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2"/>
  <workbookPr defaultThemeVersion="166925"/>
  <mc:AlternateContent xmlns:mc="http://schemas.openxmlformats.org/markup-compatibility/2006">
    <mc:Choice Requires="x15">
      <x15ac:absPath xmlns:x15ac="http://schemas.microsoft.com/office/spreadsheetml/2010/11/ac" url="E:\documents division pokhara\Template\bill\New folder\"/>
    </mc:Choice>
  </mc:AlternateContent>
  <xr:revisionPtr revIDLastSave="0" documentId="13_ncr:1_{DC4DA221-3548-42A6-B03F-43EB2807038E}" xr6:coauthVersionLast="47" xr6:coauthVersionMax="47" xr10:uidLastSave="{00000000-0000-0000-0000-000000000000}"/>
  <bookViews>
    <workbookView xWindow="-108" yWindow="-108" windowWidth="23256" windowHeight="13176" firstSheet="14" activeTab="28" xr2:uid="{CA0E83F4-00D1-4EB3-B75F-18B3971A5D3D}"/>
  </bookViews>
  <sheets>
    <sheet name="WA" sheetId="18" r:id="rId1"/>
    <sheet name="Abstract " sheetId="19" r:id="rId2"/>
    <sheet name="Data (2)" sheetId="20" r:id="rId3"/>
    <sheet name="reason" sheetId="21" r:id="rId4"/>
    <sheet name="VOnego" sheetId="22" r:id="rId5"/>
    <sheet name="cover page VO" sheetId="23" r:id="rId6"/>
    <sheet name="summary of variation" sheetId="24" r:id="rId7"/>
    <sheet name="VO" sheetId="25" r:id="rId8"/>
    <sheet name="Variation Checklist" sheetId="26" r:id="rId9"/>
    <sheet name="Revised Abstract" sheetId="28" r:id="rId10"/>
    <sheet name="Revised Quantity Sheet" sheetId="27" r:id="rId11"/>
    <sheet name="cover page" sheetId="29" r:id="rId12"/>
    <sheet name="Front Sheet" sheetId="30" r:id="rId13"/>
    <sheet name="Data" sheetId="3" r:id="rId14"/>
    <sheet name="BOQ" sheetId="2" r:id="rId15"/>
    <sheet name="1-1" sheetId="4" r:id="rId16"/>
    <sheet name="1-2" sheetId="5" r:id="rId17"/>
    <sheet name="2-1" sheetId="6" r:id="rId18"/>
    <sheet name="2-2" sheetId="7" r:id="rId19"/>
    <sheet name="3-1" sheetId="8" r:id="rId20"/>
    <sheet name="3-2" sheetId="9" r:id="rId21"/>
    <sheet name="3-3" sheetId="10" r:id="rId22"/>
    <sheet name="3-4" sheetId="11" r:id="rId23"/>
    <sheet name="3-5" sheetId="12" r:id="rId24"/>
    <sheet name="3-6" sheetId="13" r:id="rId25"/>
    <sheet name="3-7" sheetId="14" r:id="rId26"/>
    <sheet name="3-8" sheetId="15" r:id="rId27"/>
    <sheet name="4-1" sheetId="16" r:id="rId28"/>
    <sheet name="4-2" sheetId="17"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s>
  <definedNames>
    <definedName name="\A" localSheetId="4">#REF!</definedName>
    <definedName name="\C" localSheetId="4">#REF!</definedName>
    <definedName name="\P" localSheetId="4">#REF!</definedName>
    <definedName name="_" localSheetId="9" hidden="1">[41]PipeDesign!$D$25:$D$26</definedName>
    <definedName name="_" localSheetId="10" hidden="1">[41]PipeDesign!$D$25:$D$26</definedName>
    <definedName name="_" localSheetId="4" hidden="1">[42]PipeDesign!$D$25:$D$26</definedName>
    <definedName name="_" hidden="1">[1]PipeDesign!$D$25:$D$26</definedName>
    <definedName name="__" hidden="1">[2]PipeDesign!$D$25:$D$26</definedName>
    <definedName name="___" hidden="1">[3]PipeDesign!$D$25:$D$26</definedName>
    <definedName name="____" hidden="1">[3]PipeDesign!$D$25:$D$26</definedName>
    <definedName name="_____" hidden="1">[3]PipeDesign!$D$25:$D$26</definedName>
    <definedName name="______" hidden="1">[3]PipeDesign!$D$25:$D$26</definedName>
    <definedName name="_______" hidden="1">[3]PipeDesign!$D$25:$D$26</definedName>
    <definedName name="________" hidden="1">[4]PipeDesign!$D$25:$D$26</definedName>
    <definedName name="_________" hidden="1">[3]PipeDesign!$D$25:$D$26</definedName>
    <definedName name="___________" hidden="1">[3]PipeDesign!$D$25:$D$26</definedName>
    <definedName name="____________" hidden="1">[3]PipeDesign!$D$25:$D$26</definedName>
    <definedName name="_______________abs60" localSheetId="4">#REF!</definedName>
    <definedName name="_______________abs90" localSheetId="4">#REF!</definedName>
    <definedName name="_______________agg10" localSheetId="4">[43]Sheet1!$D$23</definedName>
    <definedName name="_______________agg40" localSheetId="4">[43]Sheet1!$D$25</definedName>
    <definedName name="_______________est45" localSheetId="4">#REF!</definedName>
    <definedName name="_______________est60" localSheetId="4">#REF!</definedName>
    <definedName name="_______________est90" localSheetId="4">#REF!</definedName>
    <definedName name="_______________tb300" localSheetId="4">[43]Sheet1!$D$36</definedName>
    <definedName name="______________abs45" localSheetId="4">#REF!</definedName>
    <definedName name="______________abs60" localSheetId="4">#REF!</definedName>
    <definedName name="______________abs90" localSheetId="4">#REF!</definedName>
    <definedName name="______________agg10" localSheetId="4">[43]Sheet1!$D$23</definedName>
    <definedName name="______________agg40" localSheetId="4">[43]Sheet1!$D$25</definedName>
    <definedName name="______________est45" localSheetId="4">#REF!</definedName>
    <definedName name="______________est60" localSheetId="4">#REF!</definedName>
    <definedName name="______________est90" localSheetId="4">#REF!</definedName>
    <definedName name="______________tb300" localSheetId="4">[43]Sheet1!$D$36</definedName>
    <definedName name="_____________abs45" localSheetId="4">#REF!</definedName>
    <definedName name="_____________abs60" localSheetId="4">#REF!</definedName>
    <definedName name="_____________abs90" localSheetId="4">#REF!</definedName>
    <definedName name="_____________est45" localSheetId="4">#REF!</definedName>
    <definedName name="_____________est60" localSheetId="4">#REF!</definedName>
    <definedName name="_____________est90" localSheetId="4">#REF!</definedName>
    <definedName name="____________abs45" localSheetId="4">#REF!</definedName>
    <definedName name="____________abs60" localSheetId="4">#REF!</definedName>
    <definedName name="____________abs90" localSheetId="4">#REF!</definedName>
    <definedName name="____________est45" localSheetId="4">#REF!</definedName>
    <definedName name="____________est60" localSheetId="4">#REF!</definedName>
    <definedName name="____________est90" localSheetId="4">#REF!</definedName>
    <definedName name="____________fab111" localSheetId="4">#REF!</definedName>
    <definedName name="____________fab211" localSheetId="4">#REF!</definedName>
    <definedName name="____________fab311" localSheetId="4">#REF!</definedName>
    <definedName name="____________mh60" hidden="1">[5]DRates!$K$41</definedName>
    <definedName name="___________abs45" localSheetId="4">#REF!</definedName>
    <definedName name="___________abs60" localSheetId="4">#REF!</definedName>
    <definedName name="___________abs90" localSheetId="4">#REF!</definedName>
    <definedName name="___________est45" localSheetId="4">#REF!</definedName>
    <definedName name="___________est60" localSheetId="4">#REF!</definedName>
    <definedName name="___________est90" localSheetId="4">#REF!</definedName>
    <definedName name="___________fab111" localSheetId="4">#REF!</definedName>
    <definedName name="___________fab211" localSheetId="4">#REF!</definedName>
    <definedName name="___________mh60" hidden="1">[5]DRates!$K$41</definedName>
    <definedName name="___________trc3" localSheetId="4">'[44]Trans_Ana Final'!$T:$Y</definedName>
    <definedName name="___________trc5" localSheetId="4">'[44]Trans_Ana Final'!$Z:$AE</definedName>
    <definedName name="___________trc8" localSheetId="4">'[44]Trans_Ana Final'!$AF:$AK</definedName>
    <definedName name="__________abs45" localSheetId="4">#REF!</definedName>
    <definedName name="__________abs60" localSheetId="4">#REF!</definedName>
    <definedName name="__________abs90" localSheetId="4">#REF!</definedName>
    <definedName name="__________est45" localSheetId="4">#REF!</definedName>
    <definedName name="__________est60" localSheetId="4">#REF!</definedName>
    <definedName name="__________est90" localSheetId="4">#REF!</definedName>
    <definedName name="__________fab111" localSheetId="4">#REF!</definedName>
    <definedName name="__________fab211" localSheetId="4">#REF!</definedName>
    <definedName name="__________fab311" localSheetId="4">#REF!</definedName>
    <definedName name="__________trc3" localSheetId="4">'[44]Trans_Ana Final'!$T:$Y</definedName>
    <definedName name="__________trc5" localSheetId="4">'[44]Trans_Ana Final'!$Z:$AE</definedName>
    <definedName name="__________trc8" localSheetId="4">'[44]Trans_Ana Final'!$AF:$AK</definedName>
    <definedName name="_________abs45" localSheetId="4">#REF!</definedName>
    <definedName name="_________abs60" localSheetId="4">#REF!</definedName>
    <definedName name="_________abs90" localSheetId="4">#REF!</definedName>
    <definedName name="_________est45" localSheetId="4">#REF!</definedName>
    <definedName name="_________est60" localSheetId="4">#REF!</definedName>
    <definedName name="_________est90" localSheetId="4">#REF!</definedName>
    <definedName name="_________fab311" localSheetId="4">#REF!</definedName>
    <definedName name="_________FRT1" hidden="1">#REF!</definedName>
    <definedName name="_________FRT14" hidden="1">#REF!</definedName>
    <definedName name="_________FRT8" hidden="1">#REF!</definedName>
    <definedName name="_________mh60" hidden="1">[5]DRates!$K$41</definedName>
    <definedName name="_________nHH1" hidden="1">'[4]Dmand 1'!$C$33</definedName>
    <definedName name="_________PWt1" hidden="1">[4]PipeList!$G$118</definedName>
    <definedName name="_________trc3" localSheetId="4">'[45]Trans_Ana Final'!$T:$Y</definedName>
    <definedName name="_________trc5" localSheetId="4">'[45]Trans_Ana Final'!$Z:$AE</definedName>
    <definedName name="_________trc8" localSheetId="4">'[45]Trans_Ana Final'!$AF:$AK</definedName>
    <definedName name="________abs45" localSheetId="4">#REF!</definedName>
    <definedName name="________abs60" localSheetId="4">#REF!</definedName>
    <definedName name="________abs90" localSheetId="4">#REF!</definedName>
    <definedName name="________est45" localSheetId="4">#REF!</definedName>
    <definedName name="________est60" localSheetId="4">#REF!</definedName>
    <definedName name="________est90" localSheetId="4">#REF!</definedName>
    <definedName name="________fab111" localSheetId="4">#REF!</definedName>
    <definedName name="________fab211" localSheetId="4">#REF!</definedName>
    <definedName name="________fab311" localSheetId="4">#REF!</definedName>
    <definedName name="________FRT1" hidden="1">#REF!</definedName>
    <definedName name="________FRT14" hidden="1">#REF!</definedName>
    <definedName name="________FRT8" hidden="1">#REF!</definedName>
    <definedName name="________mh60" hidden="1">[6]DRates!$K$41</definedName>
    <definedName name="________nHH1" hidden="1">'[4]Dmand 1'!$C$33</definedName>
    <definedName name="________PWt1" hidden="1">[4]PipeList!$G$118</definedName>
    <definedName name="________Re8" localSheetId="4">[46]DR!$D$33</definedName>
    <definedName name="________trc3" localSheetId="4">'[45]Trans_Ana Final'!$T:$Y</definedName>
    <definedName name="________trc5" localSheetId="4">'[45]Trans_Ana Final'!$Z:$AE</definedName>
    <definedName name="________trc8" localSheetId="4">'[45]Trans_Ana Final'!$AF:$AK</definedName>
    <definedName name="_______abs45" localSheetId="4">#REF!</definedName>
    <definedName name="_______abs60" localSheetId="4">#REF!</definedName>
    <definedName name="_______abs90" localSheetId="4">#REF!</definedName>
    <definedName name="_______agg10" localSheetId="4">[43]Sheet1!$D$23</definedName>
    <definedName name="_______agg40" localSheetId="4">[43]Sheet1!$D$25</definedName>
    <definedName name="_______DR1" localSheetId="4">[47]TranspAnalysis!#REF!</definedName>
    <definedName name="_______est45" localSheetId="4">#REF!</definedName>
    <definedName name="_______est60" localSheetId="4">#REF!</definedName>
    <definedName name="_______est90" localSheetId="4">#REF!</definedName>
    <definedName name="_______fab111" localSheetId="4">#REF!</definedName>
    <definedName name="_______fab211" localSheetId="4">#REF!</definedName>
    <definedName name="_______fab311" localSheetId="4">#REF!</definedName>
    <definedName name="_______gls4" localSheetId="4">[43]Sheet1!$D$44</definedName>
    <definedName name="_______mh60" hidden="1">[5]DRates!$K$41</definedName>
    <definedName name="_______Re8" localSheetId="4">[46]DR!$D$33</definedName>
    <definedName name="_______tb150" localSheetId="4">[43]Sheet1!$D$37</definedName>
    <definedName name="_______tb300" localSheetId="4">[43]Sheet1!$D$36</definedName>
    <definedName name="_______trc3" localSheetId="4">'[48]Trans_Ana Final'!$T:$Y</definedName>
    <definedName name="_______trc5" localSheetId="4">'[48]Trans_Ana Final'!$Z:$AE</definedName>
    <definedName name="_______trc8" localSheetId="4">'[48]Trans_Ana Final'!$AF:$AK</definedName>
    <definedName name="______abs45" localSheetId="4">#REF!</definedName>
    <definedName name="______abs60" localSheetId="4">#REF!</definedName>
    <definedName name="______abs90" localSheetId="4">#REF!</definedName>
    <definedName name="______agg10" localSheetId="4">[43]Sheet1!$D$23</definedName>
    <definedName name="______agg40" localSheetId="4">[43]Sheet1!$D$25</definedName>
    <definedName name="______est45" localSheetId="4">#REF!</definedName>
    <definedName name="______est60" localSheetId="4">#REF!</definedName>
    <definedName name="______est90" localSheetId="4">#REF!</definedName>
    <definedName name="______fab111" localSheetId="4">#REF!</definedName>
    <definedName name="______fab211" localSheetId="4">#REF!</definedName>
    <definedName name="______fab311" localSheetId="4">#REF!</definedName>
    <definedName name="______FRT1" hidden="1">#REF!</definedName>
    <definedName name="______FRT14" hidden="1">#REF!</definedName>
    <definedName name="______FRT8" hidden="1">#REF!</definedName>
    <definedName name="______gls4" localSheetId="4">[43]Sheet1!$D$44</definedName>
    <definedName name="______mh60" hidden="1">[5]DRates!$K$41</definedName>
    <definedName name="______nHH1" hidden="1">'[4]Dmand 1'!$C$33</definedName>
    <definedName name="______PWt1" hidden="1">[4]PipeList!$G$118</definedName>
    <definedName name="______Re8" localSheetId="4">[46]DR!$D$33</definedName>
    <definedName name="______tb150" localSheetId="4">[43]Sheet1!$D$37</definedName>
    <definedName name="______tb300" localSheetId="4">[43]Sheet1!$D$36</definedName>
    <definedName name="______trc3" localSheetId="4">'[49]Trans_Ana Final'!$T:$Y</definedName>
    <definedName name="______trc5" localSheetId="4">'[49]Trans_Ana Final'!$Z:$AE</definedName>
    <definedName name="______trc8" localSheetId="4">'[49]Trans_Ana Final'!$AF:$AK</definedName>
    <definedName name="_____abs45" localSheetId="4">#REF!</definedName>
    <definedName name="_____abs60" localSheetId="4">#REF!</definedName>
    <definedName name="_____abs90" localSheetId="4">#REF!</definedName>
    <definedName name="_____agg10" localSheetId="4">[50]Sheet1!$D$23</definedName>
    <definedName name="_____agg40" localSheetId="4">[50]Sheet1!$D$25</definedName>
    <definedName name="_____cgi24" localSheetId="4">'[51]update Rate'!$E$92</definedName>
    <definedName name="_____est45" localSheetId="4">#REF!</definedName>
    <definedName name="_____est60" localSheetId="4">#REF!</definedName>
    <definedName name="_____est90" localSheetId="4">#REF!</definedName>
    <definedName name="_____fab111" localSheetId="4">'[52]Rate analysis'!#REF!</definedName>
    <definedName name="_____fab211" localSheetId="4">'[52]Rate analysis'!#REF!</definedName>
    <definedName name="_____fab311" localSheetId="4">'[52]Rate analysis'!#REF!</definedName>
    <definedName name="_____FRT1" hidden="1">#REF!</definedName>
    <definedName name="_____FRT14" hidden="1">#REF!</definedName>
    <definedName name="_____FRT8" hidden="1">#REF!</definedName>
    <definedName name="_____gls4" localSheetId="4">[50]Sheet1!$D$44</definedName>
    <definedName name="_____mh60" hidden="1">[5]DRates!$K$41</definedName>
    <definedName name="_____nHH1" hidden="1">'[4]Dmand 1'!$C$33</definedName>
    <definedName name="_____PWt1" hidden="1">[4]PipeList!$G$118</definedName>
    <definedName name="_____RCC20" localSheetId="4">#REF!</definedName>
    <definedName name="_____Re8" localSheetId="4">[46]DR!$D$33</definedName>
    <definedName name="_____tb150" localSheetId="4">[50]Sheet1!$D$37</definedName>
    <definedName name="_____tb300" localSheetId="4">[50]Sheet1!$D$36</definedName>
    <definedName name="_____trc3" localSheetId="4">'[49]Trans_Ana Final'!$T:$Y</definedName>
    <definedName name="_____trc5" localSheetId="4">'[49]Trans_Ana Final'!$Z:$AE</definedName>
    <definedName name="_____trc8" localSheetId="4">'[49]Trans_Ana Final'!$AF:$AK</definedName>
    <definedName name="____abs45" localSheetId="4">#REF!</definedName>
    <definedName name="____abs60" localSheetId="4">#REF!</definedName>
    <definedName name="____abs90" localSheetId="4">#REF!</definedName>
    <definedName name="____agg10" localSheetId="4">[53]Sheet1!$D$23</definedName>
    <definedName name="____agg40" localSheetId="4">[53]Sheet1!$D$25</definedName>
    <definedName name="____cgi24" localSheetId="4">'[54]update Rate'!$E$91</definedName>
    <definedName name="____cgi26" localSheetId="4">'[54]update Rate'!$E$92</definedName>
    <definedName name="____est45" localSheetId="4">#REF!</definedName>
    <definedName name="____est60" localSheetId="4">#REF!</definedName>
    <definedName name="____est90" localSheetId="4">#REF!</definedName>
    <definedName name="____fab111" localSheetId="4">'[52]Rate analysis'!#REF!</definedName>
    <definedName name="____fab211" localSheetId="4">'[52]Rate analysis'!#REF!</definedName>
    <definedName name="____fab311" localSheetId="4">'[52]Rate analysis'!#REF!</definedName>
    <definedName name="____FRT1" hidden="1">#REF!</definedName>
    <definedName name="____FRT14" hidden="1">#REF!</definedName>
    <definedName name="____FRT8" hidden="1">#REF!</definedName>
    <definedName name="____gls4" localSheetId="4">[53]Sheet1!$D$44</definedName>
    <definedName name="____J18000" localSheetId="4">#REF!</definedName>
    <definedName name="____mh60" hidden="1">[5]DRates!$K$41</definedName>
    <definedName name="____nHH1" hidden="1">'[4]Dmand 1'!$C$33</definedName>
    <definedName name="____pcc10" localSheetId="4">#REF!</definedName>
    <definedName name="____pcc15" localSheetId="4">#REF!</definedName>
    <definedName name="____PWt1" hidden="1">[4]PipeList!$G$118</definedName>
    <definedName name="____RCC20" localSheetId="4">#REF!</definedName>
    <definedName name="____Re8" localSheetId="4">[46]DR!$D$33</definedName>
    <definedName name="____tb150" localSheetId="4">[53]Sheet1!$D$37</definedName>
    <definedName name="____tb300" localSheetId="4">[53]Sheet1!$D$36</definedName>
    <definedName name="____trc3" localSheetId="4">'[49]Trans_Ana Final'!$T:$Y</definedName>
    <definedName name="____trc5" localSheetId="4">'[49]Trans_Ana Final'!$Z:$AE</definedName>
    <definedName name="____trc8" localSheetId="4">'[49]Trans_Ana Final'!$AF:$AK</definedName>
    <definedName name="___abs45" localSheetId="4">#REF!</definedName>
    <definedName name="___abs60" localSheetId="4">#REF!</definedName>
    <definedName name="___abs90" localSheetId="4">#REF!</definedName>
    <definedName name="___agg10" localSheetId="4">[53]Sheet1!$D$23</definedName>
    <definedName name="___agg40" localSheetId="4">[53]Sheet1!$D$25</definedName>
    <definedName name="___cgi24" localSheetId="4">'[55]update Rate'!$E$92</definedName>
    <definedName name="___cgi26" localSheetId="4">'[54]update Rate'!$E$92</definedName>
    <definedName name="___DR1" localSheetId="4">#REF!</definedName>
    <definedName name="___est45" localSheetId="4">#REF!</definedName>
    <definedName name="___est60" localSheetId="4">#REF!</definedName>
    <definedName name="___est90" localSheetId="4">#REF!</definedName>
    <definedName name="___fab111" localSheetId="4">'[52]Rate analysis'!#REF!</definedName>
    <definedName name="___fab211" localSheetId="4">'[52]Rate analysis'!#REF!</definedName>
    <definedName name="___fab311" localSheetId="4">'[52]Rate analysis'!#REF!</definedName>
    <definedName name="___FRT1" hidden="1">#REF!</definedName>
    <definedName name="___FRT14" hidden="1">#REF!</definedName>
    <definedName name="___FRT8" hidden="1">#REF!</definedName>
    <definedName name="___gls4" localSheetId="4">[53]Sheet1!$D$44</definedName>
    <definedName name="___J18000" localSheetId="4">#REF!</definedName>
    <definedName name="___mh60" hidden="1">[6]DRates!$K$41</definedName>
    <definedName name="___nHH1" hidden="1">'[4]Dmand 1'!$C$33</definedName>
    <definedName name="___pcc10" localSheetId="4">#REF!</definedName>
    <definedName name="___pcc15" localSheetId="4">#REF!</definedName>
    <definedName name="___PWt1" hidden="1">[4]PipeList!$G$118</definedName>
    <definedName name="___RCC20" localSheetId="4">#REF!</definedName>
    <definedName name="___Re8" localSheetId="4">[46]DR!$D$33</definedName>
    <definedName name="___tb150" localSheetId="4">[53]Sheet1!$D$37</definedName>
    <definedName name="___tb300" localSheetId="4">[53]Sheet1!$D$36</definedName>
    <definedName name="___trc3" localSheetId="4">'[49]Trans_Ana Final'!$T:$Y</definedName>
    <definedName name="___trc5" localSheetId="4">'[49]Trans_Ana Final'!$Z:$AE</definedName>
    <definedName name="___trc8" localSheetId="4">'[49]Trans_Ana Final'!$AF:$AK</definedName>
    <definedName name="__123Graph_A" localSheetId="1" hidden="1">'[56]Estimate Summary'!#REF!</definedName>
    <definedName name="__123Graph_A" localSheetId="11" hidden="1">'[7]Estimate Summary'!#REF!</definedName>
    <definedName name="__123Graph_A" localSheetId="5" hidden="1">'[7]Estimate Summary'!#REF!</definedName>
    <definedName name="__123Graph_A" localSheetId="13" hidden="1">'[7]Estimate Summary'!#REF!</definedName>
    <definedName name="__123Graph_A" localSheetId="2" hidden="1">'[7]Estimate Summary'!#REF!</definedName>
    <definedName name="__123Graph_A" localSheetId="9" hidden="1">'[7]Estimate Summary'!#REF!</definedName>
    <definedName name="__123Graph_A" localSheetId="10" hidden="1">'[7]Estimate Summary'!#REF!</definedName>
    <definedName name="__123Graph_A" localSheetId="4" hidden="1">'[27]Estimate Summary'!#REF!</definedName>
    <definedName name="__123Graph_A" localSheetId="0" hidden="1">'[7]Estimate Summary'!#REF!</definedName>
    <definedName name="__123Graph_A" hidden="1">'[7]Estimate Summary'!#REF!</definedName>
    <definedName name="__123Graph_ACURRENT" hidden="1">[8]FitOutConfCentre!#REF!</definedName>
    <definedName name="__123Graph_B" localSheetId="1" hidden="1">'[56]Estimate Summary'!#REF!</definedName>
    <definedName name="__123Graph_B" localSheetId="11" hidden="1">'[7]Estimate Summary'!#REF!</definedName>
    <definedName name="__123Graph_B" localSheetId="5" hidden="1">'[7]Estimate Summary'!#REF!</definedName>
    <definedName name="__123Graph_B" localSheetId="13" hidden="1">'[7]Estimate Summary'!#REF!</definedName>
    <definedName name="__123Graph_B" localSheetId="2" hidden="1">'[7]Estimate Summary'!#REF!</definedName>
    <definedName name="__123Graph_B" localSheetId="9" hidden="1">'[7]Estimate Summary'!#REF!</definedName>
    <definedName name="__123Graph_B" localSheetId="10" hidden="1">'[7]Estimate Summary'!#REF!</definedName>
    <definedName name="__123Graph_B" localSheetId="4" hidden="1">'[27]Estimate Summary'!#REF!</definedName>
    <definedName name="__123Graph_B" localSheetId="0" hidden="1">'[7]Estimate Summary'!#REF!</definedName>
    <definedName name="__123Graph_B" hidden="1">'[7]Estimate Summary'!#REF!</definedName>
    <definedName name="__123Graph_C" localSheetId="1" hidden="1">'[56]Estimate Summary'!#REF!</definedName>
    <definedName name="__123Graph_C" localSheetId="13" hidden="1">'[7]Estimate Summary'!#REF!</definedName>
    <definedName name="__123Graph_C" localSheetId="2" hidden="1">'[7]Estimate Summary'!#REF!</definedName>
    <definedName name="__123Graph_C" localSheetId="9" hidden="1">'[7]Estimate Summary'!#REF!</definedName>
    <definedName name="__123Graph_C" localSheetId="10" hidden="1">'[7]Estimate Summary'!#REF!</definedName>
    <definedName name="__123Graph_C" localSheetId="4" hidden="1">'[27]Estimate Summary'!#REF!</definedName>
    <definedName name="__123Graph_C" localSheetId="0" hidden="1">'[7]Estimate Summary'!#REF!</definedName>
    <definedName name="__123Graph_C" hidden="1">'[7]Estimate Summary'!#REF!</definedName>
    <definedName name="__123Graph_D" localSheetId="1" hidden="1">'[56]Estimate Summary'!#REF!</definedName>
    <definedName name="__123Graph_D" localSheetId="13" hidden="1">'[7]Estimate Summary'!#REF!</definedName>
    <definedName name="__123Graph_D" localSheetId="2" hidden="1">'[7]Estimate Summary'!#REF!</definedName>
    <definedName name="__123Graph_D" localSheetId="9" hidden="1">'[7]Estimate Summary'!#REF!</definedName>
    <definedName name="__123Graph_D" localSheetId="10" hidden="1">'[7]Estimate Summary'!#REF!</definedName>
    <definedName name="__123Graph_D" localSheetId="4" hidden="1">'[27]Estimate Summary'!#REF!</definedName>
    <definedName name="__123Graph_D" localSheetId="0" hidden="1">'[7]Estimate Summary'!#REF!</definedName>
    <definedName name="__123Graph_D" hidden="1">'[7]Estimate Summary'!#REF!</definedName>
    <definedName name="__123Graph_E" localSheetId="1" hidden="1">'[56]Estimate Summary'!#REF!</definedName>
    <definedName name="__123Graph_E" localSheetId="13" hidden="1">'[7]Estimate Summary'!#REF!</definedName>
    <definedName name="__123Graph_E" localSheetId="2" hidden="1">'[7]Estimate Summary'!#REF!</definedName>
    <definedName name="__123Graph_E" localSheetId="9" hidden="1">'[7]Estimate Summary'!#REF!</definedName>
    <definedName name="__123Graph_E" localSheetId="10" hidden="1">'[7]Estimate Summary'!#REF!</definedName>
    <definedName name="__123Graph_E" localSheetId="4" hidden="1">'[27]Estimate Summary'!#REF!</definedName>
    <definedName name="__123Graph_E" localSheetId="0" hidden="1">'[7]Estimate Summary'!#REF!</definedName>
    <definedName name="__123Graph_E" hidden="1">'[7]Estimate Summary'!#REF!</definedName>
    <definedName name="__123Graph_X" localSheetId="1" hidden="1">'[56]Estimate Summary'!#REF!</definedName>
    <definedName name="__123Graph_X" localSheetId="13" hidden="1">'[7]Estimate Summary'!#REF!</definedName>
    <definedName name="__123Graph_X" localSheetId="2" hidden="1">'[7]Estimate Summary'!#REF!</definedName>
    <definedName name="__123Graph_X" localSheetId="9" hidden="1">'[7]Estimate Summary'!#REF!</definedName>
    <definedName name="__123Graph_X" localSheetId="10" hidden="1">'[7]Estimate Summary'!#REF!</definedName>
    <definedName name="__123Graph_X" localSheetId="4" hidden="1">'[27]Estimate Summary'!#REF!</definedName>
    <definedName name="__123Graph_X" localSheetId="0" hidden="1">'[7]Estimate Summary'!#REF!</definedName>
    <definedName name="__123Graph_X" hidden="1">'[7]Estimate Summary'!#REF!</definedName>
    <definedName name="__abs45" localSheetId="4">#REF!</definedName>
    <definedName name="__abs60" localSheetId="4">#REF!</definedName>
    <definedName name="__abs90" localSheetId="4">#REF!</definedName>
    <definedName name="__agg10" localSheetId="4">[53]Sheet1!$D$23</definedName>
    <definedName name="__agg40" localSheetId="4">[53]Sheet1!$D$25</definedName>
    <definedName name="__BOQ1" localSheetId="4">[57]Rates!$G$42</definedName>
    <definedName name="__cgi24" localSheetId="4">'[54]update Rate'!$E$91</definedName>
    <definedName name="__cgi26" localSheetId="4">'[54]update Rate'!$E$92</definedName>
    <definedName name="__dia1" localSheetId="4">#REF!</definedName>
    <definedName name="__DR1" localSheetId="4">[58]TranspAnalysis!#REF!</definedName>
    <definedName name="__est45" localSheetId="4">#REF!</definedName>
    <definedName name="__est60" localSheetId="4">#REF!</definedName>
    <definedName name="__est90" localSheetId="4">#REF!</definedName>
    <definedName name="__fab111" localSheetId="4">'[52]Rate analysis'!#REF!</definedName>
    <definedName name="__fab211" localSheetId="4">'[52]Rate analysis'!#REF!</definedName>
    <definedName name="__fab311" localSheetId="4">'[52]Rate analysis'!#REF!</definedName>
    <definedName name="__FRT1" hidden="1">#REF!</definedName>
    <definedName name="__FRT14" hidden="1">#REF!</definedName>
    <definedName name="__FRT8" hidden="1">#REF!</definedName>
    <definedName name="__gls4" localSheetId="4">[53]Sheet1!$D$44</definedName>
    <definedName name="__J18000" localSheetId="4">#REF!</definedName>
    <definedName name="__mh60" hidden="1">[9]DRates!$K$41</definedName>
    <definedName name="__nHH1" hidden="1">'[4]Dmand 1'!$C$33</definedName>
    <definedName name="__No1" localSheetId="4">#REF!</definedName>
    <definedName name="__No2" localSheetId="4">#REF!</definedName>
    <definedName name="__pcc10" localSheetId="4">#REF!</definedName>
    <definedName name="__pcc15" localSheetId="4">#REF!</definedName>
    <definedName name="__pcc20" localSheetId="4">#REF!</definedName>
    <definedName name="__pcc25" localSheetId="4">#REF!</definedName>
    <definedName name="__PWt1" hidden="1">[4]PipeList!$G$118</definedName>
    <definedName name="__RCC20" localSheetId="4">#REF!</definedName>
    <definedName name="__Re8" localSheetId="4">[46]DR!$D$33</definedName>
    <definedName name="__sg07" localSheetId="4">[59]BR!#REF!</definedName>
    <definedName name="__SG7" localSheetId="4">[59]BR!#REF!</definedName>
    <definedName name="__tb150" localSheetId="4">[53]Sheet1!$D$37</definedName>
    <definedName name="__tb300" localSheetId="4">[53]Sheet1!$D$36</definedName>
    <definedName name="__trc3" localSheetId="4">'[60]Trans_Ana Final'!$T:$Y</definedName>
    <definedName name="__trc5" localSheetId="4">'[60]Trans_Ana Final'!$Z:$AE</definedName>
    <definedName name="__trc8" localSheetId="4">'[60]Trans_Ana Final'!$AF:$AK</definedName>
    <definedName name="__ve1" localSheetId="4">#REF!</definedName>
    <definedName name="_1__123Graph_AChart_5" hidden="1">'[10]SIEVE ANALYSIS_Sand'!$M$25:$M$26</definedName>
    <definedName name="_2__123Graph_BChart_5" hidden="1">'[10]SIEVE ANALYSIS_Sand'!$N$25:$N$26</definedName>
    <definedName name="_3__123Graph_CChart_5" hidden="1">'[10]SIEVE ANALYSIS_Sand'!$O$25:$O$26</definedName>
    <definedName name="_3mmMS" localSheetId="4">[61]Sheet1!$D$70</definedName>
    <definedName name="_4__123Graph_DChart_5" hidden="1">'[10]SIEVE ANALYSIS_Sand'!$P$25:$P$26</definedName>
    <definedName name="_5__123Graph_XChart_5" hidden="1">'[10]SIEVE ANALYSIS_Sand'!$L$25:$L$26</definedName>
    <definedName name="_abs45" localSheetId="4">#REF!</definedName>
    <definedName name="_abs60" localSheetId="4">#REF!</definedName>
    <definedName name="_abs90" localSheetId="4">#REF!</definedName>
    <definedName name="_agg10" localSheetId="4">[61]Sheet1!$D$23</definedName>
    <definedName name="_agg40" localSheetId="4">[61]Sheet1!$D$25</definedName>
    <definedName name="_BOQ1" localSheetId="4">[57]Rates!$G$42</definedName>
    <definedName name="_c" localSheetId="4">'[62]Well-qty Abutment'!$J$10</definedName>
    <definedName name="_cgi24" localSheetId="4">'[63]update Rate'!$E$92</definedName>
    <definedName name="_cgi26" localSheetId="4">'[64]District Rate'!#REF!</definedName>
    <definedName name="_d" localSheetId="4">#REF!</definedName>
    <definedName name="_dia1" localSheetId="4">#REF!</definedName>
    <definedName name="_DR1" localSheetId="4">[47]TranspAnalysis!#REF!</definedName>
    <definedName name="_est45" localSheetId="4">#REF!</definedName>
    <definedName name="_est60" localSheetId="4">#REF!</definedName>
    <definedName name="_est90" localSheetId="4">#REF!</definedName>
    <definedName name="_fab111" localSheetId="4">#REF!</definedName>
    <definedName name="_fab211" localSheetId="4">#REF!</definedName>
    <definedName name="_fab311" localSheetId="4">#REF!</definedName>
    <definedName name="_Fill" localSheetId="14" hidden="1">#REF!</definedName>
    <definedName name="_Fill" localSheetId="11" hidden="1">#REF!</definedName>
    <definedName name="_Fill" localSheetId="5" hidden="1">#REF!</definedName>
    <definedName name="_Fill" localSheetId="13" hidden="1">#REF!</definedName>
    <definedName name="_Fill" localSheetId="2" hidden="1">#REF!</definedName>
    <definedName name="_Fill" localSheetId="9" hidden="1">#REF!</definedName>
    <definedName name="_Fill" localSheetId="10" hidden="1">#REF!</definedName>
    <definedName name="_Fill" localSheetId="6" hidden="1">#REF!</definedName>
    <definedName name="_Fill" localSheetId="8" hidden="1">#REF!</definedName>
    <definedName name="_Fill" localSheetId="7" hidden="1">#REF!</definedName>
    <definedName name="_Fill" localSheetId="4" hidden="1">#REF!</definedName>
    <definedName name="_Fill" localSheetId="0" hidden="1">#REF!</definedName>
    <definedName name="_Fill" hidden="1">#REF!</definedName>
    <definedName name="_xlnm._FilterDatabase" hidden="1">#REF!</definedName>
    <definedName name="_FRT1" hidden="1">#REF!</definedName>
    <definedName name="_FRT14" hidden="1">#REF!</definedName>
    <definedName name="_FRT8" hidden="1">#REF!</definedName>
    <definedName name="_g" localSheetId="4">#REF!</definedName>
    <definedName name="_gls4" localSheetId="4">[61]Sheet1!$D$44</definedName>
    <definedName name="_h" localSheetId="4">'[62]Well-qty Abutment'!$K$10</definedName>
    <definedName name="_hj" localSheetId="4">'[65]Rate analysis'!#REF!</definedName>
    <definedName name="_J18000" localSheetId="4">#REF!</definedName>
    <definedName name="_Key2" localSheetId="0" hidden="1">#REF!</definedName>
    <definedName name="_Key2" hidden="1">#REF!</definedName>
    <definedName name="_mh60" localSheetId="13" hidden="1">[11]DRates!$K$41</definedName>
    <definedName name="_mh60" localSheetId="2" hidden="1">[11]DRates!$K$41</definedName>
    <definedName name="_mh60" localSheetId="9" hidden="1">[66]DRates!$K$41</definedName>
    <definedName name="_mh60" localSheetId="10" hidden="1">[66]DRates!$K$41</definedName>
    <definedName name="_mh60" localSheetId="6" hidden="1">[11]DRates!$K$41</definedName>
    <definedName name="_mh60" localSheetId="8" hidden="1">[11]DRates!$K$41</definedName>
    <definedName name="_mh60" localSheetId="4" hidden="1">[67]DRates!$K$41</definedName>
    <definedName name="_mh60" hidden="1">[12]DRates!$K$41</definedName>
    <definedName name="_mix20" localSheetId="4">[68]Dtld.analysis!#REF!</definedName>
    <definedName name="_mix40" localSheetId="4">[68]Dtld.analysis!$K$358</definedName>
    <definedName name="_nHH1" hidden="1">'[4]Dmand 1'!$C$33</definedName>
    <definedName name="_Order1" hidden="1">0</definedName>
    <definedName name="_Order2" hidden="1">0</definedName>
    <definedName name="_pcc10" localSheetId="4">#REF!</definedName>
    <definedName name="_pcc15" localSheetId="4">#REF!</definedName>
    <definedName name="_PWt1" hidden="1">[4]PipeList!$G$118</definedName>
    <definedName name="_RCC20" localSheetId="4">#REF!</definedName>
    <definedName name="_Re8" localSheetId="4">[46]DR!$D$33</definedName>
    <definedName name="_sg07" localSheetId="4">[69]BR!#REF!</definedName>
    <definedName name="_SG7" localSheetId="4">[69]BR!#REF!</definedName>
    <definedName name="_Sort" localSheetId="0" hidden="1">#REF!</definedName>
    <definedName name="_Sort" hidden="1">#REF!</definedName>
    <definedName name="_Table1_Out" hidden="1">'[13]FER-BPC'!$C$8:$C$27</definedName>
    <definedName name="_tb150" localSheetId="4">[61]Sheet1!$D$37</definedName>
    <definedName name="_tb151" localSheetId="4">[70]Sheet1!$D$37</definedName>
    <definedName name="_tb300" localSheetId="4">[61]Sheet1!$D$36</definedName>
    <definedName name="_trc3" localSheetId="4">'[71]Trans_Ana Final'!$T$1:$Y$65536</definedName>
    <definedName name="_trc5" localSheetId="4">'[71]Trans_Ana Final'!$Z$1:$AE$65536</definedName>
    <definedName name="_trc8" localSheetId="4">'[71]Trans_Ana Final'!$AF$1:$AK$65536</definedName>
    <definedName name="_ve1" localSheetId="4">#REF!</definedName>
    <definedName name="a" localSheetId="4">'[72]4aoc'!$B$1:$G$26</definedName>
    <definedName name="A_1" localSheetId="4">#REF!</definedName>
    <definedName name="A_10" localSheetId="4">#REF!</definedName>
    <definedName name="A_2" localSheetId="4">#REF!</definedName>
    <definedName name="A_3" localSheetId="4">#REF!</definedName>
    <definedName name="a1111111" localSheetId="4">'[73]kmc-54'!#REF!</definedName>
    <definedName name="a111111111" localSheetId="4">'[73]kmc-54'!#REF!</definedName>
    <definedName name="aa" localSheetId="4">#REF!</definedName>
    <definedName name="aaa" localSheetId="4">#REF!</definedName>
    <definedName name="aaaa" localSheetId="4">'[74]4aoc'!$B$233:$G$258</definedName>
    <definedName name="aaaaaa" localSheetId="4">[75]Rate!#REF!</definedName>
    <definedName name="aaaaaaaaaaaaaaaa" localSheetId="4">#REF!</definedName>
    <definedName name="aad" localSheetId="4">[76]Rates!$D$58</definedName>
    <definedName name="aas" localSheetId="4">#REF!</definedName>
    <definedName name="aasz" localSheetId="4">[76]Rates!$D$54</definedName>
    <definedName name="aazaza" localSheetId="4">[76]Rates!$D$56</definedName>
    <definedName name="aazsaza" localSheetId="4">[76]Rates!$D$12</definedName>
    <definedName name="ab" localSheetId="4">#REF!</definedName>
    <definedName name="abc" localSheetId="11" hidden="1">'[14]FRT Estimate 2 cum'!#REF!</definedName>
    <definedName name="abc" localSheetId="5" hidden="1">'[14]FRT Estimate 2 cum'!#REF!</definedName>
    <definedName name="abc" localSheetId="13" hidden="1">'[14]FRT Estimate 2 cum'!#REF!</definedName>
    <definedName name="abc" localSheetId="2" hidden="1">'[14]FRT Estimate 2 cum'!#REF!</definedName>
    <definedName name="abc" localSheetId="9" hidden="1">'[14]FRT Estimate 2 cum'!#REF!</definedName>
    <definedName name="abc" localSheetId="10" hidden="1">'[14]FRT Estimate 2 cum'!#REF!</definedName>
    <definedName name="abc" localSheetId="4">[77]Rates!$D$5</definedName>
    <definedName name="abc" localSheetId="0" hidden="1">'[14]FRT Estimate 2 cum'!#REF!</definedName>
    <definedName name="abc" hidden="1">'[14]FRT Estimate 2 cum'!#REF!</definedName>
    <definedName name="abs" localSheetId="4">#REF!</definedName>
    <definedName name="absdrain" localSheetId="4">#REF!</definedName>
    <definedName name="absearth" localSheetId="4">#REF!</definedName>
    <definedName name="absretain" localSheetId="4">#REF!</definedName>
    <definedName name="admixture" localSheetId="4">'[78]equipment rate2078-01-16'!#REF!</definedName>
    <definedName name="adsas" localSheetId="4">[59]BR!#REF!</definedName>
    <definedName name="ag_10_20" localSheetId="4">[79]Rates!$G$25</definedName>
    <definedName name="ag_20_40" localSheetId="4">[79]Rates!$G$24</definedName>
    <definedName name="ag_5_10" localSheetId="4">[79]Rates!$G$26</definedName>
    <definedName name="age" localSheetId="4">'[80]Rate analysis'!#REF!</definedName>
    <definedName name="Agg" localSheetId="4">[46]DR!$D$24</definedName>
    <definedName name="agg_10" localSheetId="4">#N/A</definedName>
    <definedName name="Agg_10mm" localSheetId="4">'[81]Rate analysis'!#REF!</definedName>
    <definedName name="agg_10to20" localSheetId="4">'[78]equipment rate2078-01-16'!#REF!</definedName>
    <definedName name="agg_20" localSheetId="4">#N/A</definedName>
    <definedName name="agg_2040_c" localSheetId="4">#N/A</definedName>
    <definedName name="Agg_20mm" localSheetId="4">'[81]Rate analysis'!#REF!</definedName>
    <definedName name="agg_20to40" localSheetId="4">'[78]equipment rate2078-01-16'!#REF!</definedName>
    <definedName name="agg_40" localSheetId="4">#N/A</definedName>
    <definedName name="Agg_40mm" localSheetId="4">'[81]Rate analysis'!#REF!</definedName>
    <definedName name="agg_6to10mm" localSheetId="4">'[78]equipment rate2078-01-16'!#REF!</definedName>
    <definedName name="agg_betrawati_10dn" localSheetId="4">#REF!</definedName>
    <definedName name="agg_betrawati_20dn" localSheetId="4">#REF!</definedName>
    <definedName name="agg_Betrawati_40dn" localSheetId="4">#REF!</definedName>
    <definedName name="Agg_Premix" localSheetId="4">#REF!</definedName>
    <definedName name="agg_round_10" localSheetId="4">#REF!</definedName>
    <definedName name="agg_round_20" localSheetId="4">#REF!</definedName>
    <definedName name="agg_round_40" localSheetId="4">#REF!</definedName>
    <definedName name="agg_spreader" localSheetId="4">#REF!</definedName>
    <definedName name="aggregate" localSheetId="4">[82]BR!$D$24</definedName>
    <definedName name="aggregate_c" localSheetId="4">#REF!</definedName>
    <definedName name="aggregate_m" localSheetId="4">#REF!</definedName>
    <definedName name="aggregate10_20" localSheetId="4">'[83]material rate'!$H$92</definedName>
    <definedName name="aggregate10down" localSheetId="4">'[83]material rate'!$H$93</definedName>
    <definedName name="aggregate20_40" localSheetId="4">'[83]material rate'!$H$91</definedName>
    <definedName name="aggregate40_70" localSheetId="4">#REF!</definedName>
    <definedName name="aggregate70_100" localSheetId="4">#REF!</definedName>
    <definedName name="aggregates_10" localSheetId="4">[84]Rates!$D$75</definedName>
    <definedName name="aggregates_40" localSheetId="4">[84]Rates!$D$77</definedName>
    <definedName name="aggspreader" localSheetId="4">'[83]material rate'!$F$134</definedName>
    <definedName name="air_compressor" localSheetId="4">[85]Rates!$D$56</definedName>
    <definedName name="aircompressor" localSheetId="4">'[83]material rate'!$F$128</definedName>
    <definedName name="ALD" localSheetId="4">#REF!</definedName>
    <definedName name="all" localSheetId="4">#REF!</definedName>
    <definedName name="Amount" localSheetId="4">#REF!</definedName>
    <definedName name="Amount_Civil" localSheetId="4">#REF!</definedName>
    <definedName name="Amrit" localSheetId="4">#REF!</definedName>
    <definedName name="ana" localSheetId="4">#REF!</definedName>
    <definedName name="anscount" hidden="1">1</definedName>
    <definedName name="anse" localSheetId="4">'[86]const mat'!#REF!</definedName>
    <definedName name="arint_Area" localSheetId="4">'[87]Rate Analysis'!#REF!</definedName>
    <definedName name="as" localSheetId="4">#REF!</definedName>
    <definedName name="asas" localSheetId="4">'[88]Rate Analysis'!#REF!</definedName>
    <definedName name="ASASAS" hidden="1">#REF!</definedName>
    <definedName name="asd" localSheetId="4">#REF!</definedName>
    <definedName name="asdad" localSheetId="4">[59]BR!#REF!</definedName>
    <definedName name="asdas" localSheetId="4">#REF!</definedName>
    <definedName name="asdASDasdASD" localSheetId="4">#REF!</definedName>
    <definedName name="asdf" localSheetId="4">#REF!</definedName>
    <definedName name="asdfg" localSheetId="4">#REF!</definedName>
    <definedName name="asdfgh" localSheetId="4">#REF!</definedName>
    <definedName name="Ashphalt_Mixer" localSheetId="4">'[89]rate analysis'!$D$49</definedName>
    <definedName name="Asphalt_mixer" localSheetId="4">[79]Rates!$D$64</definedName>
    <definedName name="Asphalt_paver" localSheetId="4">[79]Rates!$D$63</definedName>
    <definedName name="Asphalt_plant" localSheetId="4">#REF!</definedName>
    <definedName name="asphaltmixer" localSheetId="4">'[90]material rate'!$F$154</definedName>
    <definedName name="asphaltpaver" localSheetId="4">'[83]material rate'!$F$137</definedName>
    <definedName name="asphaltplant" localSheetId="4">'[83]material rate'!$F$135</definedName>
    <definedName name="Asss" localSheetId="4">#REF!</definedName>
    <definedName name="AVC" hidden="1">[4]FitData!$AW$11</definedName>
    <definedName name="awood" localSheetId="4">'[64]District Rate'!#REF!</definedName>
    <definedName name="b" localSheetId="4">'[72]4aoc'!$B$27:$G$51</definedName>
    <definedName name="B_B" localSheetId="4">#REF!</definedName>
    <definedName name="b_stone" localSheetId="4">#N/A</definedName>
    <definedName name="Baba" localSheetId="4">#REF!</definedName>
    <definedName name="babb" localSheetId="4">'[86]const mat'!#REF!</definedName>
    <definedName name="backhoe" localSheetId="4">#REF!</definedName>
    <definedName name="Bamboo" localSheetId="4">'[91]Rate analysis-format'!#REF!</definedName>
    <definedName name="Bar" localSheetId="4">#REF!</definedName>
    <definedName name="bar_dia_weight" localSheetId="4">'[62]Bar Bending Well'!$N$1:$W$2</definedName>
    <definedName name="barbed" localSheetId="13" hidden="1">[15]Features!$B$18:$B$83</definedName>
    <definedName name="barbed" localSheetId="2" hidden="1">[15]Features!$B$18:$B$83</definedName>
    <definedName name="barbed" localSheetId="9" hidden="1">[92]Features!$B$18:$B$83</definedName>
    <definedName name="barbed" localSheetId="10" hidden="1">[92]Features!$B$18:$B$83</definedName>
    <definedName name="barbed" localSheetId="6" hidden="1">[15]Features!$B$18:$B$83</definedName>
    <definedName name="barbed" localSheetId="8" hidden="1">[15]Features!$B$18:$B$83</definedName>
    <definedName name="barbed" localSheetId="4" hidden="1">[93]Features!$B$18:$B$83</definedName>
    <definedName name="barbed" hidden="1">[16]Features!$B$18:$B$83</definedName>
    <definedName name="base" localSheetId="4">[94]equipment!#REF!</definedName>
    <definedName name="base_40mmdown" localSheetId="4">'[78]equipment rate2078-01-16'!#REF!</definedName>
    <definedName name="baseagg" localSheetId="4">[75]Rate!#REF!</definedName>
    <definedName name="basic_rates" localSheetId="4">'[95]Basic rates'!$B$8:$D$121</definedName>
    <definedName name="Basicrate" localSheetId="4">#REF!</definedName>
    <definedName name="batchmix_plant" localSheetId="4">#REF!</definedName>
    <definedName name="bb" localSheetId="4">#REF!</definedName>
    <definedName name="bbb" localSheetId="4">#REF!</definedName>
    <definedName name="BBHH" localSheetId="4">'[69]Rate Analysis'!#REF!</definedName>
    <definedName name="bdistributor" localSheetId="4">[96]rate!$O$48</definedName>
    <definedName name="Beam" localSheetId="4">'[59]Rate Analysis'!#REF!</definedName>
    <definedName name="bearingpad" localSheetId="4">'[83]material rate'!$H$85</definedName>
    <definedName name="BedCros" hidden="1">[4]FitData!$BC$11</definedName>
    <definedName name="bentonite" localSheetId="4">[97]Rates!$D$49</definedName>
    <definedName name="bf" localSheetId="4">#REF!</definedName>
    <definedName name="BH" localSheetId="4">[98]Estimate!$A$8</definedName>
    <definedName name="bhismey" localSheetId="4">#REF!</definedName>
    <definedName name="bi_wire" localSheetId="4">#N/A</definedName>
    <definedName name="Bill" localSheetId="4">#REF!</definedName>
    <definedName name="binding" localSheetId="4">[79]Rates!$G$17</definedName>
    <definedName name="Binding_wire" localSheetId="4">'[81]Rate analysis'!#REF!</definedName>
    <definedName name="bindingwire" localSheetId="4">'[86]const mat'!$D$16</definedName>
    <definedName name="bindingwireblack" localSheetId="4">'[99]material rate'!$P$48</definedName>
    <definedName name="bindingwirewhite" localSheetId="4">[75]Rate!#REF!</definedName>
    <definedName name="bitumen" localSheetId="4">'[83]material rate'!$H$34</definedName>
    <definedName name="bitumen_30_70" localSheetId="4">[79]Rates!$G$60</definedName>
    <definedName name="bitumen_80_100" localSheetId="4">[79]Rates!$G$59</definedName>
    <definedName name="Bitumen_Distributer" localSheetId="4">'[89]rate analysis'!$D$41</definedName>
    <definedName name="bitumen_heater" localSheetId="4">'[78]equipment rate2078-01-16'!#REF!</definedName>
    <definedName name="bitumen80_100" localSheetId="4">'[78]equipment rate2078-01-16'!#REF!</definedName>
    <definedName name="bitumenemulsion" localSheetId="4">'[78]equipment rate2078-01-16'!#REF!</definedName>
    <definedName name="bl_stone" localSheetId="4">#N/A</definedName>
    <definedName name="blastingmachine" localSheetId="4">'[83]material rate'!$F$138</definedName>
    <definedName name="blastmachine" localSheetId="4">[75]Rate!#REF!</definedName>
    <definedName name="blastmachine1" localSheetId="4">[100]Rate!#REF!</definedName>
    <definedName name="blockstone" localSheetId="4">#REF!</definedName>
    <definedName name="bmarble" localSheetId="4">'[64]District Rate'!#REF!</definedName>
    <definedName name="boiler" localSheetId="4">'[83]material rate'!$F$129</definedName>
    <definedName name="bolt" localSheetId="4">[101]rate!$N$40</definedName>
    <definedName name="bondstone" localSheetId="4">#REF!</definedName>
    <definedName name="Boulder" localSheetId="4">'[81]Rate analysis'!#REF!</definedName>
    <definedName name="boulders" localSheetId="4">[102]Rates!$G$21</definedName>
    <definedName name="box_0.5" localSheetId="4">[46]DR!#REF!</definedName>
    <definedName name="box_1.5" localSheetId="4">[46]DR!$D$44</definedName>
    <definedName name="box_2" localSheetId="4">[46]DR!$D$45</definedName>
    <definedName name="box_3" localSheetId="4">[46]DR!#REF!</definedName>
    <definedName name="BOX_CV" localSheetId="4">#REF!</definedName>
    <definedName name="BPI" localSheetId="4">[103]Ta301!$I$7</definedName>
    <definedName name="brick" localSheetId="4">'[83]material rate'!$H$25</definedName>
    <definedName name="brick_local" localSheetId="4">'[78]equipment rate2078-01-16'!#REF!</definedName>
    <definedName name="brick_machine" localSheetId="4">'[78]equipment rate2078-01-16'!#REF!</definedName>
    <definedName name="brickmasonry" localSheetId="4">#REF!</definedName>
    <definedName name="BRIDGE_067" localSheetId="4">#REF!</definedName>
    <definedName name="Broken_stone" localSheetId="4">'[91]Rate analysis-format'!#REF!</definedName>
    <definedName name="brokenagg_10_20" localSheetId="4">#REF!</definedName>
    <definedName name="brokenagg_20_40" localSheetId="4">#REF!</definedName>
    <definedName name="brokenagg_40_70" localSheetId="4">#REF!</definedName>
    <definedName name="brokenagg_5_10" localSheetId="4">#REF!</definedName>
    <definedName name="brokenagg_70_100" localSheetId="4">#REF!</definedName>
    <definedName name="BS_20" localSheetId="4">'[89]rate analysis'!$D$55</definedName>
    <definedName name="BS_40" localSheetId="4">'[81]Rate analysis'!#REF!</definedName>
    <definedName name="bulldozer" localSheetId="4">'[104]material rate'!$F$120</definedName>
    <definedName name="BW" localSheetId="4">#REF!</definedName>
    <definedName name="bwire" localSheetId="4">'[105]schedule of rates'!$D$14</definedName>
    <definedName name="bwireblack" localSheetId="4">#REF!</definedName>
    <definedName name="c_brokenagg_10_20" localSheetId="4">#REF!</definedName>
    <definedName name="c_brokenagg_20_40" localSheetId="4">#REF!</definedName>
    <definedName name="c_brokenagg_40_70" localSheetId="4">#REF!</definedName>
    <definedName name="c_brokenagg_5_10" localSheetId="4">#REF!</definedName>
    <definedName name="c_brokenagg_70_100" localSheetId="4">#REF!</definedName>
    <definedName name="c_gravel_5_20" localSheetId="4">#REF!</definedName>
    <definedName name="c_gravel_5_40" localSheetId="4">#REF!</definedName>
    <definedName name="c_gravel_5_70" localSheetId="4">#REF!</definedName>
    <definedName name="c_gravel_5_8" localSheetId="4">#REF!</definedName>
    <definedName name="c_rubble" localSheetId="4">#REF!</definedName>
    <definedName name="ca" localSheetId="4">#REF!</definedName>
    <definedName name="CabCros" hidden="1">[4]FitData!$AY$11</definedName>
    <definedName name="capping_layer" localSheetId="4">'[78]equipment rate2078-01-16'!#REF!</definedName>
    <definedName name="Categories" localSheetId="4">'[105]schedule of rates'!$B$2:$B$123</definedName>
    <definedName name="cb" localSheetId="4">#REF!</definedName>
    <definedName name="CBC" hidden="1">'[10]SIEVE ANALYSIS_Sand'!$N$25:$N$26</definedName>
    <definedName name="cc" localSheetId="4">'[72]4aoc'!$B$52:$G$76</definedName>
    <definedName name="ccblock_50mm" localSheetId="4">'[78]equipment rate2078-01-16'!#REF!</definedName>
    <definedName name="CCrrm" hidden="1">[4]FitData!$W$11</definedName>
    <definedName name="cd" localSheetId="4">#REF!</definedName>
    <definedName name="ce" localSheetId="4">#REF!</definedName>
    <definedName name="cem_w" localSheetId="4">[106]Data!#REF!</definedName>
    <definedName name="cement" localSheetId="4">'[83]material rate'!$H$32</definedName>
    <definedName name="cement.mt" localSheetId="4">#REF!</definedName>
    <definedName name="cement_jp" localSheetId="4">[59]BR!#REF!</definedName>
    <definedName name="cement_kg" localSheetId="4">#REF!</definedName>
    <definedName name="cement_mt" localSheetId="4">[94]equipment!#REF!</definedName>
    <definedName name="cement_opc" localSheetId="4">#REF!</definedName>
    <definedName name="Cement1" localSheetId="4">'[107]Updated Rates Summary'!#REF!</definedName>
    <definedName name="Cement53" localSheetId="4">[84]Rates!$D$32</definedName>
    <definedName name="cements" localSheetId="4">#REF!</definedName>
    <definedName name="cf" localSheetId="4">#REF!</definedName>
    <definedName name="cfdzsfsddf" localSheetId="4">[108]Rates!$D$47</definedName>
    <definedName name="CFRT1" localSheetId="13" hidden="1">'[17]FRT Estimate 2 cum'!#REF!</definedName>
    <definedName name="CFRT1" localSheetId="2" hidden="1">'[17]FRT Estimate 2 cum'!#REF!</definedName>
    <definedName name="CFRT1" localSheetId="9" hidden="1">'[109]FRT Estimate 2 cum'!#REF!</definedName>
    <definedName name="CFRT1" localSheetId="10" hidden="1">'[109]FRT Estimate 2 cum'!#REF!</definedName>
    <definedName name="CFRT1" localSheetId="6" hidden="1">'[17]FRT Estimate 2 cum'!#REF!</definedName>
    <definedName name="CFRT1" localSheetId="8" hidden="1">'[17]FRT Estimate 2 cum'!#REF!</definedName>
    <definedName name="CFRT1" localSheetId="4" hidden="1">'[110]FRT Estimate 2 cum'!#REF!</definedName>
    <definedName name="CFRT1" localSheetId="0" hidden="1">'[14]FRT Estimate 2 cum'!#REF!</definedName>
    <definedName name="CFRT1" hidden="1">'[14]FRT Estimate 2 cum'!#REF!</definedName>
    <definedName name="CFRT14" hidden="1">#REF!</definedName>
    <definedName name="CFRT5" localSheetId="13" hidden="1">'[17]FRT Estimate 2 cum'!#REF!</definedName>
    <definedName name="CFRT5" localSheetId="2" hidden="1">'[17]FRT Estimate 2 cum'!#REF!</definedName>
    <definedName name="CFRT5" localSheetId="9" hidden="1">'[109]FRT Estimate 2 cum'!#REF!</definedName>
    <definedName name="CFRT5" localSheetId="10" hidden="1">'[109]FRT Estimate 2 cum'!#REF!</definedName>
    <definedName name="CFRT5" localSheetId="6" hidden="1">'[17]FRT Estimate 2 cum'!#REF!</definedName>
    <definedName name="CFRT5" localSheetId="8" hidden="1">'[17]FRT Estimate 2 cum'!#REF!</definedName>
    <definedName name="CFRT5" localSheetId="4" hidden="1">'[110]FRT Estimate 2 cum'!#REF!</definedName>
    <definedName name="CFRT5" localSheetId="0" hidden="1">'[14]FRT Estimate 2 cum'!#REF!</definedName>
    <definedName name="CFRT5" hidden="1">'[14]FRT Estimate 2 cum'!#REF!</definedName>
    <definedName name="CFRT8" hidden="1">#REF!</definedName>
    <definedName name="cg" localSheetId="4">#REF!</definedName>
    <definedName name="ch" localSheetId="4">#REF!</definedName>
    <definedName name="chart" localSheetId="4">[75]Rate!#REF!</definedName>
    <definedName name="chemical_manures" localSheetId="4">#REF!</definedName>
    <definedName name="cheskini100" localSheetId="4">'[64]District Rate'!#REF!</definedName>
    <definedName name="cheskini150" localSheetId="4">'[64]District Rate'!#REF!</definedName>
    <definedName name="cheskini300" localSheetId="4">'[64]District Rate'!#REF!</definedName>
    <definedName name="chip_spreader" localSheetId="4">#REF!</definedName>
    <definedName name="chips" localSheetId="4">[111]BR!$E$29</definedName>
    <definedName name="chips_spreader" localSheetId="4">[79]Rates!$D$68</definedName>
    <definedName name="Chips_Spreder_Tailgatemounted" localSheetId="4">'[89]rate analysis'!$D$44</definedName>
    <definedName name="chips_surfacedressing" localSheetId="4">#REF!</definedName>
    <definedName name="chips10mm" localSheetId="4">[75]Rate!#REF!</definedName>
    <definedName name="chips20mm" localSheetId="4">[75]Rate!#REF!</definedName>
    <definedName name="chipspreader" localSheetId="4">#REF!</definedName>
    <definedName name="chpols" localSheetId="4">[61]Sheet1!$D$58</definedName>
    <definedName name="Chuna" localSheetId="4">#REF!</definedName>
    <definedName name="ci" localSheetId="4">#REF!</definedName>
    <definedName name="CIgrating_14kg" localSheetId="4">'[78]equipment rate2078-01-16'!#REF!</definedName>
    <definedName name="CIN" localSheetId="13" hidden="1">[18]RtAn!$B$1</definedName>
    <definedName name="CIN" localSheetId="2" hidden="1">[18]RtAn!$B$1</definedName>
    <definedName name="CIN" localSheetId="9" hidden="1">[112]RtAn!$B$1</definedName>
    <definedName name="CIN" localSheetId="10" hidden="1">[112]RtAn!$B$1</definedName>
    <definedName name="CIN" localSheetId="6" hidden="1">[18]RtAn!$B$1</definedName>
    <definedName name="CIN" localSheetId="8" hidden="1">[18]RtAn!$B$1</definedName>
    <definedName name="CIN" localSheetId="4" hidden="1">[113]RtAn!$B$1</definedName>
    <definedName name="CIN" hidden="1">[19]RtAn!$B$1</definedName>
    <definedName name="cj" localSheetId="4">#REF!</definedName>
    <definedName name="ck" localSheetId="4">#REF!</definedName>
    <definedName name="clamp" localSheetId="4">#REF!</definedName>
    <definedName name="clamps" localSheetId="4">'[90]material rate'!$H$85</definedName>
    <definedName name="cleanculvert" localSheetId="4">#REF!</definedName>
    <definedName name="cleanwbm" localSheetId="4">#REF!</definedName>
    <definedName name="coarseagg" localSheetId="4">'[99]material rate'!$L$95</definedName>
    <definedName name="coldmix" localSheetId="4">#REF!</definedName>
    <definedName name="collar" localSheetId="4">'[78]equipment rate2078-01-16'!#REF!</definedName>
    <definedName name="colorpata" localSheetId="4">'[64]District Rate'!#REF!</definedName>
    <definedName name="com" localSheetId="4">[114]rates!$A$1:$I$198</definedName>
    <definedName name="comparative" localSheetId="4">[75]Rate!#REF!</definedName>
    <definedName name="compressor" localSheetId="4">#REF!</definedName>
    <definedName name="ComputerOPer_L" localSheetId="4">'[115]Labour Rates_BB'!$E$17</definedName>
    <definedName name="concret" localSheetId="4">#REF!</definedName>
    <definedName name="Concrete" localSheetId="4">'[116]4aoc'!$B$77:$G$102</definedName>
    <definedName name="Condition" localSheetId="4">#REF!</definedName>
    <definedName name="contract_no" localSheetId="4">[117]INPUT!$D$2</definedName>
    <definedName name="CpLst" localSheetId="13" hidden="1">[20]Features!$B$18:$B$83</definedName>
    <definedName name="CpLst" localSheetId="2" hidden="1">[20]Features!$B$18:$B$83</definedName>
    <definedName name="CpLst" localSheetId="9" hidden="1">[118]Features!$B$18:$B$83</definedName>
    <definedName name="CpLst" localSheetId="10" hidden="1">[118]Features!$B$18:$B$83</definedName>
    <definedName name="CpLst" localSheetId="6" hidden="1">[20]Features!$B$18:$B$83</definedName>
    <definedName name="CpLst" localSheetId="8" hidden="1">[20]Features!$B$18:$B$83</definedName>
    <definedName name="CpLst" localSheetId="4" hidden="1">[119]Features!$B$18:$B$83</definedName>
    <definedName name="CpLst" hidden="1">[21]Features!$B$18:$B$83</definedName>
    <definedName name="cr" localSheetId="4">[120]TranspAnalysis!#REF!</definedName>
    <definedName name="crane" localSheetId="4">#REF!</definedName>
    <definedName name="crane20t" localSheetId="4">[121]rate!$F$51</definedName>
    <definedName name="_xlnm.Criteria" localSheetId="4">#REF!</definedName>
    <definedName name="crntg" localSheetId="4">[61]Sheet1!$D$27</definedName>
    <definedName name="crtg" localSheetId="4">[61]Sheet1!$D$26</definedName>
    <definedName name="cruched_stone_40" localSheetId="4">'[122]Material cost'!#REF!</definedName>
    <definedName name="cruched_stone_70" localSheetId="4">'[122]Material cost'!#REF!</definedName>
    <definedName name="crushagginter" localSheetId="4">[121]rate!$N$23</definedName>
    <definedName name="crushagglarge" localSheetId="4">[96]rate!$H$34</definedName>
    <definedName name="crushaggmedium" localSheetId="4">'[123]material rate'!$P$37</definedName>
    <definedName name="crushaggsmall" localSheetId="4">[121]rate!$N$22</definedName>
    <definedName name="crushedfill" localSheetId="4">#REF!</definedName>
    <definedName name="crusher" localSheetId="4">#REF!</definedName>
    <definedName name="ct" localSheetId="4">[61]Sheet1!$D$15</definedName>
    <definedName name="ctpt" localSheetId="4">[61]Sheet1!$D$54</definedName>
    <definedName name="cuft" localSheetId="4">#REF!</definedName>
    <definedName name="Cutback_MC30" localSheetId="4">'[89]rate analysis'!$D$62</definedName>
    <definedName name="cutfill111" localSheetId="4">#REF!</definedName>
    <definedName name="cutspoil" localSheetId="4">#REF!</definedName>
    <definedName name="cvbn" hidden="1">[22]Sheets!$L$63:$O$77</definedName>
    <definedName name="czsdcsds" localSheetId="4">[108]Rates!$D$27</definedName>
    <definedName name="d" localSheetId="4">'[72]4aoc'!$B$77:$G$102</definedName>
    <definedName name="data" localSheetId="4">#REF!</definedName>
    <definedName name="data1" hidden="1">#REF!</definedName>
    <definedName name="data2" hidden="1">#REF!</definedName>
    <definedName name="data3" hidden="1">#REF!</definedName>
    <definedName name="_xlnm.Database" localSheetId="4">#REF!</definedName>
    <definedName name="DCrrm" hidden="1">[4]FitData!$BG$11</definedName>
    <definedName name="dd" localSheetId="4">'[124]4aoc'!$B$77:$G$102</definedName>
    <definedName name="ddd" localSheetId="4">#REF!</definedName>
    <definedName name="dddd" localSheetId="4">#REF!</definedName>
    <definedName name="ddr" localSheetId="4">[125]TranspAnalysis!#REF!</definedName>
    <definedName name="Deduction" localSheetId="4">#REF!</definedName>
    <definedName name="Department">[39]Data!$C$28</definedName>
    <definedName name="det" localSheetId="4">#REF!</definedName>
    <definedName name="dfc" localSheetId="14" hidden="1">#REF!</definedName>
    <definedName name="dfc" localSheetId="13" hidden="1">#REF!</definedName>
    <definedName name="dfc" localSheetId="2" hidden="1">#REF!</definedName>
    <definedName name="dfc" localSheetId="0" hidden="1">#REF!</definedName>
    <definedName name="dfc" hidden="1">#REF!</definedName>
    <definedName name="dfdsfsa" localSheetId="4">[108]Rates!$D$64</definedName>
    <definedName name="DFGS" localSheetId="4">#REF!</definedName>
    <definedName name="dfsad" localSheetId="4">[108]Rates!$D$42</definedName>
    <definedName name="dfsd" localSheetId="4">[76]Rates!$D$25</definedName>
    <definedName name="dfsdf" localSheetId="4">[108]Rates!$D$26</definedName>
    <definedName name="Di" hidden="1">#N/A</definedName>
    <definedName name="dia" localSheetId="4">#REF!</definedName>
    <definedName name="Diagowar" localSheetId="4">'[64]District Rate'!#REF!</definedName>
    <definedName name="Die" localSheetId="4">[46]DR!$D$51</definedName>
    <definedName name="diesel" localSheetId="4">'[83]material rate'!$F$108</definedName>
    <definedName name="diesel_p" localSheetId="4">[59]BR!#REF!</definedName>
    <definedName name="DimFRT" localSheetId="13" hidden="1">[23]Sheets!$L$63:$O$77</definedName>
    <definedName name="DimFRT" localSheetId="2" hidden="1">[23]Sheets!$L$63:$O$77</definedName>
    <definedName name="DimFRT" localSheetId="9" hidden="1">[126]Sheets!$L$63:$O$77</definedName>
    <definedName name="DimFRT" localSheetId="10" hidden="1">[126]Sheets!$L$63:$O$77</definedName>
    <definedName name="DimFRT" localSheetId="6" hidden="1">[23]Sheets!$L$63:$O$77</definedName>
    <definedName name="DimFRT" localSheetId="8" hidden="1">[23]Sheets!$L$63:$O$77</definedName>
    <definedName name="DimFRT" localSheetId="4" hidden="1">[127]Sheets!$L$63:$O$77</definedName>
    <definedName name="DimFRT" hidden="1">[24]Sheets!$L$63:$O$77</definedName>
    <definedName name="dis" localSheetId="4">'[49]District Rates'!$B$2</definedName>
    <definedName name="Discount" hidden="1">#REF!</definedName>
    <definedName name="display_area_2" hidden="1">#REF!</definedName>
    <definedName name="dispowder" localSheetId="4">#REF!</definedName>
    <definedName name="Dist1" localSheetId="4">[103]Ta304!$I$6</definedName>
    <definedName name="distrate" localSheetId="4">'[71]District Rates'!$A$1:$C$65536</definedName>
    <definedName name="distributor" localSheetId="4">'[83]material rate'!$F$132</definedName>
    <definedName name="district" localSheetId="4">#REF!</definedName>
    <definedName name="District">[39]Data!$C$31</definedName>
    <definedName name="District1" localSheetId="4">#REF!</definedName>
    <definedName name="distrit" localSheetId="4">#REF!</definedName>
    <definedName name="distrit1" localSheetId="4">#REF!</definedName>
    <definedName name="Division" localSheetId="4">'[128]Pick Lists'!$D$4:$D$28</definedName>
    <definedName name="DLcost1" hidden="1">[4]PipeLineWork!$O$74</definedName>
    <definedName name="DnDem1" hidden="1">'[4]Dmand 1'!$K$33</definedName>
    <definedName name="DnPop1" hidden="1">'[4]Dmand 1'!$E$33</definedName>
    <definedName name="Dozer" localSheetId="4">'[129]material rate'!$F$159</definedName>
    <definedName name="dozer_b" localSheetId="4">[59]BR!#REF!</definedName>
    <definedName name="DPI" localSheetId="4">[103]Ta301!$K$7</definedName>
    <definedName name="DR" localSheetId="4">#REF!</definedName>
    <definedName name="DRAIN" localSheetId="4">#REF!</definedName>
    <definedName name="drain_1" localSheetId="4">[130]Rates!#REF!</definedName>
    <definedName name="drill" localSheetId="4">#REF!</definedName>
    <definedName name="driller" localSheetId="4">'[90]material rate'!$D$118</definedName>
    <definedName name="driver" localSheetId="4">#N/A</definedName>
    <definedName name="dro" localSheetId="4">'[49]District Rates'!$B$1</definedName>
    <definedName name="drozer" localSheetId="4">#REF!</definedName>
    <definedName name="drsp" localSheetId="4">'[84]Abstract Cost'!$A$3</definedName>
    <definedName name="dry_wall" localSheetId="4">#REF!</definedName>
    <definedName name="ds" localSheetId="4">#REF!</definedName>
    <definedName name="dsada" localSheetId="4">[108]Rates!$D$56</definedName>
    <definedName name="dsst" localSheetId="4">#REF!</definedName>
    <definedName name="dszfs" localSheetId="4">[108]Rates!$D$32</definedName>
    <definedName name="DT" localSheetId="4">#REF!</definedName>
    <definedName name="dwsdwed" localSheetId="4">[108]Rates!$D$12</definedName>
    <definedName name="e" localSheetId="4">'[72]4aoc'!$B$103:$G$128</definedName>
    <definedName name="Earth" localSheetId="4">'[72]4aoc'!$B$1:$G$26</definedName>
    <definedName name="ee" localSheetId="4">'[131]material rate'!$D$107</definedName>
    <definedName name="ehplate" localSheetId="4">[75]Rate!#REF!</definedName>
    <definedName name="Ehs" localSheetId="4">[46]DR!$D$56</definedName>
    <definedName name="electricheatingplate" localSheetId="4">'[83]material rate'!$F$141</definedName>
    <definedName name="Emr" localSheetId="4">[46]DR!$D$58</definedName>
    <definedName name="emulsion" localSheetId="4">'[90]material rate'!$H$37</definedName>
    <definedName name="emulsion_sprayer" localSheetId="4">#REF!</definedName>
    <definedName name="emulsionpress_dist" localSheetId="4">#REF!</definedName>
    <definedName name="ena" localSheetId="4">[61]Sheet1!$D$53</definedName>
    <definedName name="Enamel" localSheetId="4">'[91]Rate analysis-format'!#REF!</definedName>
    <definedName name="Enamel_Paint" localSheetId="4">'[81]Rate analysis'!#REF!</definedName>
    <definedName name="enamelpaint" localSheetId="4">'[83]material rate'!$H$72</definedName>
    <definedName name="Engineer" localSheetId="4">[75]Rate!#REF!</definedName>
    <definedName name="Eor" localSheetId="4">[46]DR!$D$57</definedName>
    <definedName name="Eos" localSheetId="4">[46]DR!$D$55</definedName>
    <definedName name="epoxybonding" localSheetId="4">'[78]equipment rate2078-01-16'!#REF!</definedName>
    <definedName name="er" localSheetId="4">[132]TranspAnalysis!#REF!</definedName>
    <definedName name="estdrain" localSheetId="4">#REF!</definedName>
    <definedName name="estearth" localSheetId="4">#REF!</definedName>
    <definedName name="estretain" localSheetId="4">#REF!</definedName>
    <definedName name="EW.Pipe.450" localSheetId="4">#REF!</definedName>
    <definedName name="excavation" localSheetId="4">#REF!</definedName>
    <definedName name="excavator" localSheetId="4">'[83]material rate'!$F$116</definedName>
    <definedName name="ExeAg" hidden="1">[4]CheckList!$E$4</definedName>
    <definedName name="expansionjoint" localSheetId="4">#REF!</definedName>
    <definedName name="f" localSheetId="4">'[72]4aoc'!$B$129:$G$154</definedName>
    <definedName name="f_wood" localSheetId="4">#N/A</definedName>
    <definedName name="fab1.511" localSheetId="4">'[52]Rate analysis'!#REF!</definedName>
    <definedName name="fab110.3" localSheetId="4">'[52]Rate analysis'!#REF!</definedName>
    <definedName name="fab110.5" localSheetId="4">'[52]Rate analysis'!#REF!</definedName>
    <definedName name="fab110.75" localSheetId="4">'[52]Rate analysis'!#REF!</definedName>
    <definedName name="fab210.3" localSheetId="4">'[52]Rate analysis'!#REF!</definedName>
    <definedName name="fab210.5" localSheetId="4">'[52]Rate analysis'!#REF!</definedName>
    <definedName name="fab210.75" localSheetId="4">'[52]Rate analysis'!#REF!</definedName>
    <definedName name="fab310.3" localSheetId="4">'[52]Rate analysis'!#REF!</definedName>
    <definedName name="fab310.5" localSheetId="4">'[52]Rate analysis'!#REF!</definedName>
    <definedName name="fab310.75" localSheetId="4">'[52]Rate analysis'!#REF!</definedName>
    <definedName name="fabric" localSheetId="4">#REF!</definedName>
    <definedName name="factor" localSheetId="4">#REF!</definedName>
    <definedName name="factor1" localSheetId="4">#REF!</definedName>
    <definedName name="Factorr" localSheetId="4">#REF!</definedName>
    <definedName name="fasdas" localSheetId="4">[108]Rates!$D$62</definedName>
    <definedName name="fasdf" localSheetId="4">'[59]Rate Analysis'!#REF!</definedName>
    <definedName name="FC" localSheetId="4">#REF!</definedName>
    <definedName name="FCode" hidden="1">#REF!</definedName>
    <definedName name="fd" hidden="1">#REF!</definedName>
    <definedName name="fdsgsdfg" localSheetId="4">#REF!</definedName>
    <definedName name="fdsz" localSheetId="4">[103]Ta304!$F$6</definedName>
    <definedName name="ff" localSheetId="4">#REF!</definedName>
    <definedName name="fff" localSheetId="4">#REF!</definedName>
    <definedName name="ffffff" localSheetId="4">#REF!</definedName>
    <definedName name="ffffffffffff" localSheetId="4">#REF!</definedName>
    <definedName name="ffffffffffffff" localSheetId="4">#REF!</definedName>
    <definedName name="fffjjjjj" localSheetId="4">#REF!</definedName>
    <definedName name="fgfgg" localSheetId="11" hidden="1">'[14]FRT Estimate 2 cum'!#REF!</definedName>
    <definedName name="fgfgg" localSheetId="5" hidden="1">'[14]FRT Estimate 2 cum'!#REF!</definedName>
    <definedName name="fgfgg" localSheetId="13" hidden="1">'[14]FRT Estimate 2 cum'!#REF!</definedName>
    <definedName name="fgfgg" localSheetId="2" hidden="1">'[14]FRT Estimate 2 cum'!#REF!</definedName>
    <definedName name="fgfgg" localSheetId="9" hidden="1">'[14]FRT Estimate 2 cum'!#REF!</definedName>
    <definedName name="fgfgg" localSheetId="10" hidden="1">'[14]FRT Estimate 2 cum'!#REF!</definedName>
    <definedName name="fgfgg" localSheetId="0" hidden="1">'[14]FRT Estimate 2 cum'!#REF!</definedName>
    <definedName name="fgfgg" hidden="1">'[14]FRT Estimate 2 cum'!#REF!</definedName>
    <definedName name="fghj" localSheetId="4">#REF!</definedName>
    <definedName name="fgr" localSheetId="14" hidden="1">#REF!</definedName>
    <definedName name="fgr" localSheetId="13" hidden="1">#REF!</definedName>
    <definedName name="fgr" localSheetId="2" hidden="1">#REF!</definedName>
    <definedName name="fgr" localSheetId="0" hidden="1">#REF!</definedName>
    <definedName name="fgr" hidden="1">#REF!</definedName>
    <definedName name="filling" localSheetId="4">[94]equipment!#REF!</definedName>
    <definedName name="fillingstone" localSheetId="4">'[52]Rate analysis'!#REF!</definedName>
    <definedName name="filter" localSheetId="4">'[78]equipment rate2078-01-16'!#REF!</definedName>
    <definedName name="firewood" localSheetId="4">[94]equipment!#REF!</definedName>
    <definedName name="Fit" localSheetId="13" hidden="1">[25]RtAn!$B$1</definedName>
    <definedName name="Fit" localSheetId="2" hidden="1">[25]RtAn!$B$1</definedName>
    <definedName name="Fit" localSheetId="9" hidden="1">[133]RtAn!$B$1</definedName>
    <definedName name="Fit" localSheetId="10" hidden="1">[133]RtAn!$B$1</definedName>
    <definedName name="Fit" localSheetId="6" hidden="1">[25]RtAn!$B$1</definedName>
    <definedName name="Fit" localSheetId="8" hidden="1">[25]RtAn!$B$1</definedName>
    <definedName name="Fit" localSheetId="4" hidden="1">[134]RtAn!$B$1</definedName>
    <definedName name="Fit" hidden="1">[26]RtAn!$B$1</definedName>
    <definedName name="FitWt" hidden="1">[4]Fittings!$U$162</definedName>
    <definedName name="flagstone" localSheetId="4">#REF!</definedName>
    <definedName name="flagstone25mm" localSheetId="4">'[78]equipment rate2078-01-16'!#REF!</definedName>
    <definedName name="flagstone50mm" localSheetId="4">'[78]equipment rate2078-01-16'!#REF!</definedName>
    <definedName name="fmt" localSheetId="4">#REF!</definedName>
    <definedName name="foreman" localSheetId="4">'[78]equipment rate2078-01-16'!$D$13</definedName>
    <definedName name="foreman_new" localSheetId="4">'[115]Labour Rates_BB'!$E$9</definedName>
    <definedName name="form_f1" localSheetId="4">#REF!</definedName>
    <definedName name="form_f3" localSheetId="4">#REF!</definedName>
    <definedName name="form2" localSheetId="4">#REF!</definedName>
    <definedName name="forman" localSheetId="4">[79]Rates!$D$4</definedName>
    <definedName name="formf1" localSheetId="4">#REF!</definedName>
    <definedName name="formwork" localSheetId="4">#REF!</definedName>
    <definedName name="formwork1" localSheetId="4">#REF!</definedName>
    <definedName name="formwork3" localSheetId="4">'[52]Rate analysis'!#REF!/10</definedName>
    <definedName name="formworkf1" localSheetId="4">'[135]schedule of rates'!$D$54</definedName>
    <definedName name="foundation_excavation_machine" localSheetId="4">#REF!</definedName>
    <definedName name="foundation_excavation_mannual" localSheetId="4">#REF!</definedName>
    <definedName name="fr" localSheetId="4">'[136]Pick Lists'!$O$4:$O$7</definedName>
    <definedName name="frgd" localSheetId="14" hidden="1">#REF!</definedName>
    <definedName name="frgd" localSheetId="13" hidden="1">#REF!</definedName>
    <definedName name="frgd" localSheetId="2" hidden="1">#REF!</definedName>
    <definedName name="frgd" localSheetId="0" hidden="1">#REF!</definedName>
    <definedName name="frgd" hidden="1">#REF!</definedName>
    <definedName name="FRSMO">[39]Data!$C$29</definedName>
    <definedName name="fuel" localSheetId="4">[137]Rate!$G$62</definedName>
    <definedName name="Fuelrate" localSheetId="4">'[135]Trans_Ana Formulated'!$J$4</definedName>
    <definedName name="fy" localSheetId="4">'[49]District Rates'!$B$3</definedName>
    <definedName name="g" localSheetId="1" hidden="1">#REF!</definedName>
    <definedName name="g" localSheetId="4">'[72]4aoc'!$B$155:$G$180</definedName>
    <definedName name="g_oil" localSheetId="4">#N/A</definedName>
    <definedName name="ga_1" localSheetId="4">[138]Rates!$G$46</definedName>
    <definedName name="ga_2" localSheetId="4">[138]Rates!$G$47</definedName>
    <definedName name="ga_3" localSheetId="4">[138]Rates!$G$48</definedName>
    <definedName name="gabbion_10gauge" localSheetId="4">'[78]equipment rate2078-01-16'!#REF!</definedName>
    <definedName name="gabbion_12gauge" localSheetId="4">'[78]equipment rate2078-01-16'!#REF!</definedName>
    <definedName name="gabion" localSheetId="4">[79]Rates!$G$15</definedName>
    <definedName name="gabion_12" localSheetId="4">[79]Rates!$G$16</definedName>
    <definedName name="gabion_8gauge" localSheetId="4">'[78]equipment rate2078-01-16'!#REF!</definedName>
    <definedName name="gabion_wall" localSheetId="4">#REF!</definedName>
    <definedName name="GabionH12" localSheetId="4">[84]Rates!$D$42</definedName>
    <definedName name="gas_cutter" localSheetId="4">#REF!</definedName>
    <definedName name="Gearoil" localSheetId="4">#REF!</definedName>
    <definedName name="generator" localSheetId="4">'[83]material rate'!$F$139</definedName>
    <definedName name="generator_10kva" localSheetId="4">'[78]equipment rate2078-01-16'!#REF!</definedName>
    <definedName name="Geo" localSheetId="4">[46]DR!$D$40</definedName>
    <definedName name="geotextile" localSheetId="4">'[83]material rate'!$H$86</definedName>
    <definedName name="gfa" hidden="1">'[27]Estimate Summary'!#REF!</definedName>
    <definedName name="gfbhj" localSheetId="4">'[139]kmc-54'!#REF!</definedName>
    <definedName name="GFDSGRES" localSheetId="4">#REF!</definedName>
    <definedName name="gg" localSheetId="4">'[65]Rate analysis'!#REF!</definedName>
    <definedName name="ggg" localSheetId="4">'[140]Well-qty Abutment'!#REF!</definedName>
    <definedName name="gggg" localSheetId="4">#REF!</definedName>
    <definedName name="gghfhfg" localSheetId="4">#REF!</definedName>
    <definedName name="gh" localSheetId="4">#REF!</definedName>
    <definedName name="gha" localSheetId="4">#REF!</definedName>
    <definedName name="ghgfhgf" localSheetId="4">[76]Rates!$D$27</definedName>
    <definedName name="ghthy" localSheetId="14" hidden="1">#REF!</definedName>
    <definedName name="ghthy" localSheetId="13" hidden="1">#REF!</definedName>
    <definedName name="ghthy" localSheetId="2" hidden="1">#REF!</definedName>
    <definedName name="ghthy" localSheetId="0" hidden="1">#REF!</definedName>
    <definedName name="ghthy" hidden="1">#REF!</definedName>
    <definedName name="gi_wire" localSheetId="4">[141]BR!#REF!</definedName>
    <definedName name="gi100mm" localSheetId="4">'[83]material rate'!$H$83</definedName>
    <definedName name="gi10gauge" localSheetId="4">[142]rate!$N$20</definedName>
    <definedName name="gi12gauge" localSheetId="4">[142]rate!$N$21</definedName>
    <definedName name="gi38mm" localSheetId="4">'[83]material rate'!$H$80</definedName>
    <definedName name="gi50mm" localSheetId="4">'[83]material rate'!$H$81</definedName>
    <definedName name="gi75mm" localSheetId="4">'[83]material rate'!$H$82</definedName>
    <definedName name="gi8gauge" localSheetId="4">[142]rate!$N$19</definedName>
    <definedName name="GICros" hidden="1">[4]FitData!$BA$11</definedName>
    <definedName name="gipipe" localSheetId="4">#REF!</definedName>
    <definedName name="gipipe100mm" localSheetId="4">[121]rate!$N$45</definedName>
    <definedName name="GIpipe40mm" localSheetId="4">'[91]Rate analysis-format'!#REF!</definedName>
    <definedName name="GiPipe50mm" localSheetId="4">'[91]Rate analysis-format'!#REF!</definedName>
    <definedName name="gisheet" localSheetId="4">[143]rate!$N$45</definedName>
    <definedName name="giwar" localSheetId="4">'[64]District Rate'!#REF!</definedName>
    <definedName name="giwire" localSheetId="4">'[64]District Rate'!#REF!</definedName>
    <definedName name="giwire10" localSheetId="4">#REF!</definedName>
    <definedName name="giwire12" localSheetId="4">#REF!</definedName>
    <definedName name="giwire24" localSheetId="4">'[64]District Rate'!#REF!</definedName>
    <definedName name="GIwire7" localSheetId="4">#REF!</definedName>
    <definedName name="giwire8" localSheetId="4">#REF!</definedName>
    <definedName name="glass3" localSheetId="4">'[64]District Rate'!#REF!</definedName>
    <definedName name="glass4" localSheetId="4">'[64]District Rate'!#REF!</definedName>
    <definedName name="glass5" localSheetId="4">'[64]District Rate'!#REF!</definedName>
    <definedName name="glass6" localSheetId="4">'[64]District Rate'!#REF!</definedName>
    <definedName name="Glassbead" localSheetId="4">'[83]material rate'!$D$95</definedName>
    <definedName name="Google_Sheet_Link_1008768986" localSheetId="1" hidden="1">'Abstract '!col_rate_gravel_40_70_mm</definedName>
    <definedName name="Google_Sheet_Link_1008768986" localSheetId="13" hidden="1">col_rate_gravel_40_70_mm</definedName>
    <definedName name="Google_Sheet_Link_1008768986" localSheetId="10" hidden="1">col_rate_gravel_40_70_mm</definedName>
    <definedName name="Google_Sheet_Link_1008768986" hidden="1">col_rate_gravel_40_70_mm</definedName>
    <definedName name="Google_Sheet_Link_1022405078" localSheetId="1" hidden="1">'Abstract '!d_t_clamps</definedName>
    <definedName name="Google_Sheet_Link_1022405078" localSheetId="13" hidden="1">d_t_clamps</definedName>
    <definedName name="Google_Sheet_Link_1022405078" localSheetId="10" hidden="1">d_t_clamps</definedName>
    <definedName name="Google_Sheet_Link_1022405078" hidden="1">d_t_clamps</definedName>
    <definedName name="Google_Sheet_Link_1023043602" localSheetId="1" hidden="1">'Abstract '!adopted_rate_petrol</definedName>
    <definedName name="Google_Sheet_Link_1023043602" localSheetId="13" hidden="1">adopted_rate_petrol</definedName>
    <definedName name="Google_Sheet_Link_1023043602" localSheetId="10" hidden="1">adopted_rate_petrol</definedName>
    <definedName name="Google_Sheet_Link_1023043602" hidden="1">adopted_rate_petrol</definedName>
    <definedName name="Google_Sheet_Link_1032652632" localSheetId="1" hidden="1">'Abstract '!skilled_plumber</definedName>
    <definedName name="Google_Sheet_Link_1032652632" localSheetId="13" hidden="1">skilled_plumber</definedName>
    <definedName name="Google_Sheet_Link_1032652632" localSheetId="10" hidden="1">skilled_plumber</definedName>
    <definedName name="Google_Sheet_Link_1032652632" hidden="1">skilled_plumber</definedName>
    <definedName name="Google_Sheet_Link_1040708931" localSheetId="1" hidden="1">'Abstract '!mech_unload_hume_pipe_dia_300_mm</definedName>
    <definedName name="Google_Sheet_Link_1040708931" localSheetId="13" hidden="1">mech_unload_hume_pipe_dia_300_mm</definedName>
    <definedName name="Google_Sheet_Link_1040708931" localSheetId="10" hidden="1">mech_unload_hume_pipe_dia_300_mm</definedName>
    <definedName name="Google_Sheet_Link_1040708931" hidden="1">mech_unload_hume_pipe_dia_300_mm</definedName>
    <definedName name="Google_Sheet_Link_1040770357" localSheetId="1" hidden="1">'Abstract '!col_rate_aggregate_40_mm</definedName>
    <definedName name="Google_Sheet_Link_1040770357" localSheetId="13" hidden="1">col_rate_aggregate_40_mm</definedName>
    <definedName name="Google_Sheet_Link_1040770357" localSheetId="10" hidden="1">col_rate_aggregate_40_mm</definedName>
    <definedName name="Google_Sheet_Link_1040770357" hidden="1">col_rate_aggregate_40_mm</definedName>
    <definedName name="Google_Sheet_Link_1042859157" localSheetId="1" hidden="1">'Abstract '!d_t_aggregate_10_mm</definedName>
    <definedName name="Google_Sheet_Link_1042859157" localSheetId="13" hidden="1">[28]!d_t_aggregate_10_mm</definedName>
    <definedName name="Google_Sheet_Link_1042859157" hidden="1">[0]!d_t_aggregate_10_mm</definedName>
    <definedName name="Google_Sheet_Link_1049826325" localSheetId="1" hidden="1">'Abstract '!man_load_hume_pipe_dia_1000_mm</definedName>
    <definedName name="Google_Sheet_Link_1049826325" localSheetId="13" hidden="1">man_load_hume_pipe_dia_1000_mm</definedName>
    <definedName name="Google_Sheet_Link_1049826325" localSheetId="10" hidden="1">man_load_hume_pipe_dia_1000_mm</definedName>
    <definedName name="Google_Sheet_Link_1049826325" hidden="1">man_load_hume_pipe_dia_1000_mm</definedName>
    <definedName name="Google_Sheet_Link_1050570809" localSheetId="1" hidden="1">'Abstract '!man_load_rubble</definedName>
    <definedName name="Google_Sheet_Link_1050570809" localSheetId="13" hidden="1">man_load_rubble</definedName>
    <definedName name="Google_Sheet_Link_1050570809" localSheetId="10" hidden="1">man_load_rubble</definedName>
    <definedName name="Google_Sheet_Link_1050570809" hidden="1">man_load_rubble</definedName>
    <definedName name="Google_Sheet_Link_1055368548" localSheetId="1" hidden="1">'Abstract '!d_t_galvanized_angle_section_100_100_mm</definedName>
    <definedName name="Google_Sheet_Link_1055368548" localSheetId="13" hidden="1">d_t_galvanized_angle_section_100_100_mm</definedName>
    <definedName name="Google_Sheet_Link_1055368548" localSheetId="10" hidden="1">d_t_galvanized_angle_section_100_100_mm</definedName>
    <definedName name="Google_Sheet_Link_1055368548" hidden="1">d_t_galvanized_angle_section_100_100_mm</definedName>
    <definedName name="Google_Sheet_Link_10553752" localSheetId="1" hidden="1">'Abstract '!adopted_rate_sand</definedName>
    <definedName name="Google_Sheet_Link_10553752" localSheetId="13" hidden="1">[28]!adopted_rate_sand</definedName>
    <definedName name="Google_Sheet_Link_10553752" hidden="1">[0]!adopted_rate_sand</definedName>
    <definedName name="Google_Sheet_Link_1065218434" localSheetId="1" hidden="1">'Abstract '!col_rate_aggregate_20_40_mm</definedName>
    <definedName name="Google_Sheet_Link_1065218434" localSheetId="13" hidden="1">col_rate_aggregate_20_40_mm</definedName>
    <definedName name="Google_Sheet_Link_1065218434" localSheetId="10" hidden="1">col_rate_aggregate_20_40_mm</definedName>
    <definedName name="Google_Sheet_Link_1065218434" hidden="1">col_rate_aggregate_20_40_mm</definedName>
    <definedName name="Google_Sheet_Link_1069552102" localSheetId="1" hidden="1">'Abstract '!petrol</definedName>
    <definedName name="Google_Sheet_Link_1069552102" localSheetId="13" hidden="1">[28]!petrol</definedName>
    <definedName name="Google_Sheet_Link_1069552102" localSheetId="10" hidden="1">[0]!petrol</definedName>
    <definedName name="Google_Sheet_Link_1069552102" hidden="1">[0]!petrol</definedName>
    <definedName name="Google_Sheet_Link_1073793731" localSheetId="1" hidden="1">'Abstract '!adopted_rate_paint</definedName>
    <definedName name="Google_Sheet_Link_1073793731" localSheetId="13" hidden="1">[28]!adopted_rate_paint</definedName>
    <definedName name="Google_Sheet_Link_1073793731" hidden="1">[0]!adopted_rate_paint</definedName>
    <definedName name="Google_Sheet_Link_1074020783" localSheetId="1" hidden="1">'Abstract '!collection_aggregate</definedName>
    <definedName name="Google_Sheet_Link_1074020783" localSheetId="13" hidden="1">[28]!collection_aggregate</definedName>
    <definedName name="Google_Sheet_Link_1074020783" hidden="1">[0]!collection_aggregate</definedName>
    <definedName name="Google_Sheet_Link_1081678620" localSheetId="1" hidden="1">'Abstract '!adopted_rate_kerosene</definedName>
    <definedName name="Google_Sheet_Link_1081678620" localSheetId="13" hidden="1">[28]!adopted_rate_kerosene</definedName>
    <definedName name="Google_Sheet_Link_1081678620" hidden="1">[0]!adopted_rate_kerosene</definedName>
    <definedName name="Google_Sheet_Link_1085210553" localSheetId="1" hidden="1">'Abstract '!adopted_rate_elastomeric_bearing</definedName>
    <definedName name="Google_Sheet_Link_1085210553" localSheetId="13" hidden="1">adopted_rate_elastomeric_bearing</definedName>
    <definedName name="Google_Sheet_Link_1085210553" localSheetId="10" hidden="1">adopted_rate_elastomeric_bearing</definedName>
    <definedName name="Google_Sheet_Link_1085210553" hidden="1">adopted_rate_elastomeric_bearing</definedName>
    <definedName name="Google_Sheet_Link_1092606023" localSheetId="1" hidden="1">ms_plate</definedName>
    <definedName name="Google_Sheet_Link_1092606023" localSheetId="13" hidden="1">ms_plate</definedName>
    <definedName name="Google_Sheet_Link_1092606023" localSheetId="10" hidden="1">ms_plate</definedName>
    <definedName name="Google_Sheet_Link_1092606023" hidden="1">ms_plate</definedName>
    <definedName name="Google_Sheet_Link_1098943147" localSheetId="1" hidden="1">Department</definedName>
    <definedName name="Google_Sheet_Link_1098943147" localSheetId="13" hidden="1">Department</definedName>
    <definedName name="Google_Sheet_Link_1098943147" hidden="1">Department</definedName>
    <definedName name="Google_Sheet_Link_1099146551" localSheetId="1" hidden="1">'Abstract '!generator</definedName>
    <definedName name="Google_Sheet_Link_1099146551" localSheetId="13" hidden="1">[28]!generator</definedName>
    <definedName name="Google_Sheet_Link_1099146551" hidden="1">[0]!generator</definedName>
    <definedName name="Google_Sheet_Link_1128718384" localSheetId="1" hidden="1">'Abstract '!Adopted_rate_Local_Material</definedName>
    <definedName name="Google_Sheet_Link_1128718384" localSheetId="13" hidden="1">Adopted_rate_Local_Material</definedName>
    <definedName name="Google_Sheet_Link_1128718384" localSheetId="10" hidden="1">Adopted_rate_Local_Material</definedName>
    <definedName name="Google_Sheet_Link_1128718384" hidden="1">Adopted_rate_Local_Material</definedName>
    <definedName name="Google_Sheet_Link_1150633164" localSheetId="1" hidden="1">'Abstract '!d_t_binding_wire</definedName>
    <definedName name="Google_Sheet_Link_1150633164" localSheetId="13" hidden="1">[28]!d_t_binding_wire</definedName>
    <definedName name="Google_Sheet_Link_1150633164" hidden="1">[0]!d_t_binding_wire</definedName>
    <definedName name="Google_Sheet_Link_1154838680" localSheetId="1" hidden="1">'Abstract '!adopted_rate_diesel</definedName>
    <definedName name="Google_Sheet_Link_1154838680" localSheetId="13" hidden="1">adopted_rate_diesel</definedName>
    <definedName name="Google_Sheet_Link_1154838680" localSheetId="10" hidden="1">adopted_rate_diesel</definedName>
    <definedName name="Google_Sheet_Link_1154838680" hidden="1">adopted_rate_diesel</definedName>
    <definedName name="Google_Sheet_Link_1155430195" localSheetId="1" hidden="1">'Abstract '!Adopted_rate_HDPE110mm</definedName>
    <definedName name="Google_Sheet_Link_1155430195" localSheetId="13" hidden="1">Adopted_rate_HDPE110mm</definedName>
    <definedName name="Google_Sheet_Link_1155430195" localSheetId="10" hidden="1">Adopted_rate_HDPE110mm</definedName>
    <definedName name="Google_Sheet_Link_1155430195" hidden="1">Adopted_rate_HDPE110mm</definedName>
    <definedName name="Google_Sheet_Link_1180528003" localSheetId="1" hidden="1">galvanized_ms_clamp</definedName>
    <definedName name="Google_Sheet_Link_1180528003" localSheetId="13" hidden="1">galvanized_ms_clamp</definedName>
    <definedName name="Google_Sheet_Link_1180528003" localSheetId="10" hidden="1">galvanized_ms_clamp</definedName>
    <definedName name="Google_Sheet_Link_1180528003" hidden="1">galvanized_ms_clamp</definedName>
    <definedName name="Google_Sheet_Link_1183721734" localSheetId="1" hidden="1">'Abstract '!d_t_gi_bolt_dia_10_mm</definedName>
    <definedName name="Google_Sheet_Link_1183721734" localSheetId="13" hidden="1">d_t_gi_bolt_dia_10_mm</definedName>
    <definedName name="Google_Sheet_Link_1183721734" localSheetId="10" hidden="1">d_t_gi_bolt_dia_10_mm</definedName>
    <definedName name="Google_Sheet_Link_1183721734" hidden="1">d_t_gi_bolt_dia_10_mm</definedName>
    <definedName name="Google_Sheet_Link_1184787928" localSheetId="1" hidden="1">'Abstract '!mech_unload_hume_pipe_dia_1200_mm</definedName>
    <definedName name="Google_Sheet_Link_1184787928" localSheetId="13" hidden="1">mech_unload_hume_pipe_dia_1200_mm</definedName>
    <definedName name="Google_Sheet_Link_1184787928" localSheetId="10" hidden="1">mech_unload_hume_pipe_dia_1200_mm</definedName>
    <definedName name="Google_Sheet_Link_1184787928" hidden="1">mech_unload_hume_pipe_dia_1200_mm</definedName>
    <definedName name="Google_Sheet_Link_1193613478" localSheetId="1" hidden="1">'Abstract '!kerosene</definedName>
    <definedName name="Google_Sheet_Link_1193613478" localSheetId="13" hidden="1">[28]!kerosene</definedName>
    <definedName name="Google_Sheet_Link_1193613478" localSheetId="10" hidden="1">[0]!kerosene</definedName>
    <definedName name="Google_Sheet_Link_1193613478" hidden="1">[0]!kerosene</definedName>
    <definedName name="Google_Sheet_Link_119370711" localSheetId="1" hidden="1">'Abstract '!col_rate_gravel_40_mm</definedName>
    <definedName name="Google_Sheet_Link_119370711" localSheetId="13" hidden="1">col_rate_gravel_40_mm</definedName>
    <definedName name="Google_Sheet_Link_119370711" localSheetId="10" hidden="1">col_rate_gravel_40_mm</definedName>
    <definedName name="Google_Sheet_Link_119370711" hidden="1">col_rate_gravel_40_mm</definedName>
    <definedName name="Google_Sheet_Link_1201814082" localSheetId="1" hidden="1">'Abstract '!d_t_nails_spikes</definedName>
    <definedName name="Google_Sheet_Link_1201814082" localSheetId="13" hidden="1">d_t_nails_spikes</definedName>
    <definedName name="Google_Sheet_Link_1201814082" localSheetId="10" hidden="1">d_t_nails_spikes</definedName>
    <definedName name="Google_Sheet_Link_1201814082" hidden="1">d_t_nails_spikes</definedName>
    <definedName name="Google_Sheet_Link_1204640603" localSheetId="1" hidden="1">'Abstract '!man_break_aggregate_13.2_mm</definedName>
    <definedName name="Google_Sheet_Link_1204640603" localSheetId="13" hidden="1">man_break_aggregate_13.2_mm</definedName>
    <definedName name="Google_Sheet_Link_1204640603" localSheetId="10" hidden="1">man_break_aggregate_13.2_mm</definedName>
    <definedName name="Google_Sheet_Link_1204640603" hidden="1">man_break_aggregate_13.2_mm</definedName>
    <definedName name="Google_Sheet_Link_1210357579" localSheetId="1" hidden="1">'Abstract '!d_t_electric_detonator</definedName>
    <definedName name="Google_Sheet_Link_1210357579" localSheetId="13" hidden="1">[28]!d_t_electric_detonator</definedName>
    <definedName name="Google_Sheet_Link_1210357579" hidden="1">[0]!d_t_electric_detonator</definedName>
    <definedName name="Google_Sheet_Link_1213642720" localSheetId="1" hidden="1">'Abstract '!d_t_sand</definedName>
    <definedName name="Google_Sheet_Link_1213642720" localSheetId="13" hidden="1">[28]!d_t_sand</definedName>
    <definedName name="Google_Sheet_Link_1213642720" hidden="1">[0]!d_t_sand</definedName>
    <definedName name="Google_Sheet_Link_1226577192" localSheetId="1" hidden="1">'Abstract '!adopted_rate_ply_wood_9mm_thick</definedName>
    <definedName name="Google_Sheet_Link_1226577192" localSheetId="13" hidden="1">adopted_rate_ply_wood_9mm_thick</definedName>
    <definedName name="Google_Sheet_Link_1226577192" localSheetId="10" hidden="1">adopted_rate_ply_wood_9mm_thick</definedName>
    <definedName name="Google_Sheet_Link_1226577192" hidden="1">adopted_rate_ply_wood_9mm_thick</definedName>
    <definedName name="Google_Sheet_Link_1227599662" localSheetId="1" hidden="1">'Abstract '!t_aggregate_20_40_mm</definedName>
    <definedName name="Google_Sheet_Link_1227599662" localSheetId="13" hidden="1">t_aggregate_20_40_mm</definedName>
    <definedName name="Google_Sheet_Link_1227599662" localSheetId="10" hidden="1">t_aggregate_20_40_mm</definedName>
    <definedName name="Google_Sheet_Link_1227599662" hidden="1">t_aggregate_20_40_mm</definedName>
    <definedName name="Google_Sheet_Link_1247656321" localSheetId="1" hidden="1">Gabion_50x80_MW2.7_SW3.4_LW2.2</definedName>
    <definedName name="Google_Sheet_Link_1247656321" localSheetId="13" hidden="1">Gabion_50x80_MW2.7_SW3.4_LW2.2</definedName>
    <definedName name="Google_Sheet_Link_1247656321" localSheetId="10" hidden="1">Gabion_50x80_MW2.7_SW3.4_LW2.2</definedName>
    <definedName name="Google_Sheet_Link_1247656321" hidden="1">Gabion_50x80_MW2.7_SW3.4_LW2.2</definedName>
    <definedName name="Google_Sheet_Link_126170613" localSheetId="1" hidden="1">'Abstract '!mech_unload_hume_pipe_dia_700_mm</definedName>
    <definedName name="Google_Sheet_Link_126170613" localSheetId="13" hidden="1">mech_unload_hume_pipe_dia_700_mm</definedName>
    <definedName name="Google_Sheet_Link_126170613" localSheetId="10" hidden="1">mech_unload_hume_pipe_dia_700_mm</definedName>
    <definedName name="Google_Sheet_Link_126170613" hidden="1">mech_unload_hume_pipe_dia_700_mm</definedName>
    <definedName name="Google_Sheet_Link_1278703207" localSheetId="1" hidden="1">'Abstract '!col_rate_quarry_output_33_to_66_per</definedName>
    <definedName name="Google_Sheet_Link_1278703207" localSheetId="13" hidden="1">col_rate_quarry_output_33_to_66_per</definedName>
    <definedName name="Google_Sheet_Link_1278703207" localSheetId="10" hidden="1">col_rate_quarry_output_33_to_66_per</definedName>
    <definedName name="Google_Sheet_Link_1278703207" hidden="1">col_rate_quarry_output_33_to_66_per</definedName>
    <definedName name="Google_Sheet_Link_1284536141" localSheetId="1" hidden="1">'Abstract '!Unskilled</definedName>
    <definedName name="Google_Sheet_Link_1284536141" localSheetId="13" hidden="1">[28]!unskilled</definedName>
    <definedName name="Google_Sheet_Link_1284536141" localSheetId="10" hidden="1">[0]!unskilled</definedName>
    <definedName name="Google_Sheet_Link_1284536141" hidden="1">[0]!unskilled</definedName>
    <definedName name="Google_Sheet_Link_1298236252" localSheetId="1" hidden="1">'Abstract '!collection_rubble</definedName>
    <definedName name="Google_Sheet_Link_1298236252" localSheetId="13" hidden="1">[28]!collection_rubble</definedName>
    <definedName name="Google_Sheet_Link_1298236252" hidden="1">[0]!collection_rubble</definedName>
    <definedName name="Google_Sheet_Link_1300523173" localSheetId="1" hidden="1">'Abstract '!mech_load_aggregate</definedName>
    <definedName name="Google_Sheet_Link_1300523173" localSheetId="13" hidden="1">mech_load_aggregate</definedName>
    <definedName name="Google_Sheet_Link_1300523173" localSheetId="10" hidden="1">mech_load_aggregate</definedName>
    <definedName name="Google_Sheet_Link_1300523173" hidden="1">mech_load_aggregate</definedName>
    <definedName name="Google_Sheet_Link_1302852741" localSheetId="1" hidden="1">'Abstract '!adopted_rate_Gabion_100x120_MW3_SW3.9_LW2.4</definedName>
    <definedName name="Google_Sheet_Link_1302852741" localSheetId="13" hidden="1">adopted_rate_Gabion_100x120_MW3_SW3.9_LW2.4</definedName>
    <definedName name="Google_Sheet_Link_1302852741" localSheetId="10" hidden="1">adopted_rate_Gabion_100x120_MW3_SW3.9_LW2.4</definedName>
    <definedName name="Google_Sheet_Link_1302852741" hidden="1">adopted_rate_Gabion_100x120_MW3_SW3.9_LW2.4</definedName>
    <definedName name="Google_Sheet_Link_1302950721" localSheetId="1" hidden="1">'Abstract '!d_t_ply_wood_9mm_thick</definedName>
    <definedName name="Google_Sheet_Link_1302950721" localSheetId="13" hidden="1">d_t_ply_wood_9mm_thick</definedName>
    <definedName name="Google_Sheet_Link_1302950721" localSheetId="10" hidden="1">d_t_ply_wood_9mm_thick</definedName>
    <definedName name="Google_Sheet_Link_1302950721" hidden="1">d_t_ply_wood_9mm_thick</definedName>
    <definedName name="Google_Sheet_Link_1307792684" localSheetId="1" hidden="1">'Abstract '!col_rate_gravel_8_mm</definedName>
    <definedName name="Google_Sheet_Link_1307792684" localSheetId="13" hidden="1">col_rate_gravel_8_mm</definedName>
    <definedName name="Google_Sheet_Link_1307792684" localSheetId="10" hidden="1">col_rate_gravel_8_mm</definedName>
    <definedName name="Google_Sheet_Link_1307792684" hidden="1">col_rate_gravel_8_mm</definedName>
    <definedName name="Google_Sheet_Link_1308825072" localSheetId="1" hidden="1">galvanized_angle_section_100_100_mm</definedName>
    <definedName name="Google_Sheet_Link_1308825072" localSheetId="13" hidden="1">galvanized_angle_section_100_100_mm</definedName>
    <definedName name="Google_Sheet_Link_1308825072" localSheetId="10" hidden="1">galvanized_angle_section_100_100_mm</definedName>
    <definedName name="Google_Sheet_Link_1308825072" hidden="1">galvanized_angle_section_100_100_mm</definedName>
    <definedName name="Google_Sheet_Link_13112198" localSheetId="1" hidden="1">'Abstract '!mech_unload_hume_pipe_dia_600_mm</definedName>
    <definedName name="Google_Sheet_Link_13112198" localSheetId="13" hidden="1">mech_unload_hume_pipe_dia_600_mm</definedName>
    <definedName name="Google_Sheet_Link_13112198" localSheetId="10" hidden="1">mech_unload_hume_pipe_dia_600_mm</definedName>
    <definedName name="Google_Sheet_Link_13112198" hidden="1">mech_unload_hume_pipe_dia_600_mm</definedName>
    <definedName name="Google_Sheet_Link_1311335819" localSheetId="1" hidden="1">'Abstract '!mech_load_rubble</definedName>
    <definedName name="Google_Sheet_Link_1311335819" localSheetId="13" hidden="1">mech_load_rubble</definedName>
    <definedName name="Google_Sheet_Link_1311335819" localSheetId="10" hidden="1">mech_load_rubble</definedName>
    <definedName name="Google_Sheet_Link_1311335819" hidden="1">mech_load_rubble</definedName>
    <definedName name="Google_Sheet_Link_1330005026" localSheetId="1" hidden="1">'Abstract '!Adopted_rate_Humepipe1200</definedName>
    <definedName name="Google_Sheet_Link_1330005026" localSheetId="13" hidden="1">Adopted_rate_Humepipe1200</definedName>
    <definedName name="Google_Sheet_Link_1330005026" localSheetId="10" hidden="1">Adopted_rate_Humepipe1200</definedName>
    <definedName name="Google_Sheet_Link_1330005026" hidden="1">Adopted_rate_Humepipe1200</definedName>
    <definedName name="Google_Sheet_Link_1331094098" localSheetId="1" hidden="1">'Abstract '!adopted_rate_cement</definedName>
    <definedName name="Google_Sheet_Link_1331094098" localSheetId="13" hidden="1">[28]!adopted_rate_cement</definedName>
    <definedName name="Google_Sheet_Link_1331094098" hidden="1">[0]!adopted_rate_cement</definedName>
    <definedName name="Google_Sheet_Link_1343851574" localSheetId="1" hidden="1">'Abstract '!col_rate_aggregate_40_70_mm</definedName>
    <definedName name="Google_Sheet_Link_1343851574" localSheetId="13" hidden="1">col_rate_aggregate_40_70_mm</definedName>
    <definedName name="Google_Sheet_Link_1343851574" localSheetId="10" hidden="1">col_rate_aggregate_40_70_mm</definedName>
    <definedName name="Google_Sheet_Link_1343851574" hidden="1">col_rate_aggregate_40_70_mm</definedName>
    <definedName name="Google_Sheet_Link_1346124346" localSheetId="1" hidden="1">'Abstract '!adopted_rate_clamps</definedName>
    <definedName name="Google_Sheet_Link_1346124346" localSheetId="13" hidden="1">adopted_rate_clamps</definedName>
    <definedName name="Google_Sheet_Link_1346124346" localSheetId="10" hidden="1">adopted_rate_clamps</definedName>
    <definedName name="Google_Sheet_Link_1346124346" hidden="1">adopted_rate_clamps</definedName>
    <definedName name="Google_Sheet_Link_1348036385" localSheetId="1" hidden="1">'Abstract '!d_t_aggregate_20_40_mm</definedName>
    <definedName name="Google_Sheet_Link_1348036385" localSheetId="13" hidden="1">d_t_aggregate_20_40_mm</definedName>
    <definedName name="Google_Sheet_Link_1348036385" localSheetId="10" hidden="1">d_t_aggregate_20_40_mm</definedName>
    <definedName name="Google_Sheet_Link_1348036385" hidden="1">d_t_aggregate_20_40_mm</definedName>
    <definedName name="Google_Sheet_Link_1355307742" localSheetId="1" hidden="1">'Abstract '!col_rate_gravel_20_mm</definedName>
    <definedName name="Google_Sheet_Link_1355307742" localSheetId="13" hidden="1">col_rate_gravel_20_mm</definedName>
    <definedName name="Google_Sheet_Link_1355307742" localSheetId="10" hidden="1">col_rate_gravel_20_mm</definedName>
    <definedName name="Google_Sheet_Link_1355307742" hidden="1">col_rate_gravel_20_mm</definedName>
    <definedName name="Google_Sheet_Link_1357652740" localSheetId="1" hidden="1">'Abstract '!d_t_Gabion_50x80_MW2.7_SW3.4_LW2.2</definedName>
    <definedName name="Google_Sheet_Link_1357652740" localSheetId="13" hidden="1">[28]!d_t_Gabion_50x80_MW2.7_SW3.4_LW2.2</definedName>
    <definedName name="Google_Sheet_Link_1357652740" hidden="1">[0]!d_t_Gabion_50x80_MW2.7_SW3.4_LW2.2</definedName>
    <definedName name="Google_Sheet_Link_1358863078" localSheetId="1" hidden="1">corrosion_resistant_steel</definedName>
    <definedName name="Google_Sheet_Link_1358863078" localSheetId="13" hidden="1">corrosion_resistant_steel</definedName>
    <definedName name="Google_Sheet_Link_1358863078" localSheetId="10" hidden="1">corrosion_resistant_steel</definedName>
    <definedName name="Google_Sheet_Link_1358863078" hidden="1">corrosion_resistant_steel</definedName>
    <definedName name="Google_Sheet_Link_136161662" localSheetId="1" hidden="1">'Abstract '!col_rate_aggregate</definedName>
    <definedName name="Google_Sheet_Link_136161662" localSheetId="13" hidden="1">col_rate_aggregate</definedName>
    <definedName name="Google_Sheet_Link_136161662" localSheetId="10" hidden="1">col_rate_aggregate</definedName>
    <definedName name="Google_Sheet_Link_136161662" hidden="1">col_rate_aggregate</definedName>
    <definedName name="Google_Sheet_Link_1362157364" localSheetId="1" hidden="1">nails_spikes</definedName>
    <definedName name="Google_Sheet_Link_1362157364" localSheetId="13" hidden="1">nails_spikes</definedName>
    <definedName name="Google_Sheet_Link_1362157364" localSheetId="10" hidden="1">nails_spikes</definedName>
    <definedName name="Google_Sheet_Link_1362157364" hidden="1">nails_spikes</definedName>
    <definedName name="Google_Sheet_Link_1366022361" localSheetId="1" hidden="1">'Abstract '!adopted_rate_gi_pipe_dia_100_mm</definedName>
    <definedName name="Google_Sheet_Link_1366022361" localSheetId="13" hidden="1">adopted_rate_gi_pipe_dia_100_mm</definedName>
    <definedName name="Google_Sheet_Link_1366022361" localSheetId="10" hidden="1">adopted_rate_gi_pipe_dia_100_mm</definedName>
    <definedName name="Google_Sheet_Link_1366022361" hidden="1">adopted_rate_gi_pipe_dia_100_mm</definedName>
    <definedName name="Google_Sheet_Link_1376770433" localSheetId="1" hidden="1">gi_bolt_dia_10_mm</definedName>
    <definedName name="Google_Sheet_Link_1376770433" localSheetId="13" hidden="1">gi_bolt_dia_10_mm</definedName>
    <definedName name="Google_Sheet_Link_1376770433" localSheetId="10" hidden="1">gi_bolt_dia_10_mm</definedName>
    <definedName name="Google_Sheet_Link_1376770433" hidden="1">gi_bolt_dia_10_mm</definedName>
    <definedName name="Google_Sheet_Link_138171148" localSheetId="1" hidden="1">ply_wood_9mm_thick</definedName>
    <definedName name="Google_Sheet_Link_138171148" localSheetId="13" hidden="1">ply_wood_9mm_thick</definedName>
    <definedName name="Google_Sheet_Link_138171148" localSheetId="10" hidden="1">ply_wood_9mm_thick</definedName>
    <definedName name="Google_Sheet_Link_138171148" hidden="1">ply_wood_9mm_thick</definedName>
    <definedName name="Google_Sheet_Link_1387088820" localSheetId="1" hidden="1">'Abstract '!washing_sand</definedName>
    <definedName name="Google_Sheet_Link_1387088820" localSheetId="13" hidden="1">washing_sand</definedName>
    <definedName name="Google_Sheet_Link_1387088820" localSheetId="10" hidden="1">washing_sand</definedName>
    <definedName name="Google_Sheet_Link_1387088820" hidden="1">washing_sand</definedName>
    <definedName name="Google_Sheet_Link_1406038490" localSheetId="1" hidden="1">gi_pipe_dia_100_mm</definedName>
    <definedName name="Google_Sheet_Link_1406038490" localSheetId="13" hidden="1">gi_pipe_dia_100_mm</definedName>
    <definedName name="Google_Sheet_Link_1406038490" localSheetId="10" hidden="1">gi_pipe_dia_100_mm</definedName>
    <definedName name="Google_Sheet_Link_1406038490" hidden="1">gi_pipe_dia_100_mm</definedName>
    <definedName name="Google_Sheet_Link_1406623150" localSheetId="1" hidden="1">'Abstract '!stone_crusher_with_screen</definedName>
    <definedName name="Google_Sheet_Link_1406623150" localSheetId="13" hidden="1">stone_crusher_with_screen</definedName>
    <definedName name="Google_Sheet_Link_1406623150" localSheetId="10" hidden="1">stone_crusher_with_screen</definedName>
    <definedName name="Google_Sheet_Link_1406623150" hidden="1">stone_crusher_with_screen</definedName>
    <definedName name="Google_Sheet_Link_1419119194" localSheetId="1" hidden="1">'Abstract '!adopted_rate_rubble</definedName>
    <definedName name="Google_Sheet_Link_1419119194" localSheetId="13" hidden="1">[28]!adopted_rate_rubble</definedName>
    <definedName name="Google_Sheet_Link_1419119194" hidden="1">[0]!adopted_rate_rubble</definedName>
    <definedName name="Google_Sheet_Link_1423619927" localSheetId="1" hidden="1">elastomeric_bearing</definedName>
    <definedName name="Google_Sheet_Link_1423619927" localSheetId="13" hidden="1">elastomeric_bearing</definedName>
    <definedName name="Google_Sheet_Link_1423619927" localSheetId="10" hidden="1">elastomeric_bearing</definedName>
    <definedName name="Google_Sheet_Link_1423619927" hidden="1">elastomeric_bearing</definedName>
    <definedName name="Google_Sheet_Link_1424828859" localSheetId="1" hidden="1">#N/A</definedName>
    <definedName name="Google_Sheet_Link_1424828859" localSheetId="13" hidden="1">[28]!electric_detonator</definedName>
    <definedName name="Google_Sheet_Link_1424828859" hidden="1">[0]!electric_detonator</definedName>
    <definedName name="Google_Sheet_Link_1426742860" localSheetId="1" hidden="1">'Abstract '!Name_of_Road</definedName>
    <definedName name="Google_Sheet_Link_1426742860" localSheetId="13" hidden="1">[28]!name_of_road</definedName>
    <definedName name="Google_Sheet_Link_1426742860" localSheetId="10" hidden="1">[0]!name_of_road</definedName>
    <definedName name="Google_Sheet_Link_1426742860" hidden="1">[0]!name_of_road</definedName>
    <definedName name="Google_Sheet_Link_1434449953" localSheetId="1" hidden="1">'Abstract '!Adopted_rate_Humepipe900</definedName>
    <definedName name="Google_Sheet_Link_1434449953" localSheetId="13" hidden="1">Adopted_rate_Humepipe900</definedName>
    <definedName name="Google_Sheet_Link_1434449953" localSheetId="10" hidden="1">Adopted_rate_Humepipe900</definedName>
    <definedName name="Google_Sheet_Link_1434449953" hidden="1">Adopted_rate_Humepipe900</definedName>
    <definedName name="Google_Sheet_Link_1460747300" localSheetId="1" hidden="1">'Abstract '!d_t_nuts_bolts</definedName>
    <definedName name="Google_Sheet_Link_1460747300" localSheetId="13" hidden="1">d_t_nuts_bolts</definedName>
    <definedName name="Google_Sheet_Link_1460747300" localSheetId="10" hidden="1">d_t_nuts_bolts</definedName>
    <definedName name="Google_Sheet_Link_1460747300" hidden="1">d_t_nuts_bolts</definedName>
    <definedName name="Google_Sheet_Link_1464453490" localSheetId="1" hidden="1">'Abstract '!adopted_rate_nails_spikes</definedName>
    <definedName name="Google_Sheet_Link_1464453490" localSheetId="13" hidden="1">adopted_rate_nails_spikes</definedName>
    <definedName name="Google_Sheet_Link_1464453490" localSheetId="10" hidden="1">adopted_rate_nails_spikes</definedName>
    <definedName name="Google_Sheet_Link_1464453490" hidden="1">adopted_rate_nails_spikes</definedName>
    <definedName name="Google_Sheet_Link_1472415470" localSheetId="1" hidden="1">'Abstract '!mech_load_hume_pipe_dia_900_mm</definedName>
    <definedName name="Google_Sheet_Link_1472415470" localSheetId="13" hidden="1">mech_load_hume_pipe_dia_900_mm</definedName>
    <definedName name="Google_Sheet_Link_1472415470" localSheetId="10" hidden="1">mech_load_hume_pipe_dia_900_mm</definedName>
    <definedName name="Google_Sheet_Link_1472415470" hidden="1">mech_load_hume_pipe_dia_900_mm</definedName>
    <definedName name="Google_Sheet_Link_1475727852" localSheetId="1" hidden="1">aggregate_10_20_mm</definedName>
    <definedName name="Google_Sheet_Link_1475727852" localSheetId="13" hidden="1">aggregate_10_20_mm</definedName>
    <definedName name="Google_Sheet_Link_1475727852" localSheetId="10" hidden="1">aggregate_10_20_mm</definedName>
    <definedName name="Google_Sheet_Link_1475727852" hidden="1">aggregate_10_20_mm</definedName>
    <definedName name="Google_Sheet_Link_1478347162" localSheetId="1" hidden="1">'Abstract '!man_break_aggregate_10_20_mm</definedName>
    <definedName name="Google_Sheet_Link_1478347162" localSheetId="13" hidden="1">man_break_aggregate_10_20_mm</definedName>
    <definedName name="Google_Sheet_Link_1478347162" localSheetId="10" hidden="1">man_break_aggregate_10_20_mm</definedName>
    <definedName name="Google_Sheet_Link_1478347162" hidden="1">man_break_aggregate_10_20_mm</definedName>
    <definedName name="Google_Sheet_Link_1482435005" localSheetId="1" hidden="1">'Abstract '!mech_unload_hume_pipe_dia_900_mm</definedName>
    <definedName name="Google_Sheet_Link_1482435005" localSheetId="13" hidden="1">mech_unload_hume_pipe_dia_900_mm</definedName>
    <definedName name="Google_Sheet_Link_1482435005" localSheetId="10" hidden="1">mech_unload_hume_pipe_dia_900_mm</definedName>
    <definedName name="Google_Sheet_Link_1482435005" hidden="1">mech_unload_hume_pipe_dia_900_mm</definedName>
    <definedName name="Google_Sheet_Link_1484048350" localSheetId="1" hidden="1">ms_bar</definedName>
    <definedName name="Google_Sheet_Link_1484048350" localSheetId="13" hidden="1">ms_bar</definedName>
    <definedName name="Google_Sheet_Link_1484048350" localSheetId="10" hidden="1">ms_bar</definedName>
    <definedName name="Google_Sheet_Link_1484048350" hidden="1">ms_bar</definedName>
    <definedName name="Google_Sheet_Link_1485061519" localSheetId="1" hidden="1">'Abstract '!adopted_rate_corrosion_resistant_steel</definedName>
    <definedName name="Google_Sheet_Link_1485061519" localSheetId="13" hidden="1">adopted_rate_corrosion_resistant_steel</definedName>
    <definedName name="Google_Sheet_Link_1485061519" localSheetId="10" hidden="1">adopted_rate_corrosion_resistant_steel</definedName>
    <definedName name="Google_Sheet_Link_1485061519" hidden="1">adopted_rate_corrosion_resistant_steel</definedName>
    <definedName name="Google_Sheet_Link_1494181763" localSheetId="1" hidden="1">'Abstract '!d_t_gi_pipe_dia_100_mm</definedName>
    <definedName name="Google_Sheet_Link_1494181763" localSheetId="13" hidden="1">d_t_gi_pipe_dia_100_mm</definedName>
    <definedName name="Google_Sheet_Link_1494181763" localSheetId="10" hidden="1">d_t_gi_pipe_dia_100_mm</definedName>
    <definedName name="Google_Sheet_Link_1494181763" hidden="1">d_t_gi_pipe_dia_100_mm</definedName>
    <definedName name="Google_Sheet_Link_1495876847" localSheetId="1" hidden="1">'Abstract '!adopted_rate_project_signboard</definedName>
    <definedName name="Google_Sheet_Link_1495876847" localSheetId="13" hidden="1">adopted_rate_project_signboard</definedName>
    <definedName name="Google_Sheet_Link_1495876847" localSheetId="10" hidden="1">adopted_rate_project_signboard</definedName>
    <definedName name="Google_Sheet_Link_1495876847" hidden="1">adopted_rate_project_signboard</definedName>
    <definedName name="Google_Sheet_Link_1496599524" localSheetId="1" hidden="1">#N/A</definedName>
    <definedName name="Google_Sheet_Link_1496599524" localSheetId="13" hidden="1">[28]!Binding_wire</definedName>
    <definedName name="Google_Sheet_Link_1496599524" localSheetId="10" hidden="1">'Revised Quantity Sheet'!Binding_wire</definedName>
    <definedName name="Google_Sheet_Link_1496599524" hidden="1">[0]!Binding_wire</definedName>
    <definedName name="Google_Sheet_Link_1497547698" localSheetId="1" hidden="1">'Abstract '!collection_quarry_output_less_than_33_per</definedName>
    <definedName name="Google_Sheet_Link_1497547698" localSheetId="13" hidden="1">[28]!collection_quarry_output_less_than_33_per</definedName>
    <definedName name="Google_Sheet_Link_1497547698" hidden="1">[0]!collection_quarry_output_less_than_33_per</definedName>
    <definedName name="Google_Sheet_Link_1503087857" localSheetId="1" hidden="1">'Abstract '!man_load_hume_pipe_dia_900_mm</definedName>
    <definedName name="Google_Sheet_Link_1503087857" localSheetId="13" hidden="1">man_load_hume_pipe_dia_900_mm</definedName>
    <definedName name="Google_Sheet_Link_1503087857" localSheetId="10" hidden="1">man_load_hume_pipe_dia_900_mm</definedName>
    <definedName name="Google_Sheet_Link_1503087857" hidden="1">man_load_hume_pipe_dia_900_mm</definedName>
    <definedName name="Google_Sheet_Link_1514776979" localSheetId="1" hidden="1">'Abstract '!d_t_preformed_continuous_chloroprene_elastomer</definedName>
    <definedName name="Google_Sheet_Link_1514776979" localSheetId="13" hidden="1">d_t_preformed_continuous_chloroprene_elastomer</definedName>
    <definedName name="Google_Sheet_Link_1514776979" localSheetId="10" hidden="1">d_t_preformed_continuous_chloroprene_elastomer</definedName>
    <definedName name="Google_Sheet_Link_1514776979" hidden="1">d_t_preformed_continuous_chloroprene_elastomer</definedName>
    <definedName name="Google_Sheet_Link_1516403222" localSheetId="1" hidden="1">'Abstract '!man_load_timber</definedName>
    <definedName name="Google_Sheet_Link_1516403222" localSheetId="13" hidden="1">man_load_timber</definedName>
    <definedName name="Google_Sheet_Link_1516403222" localSheetId="10" hidden="1">man_load_timber</definedName>
    <definedName name="Google_Sheet_Link_1516403222" hidden="1">man_load_timber</definedName>
    <definedName name="Google_Sheet_Link_1520516494" localSheetId="1" hidden="1">'Abstract '!mech_unload_hume_pipe_dia_1000_mm</definedName>
    <definedName name="Google_Sheet_Link_1520516494" localSheetId="13" hidden="1">mech_unload_hume_pipe_dia_1000_mm</definedName>
    <definedName name="Google_Sheet_Link_1520516494" localSheetId="10" hidden="1">mech_unload_hume_pipe_dia_1000_mm</definedName>
    <definedName name="Google_Sheet_Link_1520516494" hidden="1">mech_unload_hume_pipe_dia_1000_mm</definedName>
    <definedName name="Google_Sheet_Link_1533183668" localSheetId="1" hidden="1">'Abstract '!man_load_hume_pipe_dia_600_mm</definedName>
    <definedName name="Google_Sheet_Link_1533183668" localSheetId="13" hidden="1">man_load_hume_pipe_dia_600_mm</definedName>
    <definedName name="Google_Sheet_Link_1533183668" localSheetId="10" hidden="1">man_load_hume_pipe_dia_600_mm</definedName>
    <definedName name="Google_Sheet_Link_1533183668" hidden="1">man_load_hume_pipe_dia_600_mm</definedName>
    <definedName name="Google_Sheet_Link_1535888323" localSheetId="1" hidden="1">Ministry</definedName>
    <definedName name="Google_Sheet_Link_1535888323" localSheetId="13" hidden="1">Ministry</definedName>
    <definedName name="Google_Sheet_Link_1535888323" hidden="1">Ministry</definedName>
    <definedName name="Google_Sheet_Link_1545303002" localSheetId="1" hidden="1">[0]!Office</definedName>
    <definedName name="Google_Sheet_Link_1545303002" localSheetId="13" hidden="1">Office</definedName>
    <definedName name="Google_Sheet_Link_1545303002" hidden="1">Office</definedName>
    <definedName name="Google_Sheet_Link_1545999596" localSheetId="1" hidden="1">'Abstract '!mech_crush_aggregate_13.2_mm</definedName>
    <definedName name="Google_Sheet_Link_1545999596" localSheetId="13" hidden="1">mech_crush_aggregate_13.2_mm</definedName>
    <definedName name="Google_Sheet_Link_1545999596" localSheetId="10" hidden="1">mech_crush_aggregate_13.2_mm</definedName>
    <definedName name="Google_Sheet_Link_1545999596" hidden="1">mech_crush_aggregate_13.2_mm</definedName>
    <definedName name="Google_Sheet_Link_1547029505" localSheetId="1" hidden="1">'Abstract '!mech_load_hume_pipe_dia_700_mm</definedName>
    <definedName name="Google_Sheet_Link_1547029505" localSheetId="13" hidden="1">mech_load_hume_pipe_dia_700_mm</definedName>
    <definedName name="Google_Sheet_Link_1547029505" localSheetId="10" hidden="1">mech_load_hume_pipe_dia_700_mm</definedName>
    <definedName name="Google_Sheet_Link_1547029505" hidden="1">mech_load_hume_pipe_dia_700_mm</definedName>
    <definedName name="Google_Sheet_Link_1549013037" localSheetId="1" hidden="1">'Abstract '!adopted_rate_ms_pipes_dia_40mm</definedName>
    <definedName name="Google_Sheet_Link_1549013037" localSheetId="13" hidden="1">[28]!adopted_rate_ms_pipes_dia_40mm</definedName>
    <definedName name="Google_Sheet_Link_1549013037" hidden="1">[0]!adopted_rate_ms_pipes_dia_40mm</definedName>
    <definedName name="Google_Sheet_Link_1550159328" localSheetId="1" hidden="1">'Abstract '!d_t_fuse_wire_blasting</definedName>
    <definedName name="Google_Sheet_Link_1550159328" localSheetId="13" hidden="1">[28]!d_t_fuse_wire_blasting</definedName>
    <definedName name="Google_Sheet_Link_1550159328" hidden="1">[0]!d_t_fuse_wire_blasting</definedName>
    <definedName name="Google_Sheet_Link_1550246263" localSheetId="1" hidden="1">'Abstract '!mech_load_hume_pipe_dia_300_mm</definedName>
    <definedName name="Google_Sheet_Link_1550246263" localSheetId="13" hidden="1">mech_load_hume_pipe_dia_300_mm</definedName>
    <definedName name="Google_Sheet_Link_1550246263" localSheetId="10" hidden="1">mech_load_hume_pipe_dia_300_mm</definedName>
    <definedName name="Google_Sheet_Link_1550246263" hidden="1">mech_load_hume_pipe_dia_300_mm</definedName>
    <definedName name="Google_Sheet_Link_1556924546" localSheetId="1" hidden="1">'Abstract '!d_t_corrosion_resistant_steel</definedName>
    <definedName name="Google_Sheet_Link_1556924546" localSheetId="13" hidden="1">d_t_corrosion_resistant_steel</definedName>
    <definedName name="Google_Sheet_Link_1556924546" localSheetId="10" hidden="1">d_t_corrosion_resistant_steel</definedName>
    <definedName name="Google_Sheet_Link_1556924546" hidden="1">d_t_corrosion_resistant_steel</definedName>
    <definedName name="Google_Sheet_Link_1559360960" localSheetId="1" hidden="1">'Abstract '!Electricity</definedName>
    <definedName name="Google_Sheet_Link_1559360960" localSheetId="13" hidden="1">[28]!electricity</definedName>
    <definedName name="Google_Sheet_Link_1559360960" hidden="1">[0]!electricity</definedName>
    <definedName name="Google_Sheet_Link_156430421" localSheetId="1" hidden="1">'Abstract '!collection_quarry_output_33_to_66_per</definedName>
    <definedName name="Google_Sheet_Link_156430421" localSheetId="13" hidden="1">[28]!collection_quarry_output_33_to_66_per</definedName>
    <definedName name="Google_Sheet_Link_156430421" hidden="1">[0]!collection_quarry_output_33_to_66_per</definedName>
    <definedName name="Google_Sheet_Link_1570439074" localSheetId="1" hidden="1">'Abstract '!d_t_geotextile</definedName>
    <definedName name="Google_Sheet_Link_1570439074" localSheetId="13" hidden="1">[28]!d_t_geotextile</definedName>
    <definedName name="Google_Sheet_Link_1570439074" hidden="1">[0]!d_t_geotextile</definedName>
    <definedName name="Google_Sheet_Link_1573965039" localSheetId="1" hidden="1">'Abstract '!d_t_ply_wood_12mm_thick</definedName>
    <definedName name="Google_Sheet_Link_1573965039" localSheetId="13" hidden="1">d_t_ply_wood_12mm_thick</definedName>
    <definedName name="Google_Sheet_Link_1573965039" localSheetId="10" hidden="1">d_t_ply_wood_12mm_thick</definedName>
    <definedName name="Google_Sheet_Link_1573965039" hidden="1">d_t_ply_wood_12mm_thick</definedName>
    <definedName name="Google_Sheet_Link_157584075" localSheetId="1" hidden="1">'Abstract '!tractor</definedName>
    <definedName name="Google_Sheet_Link_157584075" localSheetId="13" hidden="1">[28]!tractor</definedName>
    <definedName name="Google_Sheet_Link_157584075" localSheetId="10" hidden="1">[0]!tractor</definedName>
    <definedName name="Google_Sheet_Link_157584075" hidden="1">[0]!tractor</definedName>
    <definedName name="Google_Sheet_Link_1580128069" localSheetId="1" hidden="1">'Abstract '!Driller</definedName>
    <definedName name="Google_Sheet_Link_1580128069" localSheetId="13" hidden="1">[28]!driller</definedName>
    <definedName name="Google_Sheet_Link_1580128069" hidden="1">[0]!driller</definedName>
    <definedName name="Google_Sheet_Link_1581531059" localSheetId="1" hidden="1">preformed_continuous_chloroprene_elastomer</definedName>
    <definedName name="Google_Sheet_Link_1581531059" localSheetId="13" hidden="1">preformed_continuous_chloroprene_elastomer</definedName>
    <definedName name="Google_Sheet_Link_1581531059" localSheetId="10" hidden="1">preformed_continuous_chloroprene_elastomer</definedName>
    <definedName name="Google_Sheet_Link_1581531059" hidden="1">preformed_continuous_chloroprene_elastomer</definedName>
    <definedName name="Google_Sheet_Link_1592315888" localSheetId="1" hidden="1">'Abstract '!no_blast_rubble</definedName>
    <definedName name="Google_Sheet_Link_1592315888" localSheetId="13" hidden="1">no_blast_rubble</definedName>
    <definedName name="Google_Sheet_Link_1592315888" localSheetId="10" hidden="1">no_blast_rubble</definedName>
    <definedName name="Google_Sheet_Link_1592315888" hidden="1">no_blast_rubble</definedName>
    <definedName name="Google_Sheet_Link_1610905072" localSheetId="1" hidden="1">'Abstract '!adopted_rate_stone_dust</definedName>
    <definedName name="Google_Sheet_Link_1610905072" localSheetId="13" hidden="1">adopted_rate_stone_dust</definedName>
    <definedName name="Google_Sheet_Link_1610905072" localSheetId="10" hidden="1">adopted_rate_stone_dust</definedName>
    <definedName name="Google_Sheet_Link_1610905072" hidden="1">adopted_rate_stone_dust</definedName>
    <definedName name="Google_Sheet_Link_1611900687" localSheetId="1" hidden="1">aggregate_10_mm</definedName>
    <definedName name="Google_Sheet_Link_1611900687" localSheetId="13" hidden="1">aggregate_10_mm</definedName>
    <definedName name="Google_Sheet_Link_1611900687" localSheetId="10" hidden="1">aggregate_10_mm</definedName>
    <definedName name="Google_Sheet_Link_1611900687" hidden="1">aggregate_10_mm</definedName>
    <definedName name="Google_Sheet_Link_161381743" localSheetId="1" hidden="1">'Abstract '!d_t_ms_bar</definedName>
    <definedName name="Google_Sheet_Link_161381743" localSheetId="13" hidden="1">[28]!d_t_ms_bar</definedName>
    <definedName name="Google_Sheet_Link_161381743" hidden="1">[0]!d_t_ms_bar</definedName>
    <definedName name="Google_Sheet_Link_1634460300" localSheetId="1" hidden="1">#N/A</definedName>
    <definedName name="Google_Sheet_Link_1634460300" localSheetId="13" hidden="1">[28]!admixture</definedName>
    <definedName name="Google_Sheet_Link_1634460300" hidden="1">[0]!admixture</definedName>
    <definedName name="Google_Sheet_Link_163847182" localSheetId="1" hidden="1">'Abstract '!collection_gravel_8_mm</definedName>
    <definedName name="Google_Sheet_Link_163847182" localSheetId="13" hidden="1">[28]!collection_gravel_8_mm</definedName>
    <definedName name="Google_Sheet_Link_163847182" hidden="1">[0]!collection_gravel_8_mm</definedName>
    <definedName name="Google_Sheet_Link_1641824123" localSheetId="1" hidden="1">'Abstract '!Mechanical_Broomer</definedName>
    <definedName name="Google_Sheet_Link_1641824123" localSheetId="13" hidden="1">Mechanical_Broomer</definedName>
    <definedName name="Google_Sheet_Link_1641824123" localSheetId="10" hidden="1">Mechanical_Broomer</definedName>
    <definedName name="Google_Sheet_Link_1641824123" hidden="1">Mechanical_Broomer</definedName>
    <definedName name="Google_Sheet_Link_164390368" localSheetId="1" hidden="1">'Abstract '!Bitumen_Distributer</definedName>
    <definedName name="Google_Sheet_Link_164390368" localSheetId="13" hidden="1">[28]!Bitumen_Distributer</definedName>
    <definedName name="Google_Sheet_Link_164390368" hidden="1">[0]!Bitumen_Distributer</definedName>
    <definedName name="Google_Sheet_Link_1649850797" localSheetId="1" hidden="1">'Abstract '!excavator</definedName>
    <definedName name="Google_Sheet_Link_1649850797" localSheetId="13" hidden="1">[28]!excavator</definedName>
    <definedName name="Google_Sheet_Link_1649850797" hidden="1">[0]!excavator</definedName>
    <definedName name="Google_Sheet_Link_1659853452" localSheetId="1" hidden="1">'Abstract '!man_load_hume_pipe_dia_1200_mm</definedName>
    <definedName name="Google_Sheet_Link_1659853452" localSheetId="13" hidden="1">man_load_hume_pipe_dia_1200_mm</definedName>
    <definedName name="Google_Sheet_Link_1659853452" localSheetId="10" hidden="1">man_load_hume_pipe_dia_1200_mm</definedName>
    <definedName name="Google_Sheet_Link_1659853452" hidden="1">man_load_hume_pipe_dia_1200_mm</definedName>
    <definedName name="Google_Sheet_Link_1661849910" localSheetId="1" hidden="1">'Abstract '!washing_rubble</definedName>
    <definedName name="Google_Sheet_Link_1661849910" localSheetId="13" hidden="1">washing_rubble</definedName>
    <definedName name="Google_Sheet_Link_1661849910" localSheetId="10" hidden="1">washing_rubble</definedName>
    <definedName name="Google_Sheet_Link_1661849910" hidden="1">washing_rubble</definedName>
    <definedName name="Google_Sheet_Link_1678315717" localSheetId="1" hidden="1">'Abstract '!adopted_rate_CappingLayerMaterial</definedName>
    <definedName name="Google_Sheet_Link_1678315717" localSheetId="13" hidden="1">adopted_rate_CappingLayerMaterial</definedName>
    <definedName name="Google_Sheet_Link_1678315717" localSheetId="10" hidden="1">adopted_rate_CappingLayerMaterial</definedName>
    <definedName name="Google_Sheet_Link_1678315717" hidden="1">adopted_rate_CappingLayerMaterial</definedName>
    <definedName name="Google_Sheet_Link_1679897079" localSheetId="1" hidden="1">'Abstract '!col_rate_aggregate_10_20_mm</definedName>
    <definedName name="Google_Sheet_Link_1679897079" localSheetId="13" hidden="1">col_rate_aggregate_10_20_mm</definedName>
    <definedName name="Google_Sheet_Link_1679897079" localSheetId="10" hidden="1">col_rate_aggregate_10_20_mm</definedName>
    <definedName name="Google_Sheet_Link_1679897079" hidden="1">col_rate_aggregate_10_20_mm</definedName>
    <definedName name="Google_Sheet_Link_1680419558" localSheetId="1" hidden="1">'Abstract '!d_t_project_signboard</definedName>
    <definedName name="Google_Sheet_Link_1680419558" localSheetId="13" hidden="1">[28]!d_t_project_signboard</definedName>
    <definedName name="Google_Sheet_Link_1680419558" hidden="1">[0]!d_t_project_signboard</definedName>
    <definedName name="Google_Sheet_Link_1686847665" localSheetId="1" hidden="1">'Abstract '!Adopted_rate_Humepipe450</definedName>
    <definedName name="Google_Sheet_Link_1686847665" localSheetId="13" hidden="1">Adopted_rate_Humepipe450</definedName>
    <definedName name="Google_Sheet_Link_1686847665" localSheetId="10" hidden="1">Adopted_rate_Humepipe450</definedName>
    <definedName name="Google_Sheet_Link_1686847665" hidden="1">Adopted_rate_Humepipe450</definedName>
    <definedName name="Google_Sheet_Link_1690017183" localSheetId="1" hidden="1">'Abstract '!d_t_ms_pipes_dia_40mm</definedName>
    <definedName name="Google_Sheet_Link_1690017183" localSheetId="13" hidden="1">[28]!d_t_ms_pipes_dia_40mm</definedName>
    <definedName name="Google_Sheet_Link_1690017183" hidden="1">[0]!d_t_ms_pipes_dia_40mm</definedName>
    <definedName name="Google_Sheet_Link_1727011564" localSheetId="1" hidden="1">'Abstract '!Crane_10T</definedName>
    <definedName name="Google_Sheet_Link_1727011564" localSheetId="13" hidden="1">Crane_10T</definedName>
    <definedName name="Google_Sheet_Link_1727011564" localSheetId="10" hidden="1">Crane_10T</definedName>
    <definedName name="Google_Sheet_Link_1727011564" hidden="1">Crane_10T</definedName>
    <definedName name="Google_Sheet_Link_1727418198" localSheetId="1" hidden="1">'Abstract '!col_rate_quarry_output_more_than_66_per</definedName>
    <definedName name="Google_Sheet_Link_1727418198" localSheetId="13" hidden="1">col_rate_quarry_output_more_than_66_per</definedName>
    <definedName name="Google_Sheet_Link_1727418198" localSheetId="10" hidden="1">col_rate_quarry_output_more_than_66_per</definedName>
    <definedName name="Google_Sheet_Link_1727418198" hidden="1">col_rate_quarry_output_more_than_66_per</definedName>
    <definedName name="Google_Sheet_Link_1738020507" localSheetId="1" hidden="1">borrow_pit_material</definedName>
    <definedName name="Google_Sheet_Link_1738020507" localSheetId="13" hidden="1">borrow_pit_material</definedName>
    <definedName name="Google_Sheet_Link_1738020507" localSheetId="10" hidden="1">borrow_pit_material</definedName>
    <definedName name="Google_Sheet_Link_1738020507" hidden="1">borrow_pit_material</definedName>
    <definedName name="Google_Sheet_Link_1745415695" localSheetId="1" hidden="1">'Abstract '!d_t_diesel</definedName>
    <definedName name="Google_Sheet_Link_1745415695" localSheetId="13" hidden="1">[28]!d_t_diesel</definedName>
    <definedName name="Google_Sheet_Link_1745415695" hidden="1">[0]!d_t_diesel</definedName>
    <definedName name="Google_Sheet_Link_1749271504" localSheetId="1" hidden="1">'Abstract '!Electric_Heating_Plate</definedName>
    <definedName name="Google_Sheet_Link_1749271504" localSheetId="13" hidden="1">Electric_Heating_Plate</definedName>
    <definedName name="Google_Sheet_Link_1749271504" localSheetId="10" hidden="1">Electric_Heating_Plate</definedName>
    <definedName name="Google_Sheet_Link_1749271504" hidden="1">Electric_Heating_Plate</definedName>
    <definedName name="Google_Sheet_Link_174987131" localSheetId="1" hidden="1">'Abstract '!d_t_admixture</definedName>
    <definedName name="Google_Sheet_Link_174987131" localSheetId="13" hidden="1">[28]!d_t_admixture</definedName>
    <definedName name="Google_Sheet_Link_174987131" hidden="1">[0]!d_t_admixture</definedName>
    <definedName name="Google_Sheet_Link_1768608298" localSheetId="1" hidden="1">'Abstract '!adopted_rate_planks_38mm_thick</definedName>
    <definedName name="Google_Sheet_Link_1768608298" localSheetId="13" hidden="1">adopted_rate_planks_38mm_thick</definedName>
    <definedName name="Google_Sheet_Link_1768608298" localSheetId="10" hidden="1">adopted_rate_planks_38mm_thick</definedName>
    <definedName name="Google_Sheet_Link_1768608298" hidden="1">adopted_rate_planks_38mm_thick</definedName>
    <definedName name="Google_Sheet_Link_1769318256" localSheetId="1" hidden="1">planks_38mm_thick</definedName>
    <definedName name="Google_Sheet_Link_1769318256" localSheetId="13" hidden="1">planks_38mm_thick</definedName>
    <definedName name="Google_Sheet_Link_1769318256" localSheetId="10" hidden="1">planks_38mm_thick</definedName>
    <definedName name="Google_Sheet_Link_1769318256" hidden="1">planks_38mm_thick</definedName>
    <definedName name="Google_Sheet_Link_176944506" localSheetId="1" hidden="1">ms_pipes_dia_40mm</definedName>
    <definedName name="Google_Sheet_Link_176944506" localSheetId="13" hidden="1">ms_pipes_dia_40mm</definedName>
    <definedName name="Google_Sheet_Link_176944506" localSheetId="10" hidden="1">ms_pipes_dia_40mm</definedName>
    <definedName name="Google_Sheet_Link_176944506" hidden="1">ms_pipes_dia_40mm</definedName>
    <definedName name="Google_Sheet_Link_1774836432" localSheetId="1" hidden="1">'Abstract '!man_break_aggregate_40_70_mm</definedName>
    <definedName name="Google_Sheet_Link_1774836432" localSheetId="13" hidden="1">man_break_aggregate_40_70_mm</definedName>
    <definedName name="Google_Sheet_Link_1774836432" localSheetId="10" hidden="1">man_break_aggregate_40_70_mm</definedName>
    <definedName name="Google_Sheet_Link_1774836432" hidden="1">man_break_aggregate_40_70_mm</definedName>
    <definedName name="Google_Sheet_Link_1779241120" localSheetId="1" hidden="1">'Abstract '!adopted_rate_ms_bar</definedName>
    <definedName name="Google_Sheet_Link_1779241120" localSheetId="13" hidden="1">[28]!adopted_rate_ms_bar</definedName>
    <definedName name="Google_Sheet_Link_1779241120" hidden="1">[0]!adopted_rate_ms_bar</definedName>
    <definedName name="Google_Sheet_Link_1779991210" localSheetId="1" hidden="1">'Abstract '!d_t_sub_base_material</definedName>
    <definedName name="Google_Sheet_Link_1779991210" localSheetId="13" hidden="1">[28]!d_t_sub_base_material</definedName>
    <definedName name="Google_Sheet_Link_1779991210" hidden="1">[0]!d_t_sub_base_material</definedName>
    <definedName name="Google_Sheet_Link_1797040408" localSheetId="1" hidden="1">'Abstract '!washing_gravel</definedName>
    <definedName name="Google_Sheet_Link_1797040408" localSheetId="13" hidden="1">washing_gravel</definedName>
    <definedName name="Google_Sheet_Link_1797040408" localSheetId="10" hidden="1">washing_gravel</definedName>
    <definedName name="Google_Sheet_Link_1797040408" hidden="1">washing_gravel</definedName>
    <definedName name="Google_Sheet_Link_1805360353" localSheetId="1" hidden="1">'Abstract '!col_rate_sand</definedName>
    <definedName name="Google_Sheet_Link_1805360353" localSheetId="13" hidden="1">col_rate_sand</definedName>
    <definedName name="Google_Sheet_Link_1805360353" localSheetId="10" hidden="1">col_rate_sand</definedName>
    <definedName name="Google_Sheet_Link_1805360353" hidden="1">col_rate_sand</definedName>
    <definedName name="Google_Sheet_Link_1807065451" localSheetId="1" hidden="1">'Abstract '!collection_gravel_40_70_mm</definedName>
    <definedName name="Google_Sheet_Link_1807065451" localSheetId="13" hidden="1">[28]!collection_gravel_40_70_mm</definedName>
    <definedName name="Google_Sheet_Link_1807065451" hidden="1">[0]!collection_gravel_40_70_mm</definedName>
    <definedName name="Google_Sheet_Link_1816976555" localSheetId="1" hidden="1">'Abstract '!motor_grader</definedName>
    <definedName name="Google_Sheet_Link_1816976555" localSheetId="13" hidden="1">motor_grader</definedName>
    <definedName name="Google_Sheet_Link_1816976555" localSheetId="10" hidden="1">motor_grader</definedName>
    <definedName name="Google_Sheet_Link_1816976555" hidden="1">motor_grader</definedName>
    <definedName name="Google_Sheet_Link_1819291887" localSheetId="1" hidden="1">'Abstract '!geotextile</definedName>
    <definedName name="Google_Sheet_Link_1819291887" localSheetId="13" hidden="1">[28]!geotextile</definedName>
    <definedName name="Google_Sheet_Link_1819291887" hidden="1">[0]!geotextile</definedName>
    <definedName name="Google_Sheet_Link_1835050728" localSheetId="1" hidden="1">'Abstract '!mech_load_sand</definedName>
    <definedName name="Google_Sheet_Link_1835050728" localSheetId="13" hidden="1">mech_load_sand</definedName>
    <definedName name="Google_Sheet_Link_1835050728" localSheetId="10" hidden="1">mech_load_sand</definedName>
    <definedName name="Google_Sheet_Link_1835050728" hidden="1">mech_load_sand</definedName>
    <definedName name="Google_Sheet_Link_1847634504" localSheetId="1" hidden="1">'Abstract '!piling_rig_with_all_accessories</definedName>
    <definedName name="Google_Sheet_Link_1847634504" localSheetId="13" hidden="1">piling_rig_with_all_accessories</definedName>
    <definedName name="Google_Sheet_Link_1847634504" localSheetId="10" hidden="1">piling_rig_with_all_accessories</definedName>
    <definedName name="Google_Sheet_Link_1847634504" hidden="1">piling_rig_with_all_accessories</definedName>
    <definedName name="Google_Sheet_Link_1857134250" localSheetId="1" hidden="1">'Abstract '!col_rate_gravel_5_70_mm</definedName>
    <definedName name="Google_Sheet_Link_1857134250" localSheetId="13" hidden="1">col_rate_gravel_5_70_mm</definedName>
    <definedName name="Google_Sheet_Link_1857134250" localSheetId="10" hidden="1">col_rate_gravel_5_70_mm</definedName>
    <definedName name="Google_Sheet_Link_1857134250" hidden="1">col_rate_gravel_5_70_mm</definedName>
    <definedName name="Google_Sheet_Link_1863609976" localSheetId="1" hidden="1">'Abstract '!adopted_rate_galvanized_angle_section_100_100_mm</definedName>
    <definedName name="Google_Sheet_Link_1863609976" localSheetId="13" hidden="1">adopted_rate_galvanized_angle_section_100_100_mm</definedName>
    <definedName name="Google_Sheet_Link_1863609976" localSheetId="10" hidden="1">adopted_rate_galvanized_angle_section_100_100_mm</definedName>
    <definedName name="Google_Sheet_Link_1863609976" hidden="1">adopted_rate_galvanized_angle_section_100_100_mm</definedName>
    <definedName name="Google_Sheet_Link_1866477750" localSheetId="1" hidden="1">'Abstract '!mech_load_hume_pipe_dia_1000_mm</definedName>
    <definedName name="Google_Sheet_Link_1866477750" localSheetId="13" hidden="1">mech_load_hume_pipe_dia_1000_mm</definedName>
    <definedName name="Google_Sheet_Link_1866477750" localSheetId="10" hidden="1">mech_load_hume_pipe_dia_1000_mm</definedName>
    <definedName name="Google_Sheet_Link_1866477750" hidden="1">mech_load_hume_pipe_dia_1000_mm</definedName>
    <definedName name="Google_Sheet_Link_187157098" localSheetId="1" hidden="1">'Abstract '!d_t_rafter_beam_battens</definedName>
    <definedName name="Google_Sheet_Link_187157098" localSheetId="13" hidden="1">d_t_rafter_beam_battens</definedName>
    <definedName name="Google_Sheet_Link_187157098" localSheetId="10" hidden="1">d_t_rafter_beam_battens</definedName>
    <definedName name="Google_Sheet_Link_187157098" hidden="1">d_t_rafter_beam_battens</definedName>
    <definedName name="Google_Sheet_Link_1871780278" localSheetId="1" hidden="1">ms_pipe_50_mm</definedName>
    <definedName name="Google_Sheet_Link_1871780278" localSheetId="13" hidden="1">ms_pipe_50_mm</definedName>
    <definedName name="Google_Sheet_Link_1871780278" localSheetId="10" hidden="1">ms_pipe_50_mm</definedName>
    <definedName name="Google_Sheet_Link_1871780278" hidden="1">ms_pipe_50_mm</definedName>
    <definedName name="Google_Sheet_Link_1880914583" localSheetId="1" hidden="1">'Abstract '!Diesel</definedName>
    <definedName name="Google_Sheet_Link_1880914583" localSheetId="13" hidden="1">[28]!diesel</definedName>
    <definedName name="Google_Sheet_Link_1880914583" hidden="1">[0]!diesel</definedName>
    <definedName name="Google_Sheet_Link_1885786789" localSheetId="1" hidden="1">'Abstract '!mech_unload_hume_pipe_450_mm_37.5_m</definedName>
    <definedName name="Google_Sheet_Link_1885786789" localSheetId="13" hidden="1">mech_unload_hume_pipe_450_mm_37.5_m</definedName>
    <definedName name="Google_Sheet_Link_1885786789" localSheetId="10" hidden="1">mech_unload_hume_pipe_450_mm_37.5_m</definedName>
    <definedName name="Google_Sheet_Link_1885786789" hidden="1">mech_unload_hume_pipe_450_mm_37.5_m</definedName>
    <definedName name="Google_Sheet_Link_1887776122" localSheetId="1" hidden="1">'Abstract '!adopted_rate_aggregate_10_20_mm</definedName>
    <definedName name="Google_Sheet_Link_1887776122" localSheetId="13" hidden="1">[28]!adopted_rate_aggregate_10_20_mm</definedName>
    <definedName name="Google_Sheet_Link_1887776122" hidden="1">[0]!adopted_rate_aggregate_10_20_mm</definedName>
    <definedName name="Google_Sheet_Link_1889341917" localSheetId="1" hidden="1">'Abstract '!man_load_steel</definedName>
    <definedName name="Google_Sheet_Link_1889341917" localSheetId="13" hidden="1">man_load_steel</definedName>
    <definedName name="Google_Sheet_Link_1889341917" localSheetId="10" hidden="1">man_load_steel</definedName>
    <definedName name="Google_Sheet_Link_1889341917" hidden="1">man_load_steel</definedName>
    <definedName name="Google_Sheet_Link_1895309294" localSheetId="1" hidden="1">'Abstract '!plate_compactor</definedName>
    <definedName name="Google_Sheet_Link_1895309294" localSheetId="13" hidden="1">plate_compactor</definedName>
    <definedName name="Google_Sheet_Link_1895309294" localSheetId="10" hidden="1">plate_compactor</definedName>
    <definedName name="Google_Sheet_Link_1895309294" hidden="1">plate_compactor</definedName>
    <definedName name="Google_Sheet_Link_1899874756" localSheetId="1" hidden="1">'Abstract '!truck</definedName>
    <definedName name="Google_Sheet_Link_1899874756" localSheetId="13" hidden="1">[28]!truck</definedName>
    <definedName name="Google_Sheet_Link_1899874756" localSheetId="10" hidden="1">[0]!truck</definedName>
    <definedName name="Google_Sheet_Link_1899874756" hidden="1">[0]!truck</definedName>
    <definedName name="Google_Sheet_Link_191659306" localSheetId="1" hidden="1">'Abstract '!bentonite_pump</definedName>
    <definedName name="Google_Sheet_Link_191659306" localSheetId="13" hidden="1">bentonite_pump</definedName>
    <definedName name="Google_Sheet_Link_191659306" localSheetId="10" hidden="1">bentonite_pump</definedName>
    <definedName name="Google_Sheet_Link_191659306" hidden="1">bentonite_pump</definedName>
    <definedName name="Google_Sheet_Link_1919983608" localSheetId="1" hidden="1">'Abstract '!adopted_rate_bentonite</definedName>
    <definedName name="Google_Sheet_Link_1919983608" localSheetId="13" hidden="1">adopted_rate_bentonite</definedName>
    <definedName name="Google_Sheet_Link_1919983608" localSheetId="10" hidden="1">adopted_rate_bentonite</definedName>
    <definedName name="Google_Sheet_Link_1919983608" hidden="1">adopted_rate_bentonite</definedName>
    <definedName name="Google_Sheet_Link_1922200632" localSheetId="1" hidden="1">'Abstract '!d_t_bentonite</definedName>
    <definedName name="Google_Sheet_Link_1922200632" localSheetId="13" hidden="1">d_t_bentonite</definedName>
    <definedName name="Google_Sheet_Link_1922200632" localSheetId="10" hidden="1">d_t_bentonite</definedName>
    <definedName name="Google_Sheet_Link_1922200632" hidden="1">d_t_bentonite</definedName>
    <definedName name="Google_Sheet_Link_1928138573" localSheetId="1" hidden="1">'Abstract '!Adopted_rate_Humepipe300</definedName>
    <definedName name="Google_Sheet_Link_1928138573" localSheetId="13" hidden="1">Adopted_rate_Humepipe300</definedName>
    <definedName name="Google_Sheet_Link_1928138573" localSheetId="10" hidden="1">Adopted_rate_Humepipe300</definedName>
    <definedName name="Google_Sheet_Link_1928138573" hidden="1">Adopted_rate_Humepipe300</definedName>
    <definedName name="Google_Sheet_Link_1931005014" localSheetId="1" hidden="1">'Abstract '!adopted_rate_electricity</definedName>
    <definedName name="Google_Sheet_Link_1931005014" localSheetId="13" hidden="1">adopted_rate_electricity</definedName>
    <definedName name="Google_Sheet_Link_1931005014" localSheetId="10" hidden="1">adopted_rate_electricity</definedName>
    <definedName name="Google_Sheet_Link_1931005014" hidden="1">adopted_rate_electricity</definedName>
    <definedName name="Google_Sheet_Link_1936830052" localSheetId="1" hidden="1">'Abstract '!Name_of_work</definedName>
    <definedName name="Google_Sheet_Link_1936830052" localSheetId="13" hidden="1">Name_of_work</definedName>
    <definedName name="Google_Sheet_Link_1936830052" localSheetId="10" hidden="1">Name_of_work</definedName>
    <definedName name="Google_Sheet_Link_1936830052" hidden="1">Name_of_work</definedName>
    <definedName name="Google_Sheet_Link_1948843154" localSheetId="1" hidden="1">'Abstract '!Vibratory_Roller</definedName>
    <definedName name="Google_Sheet_Link_1948843154" localSheetId="13" hidden="1">Vibratory_Roller</definedName>
    <definedName name="Google_Sheet_Link_1948843154" localSheetId="10" hidden="1">Vibratory_Roller</definedName>
    <definedName name="Google_Sheet_Link_1948843154" hidden="1">Vibratory_Roller</definedName>
    <definedName name="Google_Sheet_Link_1959323457" localSheetId="1" hidden="1">'Abstract '!adopted_rate_gelatin</definedName>
    <definedName name="Google_Sheet_Link_1959323457" localSheetId="13" hidden="1">adopted_rate_gelatin</definedName>
    <definedName name="Google_Sheet_Link_1959323457" localSheetId="10" hidden="1">adopted_rate_gelatin</definedName>
    <definedName name="Google_Sheet_Link_1959323457" hidden="1">adopted_rate_gelatin</definedName>
    <definedName name="Google_Sheet_Link_1961128626" localSheetId="1" hidden="1">nuts_bolts</definedName>
    <definedName name="Google_Sheet_Link_1961128626" localSheetId="13" hidden="1">nuts_bolts</definedName>
    <definedName name="Google_Sheet_Link_1961128626" localSheetId="10" hidden="1">nuts_bolts</definedName>
    <definedName name="Google_Sheet_Link_1961128626" hidden="1">nuts_bolts</definedName>
    <definedName name="Google_Sheet_Link_1962476179" localSheetId="1" hidden="1">'Abstract '!col_rate_aggregate_20_mm</definedName>
    <definedName name="Google_Sheet_Link_1962476179" localSheetId="13" hidden="1">col_rate_aggregate_20_mm</definedName>
    <definedName name="Google_Sheet_Link_1962476179" localSheetId="10" hidden="1">col_rate_aggregate_20_mm</definedName>
    <definedName name="Google_Sheet_Link_1962476179" hidden="1">col_rate_aggregate_20_mm</definedName>
    <definedName name="Google_Sheet_Link_1968683040" localSheetId="1" hidden="1">'Abstract '!adopted_rate_nuts_bolts</definedName>
    <definedName name="Google_Sheet_Link_1968683040" localSheetId="13" hidden="1">adopted_rate_nuts_bolts</definedName>
    <definedName name="Google_Sheet_Link_1968683040" localSheetId="10" hidden="1">adopted_rate_nuts_bolts</definedName>
    <definedName name="Google_Sheet_Link_1968683040" hidden="1">adopted_rate_nuts_bolts</definedName>
    <definedName name="Google_Sheet_Link_1969393007" localSheetId="1" hidden="1">'Abstract '!paver_finisher</definedName>
    <definedName name="Google_Sheet_Link_1969393007" localSheetId="13" hidden="1">paver_finisher</definedName>
    <definedName name="Google_Sheet_Link_1969393007" localSheetId="10" hidden="1">paver_finisher</definedName>
    <definedName name="Google_Sheet_Link_1969393007" hidden="1">paver_finisher</definedName>
    <definedName name="Google_Sheet_Link_1971339457" localSheetId="1" hidden="1">'Abstract '!wet_mix_plant</definedName>
    <definedName name="Google_Sheet_Link_1971339457" localSheetId="13" hidden="1">wet_mix_plant</definedName>
    <definedName name="Google_Sheet_Link_1971339457" localSheetId="10" hidden="1">wet_mix_plant</definedName>
    <definedName name="Google_Sheet_Link_1971339457" hidden="1">wet_mix_plant</definedName>
    <definedName name="Google_Sheet_Link_1983126655" localSheetId="1" hidden="1">'Abstract '!d_t_borrow_pit_material</definedName>
    <definedName name="Google_Sheet_Link_1983126655" localSheetId="13" hidden="1">[28]!d_t_borrow_pit_material</definedName>
    <definedName name="Google_Sheet_Link_1983126655" hidden="1">[0]!d_t_borrow_pit_material</definedName>
    <definedName name="Google_Sheet_Link_2002876818" localSheetId="1" hidden="1">filter_material</definedName>
    <definedName name="Google_Sheet_Link_2002876818" localSheetId="13" hidden="1">filter_material</definedName>
    <definedName name="Google_Sheet_Link_2002876818" localSheetId="10" hidden="1">filter_material</definedName>
    <definedName name="Google_Sheet_Link_2002876818" hidden="1">filter_material</definedName>
    <definedName name="Google_Sheet_Link_2004896605" localSheetId="1" hidden="1">'Abstract '!d_t_struts_ballies</definedName>
    <definedName name="Google_Sheet_Link_2004896605" localSheetId="13" hidden="1">d_t_struts_ballies</definedName>
    <definedName name="Google_Sheet_Link_2004896605" localSheetId="10" hidden="1">d_t_struts_ballies</definedName>
    <definedName name="Google_Sheet_Link_2004896605" hidden="1">d_t_struts_ballies</definedName>
    <definedName name="Google_Sheet_Link_2011817948" localSheetId="1" hidden="1">'Abstract '!tipper</definedName>
    <definedName name="Google_Sheet_Link_2011817948" localSheetId="13" hidden="1">tipper</definedName>
    <definedName name="Google_Sheet_Link_2011817948" localSheetId="10" hidden="1">tipper</definedName>
    <definedName name="Google_Sheet_Link_2011817948" hidden="1">tipper</definedName>
    <definedName name="Google_Sheet_Link_2042431790" localSheetId="1" hidden="1">'Abstract '!stonedust</definedName>
    <definedName name="Google_Sheet_Link_2042431790" localSheetId="13" hidden="1">[28]!stonedust</definedName>
    <definedName name="Google_Sheet_Link_2042431790" localSheetId="10" hidden="1">[0]!stonedust</definedName>
    <definedName name="Google_Sheet_Link_2042431790" hidden="1">[0]!stonedust</definedName>
    <definedName name="Google_Sheet_Link_2042920181" localSheetId="1" hidden="1">'Abstract '!adopted_rate_lpg</definedName>
    <definedName name="Google_Sheet_Link_2042920181" localSheetId="13" hidden="1">adopted_rate_lpg</definedName>
    <definedName name="Google_Sheet_Link_2042920181" localSheetId="10" hidden="1">adopted_rate_lpg</definedName>
    <definedName name="Google_Sheet_Link_2042920181" hidden="1">adopted_rate_lpg</definedName>
    <definedName name="Google_Sheet_Link_2048430619" localSheetId="1" hidden="1">'Abstract '!man_load_hume_pipe_dia_700_mm</definedName>
    <definedName name="Google_Sheet_Link_2048430619" localSheetId="13" hidden="1">man_load_hume_pipe_dia_700_mm</definedName>
    <definedName name="Google_Sheet_Link_2048430619" localSheetId="10" hidden="1">man_load_hume_pipe_dia_700_mm</definedName>
    <definedName name="Google_Sheet_Link_2048430619" hidden="1">man_load_hume_pipe_dia_700_mm</definedName>
    <definedName name="Google_Sheet_Link_2070218520" localSheetId="1" hidden="1">'Abstract '!collection_sand</definedName>
    <definedName name="Google_Sheet_Link_2070218520" localSheetId="13" hidden="1">[28]!collection_sand</definedName>
    <definedName name="Google_Sheet_Link_2070218520" hidden="1">[0]!collection_sand</definedName>
    <definedName name="Google_Sheet_Link_2080765137" localSheetId="1" hidden="1">#N/A</definedName>
    <definedName name="Google_Sheet_Link_2080765137" localSheetId="13" hidden="1">[28]!fuse_wire_blasting</definedName>
    <definedName name="Google_Sheet_Link_2080765137" hidden="1">[0]!fuse_wire_blasting</definedName>
    <definedName name="Google_Sheet_Link_2084795648" localSheetId="1" hidden="1">'Abstract '!mech_load_hume_pipe_dia_600_mm</definedName>
    <definedName name="Google_Sheet_Link_2084795648" localSheetId="13" hidden="1">mech_load_hume_pipe_dia_600_mm</definedName>
    <definedName name="Google_Sheet_Link_2084795648" localSheetId="10" hidden="1">mech_load_hume_pipe_dia_600_mm</definedName>
    <definedName name="Google_Sheet_Link_2084795648" hidden="1">mech_load_hume_pipe_dia_600_mm</definedName>
    <definedName name="Google_Sheet_Link_2085177887" localSheetId="1" hidden="1">'Abstract '!col_rate_aggregate_10_mm</definedName>
    <definedName name="Google_Sheet_Link_2085177887" localSheetId="13" hidden="1">col_rate_aggregate_10_mm</definedName>
    <definedName name="Google_Sheet_Link_2085177887" localSheetId="10" hidden="1">col_rate_aggregate_10_mm</definedName>
    <definedName name="Google_Sheet_Link_2085177887" hidden="1">col_rate_aggregate_10_mm</definedName>
    <definedName name="Google_Sheet_Link_2088144950" localSheetId="1" hidden="1">'Abstract '!col_rate_rubble</definedName>
    <definedName name="Google_Sheet_Link_2088144950" localSheetId="13" hidden="1">col_rate_rubble</definedName>
    <definedName name="Google_Sheet_Link_2088144950" localSheetId="10" hidden="1">col_rate_rubble</definedName>
    <definedName name="Google_Sheet_Link_2088144950" hidden="1">col_rate_rubble</definedName>
    <definedName name="Google_Sheet_Link_208917493" localSheetId="1" hidden="1">'Abstract '!Pneumatic_Roller</definedName>
    <definedName name="Google_Sheet_Link_208917493" localSheetId="13" hidden="1">Pneumatic_Roller</definedName>
    <definedName name="Google_Sheet_Link_208917493" localSheetId="10" hidden="1">Pneumatic_Roller</definedName>
    <definedName name="Google_Sheet_Link_208917493" hidden="1">Pneumatic_Roller</definedName>
    <definedName name="Google_Sheet_Link_2104713499" localSheetId="1" hidden="1">'Abstract '!man_load_aggregate</definedName>
    <definedName name="Google_Sheet_Link_2104713499" localSheetId="13" hidden="1">man_load_aggregate</definedName>
    <definedName name="Google_Sheet_Link_2104713499" localSheetId="10" hidden="1">man_load_aggregate</definedName>
    <definedName name="Google_Sheet_Link_2104713499" hidden="1">man_load_aggregate</definedName>
    <definedName name="Google_Sheet_Link_2106749193" localSheetId="1" hidden="1">'Abstract '!mech_unload_hume_pipe_dia_450_mm</definedName>
    <definedName name="Google_Sheet_Link_2106749193" localSheetId="13" hidden="1">mech_unload_hume_pipe_dia_450_mm</definedName>
    <definedName name="Google_Sheet_Link_2106749193" localSheetId="10" hidden="1">mech_unload_hume_pipe_dia_450_mm</definedName>
    <definedName name="Google_Sheet_Link_2106749193" hidden="1">mech_unload_hume_pipe_dia_450_mm</definedName>
    <definedName name="Google_Sheet_Link_2109367231" localSheetId="1" hidden="1">'Abstract '!d_t_water</definedName>
    <definedName name="Google_Sheet_Link_2109367231" localSheetId="13" hidden="1">[28]!d_t_water</definedName>
    <definedName name="Google_Sheet_Link_2109367231" hidden="1">[0]!d_t_water</definedName>
    <definedName name="Google_Sheet_Link_2115493886" localSheetId="1" hidden="1">HYSD_bar</definedName>
    <definedName name="Google_Sheet_Link_2115493886" localSheetId="13" hidden="1">HYSD_bar</definedName>
    <definedName name="Google_Sheet_Link_2115493886" localSheetId="10" hidden="1">HYSD_bar</definedName>
    <definedName name="Google_Sheet_Link_2115493886" hidden="1">HYSD_bar</definedName>
    <definedName name="Google_Sheet_Link_2122133495" localSheetId="1" hidden="1">'Abstract '!Semi_Skilled</definedName>
    <definedName name="Google_Sheet_Link_2122133495" localSheetId="13" hidden="1">Semi_Skilled</definedName>
    <definedName name="Google_Sheet_Link_2122133495" localSheetId="10" hidden="1">Semi_Skilled</definedName>
    <definedName name="Google_Sheet_Link_2122133495" hidden="1">Semi_Skilled</definedName>
    <definedName name="Google_Sheet_Link_2122625827" localSheetId="1" hidden="1">'Abstract '!d_t_aggregate_10_20_mm</definedName>
    <definedName name="Google_Sheet_Link_2122625827" localSheetId="13" hidden="1">[28]!d_t_aggregate_10_20_mm</definedName>
    <definedName name="Google_Sheet_Link_2122625827" hidden="1">[0]!d_t_aggregate_10_20_mm</definedName>
    <definedName name="Google_Sheet_Link_2127635405" localSheetId="1" hidden="1">ply_wood_12mm_thick</definedName>
    <definedName name="Google_Sheet_Link_2127635405" localSheetId="13" hidden="1">ply_wood_12mm_thick</definedName>
    <definedName name="Google_Sheet_Link_2127635405" localSheetId="10" hidden="1">ply_wood_12mm_thick</definedName>
    <definedName name="Google_Sheet_Link_2127635405" hidden="1">ply_wood_12mm_thick</definedName>
    <definedName name="Google_Sheet_Link_2140148354" localSheetId="1" hidden="1">'Abstract '!t_aggregate_10_mm</definedName>
    <definedName name="Google_Sheet_Link_2140148354" localSheetId="13" hidden="1">t_aggregate_10_mm</definedName>
    <definedName name="Google_Sheet_Link_2140148354" localSheetId="10" hidden="1">t_aggregate_10_mm</definedName>
    <definedName name="Google_Sheet_Link_2140148354" hidden="1">t_aggregate_10_mm</definedName>
    <definedName name="Google_Sheet_Link_224212614" localSheetId="1" hidden="1">'Abstract '!adopted_rate_geotextile</definedName>
    <definedName name="Google_Sheet_Link_224212614" localSheetId="13" hidden="1">[28]!adopted_rate_geotextile</definedName>
    <definedName name="Google_Sheet_Link_224212614" hidden="1">[0]!adopted_rate_geotextile</definedName>
    <definedName name="Google_Sheet_Link_23298270" localSheetId="1" hidden="1">'Abstract '!col_rate_aggregate_70_100_mm</definedName>
    <definedName name="Google_Sheet_Link_23298270" localSheetId="13" hidden="1">col_rate_aggregate_70_100_mm</definedName>
    <definedName name="Google_Sheet_Link_23298270" localSheetId="10" hidden="1">col_rate_aggregate_70_100_mm</definedName>
    <definedName name="Google_Sheet_Link_23298270" hidden="1">col_rate_aggregate_70_100_mm</definedName>
    <definedName name="Google_Sheet_Link_236105417" localSheetId="1" hidden="1">'Abstract '!d_t_filter_material</definedName>
    <definedName name="Google_Sheet_Link_236105417" localSheetId="13" hidden="1">[28]!d_t_filter_material</definedName>
    <definedName name="Google_Sheet_Link_236105417" hidden="1">[0]!d_t_filter_material</definedName>
    <definedName name="Google_Sheet_Link_23779585" localSheetId="1" hidden="1">'Abstract '!col_rate_quarry_output_less_than_33_per</definedName>
    <definedName name="Google_Sheet_Link_23779585" localSheetId="13" hidden="1">col_rate_quarry_output_less_than_33_per</definedName>
    <definedName name="Google_Sheet_Link_23779585" localSheetId="10" hidden="1">col_rate_quarry_output_less_than_33_per</definedName>
    <definedName name="Google_Sheet_Link_23779585" hidden="1">col_rate_quarry_output_less_than_33_per</definedName>
    <definedName name="Google_Sheet_Link_254075574" localSheetId="1" hidden="1">'Abstract '!mech_load_hume_pipe_dia_1200_mm</definedName>
    <definedName name="Google_Sheet_Link_254075574" localSheetId="13" hidden="1">mech_load_hume_pipe_dia_1200_mm</definedName>
    <definedName name="Google_Sheet_Link_254075574" localSheetId="10" hidden="1">mech_load_hume_pipe_dia_1200_mm</definedName>
    <definedName name="Google_Sheet_Link_254075574" hidden="1">mech_load_hume_pipe_dia_1200_mm</definedName>
    <definedName name="Google_Sheet_Link_261259744" localSheetId="1" hidden="1">'Abstract '!mech_load_gravel</definedName>
    <definedName name="Google_Sheet_Link_261259744" localSheetId="13" hidden="1">mech_load_gravel</definedName>
    <definedName name="Google_Sheet_Link_261259744" localSheetId="10" hidden="1">mech_load_gravel</definedName>
    <definedName name="Google_Sheet_Link_261259744" hidden="1">mech_load_gravel</definedName>
    <definedName name="Google_Sheet_Link_264295336" localSheetId="1" hidden="1">'Abstract '!d_t_kerosene</definedName>
    <definedName name="Google_Sheet_Link_264295336" localSheetId="13" hidden="1">[28]!d_t_kerosene</definedName>
    <definedName name="Google_Sheet_Link_264295336" hidden="1">[0]!d_t_kerosene</definedName>
    <definedName name="Google_Sheet_Link_267670492" localSheetId="1" hidden="1">'Abstract '!adopted_rate_granular_material</definedName>
    <definedName name="Google_Sheet_Link_267670492" localSheetId="13" hidden="1">adopted_rate_granular_material</definedName>
    <definedName name="Google_Sheet_Link_267670492" localSheetId="10" hidden="1">adopted_rate_granular_material</definedName>
    <definedName name="Google_Sheet_Link_267670492" hidden="1">adopted_rate_granular_material</definedName>
    <definedName name="Google_Sheet_Link_272358726" localSheetId="1" hidden="1">#N/A</definedName>
    <definedName name="Google_Sheet_Link_272358726" localSheetId="13" hidden="1">[28]!clamps</definedName>
    <definedName name="Google_Sheet_Link_272358726" hidden="1">[0]!clamps</definedName>
    <definedName name="Google_Sheet_Link_273663604" localSheetId="1" hidden="1">struts_ballies</definedName>
    <definedName name="Google_Sheet_Link_273663604" localSheetId="13" hidden="1">struts_ballies</definedName>
    <definedName name="Google_Sheet_Link_273663604" localSheetId="10" hidden="1">struts_ballies</definedName>
    <definedName name="Google_Sheet_Link_273663604" hidden="1">struts_ballies</definedName>
    <definedName name="Google_Sheet_Link_279391591" localSheetId="1" hidden="1">'Abstract '!d_t_sal_wood</definedName>
    <definedName name="Google_Sheet_Link_279391591" localSheetId="13" hidden="1">d_t_sal_wood</definedName>
    <definedName name="Google_Sheet_Link_279391591" localSheetId="10" hidden="1">d_t_sal_wood</definedName>
    <definedName name="Google_Sheet_Link_279391591" hidden="1">d_t_sal_wood</definedName>
    <definedName name="Google_Sheet_Link_28030745" localSheetId="1" hidden="1">#N/A</definedName>
    <definedName name="Google_Sheet_Link_28030745" localSheetId="13" hidden="1">[28]!bentonite</definedName>
    <definedName name="Google_Sheet_Link_28030745" localSheetId="10" hidden="1">'Revised Quantity Sheet'!bentonite</definedName>
    <definedName name="Google_Sheet_Link_28030745" hidden="1">[0]!bentonite</definedName>
    <definedName name="Google_Sheet_Link_290833129" localSheetId="1" hidden="1">'Abstract '!adopted_rate_sub_base_material</definedName>
    <definedName name="Google_Sheet_Link_290833129" localSheetId="13" hidden="1">[28]!adopted_rate_sub_base_material</definedName>
    <definedName name="Google_Sheet_Link_290833129" hidden="1">[0]!adopted_rate_sub_base_material</definedName>
    <definedName name="Google_Sheet_Link_297439989" localSheetId="1" hidden="1">'Abstract '!adopted_rate_filter_material</definedName>
    <definedName name="Google_Sheet_Link_297439989" localSheetId="13" hidden="1">[28]!adopted_rate_filter_material</definedName>
    <definedName name="Google_Sheet_Link_297439989" hidden="1">[0]!adopted_rate_filter_material</definedName>
    <definedName name="Google_Sheet_Link_311158434" localSheetId="1" hidden="1">'Abstract '!Air_Compressor</definedName>
    <definedName name="Google_Sheet_Link_311158434" localSheetId="13" hidden="1">[28]!air_compressor</definedName>
    <definedName name="Google_Sheet_Link_311158434" hidden="1">[0]!air_compressor</definedName>
    <definedName name="Google_Sheet_Link_327193296" localSheetId="1" hidden="1">'Abstract '!adopted_rate_preformed_continuous_chloroprene_elastomer</definedName>
    <definedName name="Google_Sheet_Link_327193296" localSheetId="13" hidden="1">adopted_rate_preformed_continuous_chloroprene_elastomer</definedName>
    <definedName name="Google_Sheet_Link_327193296" localSheetId="10" hidden="1">adopted_rate_preformed_continuous_chloroprene_elastomer</definedName>
    <definedName name="Google_Sheet_Link_327193296" hidden="1">adopted_rate_preformed_continuous_chloroprene_elastomer</definedName>
    <definedName name="Google_Sheet_Link_329343574" localSheetId="1" hidden="1">'Abstract '!washing_aggregate</definedName>
    <definedName name="Google_Sheet_Link_329343574" localSheetId="13" hidden="1">washing_aggregate</definedName>
    <definedName name="Google_Sheet_Link_329343574" localSheetId="10" hidden="1">washing_aggregate</definedName>
    <definedName name="Google_Sheet_Link_329343574" hidden="1">washing_aggregate</definedName>
    <definedName name="Google_Sheet_Link_338148816" localSheetId="1" hidden="1">'Abstract '!cement</definedName>
    <definedName name="Google_Sheet_Link_338148816" localSheetId="13" hidden="1">[28]!cement</definedName>
    <definedName name="Google_Sheet_Link_338148816" hidden="1">[0]!cement</definedName>
    <definedName name="Google_Sheet_Link_339845366" localSheetId="1" hidden="1">rafter_beam_battens</definedName>
    <definedName name="Google_Sheet_Link_339845366" localSheetId="13" hidden="1">rafter_beam_battens</definedName>
    <definedName name="Google_Sheet_Link_339845366" localSheetId="10" hidden="1">rafter_beam_battens</definedName>
    <definedName name="Google_Sheet_Link_339845366" hidden="1">rafter_beam_battens</definedName>
    <definedName name="Google_Sheet_Link_340892660" localSheetId="1" hidden="1">'Abstract '!d_t_galvanized_ms_clamp</definedName>
    <definedName name="Google_Sheet_Link_340892660" localSheetId="13" hidden="1">d_t_galvanized_ms_clamp</definedName>
    <definedName name="Google_Sheet_Link_340892660" localSheetId="10" hidden="1">d_t_galvanized_ms_clamp</definedName>
    <definedName name="Google_Sheet_Link_340892660" hidden="1">d_t_galvanized_ms_clamp</definedName>
    <definedName name="Google_Sheet_Link_34151785" localSheetId="1" hidden="1">'Abstract '!t_rubble</definedName>
    <definedName name="Google_Sheet_Link_34151785" localSheetId="13" hidden="1">[28]!t_rubble</definedName>
    <definedName name="Google_Sheet_Link_34151785" localSheetId="10" hidden="1">[0]!t_rubble</definedName>
    <definedName name="Google_Sheet_Link_34151785" hidden="1">[0]!t_rubble</definedName>
    <definedName name="Google_Sheet_Link_355929764" localSheetId="1" hidden="1">lpg</definedName>
    <definedName name="Google_Sheet_Link_355929764" localSheetId="13" hidden="1">lpg</definedName>
    <definedName name="Google_Sheet_Link_355929764" localSheetId="10" hidden="1">lpg</definedName>
    <definedName name="Google_Sheet_Link_355929764" hidden="1">lpg</definedName>
    <definedName name="Google_Sheet_Link_372101090" localSheetId="1" hidden="1">'Abstract '!man_load_bricks</definedName>
    <definedName name="Google_Sheet_Link_372101090" localSheetId="13" hidden="1">man_load_bricks</definedName>
    <definedName name="Google_Sheet_Link_372101090" localSheetId="10" hidden="1">man_load_bricks</definedName>
    <definedName name="Google_Sheet_Link_372101090" hidden="1">man_load_bricks</definedName>
    <definedName name="Google_Sheet_Link_37629282" localSheetId="1" hidden="1">'Abstract '!man_load_concrete_block_kerb</definedName>
    <definedName name="Google_Sheet_Link_37629282" localSheetId="13" hidden="1">man_load_concrete_block_kerb</definedName>
    <definedName name="Google_Sheet_Link_37629282" localSheetId="10" hidden="1">man_load_concrete_block_kerb</definedName>
    <definedName name="Google_Sheet_Link_37629282" hidden="1">man_load_concrete_block_kerb</definedName>
    <definedName name="Google_Sheet_Link_376993429" localSheetId="1" hidden="1">'Abstract '!adopted_rate_aggregate_10_mm</definedName>
    <definedName name="Google_Sheet_Link_376993429" localSheetId="13" hidden="1">[28]!adopted_rate_aggregate_10_mm</definedName>
    <definedName name="Google_Sheet_Link_376993429" hidden="1">[0]!adopted_rate_aggregate_10_mm</definedName>
    <definedName name="Google_Sheet_Link_38673467" localSheetId="1" hidden="1">'Abstract '!d_t_HYSD_bar</definedName>
    <definedName name="Google_Sheet_Link_38673467" localSheetId="13" hidden="1">[28]!d_t_HYSD_bar</definedName>
    <definedName name="Google_Sheet_Link_38673467" hidden="1">[0]!d_t_HYSD_bar</definedName>
    <definedName name="Google_Sheet_Link_40306824" localSheetId="1" hidden="1">'Abstract '!d_t_ms_plate</definedName>
    <definedName name="Google_Sheet_Link_40306824" localSheetId="13" hidden="1">d_t_ms_plate</definedName>
    <definedName name="Google_Sheet_Link_40306824" localSheetId="10" hidden="1">d_t_ms_plate</definedName>
    <definedName name="Google_Sheet_Link_40306824" hidden="1">d_t_ms_plate</definedName>
    <definedName name="Google_Sheet_Link_403693112" localSheetId="1" hidden="1">'Abstract '!adopted_rate_electric_detonator</definedName>
    <definedName name="Google_Sheet_Link_403693112" localSheetId="13" hidden="1">adopted_rate_electric_detonator</definedName>
    <definedName name="Google_Sheet_Link_403693112" localSheetId="10" hidden="1">adopted_rate_electric_detonator</definedName>
    <definedName name="Google_Sheet_Link_403693112" hidden="1">adopted_rate_electric_detonator</definedName>
    <definedName name="Google_Sheet_Link_404733145" localSheetId="1" hidden="1">'Abstract '!adopted_rate_sal_wood</definedName>
    <definedName name="Google_Sheet_Link_404733145" localSheetId="13" hidden="1">adopted_rate_sal_wood</definedName>
    <definedName name="Google_Sheet_Link_404733145" localSheetId="10" hidden="1">adopted_rate_sal_wood</definedName>
    <definedName name="Google_Sheet_Link_404733145" hidden="1">adopted_rate_sal_wood</definedName>
    <definedName name="Google_Sheet_Link_407579749" localSheetId="1" hidden="1">'Abstract '!d_t_gelatin</definedName>
    <definedName name="Google_Sheet_Link_407579749" localSheetId="13" hidden="1">[28]!d_t_gelatin</definedName>
    <definedName name="Google_Sheet_Link_407579749" hidden="1">[0]!d_t_gelatin</definedName>
    <definedName name="Google_Sheet_Link_41004852" localSheetId="1" hidden="1">'Abstract '!col_rate_aggregate_13.2_mm</definedName>
    <definedName name="Google_Sheet_Link_41004852" localSheetId="13" hidden="1">col_rate_aggregate_13.2_mm</definedName>
    <definedName name="Google_Sheet_Link_41004852" localSheetId="10" hidden="1">col_rate_aggregate_13.2_mm</definedName>
    <definedName name="Google_Sheet_Link_41004852" hidden="1">col_rate_aggregate_13.2_mm</definedName>
    <definedName name="Google_Sheet_Link_418316283" localSheetId="1" hidden="1">'Abstract '!adopted_rate_aggregate_20_40_mm</definedName>
    <definedName name="Google_Sheet_Link_418316283" localSheetId="13" hidden="1">[28]!adopted_rate_aggregate_20_40_mm</definedName>
    <definedName name="Google_Sheet_Link_418316283" hidden="1">[0]!adopted_rate_aggregate_20_40_mm</definedName>
    <definedName name="Google_Sheet_Link_419641199" localSheetId="1" hidden="1">sal_wood</definedName>
    <definedName name="Google_Sheet_Link_419641199" localSheetId="13" hidden="1">sal_wood</definedName>
    <definedName name="Google_Sheet_Link_419641199" localSheetId="10" hidden="1">sal_wood</definedName>
    <definedName name="Google_Sheet_Link_419641199" hidden="1">sal_wood</definedName>
    <definedName name="Google_Sheet_Link_437011823" localSheetId="1" hidden="1">'Abstract '!man_load_gravel</definedName>
    <definedName name="Google_Sheet_Link_437011823" localSheetId="13" hidden="1">man_load_gravel</definedName>
    <definedName name="Google_Sheet_Link_437011823" localSheetId="10" hidden="1">man_load_gravel</definedName>
    <definedName name="Google_Sheet_Link_437011823" hidden="1">man_load_gravel</definedName>
    <definedName name="Google_Sheet_Link_446610119" localSheetId="1" hidden="1">'Abstract '!tractor_with_rotavator</definedName>
    <definedName name="Google_Sheet_Link_446610119" localSheetId="13" hidden="1">tractor_with_rotavator</definedName>
    <definedName name="Google_Sheet_Link_446610119" localSheetId="10" hidden="1">tractor_with_rotavator</definedName>
    <definedName name="Google_Sheet_Link_446610119" hidden="1">tractor_with_rotavator</definedName>
    <definedName name="Google_Sheet_Link_448200951" localSheetId="1" hidden="1">'Abstract '!d_t_petrol</definedName>
    <definedName name="Google_Sheet_Link_448200951" localSheetId="13" hidden="1">[28]!d_t_petrol</definedName>
    <definedName name="Google_Sheet_Link_448200951" hidden="1">[0]!d_t_petrol</definedName>
    <definedName name="Google_Sheet_Link_4492661" localSheetId="1" hidden="1">'Abstract '!rubble</definedName>
    <definedName name="Google_Sheet_Link_4492661" localSheetId="13" hidden="1">[28]!rubble</definedName>
    <definedName name="Google_Sheet_Link_4492661" localSheetId="10" hidden="1">[0]!rubble</definedName>
    <definedName name="Google_Sheet_Link_4492661" hidden="1">[0]!rubble</definedName>
    <definedName name="Google_Sheet_Link_449593763" localSheetId="1" hidden="1">'Abstract '!Adopted_rate_Humepipe1000</definedName>
    <definedName name="Google_Sheet_Link_449593763" localSheetId="13" hidden="1">Adopted_rate_Humepipe1000</definedName>
    <definedName name="Google_Sheet_Link_449593763" localSheetId="10" hidden="1">Adopted_rate_Humepipe1000</definedName>
    <definedName name="Google_Sheet_Link_449593763" hidden="1">Adopted_rate_Humepipe1000</definedName>
    <definedName name="Google_Sheet_Link_450518456" localSheetId="1" hidden="1">'Abstract '!man_break_aggregate_70_100_mm</definedName>
    <definedName name="Google_Sheet_Link_450518456" localSheetId="13" hidden="1">man_break_aggregate_70_100_mm</definedName>
    <definedName name="Google_Sheet_Link_450518456" localSheetId="10" hidden="1">man_break_aggregate_70_100_mm</definedName>
    <definedName name="Google_Sheet_Link_450518456" hidden="1">man_break_aggregate_70_100_mm</definedName>
    <definedName name="Google_Sheet_Link_456172036" localSheetId="1" hidden="1">'Abstract '!Screw_Jack</definedName>
    <definedName name="Google_Sheet_Link_456172036" localSheetId="13" hidden="1">Screw_Jack</definedName>
    <definedName name="Google_Sheet_Link_456172036" localSheetId="10" hidden="1">Screw_Jack</definedName>
    <definedName name="Google_Sheet_Link_456172036" hidden="1">Screw_Jack</definedName>
    <definedName name="Google_Sheet_Link_458164896" localSheetId="1" hidden="1">'Abstract '!t_sand</definedName>
    <definedName name="Google_Sheet_Link_458164896" localSheetId="13" hidden="1">[28]!t_sand</definedName>
    <definedName name="Google_Sheet_Link_458164896" localSheetId="10" hidden="1">[0]!t_sand</definedName>
    <definedName name="Google_Sheet_Link_458164896" hidden="1">[0]!t_sand</definedName>
    <definedName name="Google_Sheet_Link_459671773" localSheetId="1" hidden="1">'Abstract '!adopted_rate_HYSD_bar</definedName>
    <definedName name="Google_Sheet_Link_459671773" localSheetId="13" hidden="1">[28]!adopted_rate_HYSD_bar</definedName>
    <definedName name="Google_Sheet_Link_459671773" hidden="1">[0]!adopted_rate_HYSD_bar</definedName>
    <definedName name="Google_Sheet_Link_469561345" localSheetId="1" hidden="1">'Abstract '!Boiler</definedName>
    <definedName name="Google_Sheet_Link_469561345" localSheetId="13" hidden="1">[28]!boiler</definedName>
    <definedName name="Google_Sheet_Link_469561345" hidden="1">[0]!boiler</definedName>
    <definedName name="Google_Sheet_Link_471450408" localSheetId="1" hidden="1">#N/A</definedName>
    <definedName name="Google_Sheet_Link_471450408" localSheetId="13" hidden="1">[28]!gelatin</definedName>
    <definedName name="Google_Sheet_Link_471450408" hidden="1">[0]!gelatin</definedName>
    <definedName name="Google_Sheet_Link_47480715" localSheetId="1" hidden="1">'Abstract '!adopted_rate_ccblock50mm</definedName>
    <definedName name="Google_Sheet_Link_47480715" localSheetId="13" hidden="1">adopted_rate_ccblock50mm</definedName>
    <definedName name="Google_Sheet_Link_47480715" localSheetId="10" hidden="1">adopted_rate_ccblock50mm</definedName>
    <definedName name="Google_Sheet_Link_47480715" hidden="1">adopted_rate_ccblock50mm</definedName>
    <definedName name="Google_Sheet_Link_494996588" localSheetId="1" hidden="1">'Abstract '!collection_gravel_20_mm</definedName>
    <definedName name="Google_Sheet_Link_494996588" localSheetId="13" hidden="1">[28]!collection_gravel_20_mm</definedName>
    <definedName name="Google_Sheet_Link_494996588" hidden="1">[0]!collection_gravel_20_mm</definedName>
    <definedName name="Google_Sheet_Link_516142328" localSheetId="1" hidden="1">'Abstract '!adopted_rate_fuse_wire_blasting</definedName>
    <definedName name="Google_Sheet_Link_516142328" localSheetId="13" hidden="1">adopted_rate_fuse_wire_blasting</definedName>
    <definedName name="Google_Sheet_Link_516142328" localSheetId="10" hidden="1">adopted_rate_fuse_wire_blasting</definedName>
    <definedName name="Google_Sheet_Link_516142328" hidden="1">adopted_rate_fuse_wire_blasting</definedName>
    <definedName name="Google_Sheet_Link_5172193" localSheetId="1" hidden="1">'Abstract '!loader</definedName>
    <definedName name="Google_Sheet_Link_5172193" localSheetId="13" hidden="1">[28]!loader</definedName>
    <definedName name="Google_Sheet_Link_5172193" localSheetId="10" hidden="1">[0]!loader</definedName>
    <definedName name="Google_Sheet_Link_5172193" hidden="1">[0]!loader</definedName>
    <definedName name="Google_Sheet_Link_530917868" localSheetId="1" hidden="1">sub_base_material</definedName>
    <definedName name="Google_Sheet_Link_530917868" localSheetId="13" hidden="1">sub_base_material</definedName>
    <definedName name="Google_Sheet_Link_530917868" localSheetId="10" hidden="1">sub_base_material</definedName>
    <definedName name="Google_Sheet_Link_530917868" hidden="1">sub_base_material</definedName>
    <definedName name="Google_Sheet_Link_531011420" localSheetId="1" hidden="1">'Abstract '!Batch_mix_HEMP</definedName>
    <definedName name="Google_Sheet_Link_531011420" localSheetId="13" hidden="1">Batch_mix_HEMP</definedName>
    <definedName name="Google_Sheet_Link_531011420" localSheetId="10" hidden="1">Batch_mix_HEMP</definedName>
    <definedName name="Google_Sheet_Link_531011420" hidden="1">Batch_mix_HEMP</definedName>
    <definedName name="Google_Sheet_Link_540581844" localSheetId="1" hidden="1">'Abstract '!adopted_rate_rafter_beam_battens</definedName>
    <definedName name="Google_Sheet_Link_540581844" localSheetId="13" hidden="1">adopted_rate_rafter_beam_battens</definedName>
    <definedName name="Google_Sheet_Link_540581844" localSheetId="10" hidden="1">adopted_rate_rafter_beam_battens</definedName>
    <definedName name="Google_Sheet_Link_540581844" hidden="1">adopted_rate_rafter_beam_battens</definedName>
    <definedName name="Google_Sheet_Link_548076263" localSheetId="1" hidden="1">'Abstract '!mech_load_hume_pipe_dia_450_mm</definedName>
    <definedName name="Google_Sheet_Link_548076263" localSheetId="13" hidden="1">mech_load_hume_pipe_dia_450_mm</definedName>
    <definedName name="Google_Sheet_Link_548076263" localSheetId="10" hidden="1">mech_load_hume_pipe_dia_450_mm</definedName>
    <definedName name="Google_Sheet_Link_548076263" hidden="1">mech_load_hume_pipe_dia_450_mm</definedName>
    <definedName name="Google_Sheet_Link_552766572" localSheetId="1" hidden="1">'Abstract '!Adopted_rate_Humepipe600</definedName>
    <definedName name="Google_Sheet_Link_552766572" localSheetId="13" hidden="1">Adopted_rate_Humepipe600</definedName>
    <definedName name="Google_Sheet_Link_552766572" localSheetId="10" hidden="1">Adopted_rate_Humepipe600</definedName>
    <definedName name="Google_Sheet_Link_552766572" hidden="1">Adopted_rate_Humepipe600</definedName>
    <definedName name="Google_Sheet_Link_553027156" localSheetId="1" hidden="1">#N/A</definedName>
    <definedName name="Google_Sheet_Link_553027156" localSheetId="13" hidden="1">[28]!bh_number</definedName>
    <definedName name="Google_Sheet_Link_553027156" hidden="1">[0]!bh_number</definedName>
    <definedName name="Google_Sheet_Link_556290586" localSheetId="1" hidden="1">'Abstract '!Dozer</definedName>
    <definedName name="Google_Sheet_Link_556290586" localSheetId="13" hidden="1">[28]!dozer</definedName>
    <definedName name="Google_Sheet_Link_556290586" hidden="1">[0]!dozer</definedName>
    <definedName name="Google_Sheet_Link_557262476" localSheetId="1" hidden="1">'Abstract '!man_load_sand</definedName>
    <definedName name="Google_Sheet_Link_557262476" localSheetId="13" hidden="1">man_load_sand</definedName>
    <definedName name="Google_Sheet_Link_557262476" localSheetId="10" hidden="1">man_load_sand</definedName>
    <definedName name="Google_Sheet_Link_557262476" hidden="1">man_load_sand</definedName>
    <definedName name="Google_Sheet_Link_560101989" localSheetId="1" hidden="1">'Abstract '!adopted_rate_ms_pipe_50_mm</definedName>
    <definedName name="Google_Sheet_Link_560101989" localSheetId="13" hidden="1">adopted_rate_ms_pipe_50_mm</definedName>
    <definedName name="Google_Sheet_Link_560101989" localSheetId="10" hidden="1">adopted_rate_ms_pipe_50_mm</definedName>
    <definedName name="Google_Sheet_Link_560101989" hidden="1">adopted_rate_ms_pipe_50_mm</definedName>
    <definedName name="Google_Sheet_Link_566006565" localSheetId="1" hidden="1">'Abstract '!d_t_cement</definedName>
    <definedName name="Google_Sheet_Link_566006565" localSheetId="13" hidden="1">[28]!d_t_cement</definedName>
    <definedName name="Google_Sheet_Link_566006565" hidden="1">[0]!d_t_cement</definedName>
    <definedName name="Google_Sheet_Link_568705627" localSheetId="1" hidden="1">'Abstract '!t_aggregate_10_20_mm</definedName>
    <definedName name="Google_Sheet_Link_568705627" localSheetId="13" hidden="1">t_aggregate_10_20_mm</definedName>
    <definedName name="Google_Sheet_Link_568705627" localSheetId="10" hidden="1">t_aggregate_10_20_mm</definedName>
    <definedName name="Google_Sheet_Link_568705627" hidden="1">t_aggregate_10_20_mm</definedName>
    <definedName name="Google_Sheet_Link_584145118" localSheetId="1" hidden="1">'Abstract '!d_t_electricity</definedName>
    <definedName name="Google_Sheet_Link_584145118" localSheetId="13" hidden="1">[28]!d_t_electricity</definedName>
    <definedName name="Google_Sheet_Link_584145118" hidden="1">[0]!d_t_electricity</definedName>
    <definedName name="Google_Sheet_Link_584765237" localSheetId="1" hidden="1">'Abstract '!d_t_ms_pipe_50_mm</definedName>
    <definedName name="Google_Sheet_Link_584765237" localSheetId="13" hidden="1">d_t_ms_pipe_50_mm</definedName>
    <definedName name="Google_Sheet_Link_584765237" localSheetId="10" hidden="1">d_t_ms_pipe_50_mm</definedName>
    <definedName name="Google_Sheet_Link_584765237" hidden="1">d_t_ms_pipe_50_mm</definedName>
    <definedName name="Google_Sheet_Link_588361042" localSheetId="1" hidden="1">'Abstract '!adopted_rate_borrow_pit_material</definedName>
    <definedName name="Google_Sheet_Link_588361042" localSheetId="13" hidden="1">[28]!adopted_rate_borrow_pit_material</definedName>
    <definedName name="Google_Sheet_Link_588361042" hidden="1">[0]!adopted_rate_borrow_pit_material</definedName>
    <definedName name="Google_Sheet_Link_592471850" localSheetId="1" hidden="1">'Abstract '!concrete_mixer</definedName>
    <definedName name="Google_Sheet_Link_592471850" localSheetId="13" hidden="1">[28]!concrete_mixer</definedName>
    <definedName name="Google_Sheet_Link_592471850" hidden="1">[0]!concrete_mixer</definedName>
    <definedName name="Google_Sheet_Link_593298972" localSheetId="1" hidden="1">'Abstract '!Jack_hammer</definedName>
    <definedName name="Google_Sheet_Link_593298972" localSheetId="13" hidden="1">Jack_hammer</definedName>
    <definedName name="Google_Sheet_Link_593298972" localSheetId="10" hidden="1">Jack_hammer</definedName>
    <definedName name="Google_Sheet_Link_593298972" hidden="1">Jack_hammer</definedName>
    <definedName name="Google_Sheet_Link_599293224" localSheetId="1" hidden="1">aggregate_20_40_mm</definedName>
    <definedName name="Google_Sheet_Link_599293224" localSheetId="13" hidden="1">aggregate_20_40_mm</definedName>
    <definedName name="Google_Sheet_Link_599293224" localSheetId="10" hidden="1">aggregate_20_40_mm</definedName>
    <definedName name="Google_Sheet_Link_599293224" hidden="1">aggregate_20_40_mm</definedName>
    <definedName name="Google_Sheet_Link_615478261" localSheetId="1" hidden="1">'Abstract '!collection_gravel_5_70_mm</definedName>
    <definedName name="Google_Sheet_Link_615478261" localSheetId="13" hidden="1">[28]!collection_gravel_5_70_mm</definedName>
    <definedName name="Google_Sheet_Link_615478261" hidden="1">[0]!collection_gravel_5_70_mm</definedName>
    <definedName name="Google_Sheet_Link_628009116" localSheetId="1" hidden="1">'Abstract '!man_load_cement</definedName>
    <definedName name="Google_Sheet_Link_628009116" localSheetId="13" hidden="1">man_load_cement</definedName>
    <definedName name="Google_Sheet_Link_628009116" localSheetId="10" hidden="1">man_load_cement</definedName>
    <definedName name="Google_Sheet_Link_628009116" hidden="1">man_load_cement</definedName>
    <definedName name="Google_Sheet_Link_635651823" localSheetId="1" hidden="1">'Abstract '!Adopted_rate_Bitumen</definedName>
    <definedName name="Google_Sheet_Link_635651823" localSheetId="13" hidden="1">[28]!adopted_rate_bitumen</definedName>
    <definedName name="Google_Sheet_Link_635651823" hidden="1">[0]!adopted_rate_bitumen</definedName>
    <definedName name="Google_Sheet_Link_657753256" localSheetId="1" hidden="1">'Abstract '!Chips_Spreader</definedName>
    <definedName name="Google_Sheet_Link_657753256" localSheetId="13" hidden="1">[28]!chips_spreader</definedName>
    <definedName name="Google_Sheet_Link_657753256" hidden="1">[0]!chips_spreader</definedName>
    <definedName name="Google_Sheet_Link_673852327" localSheetId="1" hidden="1">'Abstract '!Skilled_blacksmith</definedName>
    <definedName name="Google_Sheet_Link_673852327" localSheetId="13" hidden="1">Skilled_blacksmith</definedName>
    <definedName name="Google_Sheet_Link_673852327" localSheetId="10" hidden="1">Skilled_blacksmith</definedName>
    <definedName name="Google_Sheet_Link_673852327" hidden="1">Skilled_blacksmith</definedName>
    <definedName name="Google_Sheet_Link_677781902" localSheetId="1" hidden="1">'Abstract '!d_t_rubble</definedName>
    <definedName name="Google_Sheet_Link_677781902" localSheetId="13" hidden="1">[28]!d_t_rubble</definedName>
    <definedName name="Google_Sheet_Link_677781902" hidden="1">[0]!d_t_rubble</definedName>
    <definedName name="Google_Sheet_Link_691627507" localSheetId="1" hidden="1">blast_rubble</definedName>
    <definedName name="Google_Sheet_Link_691627507" localSheetId="13" hidden="1">blast_rubble</definedName>
    <definedName name="Google_Sheet_Link_691627507" localSheetId="10" hidden="1">blast_rubble</definedName>
    <definedName name="Google_Sheet_Link_691627507" hidden="1">blast_rubble</definedName>
    <definedName name="Google_Sheet_Link_704761718" localSheetId="1" hidden="1">'Abstract '!collection_gravel_70_100_mm</definedName>
    <definedName name="Google_Sheet_Link_704761718" localSheetId="13" hidden="1">[28]!collection_gravel_70_100_mm</definedName>
    <definedName name="Google_Sheet_Link_704761718" hidden="1">[0]!collection_gravel_70_100_mm</definedName>
    <definedName name="Google_Sheet_Link_7065520" localSheetId="1" hidden="1">[0]!District</definedName>
    <definedName name="Google_Sheet_Link_7065520" localSheetId="13" hidden="1">District</definedName>
    <definedName name="Google_Sheet_Link_7065520" hidden="1">District</definedName>
    <definedName name="Google_Sheet_Link_741434835" localSheetId="1" hidden="1">'Abstract '!adopted_rate_admixture</definedName>
    <definedName name="Google_Sheet_Link_741434835" localSheetId="13" hidden="1">[28]!adopted_rate_admixture</definedName>
    <definedName name="Google_Sheet_Link_741434835" hidden="1">[0]!adopted_rate_admixture</definedName>
    <definedName name="Google_Sheet_Link_742476603" localSheetId="1" hidden="1">'Abstract '!water</definedName>
    <definedName name="Google_Sheet_Link_742476603" localSheetId="13" hidden="1">[28]!water</definedName>
    <definedName name="Google_Sheet_Link_742476603" localSheetId="10" hidden="1">[0]!water</definedName>
    <definedName name="Google_Sheet_Link_742476603" hidden="1">[0]!water</definedName>
    <definedName name="Google_Sheet_Link_744403795" localSheetId="1" hidden="1">'Abstract '!mech_crush_aggregate_20_mm</definedName>
    <definedName name="Google_Sheet_Link_744403795" localSheetId="13" hidden="1">mech_crush_aggregate_20_mm</definedName>
    <definedName name="Google_Sheet_Link_744403795" localSheetId="10" hidden="1">mech_crush_aggregate_20_mm</definedName>
    <definedName name="Google_Sheet_Link_744403795" hidden="1">mech_crush_aggregate_20_mm</definedName>
    <definedName name="Google_Sheet_Link_775623607" localSheetId="1" hidden="1">'Abstract '!man_break_aggregate_20_40_mm</definedName>
    <definedName name="Google_Sheet_Link_775623607" localSheetId="13" hidden="1">man_break_aggregate_20_40_mm</definedName>
    <definedName name="Google_Sheet_Link_775623607" localSheetId="10" hidden="1">man_break_aggregate_20_40_mm</definedName>
    <definedName name="Google_Sheet_Link_775623607" hidden="1">man_break_aggregate_20_40_mm</definedName>
    <definedName name="Google_Sheet_Link_780946198" localSheetId="1" hidden="1">Directorate</definedName>
    <definedName name="Google_Sheet_Link_780946198" localSheetId="13" hidden="1">Directorate</definedName>
    <definedName name="Google_Sheet_Link_780946198" localSheetId="10" hidden="1">Directorate</definedName>
    <definedName name="Google_Sheet_Link_780946198" hidden="1">Directorate</definedName>
    <definedName name="Google_Sheet_Link_784937189" localSheetId="1" hidden="1">'Abstract '!man_load_hume_pipe_dia_300_mm</definedName>
    <definedName name="Google_Sheet_Link_784937189" localSheetId="13" hidden="1">man_load_hume_pipe_dia_300_mm</definedName>
    <definedName name="Google_Sheet_Link_784937189" localSheetId="10" hidden="1">man_load_hume_pipe_dia_300_mm</definedName>
    <definedName name="Google_Sheet_Link_784937189" hidden="1">man_load_hume_pipe_dia_300_mm</definedName>
    <definedName name="Google_Sheet_Link_787799798" localSheetId="1" hidden="1">'Abstract '!adopted_rate_ply_wood_12mm_thick</definedName>
    <definedName name="Google_Sheet_Link_787799798" localSheetId="13" hidden="1">adopted_rate_ply_wood_12mm_thick</definedName>
    <definedName name="Google_Sheet_Link_787799798" localSheetId="10" hidden="1">adopted_rate_ply_wood_12mm_thick</definedName>
    <definedName name="Google_Sheet_Link_787799798" hidden="1">adopted_rate_ply_wood_12mm_thick</definedName>
    <definedName name="Google_Sheet_Link_796114886" localSheetId="1" hidden="1">'Abstract '!man_load_hume_pipe_dia_450_mm</definedName>
    <definedName name="Google_Sheet_Link_796114886" localSheetId="13" hidden="1">man_load_hume_pipe_dia_450_mm</definedName>
    <definedName name="Google_Sheet_Link_796114886" localSheetId="10" hidden="1">man_load_hume_pipe_dia_450_mm</definedName>
    <definedName name="Google_Sheet_Link_796114886" hidden="1">man_load_hume_pipe_dia_450_mm</definedName>
    <definedName name="Google_Sheet_Link_796159116" localSheetId="1" hidden="1">'Abstract '!man_break_aggregate_20_mm</definedName>
    <definedName name="Google_Sheet_Link_796159116" localSheetId="13" hidden="1">man_break_aggregate_20_mm</definedName>
    <definedName name="Google_Sheet_Link_796159116" localSheetId="10" hidden="1">man_break_aggregate_20_mm</definedName>
    <definedName name="Google_Sheet_Link_796159116" hidden="1">man_break_aggregate_20_mm</definedName>
    <definedName name="Google_Sheet_Link_797873545" localSheetId="1" hidden="1">'Abstract '!adopted_rate_binding_wire</definedName>
    <definedName name="Google_Sheet_Link_797873545" localSheetId="13" hidden="1">[28]!adopted_rate_binding_wire</definedName>
    <definedName name="Google_Sheet_Link_797873545" hidden="1">[0]!adopted_rate_binding_wire</definedName>
    <definedName name="Google_Sheet_Link_798000657" localSheetId="1" hidden="1">'Abstract '!man_load_empty_bitumen_drum</definedName>
    <definedName name="Google_Sheet_Link_798000657" localSheetId="13" hidden="1">man_load_empty_bitumen_drum</definedName>
    <definedName name="Google_Sheet_Link_798000657" localSheetId="10" hidden="1">man_load_empty_bitumen_drum</definedName>
    <definedName name="Google_Sheet_Link_798000657" hidden="1">man_load_empty_bitumen_drum</definedName>
    <definedName name="Google_Sheet_Link_805534025" localSheetId="1" hidden="1">'Abstract '!adopted_rate_water</definedName>
    <definedName name="Google_Sheet_Link_805534025" localSheetId="13" hidden="1">[28]!adopted_rate_water</definedName>
    <definedName name="Google_Sheet_Link_805534025" hidden="1">[0]!adopted_rate_water</definedName>
    <definedName name="Google_Sheet_Link_815510840" localSheetId="1" hidden="1">'Abstract '!d_t_planks_38mm_thick</definedName>
    <definedName name="Google_Sheet_Link_815510840" localSheetId="13" hidden="1">d_t_planks_38mm_thick</definedName>
    <definedName name="Google_Sheet_Link_815510840" localSheetId="10" hidden="1">d_t_planks_38mm_thick</definedName>
    <definedName name="Google_Sheet_Link_815510840" hidden="1">d_t_planks_38mm_thick</definedName>
    <definedName name="Google_Sheet_Link_819150226" localSheetId="1" hidden="1">'Abstract '!adopted_rate_gi_bolt_dia_10_mm</definedName>
    <definedName name="Google_Sheet_Link_819150226" localSheetId="13" hidden="1">adopted_rate_gi_bolt_dia_10_mm</definedName>
    <definedName name="Google_Sheet_Link_819150226" localSheetId="10" hidden="1">adopted_rate_gi_bolt_dia_10_mm</definedName>
    <definedName name="Google_Sheet_Link_819150226" hidden="1">adopted_rate_gi_bolt_dia_10_mm</definedName>
    <definedName name="Google_Sheet_Link_831173831" localSheetId="1" hidden="1">project_signboard</definedName>
    <definedName name="Google_Sheet_Link_831173831" localSheetId="13" hidden="1">project_signboard</definedName>
    <definedName name="Google_Sheet_Link_831173831" localSheetId="10" hidden="1">project_signboard</definedName>
    <definedName name="Google_Sheet_Link_831173831" hidden="1">project_signboard</definedName>
    <definedName name="Google_Sheet_Link_831266423" localSheetId="1" hidden="1">'Abstract '!d_t_lpg</definedName>
    <definedName name="Google_Sheet_Link_831266423" localSheetId="13" hidden="1">[28]!d_t_lpg</definedName>
    <definedName name="Google_Sheet_Link_831266423" hidden="1">[0]!d_t_lpg</definedName>
    <definedName name="Google_Sheet_Link_839111461" localSheetId="1" hidden="1">'Abstract '!Blaster</definedName>
    <definedName name="Google_Sheet_Link_839111461" localSheetId="13" hidden="1">[28]!blaster</definedName>
    <definedName name="Google_Sheet_Link_839111461" hidden="1">[0]!blaster</definedName>
    <definedName name="Google_Sheet_Link_841150461" localSheetId="1" hidden="1">'Abstract '!man_break_aggregate_10_mm</definedName>
    <definedName name="Google_Sheet_Link_841150461" localSheetId="13" hidden="1">man_break_aggregate_10_mm</definedName>
    <definedName name="Google_Sheet_Link_841150461" localSheetId="10" hidden="1">man_break_aggregate_10_mm</definedName>
    <definedName name="Google_Sheet_Link_841150461" hidden="1">man_break_aggregate_10_mm</definedName>
    <definedName name="Google_Sheet_Link_847611807" localSheetId="1" hidden="1">'Abstract '!adopted_rate_ms_plate</definedName>
    <definedName name="Google_Sheet_Link_847611807" localSheetId="13" hidden="1">adopted_rate_ms_plate</definedName>
    <definedName name="Google_Sheet_Link_847611807" localSheetId="10" hidden="1">adopted_rate_ms_plate</definedName>
    <definedName name="Google_Sheet_Link_847611807" hidden="1">adopted_rate_ms_plate</definedName>
    <definedName name="Google_Sheet_Link_848748165" localSheetId="1" hidden="1">'Abstract '!mech_crush_aggregate_40_mm</definedName>
    <definedName name="Google_Sheet_Link_848748165" localSheetId="13" hidden="1">mech_crush_aggregate_40_mm</definedName>
    <definedName name="Google_Sheet_Link_848748165" localSheetId="10" hidden="1">mech_crush_aggregate_40_mm</definedName>
    <definedName name="Google_Sheet_Link_848748165" hidden="1">mech_crush_aggregate_40_mm</definedName>
    <definedName name="Google_Sheet_Link_855563636" localSheetId="1" hidden="1">'Abstract '!adopted_rate_Precast_kerb</definedName>
    <definedName name="Google_Sheet_Link_855563636" localSheetId="13" hidden="1">adopted_rate_Precast_kerb</definedName>
    <definedName name="Google_Sheet_Link_855563636" localSheetId="10" hidden="1">adopted_rate_Precast_kerb</definedName>
    <definedName name="Google_Sheet_Link_855563636" hidden="1">adopted_rate_Precast_kerb</definedName>
    <definedName name="Google_Sheet_Link_903915960" localSheetId="1" hidden="1">'Abstract '!col_rate_gravel_70_100_mm</definedName>
    <definedName name="Google_Sheet_Link_903915960" localSheetId="13" hidden="1">col_rate_gravel_70_100_mm</definedName>
    <definedName name="Google_Sheet_Link_903915960" localSheetId="10" hidden="1">col_rate_gravel_70_100_mm</definedName>
    <definedName name="Google_Sheet_Link_903915960" hidden="1">col_rate_gravel_70_100_mm</definedName>
    <definedName name="Google_Sheet_Link_905102471" localSheetId="1" hidden="1">'Abstract '!collection_gravel_40_mm</definedName>
    <definedName name="Google_Sheet_Link_905102471" localSheetId="13" hidden="1">[28]!collection_gravel_40_mm</definedName>
    <definedName name="Google_Sheet_Link_905102471" hidden="1">[0]!collection_gravel_40_mm</definedName>
    <definedName name="Google_Sheet_Link_911995725" localSheetId="1" hidden="1">'Abstract '!d_t_paint</definedName>
    <definedName name="Google_Sheet_Link_911995725" localSheetId="13" hidden="1">[28]!d_t_paint</definedName>
    <definedName name="Google_Sheet_Link_911995725" hidden="1">[0]!d_t_paint</definedName>
    <definedName name="Google_Sheet_Link_936439252" localSheetId="1" hidden="1">'Abstract '!kerb_casting_machine</definedName>
    <definedName name="Google_Sheet_Link_936439252" localSheetId="13" hidden="1">kerb_casting_machine</definedName>
    <definedName name="Google_Sheet_Link_936439252" localSheetId="10" hidden="1">kerb_casting_machine</definedName>
    <definedName name="Google_Sheet_Link_936439252" hidden="1">kerb_casting_machine</definedName>
    <definedName name="Google_Sheet_Link_94520513" localSheetId="1" hidden="1">'Abstract '!skilled</definedName>
    <definedName name="Google_Sheet_Link_94520513" localSheetId="13" hidden="1">[28]!skilled</definedName>
    <definedName name="Google_Sheet_Link_94520513" localSheetId="10" hidden="1">[0]!skilled</definedName>
    <definedName name="Google_Sheet_Link_94520513" hidden="1">[0]!skilled</definedName>
    <definedName name="Google_Sheet_Link_960476303" localSheetId="1" hidden="1">'Abstract '!water_tanker</definedName>
    <definedName name="Google_Sheet_Link_960476303" localSheetId="13" hidden="1">water_tanker</definedName>
    <definedName name="Google_Sheet_Link_960476303" localSheetId="10" hidden="1">water_tanker</definedName>
    <definedName name="Google_Sheet_Link_960476303" hidden="1">water_tanker</definedName>
    <definedName name="Google_Sheet_Link_970911784" localSheetId="1" hidden="1">'Abstract '!skilled_painter</definedName>
    <definedName name="Google_Sheet_Link_970911784" localSheetId="13" hidden="1">skilled_painter</definedName>
    <definedName name="Google_Sheet_Link_970911784" localSheetId="10" hidden="1">skilled_painter</definedName>
    <definedName name="Google_Sheet_Link_970911784" hidden="1">skilled_painter</definedName>
    <definedName name="Google_Sheet_Link_971807015" localSheetId="1" hidden="1">paint</definedName>
    <definedName name="Google_Sheet_Link_971807015" localSheetId="13" hidden="1">paint</definedName>
    <definedName name="Google_Sheet_Link_971807015" localSheetId="10" hidden="1">paint</definedName>
    <definedName name="Google_Sheet_Link_971807015" hidden="1">paint</definedName>
    <definedName name="Google_Sheet_Link_97933410" localSheetId="1" hidden="1">'Abstract '!d_t_elastomeric_bearing</definedName>
    <definedName name="Google_Sheet_Link_97933410" localSheetId="13" hidden="1">d_t_elastomeric_bearing</definedName>
    <definedName name="Google_Sheet_Link_97933410" localSheetId="10" hidden="1">d_t_elastomeric_bearing</definedName>
    <definedName name="Google_Sheet_Link_97933410" hidden="1">d_t_elastomeric_bearing</definedName>
    <definedName name="Google_Sheet_Link_980992212" localSheetId="1" hidden="1">'Abstract '!collection_quarry_output_more_than_66_per</definedName>
    <definedName name="Google_Sheet_Link_980992212" localSheetId="13" hidden="1">[28]!collection_quarry_output_more_than_66_per</definedName>
    <definedName name="Google_Sheet_Link_980992212" hidden="1">[0]!collection_quarry_output_more_than_66_per</definedName>
    <definedName name="Google_Sheet_Link_987511600" localSheetId="1" hidden="1">'Abstract '!adopted_rate_galvanized_ms_clamp</definedName>
    <definedName name="Google_Sheet_Link_987511600" localSheetId="13" hidden="1">adopted_rate_galvanized_ms_clamp</definedName>
    <definedName name="Google_Sheet_Link_987511600" localSheetId="10" hidden="1">adopted_rate_galvanized_ms_clamp</definedName>
    <definedName name="Google_Sheet_Link_987511600" hidden="1">adopted_rate_galvanized_ms_clamp</definedName>
    <definedName name="Google_Sheet_Link_99073994" localSheetId="1" hidden="1">'Abstract '!adopted_rate_struts_ballies</definedName>
    <definedName name="Google_Sheet_Link_99073994" localSheetId="13" hidden="1">adopted_rate_struts_ballies</definedName>
    <definedName name="Google_Sheet_Link_99073994" localSheetId="10" hidden="1">adopted_rate_struts_ballies</definedName>
    <definedName name="Google_Sheet_Link_99073994" hidden="1">adopted_rate_struts_ballies</definedName>
    <definedName name="Google_Sheet_Link_995666418" localSheetId="1" hidden="1">'Abstract '!mech_load_hume_pipe_450_mm_37.5_m</definedName>
    <definedName name="Google_Sheet_Link_995666418" localSheetId="13" hidden="1">mech_load_hume_pipe_450_mm_37.5_m</definedName>
    <definedName name="Google_Sheet_Link_995666418" localSheetId="10" hidden="1">mech_load_hume_pipe_450_mm_37.5_m</definedName>
    <definedName name="Google_Sheet_Link_995666418" hidden="1">mech_load_hume_pipe_450_mm_37.5_m</definedName>
    <definedName name="Government">[39]Data!$C$26</definedName>
    <definedName name="Gra" localSheetId="4">[46]DR!$D$23</definedName>
    <definedName name="grader" localSheetId="4">[79]Rates!$D$74</definedName>
    <definedName name="grader75hp" localSheetId="4">'[83]material rate'!$F$123</definedName>
    <definedName name="grador75hp" localSheetId="4">[75]Rate!#REF!</definedName>
    <definedName name="granular" localSheetId="4">[141]BR!#REF!</definedName>
    <definedName name="granularfill" localSheetId="4">#REF!</definedName>
    <definedName name="granularm" localSheetId="4">#REF!</definedName>
    <definedName name="grass_seeds" localSheetId="4">[144]Rates!$G$51</definedName>
    <definedName name="Grave1" localSheetId="4">'[124]4aoc'!$B$77:$G$102</definedName>
    <definedName name="gravel" localSheetId="4">'[83]material rate'!$H$12</definedName>
    <definedName name="Gravel_20" localSheetId="4">[79]Rates!$G$30</definedName>
    <definedName name="gravel5_10" localSheetId="4">#REF!</definedName>
    <definedName name="gravel5_20" localSheetId="4">'[83]material rate'!$H$14</definedName>
    <definedName name="gravel5_40" localSheetId="4">'[83]material rate'!$H$13</definedName>
    <definedName name="gravels" localSheetId="4">#REF!</definedName>
    <definedName name="grease" localSheetId="4">[59]BR!#REF!</definedName>
    <definedName name="grease_p" localSheetId="4">[59]BR!#REF!</definedName>
    <definedName name="gtfv" localSheetId="14" hidden="1">#REF!</definedName>
    <definedName name="gtfv" localSheetId="13" hidden="1">#REF!</definedName>
    <definedName name="gtfv" localSheetId="2" hidden="1">#REF!</definedName>
    <definedName name="gtfv" localSheetId="0" hidden="1">#REF!</definedName>
    <definedName name="gtfv" hidden="1">#REF!</definedName>
    <definedName name="gum" localSheetId="4">'[83]material rate'!$H$74</definedName>
    <definedName name="h" localSheetId="4">'[72]4aoc'!$B$181:$G$206</definedName>
    <definedName name="h_pipe_160" localSheetId="4">[145]Rate!$C$56</definedName>
    <definedName name="Hand_Sprayer" localSheetId="4">'[89]rate analysis'!$D$48</definedName>
    <definedName name="handlbrass" localSheetId="4">[61]Sheet1!$D$41</definedName>
    <definedName name="handle" localSheetId="4">'[64]District Rate'!#REF!</definedName>
    <definedName name="handsprayer" localSheetId="4">'[83]material rate'!$F$131</definedName>
    <definedName name="hcc" localSheetId="4">#REF!</definedName>
    <definedName name="HDP" localSheetId="4">[79]Rates!$G$55</definedName>
    <definedName name="hdp_200" localSheetId="4">'[78]equipment rate2078-01-16'!#REF!</definedName>
    <definedName name="hdp110mm" localSheetId="4">'[83]material rate'!$H$84</definedName>
    <definedName name="HDPE" localSheetId="4">[46]DR!$D$39</definedName>
    <definedName name="HDPE_400" localSheetId="4">[146]rate!$H$78</definedName>
    <definedName name="helper" localSheetId="4">#N/A</definedName>
    <definedName name="helper_p" localSheetId="4">[145]Rate!$C$16</definedName>
    <definedName name="HelperSK_L" localSheetId="4">'[115]Labour Rates_BB'!$E$12</definedName>
    <definedName name="hfjhtfkj" localSheetId="11" hidden="1">'[14]FRT Estimate 2 cum'!#REF!</definedName>
    <definedName name="hfjhtfkj" localSheetId="5" hidden="1">'[14]FRT Estimate 2 cum'!#REF!</definedName>
    <definedName name="hfjhtfkj" localSheetId="13" hidden="1">'[14]FRT Estimate 2 cum'!#REF!</definedName>
    <definedName name="hfjhtfkj" localSheetId="2" hidden="1">'[14]FRT Estimate 2 cum'!#REF!</definedName>
    <definedName name="hfjhtfkj" localSheetId="9" hidden="1">'[14]FRT Estimate 2 cum'!#REF!</definedName>
    <definedName name="hfjhtfkj" localSheetId="10" hidden="1">'[14]FRT Estimate 2 cum'!#REF!</definedName>
    <definedName name="hfjhtfkj" localSheetId="0" hidden="1">'[14]FRT Estimate 2 cum'!#REF!</definedName>
    <definedName name="hfjhtfkj" hidden="1">'[14]FRT Estimate 2 cum'!#REF!</definedName>
    <definedName name="hg" localSheetId="4">#REF!</definedName>
    <definedName name="hgfgg" localSheetId="11" hidden="1">'[14]FRT Estimate 2 cum'!#REF!</definedName>
    <definedName name="hgfgg" localSheetId="5" hidden="1">'[14]FRT Estimate 2 cum'!#REF!</definedName>
    <definedName name="hgfgg" localSheetId="13" hidden="1">'[14]FRT Estimate 2 cum'!#REF!</definedName>
    <definedName name="hgfgg" localSheetId="2" hidden="1">'[14]FRT Estimate 2 cum'!#REF!</definedName>
    <definedName name="hgfgg" localSheetId="9" hidden="1">'[14]FRT Estimate 2 cum'!#REF!</definedName>
    <definedName name="hgfgg" localSheetId="10" hidden="1">'[14]FRT Estimate 2 cum'!#REF!</definedName>
    <definedName name="hgfgg" localSheetId="0" hidden="1">'[14]FRT Estimate 2 cum'!#REF!</definedName>
    <definedName name="hgfgg" hidden="1">'[14]FRT Estimate 2 cum'!#REF!</definedName>
    <definedName name="hgfvh" localSheetId="4">[76]Rates!$D$26</definedName>
    <definedName name="hgh" hidden="1">#REF!</definedName>
    <definedName name="hh" localSheetId="4">'[59]Rate Analysis'!#REF!</definedName>
    <definedName name="hhhhh" hidden="1">#REF!</definedName>
    <definedName name="HiddenRows" hidden="1">#REF!</definedName>
    <definedName name="hiranya" localSheetId="4">[100]Rate!#REF!</definedName>
    <definedName name="hlfast" localSheetId="4">[61]Sheet1!$D$34</definedName>
    <definedName name="hn" localSheetId="13" hidden="1">'[29]FRT Estimate 8 cum'!#REF!</definedName>
    <definedName name="hn" localSheetId="2" hidden="1">'[29]FRT Estimate 8 cum'!#REF!</definedName>
    <definedName name="hn" localSheetId="0" hidden="1">'[29]FRT Estimate 8 cum'!#REF!</definedName>
    <definedName name="hn" hidden="1">'[29]FRT Estimate 8 cum'!#REF!</definedName>
    <definedName name="hng" localSheetId="4">[61]Sheet1!$D$35</definedName>
    <definedName name="holpass" localSheetId="4">'[64]District Rate'!#REF!</definedName>
    <definedName name="hot_mix_plant" localSheetId="4">'[129]material rate'!$F$166</definedName>
    <definedName name="hotmix_plant20tonhr" localSheetId="4">#REF!</definedName>
    <definedName name="hotmix40ton_hr" localSheetId="4">#REF!</definedName>
    <definedName name="hp_600" localSheetId="4">[46]DR!$D$41</definedName>
    <definedName name="hp_900" localSheetId="4">[46]DR!$D$42</definedName>
    <definedName name="hp1200mm" localSheetId="4">'[90]material rate'!$H$64</definedName>
    <definedName name="hp300mm" localSheetId="4">'[83]material rate'!$H$55</definedName>
    <definedName name="hp450mm" localSheetId="4">'[83]material rate'!$H$56</definedName>
    <definedName name="hp600mm" localSheetId="4">'[83]material rate'!$H$58</definedName>
    <definedName name="hp750mm" localSheetId="4">'[83]material rate'!$H$59</definedName>
    <definedName name="hp900mm" localSheetId="4">'[83]material rate'!$H$60</definedName>
    <definedName name="Hume600" localSheetId="4">[84]Rates!$D$61</definedName>
    <definedName name="Hume900" localSheetId="4">[84]Rates!$D$62</definedName>
    <definedName name="humepipe300mm" localSheetId="4">[75]Rate!#REF!</definedName>
    <definedName name="hunepipekk" localSheetId="4">[100]Rate!#REF!</definedName>
    <definedName name="hy" localSheetId="4">#REF!</definedName>
    <definedName name="i" localSheetId="4">'[72]4aoc'!$B$207:$G$232</definedName>
    <definedName name="ICpip" hidden="1">[4]FitData!$AM$11</definedName>
    <definedName name="ICrrm" hidden="1">[4]FitData!$AI$11</definedName>
    <definedName name="igwire" localSheetId="4">'[64]District Rate'!#REF!</definedName>
    <definedName name="ih" localSheetId="4">#REF!</definedName>
    <definedName name="insur" localSheetId="4">#REF!</definedName>
    <definedName name="j" localSheetId="4">'[72]4aoc'!$B$233:$G$258</definedName>
    <definedName name="jaya" localSheetId="4">#REF!</definedName>
    <definedName name="jj" localSheetId="4">[100]Rate!#REF!</definedName>
    <definedName name="jjj" localSheetId="4">[120]TranspAnalysis!#REF!</definedName>
    <definedName name="JOHKHI" localSheetId="4">'[147]Rate analysis'!#REF!</definedName>
    <definedName name="JOIJJ" localSheetId="4">[148]Rate!#REF!</definedName>
    <definedName name="Jparling" localSheetId="4">'[64]District Rate'!#REF!</definedName>
    <definedName name="jphalak" localSheetId="4">'[64]District Rate'!#REF!</definedName>
    <definedName name="jute" localSheetId="4">'[83]material rate'!$H$61</definedName>
    <definedName name="Jwarling" localSheetId="4">'[64]District Rate'!#REF!</definedName>
    <definedName name="Jwood" localSheetId="4">'[64]District Rate'!#REF!</definedName>
    <definedName name="Jyami" localSheetId="4">#REF!</definedName>
    <definedName name="k" localSheetId="4">#REF!</definedName>
    <definedName name="Kabja100" localSheetId="4">'[64]District Rate'!#REF!</definedName>
    <definedName name="kabja75" localSheetId="4">'[64]District Rate'!#REF!</definedName>
    <definedName name="kantipur" localSheetId="4">#REF!</definedName>
    <definedName name="kb" localSheetId="4">'[65]Rate analysis'!#REF!</definedName>
    <definedName name="kerb_casting" localSheetId="4">#REF!</definedName>
    <definedName name="kerosene" localSheetId="4">'[83]material rate'!$F$109</definedName>
    <definedName name="kerosene_p" localSheetId="4">[59]BR!#REF!</definedName>
    <definedName name="key_6down" localSheetId="4">'[78]equipment rate2078-01-16'!#REF!</definedName>
    <definedName name="keyagg" localSheetId="4">'[99]material rate'!$L$96</definedName>
    <definedName name="kijuh" localSheetId="14" hidden="1">#REF!</definedName>
    <definedName name="kijuh" localSheetId="13" hidden="1">#REF!</definedName>
    <definedName name="kijuh" localSheetId="2" hidden="1">#REF!</definedName>
    <definedName name="kijuh" localSheetId="0" hidden="1">#REF!</definedName>
    <definedName name="kijuh" hidden="1">#REF!</definedName>
    <definedName name="kila" localSheetId="4">'[64]District Rate'!#REF!</definedName>
    <definedName name="kk" localSheetId="4">#REF!</definedName>
    <definedName name="kkj" localSheetId="4">[120]TranspAnalysis!#REF!</definedName>
    <definedName name="kkk3t" localSheetId="4">[100]Rate!#REF!</definedName>
    <definedName name="kkr" localSheetId="4">[120]TranspAnalysis!#REF!</definedName>
    <definedName name="klp" localSheetId="14" hidden="1">#REF!</definedName>
    <definedName name="klp" localSheetId="11" hidden="1">#REF!</definedName>
    <definedName name="klp" localSheetId="5" hidden="1">#REF!</definedName>
    <definedName name="klp" localSheetId="13" hidden="1">#REF!</definedName>
    <definedName name="klp" localSheetId="2" hidden="1">#REF!</definedName>
    <definedName name="klp" localSheetId="9" hidden="1">#REF!</definedName>
    <definedName name="klp" localSheetId="10" hidden="1">#REF!</definedName>
    <definedName name="klp" localSheetId="7" hidden="1">#REF!</definedName>
    <definedName name="klp" localSheetId="4" hidden="1">#REF!</definedName>
    <definedName name="klp" localSheetId="0" hidden="1">#REF!</definedName>
    <definedName name="klp" hidden="1">#REF!</definedName>
    <definedName name="KM100_450" localSheetId="4">#REF!</definedName>
    <definedName name="KM101_600" localSheetId="4">#REF!</definedName>
    <definedName name="KM103_350" localSheetId="4">#REF!</definedName>
    <definedName name="KM106_700" localSheetId="4">#REF!</definedName>
    <definedName name="KM108_500" localSheetId="4">#REF!</definedName>
    <definedName name="KM111_600" localSheetId="4">#REF!</definedName>
    <definedName name="KM112_500" localSheetId="4">#REF!</definedName>
    <definedName name="KM89_900" localSheetId="4">#REF!</definedName>
    <definedName name="KM90_041" localSheetId="4">#REF!</definedName>
    <definedName name="KM94_850" localSheetId="4">#REF!</definedName>
    <definedName name="KM98_300" localSheetId="4">#REF!</definedName>
    <definedName name="km98_350" localSheetId="4">#REF!</definedName>
    <definedName name="Krosene" localSheetId="4">'[81]Rate analysis'!#REF!</definedName>
    <definedName name="kubar" hidden="1">'[30]SIEVE ANALYSIS_Sand'!$M$25:$M$26</definedName>
    <definedName name="l" localSheetId="4">'[74]4aoc'!$B$1:$G$26</definedName>
    <definedName name="l_roy" localSheetId="4">#N/A</definedName>
    <definedName name="labour" localSheetId="4">[82]BR!$F$6</definedName>
    <definedName name="lado" localSheetId="4">[149]TranspAnalysis!#REF!</definedName>
    <definedName name="Larcha" localSheetId="4">#REF!</definedName>
    <definedName name="Last_Bill" localSheetId="4">#REF!</definedName>
    <definedName name="laxxmi" hidden="1">'[31]SIEVE ANALYSIS_Sand'!$M$25:$M$26</definedName>
    <definedName name="ldisrate" localSheetId="4">#REF!</definedName>
    <definedName name="LDP100mm" localSheetId="4">'[81]Rate analysis'!#REF!</definedName>
    <definedName name="Lead_rate" localSheetId="4">'[71]Trans_Ana Final'!$B$1:$O$65536</definedName>
    <definedName name="Length" localSheetId="4">#REF!</definedName>
    <definedName name="lengthworker" localSheetId="4">#REF!</definedName>
    <definedName name="LightDriver_L" localSheetId="4">'[115]Labour Rates_BB'!$E$15</definedName>
    <definedName name="limcount" hidden="1">1</definedName>
    <definedName name="lime" localSheetId="4">'[83]material rate'!$H$73</definedName>
    <definedName name="LinkStatus" localSheetId="4">#REF!</definedName>
    <definedName name="liping" localSheetId="4">#REF!</definedName>
    <definedName name="llr" localSheetId="4">[120]TranspAnalysis!#REF!</definedName>
    <definedName name="loader" localSheetId="4">'[83]material rate'!$F$117</definedName>
    <definedName name="Loader_2.3" localSheetId="4">#REF!</definedName>
    <definedName name="Loader_2.5" localSheetId="4">#REF!</definedName>
    <definedName name="locset" localSheetId="4">[61]Sheet1!$D$43</definedName>
    <definedName name="loders" localSheetId="4">#REF!</definedName>
    <definedName name="love" localSheetId="4">'[74]4aoc'!$B$1:$G$26</definedName>
    <definedName name="lu" localSheetId="4">'[105]schedule of rates'!$D$101</definedName>
    <definedName name="lub" localSheetId="4">#N/A</definedName>
    <definedName name="lucking300" localSheetId="4">'[64]District Rate'!#REF!</definedName>
    <definedName name="lucky" hidden="1">'[31]SIEVE ANALYSIS_Sand'!$L$25:$L$26</definedName>
    <definedName name="m" localSheetId="4">'[59]Rate Analysis'!#REF!</definedName>
    <definedName name="m10_40" localSheetId="4">#REF!</definedName>
    <definedName name="m1040pcc" localSheetId="4">'[135]schedule of rates'!$D$33</definedName>
    <definedName name="m15_40" localSheetId="4">#REF!</definedName>
    <definedName name="m20_20" localSheetId="4">#REF!</definedName>
    <definedName name="m20_40" localSheetId="4">#REF!</definedName>
    <definedName name="m25_20" localSheetId="4">#REF!</definedName>
    <definedName name="manoj" localSheetId="4">#REF!</definedName>
    <definedName name="manu" hidden="1">'[30]SIEVE ANALYSIS_Sand'!$O$25:$O$26</definedName>
    <definedName name="Marble" localSheetId="4">'[64]District Rate'!#REF!</definedName>
    <definedName name="mason" localSheetId="4">'[63]update Rate'!$E$6</definedName>
    <definedName name="mastic_cooker" localSheetId="4">#REF!</definedName>
    <definedName name="MatList" localSheetId="4">[132]TranspAnalysis!#REF!</definedName>
    <definedName name="matlist1" localSheetId="4">[132]TranspAnalysis!#REF!</definedName>
    <definedName name="max" hidden="1">'[32]SIEVE ANALYSIS_Sand'!$M$25:$M$26</definedName>
    <definedName name="mdhuri" localSheetId="4">#REF!</definedName>
    <definedName name="mh100.15" localSheetId="4">#REF!</definedName>
    <definedName name="mh100.2" localSheetId="4">#REF!</definedName>
    <definedName name="mh120.15" localSheetId="4">#REF!</definedName>
    <definedName name="mh120.2" localSheetId="4">#REF!</definedName>
    <definedName name="mh150.2" localSheetId="4">#REF!</definedName>
    <definedName name="mh150.25" localSheetId="4">#REF!</definedName>
    <definedName name="mh150.3" localSheetId="4">#REF!</definedName>
    <definedName name="mh150.5" localSheetId="4">#REF!</definedName>
    <definedName name="mh75.1" localSheetId="4">#REF!</definedName>
    <definedName name="mh75.15" localSheetId="4">#REF!</definedName>
    <definedName name="mh75.2" localSheetId="4">#REF!</definedName>
    <definedName name="mh75.25" localSheetId="4">#REF!</definedName>
    <definedName name="mh75.3" localSheetId="4">#REF!</definedName>
    <definedName name="mh90.1" localSheetId="4">#REF!</definedName>
    <definedName name="mh90.15" localSheetId="4">#REF!</definedName>
    <definedName name="mh90.2" localSheetId="4">#REF!</definedName>
    <definedName name="Min_filler" localSheetId="4">#REF!</definedName>
    <definedName name="minimum" hidden="1">'[32]SIEVE ANALYSIS_Sand'!$N$25:$N$26</definedName>
    <definedName name="Ministry">[39]Data!$C$27</definedName>
    <definedName name="Mix" localSheetId="4">[46]DR!#REF!</definedName>
    <definedName name="mixer" localSheetId="4">'[83]material rate'!$F$142</definedName>
    <definedName name="Mixture_Vib" localSheetId="4">#REF!</definedName>
    <definedName name="mk_seal" localSheetId="4">[100]Detailed!#REF!</definedName>
    <definedName name="mluck" localSheetId="4">'[64]District Rate'!#REF!</definedName>
    <definedName name="MMM" localSheetId="4">#REF!</definedName>
    <definedName name="mmmmmmmmmmm" hidden="1">'[31]SIEVE ANALYSIS_Sand'!$P$25:$P$26</definedName>
    <definedName name="mnhole" localSheetId="4">'[78]equipment rate2078-01-16'!#REF!</definedName>
    <definedName name="mnjkhgffdd" hidden="1">[22]Sheets!$L$63:$O$77</definedName>
    <definedName name="mobil" localSheetId="4">[59]BR!#REF!</definedName>
    <definedName name="mobil_p" localSheetId="4">[59]BR!#REF!</definedName>
    <definedName name="mobilesluuryseal" localSheetId="4">#REF!</definedName>
    <definedName name="moluck" localSheetId="4">'[64]District Rate'!#REF!</definedName>
    <definedName name="motor_v" localSheetId="4">[59]BR!#REF!</definedName>
    <definedName name="mp" localSheetId="4">#REF!</definedName>
    <definedName name="MPos" localSheetId="4">'[150]VO-01'!#REF!</definedName>
    <definedName name="mr" localSheetId="4">#REF!</definedName>
    <definedName name="MS_2mm" localSheetId="4">#REF!</definedName>
    <definedName name="MS_angle" localSheetId="4">#REF!</definedName>
    <definedName name="Ms_clamp" localSheetId="4">'[78]equipment rate2078-01-16'!#REF!</definedName>
    <definedName name="ms_pipe" localSheetId="4">[79]Rates!$G$48</definedName>
    <definedName name="MS_sheet" localSheetId="4">[79]Rates!$G$45</definedName>
    <definedName name="msnet" localSheetId="4">[61]Sheet1!$D$69</definedName>
    <definedName name="MSP" localSheetId="4">#REF!</definedName>
    <definedName name="MSP_2mm" localSheetId="4">#REF!</definedName>
    <definedName name="MSP2mm" localSheetId="4">#REF!</definedName>
    <definedName name="MSpipe_40" localSheetId="4">#REF!</definedName>
    <definedName name="mtile" localSheetId="4">#REF!</definedName>
    <definedName name="mue" hidden="1">[4]CheckList!$H$23</definedName>
    <definedName name="n" localSheetId="4">'[59]Rate Analysis'!#REF!</definedName>
    <definedName name="Na" localSheetId="4">[46]DR!$D$38</definedName>
    <definedName name="nail" localSheetId="4">[79]Rates!$G$43</definedName>
    <definedName name="nails" localSheetId="4">'[83]material rate'!$H$62</definedName>
    <definedName name="NAME" hidden="1">'[10]SIEVE ANALYSIS_Sand'!$L$25:$L$26</definedName>
    <definedName name="needle_vibrator" localSheetId="4">'[78]equipment rate2078-01-16'!#REF!</definedName>
    <definedName name="Neighbouring" localSheetId="4">#REF!</definedName>
    <definedName name="new" localSheetId="4">[100]Rate!#REF!</definedName>
    <definedName name="no" localSheetId="4">[151]INPUT!$D$2</definedName>
    <definedName name="nonplastic" localSheetId="4">#REF!</definedName>
    <definedName name="nonplastics" localSheetId="4">#REF!</definedName>
    <definedName name="NP2_120" localSheetId="4">'[152]Basic rate_Aproved by DTO_L P'!$G$100</definedName>
    <definedName name="NP2_20" localSheetId="4">'[152]Basic rate_Aproved by DTO_L P'!$G$96</definedName>
    <definedName name="NP2_25" localSheetId="4">'[152]Basic rate_Aproved by DTO_L P'!$G$97</definedName>
    <definedName name="NP2_30" localSheetId="4">'[152]Basic rate_Aproved by DTO_L P'!$G$98</definedName>
    <definedName name="NP2_45" localSheetId="4">'[152]Basic rate_Aproved by DTO_L P'!$G$99</definedName>
    <definedName name="np2_60" localSheetId="4">'[152]Basic rate_Aproved by DTO_L P'!$G$66</definedName>
    <definedName name="np2_75" localSheetId="4">'[152]Basic rate_Aproved by DTO_L P'!$G$67</definedName>
    <definedName name="np2_90" localSheetId="4">'[152]Basic rate_Aproved by DTO_L P'!$G$68</definedName>
    <definedName name="NP3_600" localSheetId="4">#REF!</definedName>
    <definedName name="NP3_750" localSheetId="4">#REF!</definedName>
    <definedName name="NP3_900" localSheetId="4">#REF!</definedName>
    <definedName name="ntb" localSheetId="4">[61]Sheet1!$D$39</definedName>
    <definedName name="Nut_Bolt" localSheetId="4">#REF!</definedName>
    <definedName name="Nut_bolts" localSheetId="4">[79]Rates!$G$47</definedName>
    <definedName name="nutbolt" localSheetId="4">'[64]District Rate'!#REF!</definedName>
    <definedName name="nutbolt8" localSheetId="4">'[64]District Rate'!#REF!</definedName>
    <definedName name="nuts" localSheetId="4">#REF!</definedName>
    <definedName name="o" localSheetId="4">'[59]Rate Analysis'!#REF!</definedName>
    <definedName name="o_123" localSheetId="4">#REF!</definedName>
    <definedName name="o_2" localSheetId="4">#REF!</definedName>
    <definedName name="O_M1" localSheetId="4">[103]Ta403!$J$8</definedName>
    <definedName name="off_road_1" localSheetId="4">#REF!</definedName>
    <definedName name="off_roaD_10" localSheetId="4">#REF!</definedName>
    <definedName name="off_roaD_11" localSheetId="4">#REF!</definedName>
    <definedName name="off_roaD_12" localSheetId="4">#REF!</definedName>
    <definedName name="off_roaD_13" localSheetId="4">#REF!</definedName>
    <definedName name="off_roaD_14" localSheetId="4">#REF!</definedName>
    <definedName name="off_roaD_15" localSheetId="4">#REF!</definedName>
    <definedName name="off_roaD_16" localSheetId="4">#REF!</definedName>
    <definedName name="off_roaD_17" localSheetId="4">#REF!</definedName>
    <definedName name="off_roaD_18" localSheetId="4">#REF!</definedName>
    <definedName name="off_roaD_19" localSheetId="4">#REF!</definedName>
    <definedName name="off_road_2" localSheetId="4">#REF!</definedName>
    <definedName name="off_roaD_20" localSheetId="4">#REF!</definedName>
    <definedName name="off_roaD_21" localSheetId="4">#REF!</definedName>
    <definedName name="off_roaD_22" localSheetId="4">#REF!</definedName>
    <definedName name="off_roaD_23" localSheetId="4">#REF!</definedName>
    <definedName name="off_roaD_24" localSheetId="4">#REF!</definedName>
    <definedName name="off_roaD_25" localSheetId="4">#REF!</definedName>
    <definedName name="off_roaD_26" localSheetId="4">#REF!</definedName>
    <definedName name="off_roaD_27" localSheetId="4">#REF!</definedName>
    <definedName name="off_roaD_28" localSheetId="4">#REF!</definedName>
    <definedName name="off_roaD_29" localSheetId="4">#REF!</definedName>
    <definedName name="off_roaD_3" localSheetId="4">#REF!</definedName>
    <definedName name="off_roaD_30" localSheetId="4">#REF!</definedName>
    <definedName name="off_roaD_31" localSheetId="4">#REF!</definedName>
    <definedName name="off_roaD_32" localSheetId="4">#REF!</definedName>
    <definedName name="off_roaD_33" localSheetId="4">#REF!</definedName>
    <definedName name="off_roaD_34" localSheetId="4">#REF!</definedName>
    <definedName name="off_roaD_35" localSheetId="4">#REF!</definedName>
    <definedName name="off_roaD_36" localSheetId="4">#REF!</definedName>
    <definedName name="off_roaD_37" localSheetId="4">#REF!</definedName>
    <definedName name="off_roaD_38" localSheetId="4">#REF!</definedName>
    <definedName name="off_roaD_39" localSheetId="4">#REF!</definedName>
    <definedName name="off_roaD_4" localSheetId="4">#REF!</definedName>
    <definedName name="off_roaD_40" localSheetId="4">#REF!</definedName>
    <definedName name="off_roaD_41" localSheetId="4">#REF!</definedName>
    <definedName name="off_roaD_42" localSheetId="4">#REF!</definedName>
    <definedName name="off_roaD_43" localSheetId="4">#REF!</definedName>
    <definedName name="off_roaD_44" localSheetId="4">#REF!</definedName>
    <definedName name="off_roaD_45" localSheetId="4">#REF!</definedName>
    <definedName name="off_roaD_46" localSheetId="4">#REF!</definedName>
    <definedName name="off_roaD_47" localSheetId="4">#REF!</definedName>
    <definedName name="off_roaD_48" localSheetId="4">#REF!</definedName>
    <definedName name="off_roaD_49" localSheetId="4">#REF!</definedName>
    <definedName name="off_roaD_5" localSheetId="4">#REF!</definedName>
    <definedName name="off_roaD_50" localSheetId="4">#REF!</definedName>
    <definedName name="off_roaD_51" localSheetId="4">#REF!</definedName>
    <definedName name="off_roaD_52" localSheetId="4">#REF!</definedName>
    <definedName name="off_roaD_53" localSheetId="4">#REF!</definedName>
    <definedName name="off_roaD_54" localSheetId="4">#REF!</definedName>
    <definedName name="off_roaD_55" localSheetId="4">#REF!</definedName>
    <definedName name="off_roaD_56" localSheetId="4">#REF!</definedName>
    <definedName name="off_roaD_57" localSheetId="4">#REF!</definedName>
    <definedName name="off_roaD_58" localSheetId="4">#REF!</definedName>
    <definedName name="off_roaD_59" localSheetId="4">#REF!</definedName>
    <definedName name="off_roaD_6" localSheetId="4">#REF!</definedName>
    <definedName name="off_roaD_60" localSheetId="4">#REF!</definedName>
    <definedName name="off_roaD_61" localSheetId="4">#REF!</definedName>
    <definedName name="off_roaD_62" localSheetId="4">#REF!</definedName>
    <definedName name="off_roaD_63" localSheetId="4">#REF!</definedName>
    <definedName name="off_roaD_64" localSheetId="4">#REF!</definedName>
    <definedName name="off_roaD_65" localSheetId="4">#REF!</definedName>
    <definedName name="off_roaD_66" localSheetId="4">#REF!</definedName>
    <definedName name="off_roaD_67" localSheetId="4">#REF!</definedName>
    <definedName name="off_roaD_68" localSheetId="4">#REF!</definedName>
    <definedName name="off_roaD_69" localSheetId="4">#REF!</definedName>
    <definedName name="off_roaD_7" localSheetId="4">#REF!</definedName>
    <definedName name="off_roaD_70" localSheetId="4">#REF!</definedName>
    <definedName name="off_roaD_71" localSheetId="4">#REF!</definedName>
    <definedName name="off_roaD_72" localSheetId="4">#REF!</definedName>
    <definedName name="off_roaD_73" localSheetId="4">#REF!</definedName>
    <definedName name="off_roaD_74" localSheetId="4">#REF!</definedName>
    <definedName name="off_roaD_75" localSheetId="4">#REF!</definedName>
    <definedName name="off_roaD_76" localSheetId="4">#REF!</definedName>
    <definedName name="off_roaD_77" localSheetId="4">#REF!</definedName>
    <definedName name="off_roaD_78" localSheetId="4">#REF!</definedName>
    <definedName name="off_roaD_79" localSheetId="4">#REF!</definedName>
    <definedName name="off_roaD_8" localSheetId="4">#REF!</definedName>
    <definedName name="off_roaD_80" localSheetId="4">#REF!</definedName>
    <definedName name="off_roaD_81" localSheetId="4">#REF!</definedName>
    <definedName name="off_roaD_82" localSheetId="4">#REF!</definedName>
    <definedName name="off_roaD_83" localSheetId="4">#REF!</definedName>
    <definedName name="off_roaD_84" localSheetId="4">#REF!</definedName>
    <definedName name="off_roaD_85" localSheetId="4">#REF!</definedName>
    <definedName name="off_roaD_86" localSheetId="4">#REF!</definedName>
    <definedName name="off_roaD_87" localSheetId="4">#REF!</definedName>
    <definedName name="off_roaD_88" localSheetId="4">#REF!</definedName>
    <definedName name="off_roaD_89" localSheetId="4">#REF!</definedName>
    <definedName name="off_roaD_89.1" localSheetId="4">#REF!</definedName>
    <definedName name="off_roaD_89.2" localSheetId="4">#REF!</definedName>
    <definedName name="off_roaD_9" localSheetId="4">#REF!</definedName>
    <definedName name="off_roaD_90" localSheetId="4">#REF!</definedName>
    <definedName name="off_roaD_91" localSheetId="4">#REF!</definedName>
    <definedName name="off_roaD_92" localSheetId="4">#REF!</definedName>
    <definedName name="off_roaD_93" localSheetId="4">#REF!</definedName>
    <definedName name="off_roaD_94" localSheetId="4">#REF!</definedName>
    <definedName name="off_roaD_95" localSheetId="4">#REF!</definedName>
    <definedName name="off_roaD_96" localSheetId="4">#REF!</definedName>
    <definedName name="Office">[39]Data!$C$30</definedName>
    <definedName name="onetotwelve" localSheetId="4">#REF!</definedName>
    <definedName name="oo" localSheetId="4">'[153]4aoc'!$B$207:$G$232</definedName>
    <definedName name="op" localSheetId="4">'[153]4aoc'!$B$1:$G$26</definedName>
    <definedName name="opc_nepali" localSheetId="4">'[78]equipment rate2078-01-16'!#REF!</definedName>
    <definedName name="operator" localSheetId="4">#N/A</definedName>
    <definedName name="opo" localSheetId="4">[100]Rate!#REF!</definedName>
    <definedName name="or" localSheetId="4">#REF!</definedName>
    <definedName name="OrderTable" hidden="1">#REF!</definedName>
    <definedName name="oxacid" localSheetId="4">[61]Sheet1!$D$59</definedName>
    <definedName name="p" localSheetId="4">'[59]Rate Analysis'!#REF!</definedName>
    <definedName name="p_agg" localSheetId="4">#N/A</definedName>
    <definedName name="p_bou" localSheetId="4">#N/A</definedName>
    <definedName name="p_bw" localSheetId="4">#N/A</definedName>
    <definedName name="p_cem" localSheetId="4">#N/A</definedName>
    <definedName name="p_gi" localSheetId="4">#N/A</definedName>
    <definedName name="p_sand" localSheetId="4">#N/A</definedName>
    <definedName name="p_steel" localSheetId="4">#N/A</definedName>
    <definedName name="p2.1.200" localSheetId="4">#REF!</definedName>
    <definedName name="p2.1.300" localSheetId="4">#REF!</definedName>
    <definedName name="p2.1.350" localSheetId="4">#REF!</definedName>
    <definedName name="p2.1.400" localSheetId="4">#REF!</definedName>
    <definedName name="p2.1.450" localSheetId="4">#REF!</definedName>
    <definedName name="p2.1.5.400" localSheetId="4">#REF!</definedName>
    <definedName name="paverfinisher" localSheetId="4">#REF!</definedName>
    <definedName name="pbp" localSheetId="4">#REF!</definedName>
    <definedName name="pcc" localSheetId="4">#REF!</definedName>
    <definedName name="PCost1" hidden="1">[4]PipeList!$G$119</definedName>
    <definedName name="petrol" localSheetId="4">'[83]material rate'!$F$110</definedName>
    <definedName name="petrol_p" localSheetId="4">[59]BR!#REF!</definedName>
    <definedName name="pf" hidden="1">[4]CheckList!$H$16</definedName>
    <definedName name="PIpe" localSheetId="4">#REF!</definedName>
    <definedName name="Pipe_Data" localSheetId="4">#REF!</definedName>
    <definedName name="pkila" localSheetId="4">'[64]District Rate'!#REF!</definedName>
    <definedName name="plainst28" localSheetId="4">'[64]District Rate'!#REF!</definedName>
    <definedName name="PLAMT" hidden="1">SUMIF(#REF!,"&gt;0",#REF!)</definedName>
    <definedName name="plank_38mm" localSheetId="4">'[78]equipment rate2078-01-16'!#REF!</definedName>
    <definedName name="planks38mmthick" localSheetId="4">'[135]schedule of rates'!$D$57</definedName>
    <definedName name="Planst" localSheetId="4">'[64]District Rate'!#REF!</definedName>
    <definedName name="plate_compactor" localSheetId="4">#REF!</definedName>
    <definedName name="PLen1" hidden="1">[4]PipeList!$G$117</definedName>
    <definedName name="plumber" localSheetId="4">[145]Rate!$C$15</definedName>
    <definedName name="Ply" localSheetId="4">#REF!</definedName>
    <definedName name="Ply_8_9" localSheetId="4">#REF!</definedName>
    <definedName name="Ply_9_8" localSheetId="4">#REF!</definedName>
    <definedName name="ply10mm" localSheetId="4">'[83]material rate'!$H$68</definedName>
    <definedName name="ply12mm" localSheetId="4">'[90]material rate'!$H$74</definedName>
    <definedName name="ply20mm" localSheetId="4">#REF!</definedName>
    <definedName name="ply3mm" localSheetId="4">#REF!</definedName>
    <definedName name="ply4mm" localSheetId="4">#REF!</definedName>
    <definedName name="ply6mm" localSheetId="4">#REF!</definedName>
    <definedName name="ply8mm" localSheetId="4">#REF!</definedName>
    <definedName name="plywood" localSheetId="4">#N/A</definedName>
    <definedName name="plywood_12mm" localSheetId="4">'[78]equipment rate2078-01-16'!#REF!</definedName>
    <definedName name="plywood_8mm" localSheetId="4">'[78]equipment rate2078-01-16'!#REF!</definedName>
    <definedName name="plywood12" localSheetId="4">#REF!</definedName>
    <definedName name="plywood19" localSheetId="4">#REF!</definedName>
    <definedName name="plywood3" localSheetId="4">#REF!</definedName>
    <definedName name="plywood4" localSheetId="4">#REF!</definedName>
    <definedName name="plywood6" localSheetId="4">#REF!</definedName>
    <definedName name="plywood8" localSheetId="4">#REF!</definedName>
    <definedName name="plywood9mm" localSheetId="4">[75]Rate!#REF!</definedName>
    <definedName name="plywood9mmthick" localSheetId="4">'[135]schedule of rates'!$D$59</definedName>
    <definedName name="Pnam" localSheetId="13" hidden="1">[33]CheckList!$E$5</definedName>
    <definedName name="Pnam" localSheetId="2" hidden="1">[33]CheckList!$E$5</definedName>
    <definedName name="Pnam" localSheetId="9" hidden="1">[41]CheckList!$E$5</definedName>
    <definedName name="Pnam" localSheetId="10" hidden="1">[41]CheckList!$E$5</definedName>
    <definedName name="Pnam" localSheetId="6" hidden="1">[33]CheckList!$E$5</definedName>
    <definedName name="Pnam" localSheetId="8" hidden="1">[33]CheckList!$E$5</definedName>
    <definedName name="Pnam" localSheetId="4" hidden="1">[42]CheckList!$E$5</definedName>
    <definedName name="Pnam" hidden="1">[34]CheckList!$E$5</definedName>
    <definedName name="pneumatic" localSheetId="4">[154]Rates!$D$66</definedName>
    <definedName name="po" localSheetId="4">#REF!</definedName>
    <definedName name="Polyfelt_R" localSheetId="4">[155]BOQ_ZB!#REF!</definedName>
    <definedName name="PopulationI" localSheetId="4">#REF!</definedName>
    <definedName name="pra" localSheetId="4">#REF!</definedName>
    <definedName name="premix20" localSheetId="4">#REF!</definedName>
    <definedName name="Previous_Amount" localSheetId="4">#REF!</definedName>
    <definedName name="Previous_Qty" localSheetId="4">#REF!</definedName>
    <definedName name="primer" localSheetId="4">'[83]material rate'!$H$76</definedName>
    <definedName name="_xlnm.Print_Area" localSheetId="1">'Abstract '!$A$1:$G$39</definedName>
    <definedName name="_xlnm.Print_Area" localSheetId="11">'cover page'!$A$1:$C$59</definedName>
    <definedName name="_xlnm.Print_Area" localSheetId="5">'cover page VO'!$A$1:$C$41</definedName>
    <definedName name="_xlnm.Print_Area" localSheetId="12">'Front Sheet'!$A$1:$E$45</definedName>
    <definedName name="_xlnm.Print_Area" localSheetId="3">reason!$A$1:$N$37</definedName>
    <definedName name="_xlnm.Print_Area" localSheetId="9">'Revised Abstract'!$A$1:$H$39</definedName>
    <definedName name="_xlnm.Print_Area" localSheetId="10">'Revised Quantity Sheet'!$A$1:$I$58</definedName>
    <definedName name="_xlnm.Print_Area" localSheetId="6">'summary of variation'!$A$1:$I$41</definedName>
    <definedName name="_xlnm.Print_Area" localSheetId="8">'Variation Checklist'!$A$1:$C$30</definedName>
    <definedName name="_xlnm.Print_Area" localSheetId="4">VOnego!$A$1:$I$28</definedName>
    <definedName name="PRINT_AREA_MI" localSheetId="4">#REF!</definedName>
    <definedName name="_xlnm.Print_Titles" localSheetId="3">reason!$1:$16</definedName>
    <definedName name="prm" localSheetId="4">[61]Sheet1!$D$52</definedName>
    <definedName name="Problem1" localSheetId="4">#REF!</definedName>
    <definedName name="Problem2" localSheetId="4">#REF!</definedName>
    <definedName name="Problem3" localSheetId="4">#REF!</definedName>
    <definedName name="ProdForm" hidden="1">#REF!</definedName>
    <definedName name="Product" hidden="1">#REF!</definedName>
    <definedName name="project" localSheetId="4">[49]Transportation!$A$9</definedName>
    <definedName name="proller" localSheetId="4">[96]rate!$O$41</definedName>
    <definedName name="Providing__fixing__sewing_and_laying_polyfelt_TS___30_Geotextile_of_specified_brand__on_the_river_side_sloped_surface_of_road_embankment_with_spreading_on_the_toe_of_mattress_in_the_ground_as_per_instruction_of_engineer" localSheetId="4">[155]BOQ_ZB!#REF!</definedName>
    <definedName name="PrPop1" hidden="1">'[4]Dmand 1'!$D$33</definedName>
    <definedName name="psheet" localSheetId="4">#REF!</definedName>
    <definedName name="pt" localSheetId="4">[156]Sheet1!$D$17</definedName>
    <definedName name="ptroller" localSheetId="4">#REF!</definedName>
    <definedName name="pump" localSheetId="4">#REF!</definedName>
    <definedName name="pump10cm" localSheetId="4">[96]rate!$O$31</definedName>
    <definedName name="pump10cmdia" localSheetId="4">#REF!</definedName>
    <definedName name="PVC_100" localSheetId="4">[137]Rate!$C$58</definedName>
    <definedName name="PVC_160" localSheetId="4">[157]Rate!#REF!</definedName>
    <definedName name="PVCPIPE_110_M_M" localSheetId="4">[158]Transport_Cost_F!$D$22</definedName>
    <definedName name="q" localSheetId="4">#REF!</definedName>
    <definedName name="Q_ST" localSheetId="4">[159]F_Treatment!$B$139:$L$197</definedName>
    <definedName name="QNTT" hidden="1">SUMIF(#REF!,"&gt;0",#REF!)</definedName>
    <definedName name="qqqq" localSheetId="4">#REF!</definedName>
    <definedName name="QTY" localSheetId="4">#REF!</definedName>
    <definedName name="Qty_DK" localSheetId="4">#REF!</definedName>
    <definedName name="Qty_FL" localSheetId="4">#REF!</definedName>
    <definedName name="Qty_FL2" localSheetId="4">#REF!</definedName>
    <definedName name="quarry_subbase" localSheetId="4">'[78]equipment rate2078-01-16'!#REF!</definedName>
    <definedName name="qwe" localSheetId="4">[57]Rates!$D$4</definedName>
    <definedName name="rainlet" localSheetId="4">#REF!</definedName>
    <definedName name="ramesh" localSheetId="4">#REF!</definedName>
    <definedName name="Rate" localSheetId="4">#REF!</definedName>
    <definedName name="Rate_DK" localSheetId="4">#REF!</definedName>
    <definedName name="Rate_FL" localSheetId="4">#REF!</definedName>
    <definedName name="rate_lead" localSheetId="4">'[49]Trans_Ana Final'!#REF!</definedName>
    <definedName name="ratebasic" localSheetId="4">#REF!</definedName>
    <definedName name="ratelead" localSheetId="4">'[49]Trans_Ana Final'!#REF!</definedName>
    <definedName name="rates" localSheetId="4">[117]rates!$A$1:$I$198</definedName>
    <definedName name="RB7.4" hidden="1">#REF!</definedName>
    <definedName name="RCArea" hidden="1">#REF!</definedName>
    <definedName name="rd_names" localSheetId="4">[117]INPUT!$A$5:$B$34</definedName>
    <definedName name="re" localSheetId="4">#REF!</definedName>
    <definedName name="re_bar" localSheetId="4">'[160]Material cost'!$J$78</definedName>
    <definedName name="Re10_25" localSheetId="4">[46]DR!$D$34</definedName>
    <definedName name="Re28_32" localSheetId="4">[46]DR!$D$35</definedName>
    <definedName name="readymix" localSheetId="4">'[78]equipment rate2078-01-16'!#REF!</definedName>
    <definedName name="Reason" localSheetId="4">#REF!</definedName>
    <definedName name="rebar" localSheetId="4">#REF!</definedName>
    <definedName name="rebar22mm" localSheetId="4">[121]rate!$N$32</definedName>
    <definedName name="rebar32mm" localSheetId="4">[161]rate!#REF!</definedName>
    <definedName name="rebar8mm" localSheetId="4">[161]rate!#REF!</definedName>
    <definedName name="rebars" localSheetId="4">'[105]schedule of rates'!$D$68</definedName>
    <definedName name="_xlnm.Recorder" localSheetId="4">#REF!</definedName>
    <definedName name="Red" localSheetId="4">[46]DR!$D$28</definedName>
    <definedName name="RefFRT" hidden="1">#REF!</definedName>
    <definedName name="Region" localSheetId="4">'[128]Pick Lists'!$B$4:$B$8</definedName>
    <definedName name="RegionalB" localSheetId="4">#REF!</definedName>
    <definedName name="reinf" localSheetId="4">#REF!</definedName>
    <definedName name="reinforcement" localSheetId="4">'[90]2000 concrete'!$Q$151</definedName>
    <definedName name="remianing" localSheetId="4">#REF!</definedName>
    <definedName name="reseal" localSheetId="4">'[162]4aoc'!$B$233:$G$258</definedName>
    <definedName name="rFitData" hidden="1">[4]FitData!$B$11:$BS$114</definedName>
    <definedName name="rFRT14" hidden="1">#REF!</definedName>
    <definedName name="rFRT8" hidden="1">#REF!</definedName>
    <definedName name="rft" localSheetId="4">#REF!</definedName>
    <definedName name="ripper_tractor" localSheetId="4">#REF!</definedName>
    <definedName name="river_shingle_10" localSheetId="4">'[122]Material cost'!#REF!</definedName>
    <definedName name="river_shingle_20" localSheetId="4">'[122]Material cost'!#REF!</definedName>
    <definedName name="River_shingle_40" localSheetId="4">'[122]Material cost'!#REF!</definedName>
    <definedName name="river_subbase" localSheetId="4">'[78]equipment rate2078-01-16'!#REF!</definedName>
    <definedName name="RL_Data" localSheetId="4">#REF!</definedName>
    <definedName name="road_marking_paint" localSheetId="4">[154]Rates!$G$38</definedName>
    <definedName name="road_paint" localSheetId="4">'[78]equipment rate2078-01-16'!#REF!</definedName>
    <definedName name="ROAD_WORKS" localSheetId="4">#REF!</definedName>
    <definedName name="RoadClass" localSheetId="4">#REF!</definedName>
    <definedName name="roadlw" localSheetId="4">[75]Rate!#REF!</definedName>
    <definedName name="Roadmarking_paint" localSheetId="4">#REF!</definedName>
    <definedName name="roadpaint" localSheetId="4">'[83]material rate'!$H$71</definedName>
    <definedName name="roadsign" localSheetId="4">[105]Database!$G$149</definedName>
    <definedName name="roadsupervisor" localSheetId="4">#REF!</definedName>
    <definedName name="roadwo" localSheetId="4">#REF!</definedName>
    <definedName name="roller" localSheetId="4">'[163]mat. rate'!$F$98</definedName>
    <definedName name="roller_3wheel" localSheetId="4">'[83]material rate'!$F$126</definedName>
    <definedName name="roller_p" localSheetId="4">#N/A</definedName>
    <definedName name="Roller_Pneumatic" localSheetId="4">'[89]rate analysis'!$D$37</definedName>
    <definedName name="roller_ptr" localSheetId="4">'[83]material rate'!$F$127</definedName>
    <definedName name="roller_vib" localSheetId="4">'[83]material rate'!$F$125</definedName>
    <definedName name="roller3" localSheetId="4">[79]Rates!$D$81</definedName>
    <definedName name="roller8_10t" localSheetId="4">[75]Rate!#REF!</definedName>
    <definedName name="rollerpedesterian" localSheetId="4">#REF!</definedName>
    <definedName name="rotevator_tractor" localSheetId="4">#REF!</definedName>
    <definedName name="roundagg10_20" localSheetId="4">#REF!</definedName>
    <definedName name="roundagg10down" localSheetId="4">#REF!</definedName>
    <definedName name="roundagg20_40" localSheetId="4">#REF!</definedName>
    <definedName name="roundagg40_70" localSheetId="4">#REF!</definedName>
    <definedName name="roundagg70_100" localSheetId="4">#REF!</definedName>
    <definedName name="roundagginter" localSheetId="4">[75]Rate!#REF!</definedName>
    <definedName name="roundagglarge" localSheetId="4">[75]Rate!#REF!</definedName>
    <definedName name="roundaggsmall" localSheetId="4">[161]rate!#REF!</definedName>
    <definedName name="rQA" hidden="1">#REF!</definedName>
    <definedName name="rr" localSheetId="4">#REF!</definedName>
    <definedName name="rRatesEst" hidden="1">#REF!</definedName>
    <definedName name="rRtAn" localSheetId="13" hidden="1">[35]RtAn!$A$8:$O$293</definedName>
    <definedName name="rRtAn" localSheetId="2" hidden="1">[35]RtAn!$A$8:$O$293</definedName>
    <definedName name="rRtAn" localSheetId="9" hidden="1">[164]RtAn!$A$8:$O$293</definedName>
    <definedName name="rRtAn" localSheetId="10" hidden="1">[164]RtAn!$A$8:$O$293</definedName>
    <definedName name="rRtAn" localSheetId="6" hidden="1">[35]RtAn!$A$8:$O$293</definedName>
    <definedName name="rRtAn" localSheetId="8" hidden="1">[35]RtAn!$A$8:$O$293</definedName>
    <definedName name="rRtAn" localSheetId="4" hidden="1">[165]RtAn!$A$8:$O$293</definedName>
    <definedName name="rRtAn" hidden="1">[36]RtAn!$A$8:$O$293</definedName>
    <definedName name="rSamt" hidden="1">#REF!</definedName>
    <definedName name="RSDPSG77" localSheetId="4">[69]BR!#REF!</definedName>
    <definedName name="Rsoil" localSheetId="4">[166]DR!$D$18</definedName>
    <definedName name="RTfero" hidden="1">[4]FitData!$BK$11</definedName>
    <definedName name="RTrcc" hidden="1">[4]FitData!$BS$11</definedName>
    <definedName name="RTrrm" hidden="1">[4]FitData!$BO$11</definedName>
    <definedName name="rubble" localSheetId="4">'[83]material rate'!$H$31</definedName>
    <definedName name="s" localSheetId="4">'[167]4aoc'!$B$1:$G$26</definedName>
    <definedName name="s_dust" localSheetId="4">#N/A</definedName>
    <definedName name="sa" localSheetId="4">#REF!</definedName>
    <definedName name="saa" localSheetId="4">[108]Rates!$D$76</definedName>
    <definedName name="saffdasd" localSheetId="13" hidden="1">{#N/A,#N/A,TRUE,"Abstract of All";#N/A,#N/A,TRUE,"MainBill";#N/A,#N/A,TRUE,"MainBQ";#N/A,#N/A,TRUE,"MainSteel";#N/A,#N/A,TRUE,"Main San";#N/A,#N/A,TRUE,"Main Ele";#N/A,#N/A,TRUE,"WatchBill";#N/A,#N/A,TRUE,"WatchmanBQ";#N/A,#N/A,TRUE,"WatchSteel";#N/A,#N/A,TRUE,"Watch_San";#N/A,#N/A,TRUE,"Watch_Ele";#N/A,#N/A,TRUE,"GeneratorBill";#N/A,#N/A,TRUE,"GeneratorBq";#N/A,#N/A,TRUE,"GeneratorSteel";#N/A,#N/A,TRUE,"Generator Ele";#N/A,#N/A,TRUE,"Diesel Tank House";#N/A,#N/A,TRUE,"Site Dev. Bill";#N/A,#N/A,TRUE,"Site Dev. BQ";#N/A,#N/A,TRUE,"Structures";#N/A,#N/A,TRUE,"Woodwork";#N/A,#N/A,TRUE,"Truss";#N/A,#N/A,TRUE,"Grill"}</definedName>
    <definedName name="saffdasd" localSheetId="4" hidden="1">{#N/A,#N/A,TRUE,"Abstract of All";#N/A,#N/A,TRUE,"MainBill";#N/A,#N/A,TRUE,"MainBQ";#N/A,#N/A,TRUE,"MainSteel";#N/A,#N/A,TRUE,"Main San";#N/A,#N/A,TRUE,"Main Ele";#N/A,#N/A,TRUE,"WatchBill";#N/A,#N/A,TRUE,"WatchmanBQ";#N/A,#N/A,TRUE,"WatchSteel";#N/A,#N/A,TRUE,"Watch_San";#N/A,#N/A,TRUE,"Watch_Ele";#N/A,#N/A,TRUE,"GeneratorBill";#N/A,#N/A,TRUE,"GeneratorBq";#N/A,#N/A,TRUE,"GeneratorSteel";#N/A,#N/A,TRUE,"Generator Ele";#N/A,#N/A,TRUE,"Diesel Tank House";#N/A,#N/A,TRUE,"Site Dev. Bill";#N/A,#N/A,TRUE,"Site Dev. BQ";#N/A,#N/A,TRUE,"Structures";#N/A,#N/A,TRUE,"Woodwork";#N/A,#N/A,TRUE,"Truss";#N/A,#N/A,TRUE,"Grill"}</definedName>
    <definedName name="saffdasd" localSheetId="0" hidden="1">{#N/A,#N/A,TRUE,"Abstract of All";#N/A,#N/A,TRUE,"MainBill";#N/A,#N/A,TRUE,"MainBQ";#N/A,#N/A,TRUE,"MainSteel";#N/A,#N/A,TRUE,"Main San";#N/A,#N/A,TRUE,"Main Ele";#N/A,#N/A,TRUE,"WatchBill";#N/A,#N/A,TRUE,"WatchmanBQ";#N/A,#N/A,TRUE,"WatchSteel";#N/A,#N/A,TRUE,"Watch_San";#N/A,#N/A,TRUE,"Watch_Ele";#N/A,#N/A,TRUE,"GeneratorBill";#N/A,#N/A,TRUE,"GeneratorBq";#N/A,#N/A,TRUE,"GeneratorSteel";#N/A,#N/A,TRUE,"Generator Ele";#N/A,#N/A,TRUE,"Diesel Tank House";#N/A,#N/A,TRUE,"Site Dev. Bill";#N/A,#N/A,TRUE,"Site Dev. BQ";#N/A,#N/A,TRUE,"Structures";#N/A,#N/A,TRUE,"Woodwork";#N/A,#N/A,TRUE,"Truss";#N/A,#N/A,TRUE,"Grill"}</definedName>
    <definedName name="saffdasd" hidden="1">{#N/A,#N/A,TRUE,"Abstract of All";#N/A,#N/A,TRUE,"MainBill";#N/A,#N/A,TRUE,"MainBQ";#N/A,#N/A,TRUE,"MainSteel";#N/A,#N/A,TRUE,"Main San";#N/A,#N/A,TRUE,"Main Ele";#N/A,#N/A,TRUE,"WatchBill";#N/A,#N/A,TRUE,"WatchmanBQ";#N/A,#N/A,TRUE,"WatchSteel";#N/A,#N/A,TRUE,"Watch_San";#N/A,#N/A,TRUE,"Watch_Ele";#N/A,#N/A,TRUE,"GeneratorBill";#N/A,#N/A,TRUE,"GeneratorBq";#N/A,#N/A,TRUE,"GeneratorSteel";#N/A,#N/A,TRUE,"Generator Ele";#N/A,#N/A,TRUE,"Diesel Tank House";#N/A,#N/A,TRUE,"Site Dev. Bill";#N/A,#N/A,TRUE,"Site Dev. BQ";#N/A,#N/A,TRUE,"Structures";#N/A,#N/A,TRUE,"Woodwork";#N/A,#N/A,TRUE,"Truss";#N/A,#N/A,TRUE,"Grill"}</definedName>
    <definedName name="salwoodlocal" localSheetId="4">#REF!</definedName>
    <definedName name="salwoodterai" localSheetId="4">#REF!</definedName>
    <definedName name="sand" localSheetId="4">'[83]material rate'!$H$24</definedName>
    <definedName name="sand_blaster" localSheetId="4">#REF!</definedName>
    <definedName name="sand_quarry" localSheetId="4">'[78]equipment rate2078-01-16'!#REF!</definedName>
    <definedName name="sand_river" localSheetId="4">'[78]equipment rate2078-01-16'!#REF!</definedName>
    <definedName name="Sand1" localSheetId="4">[84]Rates!$D$54</definedName>
    <definedName name="sande" localSheetId="13" hidden="1">{#N/A,#N/A,TRUE,"Abstract of All";#N/A,#N/A,TRUE,"MainBill";#N/A,#N/A,TRUE,"MainBQ";#N/A,#N/A,TRUE,"MainSteel";#N/A,#N/A,TRUE,"Main San";#N/A,#N/A,TRUE,"Main Ele";#N/A,#N/A,TRUE,"WatchBill";#N/A,#N/A,TRUE,"WatchmanBQ";#N/A,#N/A,TRUE,"WatchSteel";#N/A,#N/A,TRUE,"Watch_San";#N/A,#N/A,TRUE,"Watch_Ele";#N/A,#N/A,TRUE,"GeneratorBill";#N/A,#N/A,TRUE,"GeneratorBq";#N/A,#N/A,TRUE,"GeneratorSteel";#N/A,#N/A,TRUE,"Generator Ele";#N/A,#N/A,TRUE,"Diesel Tank House";#N/A,#N/A,TRUE,"Site Dev. Bill";#N/A,#N/A,TRUE,"Site Dev. BQ";#N/A,#N/A,TRUE,"Structures";#N/A,#N/A,TRUE,"Woodwork";#N/A,#N/A,TRUE,"Truss";#N/A,#N/A,TRUE,"Grill"}</definedName>
    <definedName name="sande" localSheetId="4" hidden="1">{#N/A,#N/A,TRUE,"Abstract of All";#N/A,#N/A,TRUE,"MainBill";#N/A,#N/A,TRUE,"MainBQ";#N/A,#N/A,TRUE,"MainSteel";#N/A,#N/A,TRUE,"Main San";#N/A,#N/A,TRUE,"Main Ele";#N/A,#N/A,TRUE,"WatchBill";#N/A,#N/A,TRUE,"WatchmanBQ";#N/A,#N/A,TRUE,"WatchSteel";#N/A,#N/A,TRUE,"Watch_San";#N/A,#N/A,TRUE,"Watch_Ele";#N/A,#N/A,TRUE,"GeneratorBill";#N/A,#N/A,TRUE,"GeneratorBq";#N/A,#N/A,TRUE,"GeneratorSteel";#N/A,#N/A,TRUE,"Generator Ele";#N/A,#N/A,TRUE,"Diesel Tank House";#N/A,#N/A,TRUE,"Site Dev. Bill";#N/A,#N/A,TRUE,"Site Dev. BQ";#N/A,#N/A,TRUE,"Structures";#N/A,#N/A,TRUE,"Woodwork";#N/A,#N/A,TRUE,"Truss";#N/A,#N/A,TRUE,"Grill"}</definedName>
    <definedName name="sande" localSheetId="0" hidden="1">{#N/A,#N/A,TRUE,"Abstract of All";#N/A,#N/A,TRUE,"MainBill";#N/A,#N/A,TRUE,"MainBQ";#N/A,#N/A,TRUE,"MainSteel";#N/A,#N/A,TRUE,"Main San";#N/A,#N/A,TRUE,"Main Ele";#N/A,#N/A,TRUE,"WatchBill";#N/A,#N/A,TRUE,"WatchmanBQ";#N/A,#N/A,TRUE,"WatchSteel";#N/A,#N/A,TRUE,"Watch_San";#N/A,#N/A,TRUE,"Watch_Ele";#N/A,#N/A,TRUE,"GeneratorBill";#N/A,#N/A,TRUE,"GeneratorBq";#N/A,#N/A,TRUE,"GeneratorSteel";#N/A,#N/A,TRUE,"Generator Ele";#N/A,#N/A,TRUE,"Diesel Tank House";#N/A,#N/A,TRUE,"Site Dev. Bill";#N/A,#N/A,TRUE,"Site Dev. BQ";#N/A,#N/A,TRUE,"Structures";#N/A,#N/A,TRUE,"Woodwork";#N/A,#N/A,TRUE,"Truss";#N/A,#N/A,TRUE,"Grill"}</definedName>
    <definedName name="sande" hidden="1">{#N/A,#N/A,TRUE,"Abstract of All";#N/A,#N/A,TRUE,"MainBill";#N/A,#N/A,TRUE,"MainBQ";#N/A,#N/A,TRUE,"MainSteel";#N/A,#N/A,TRUE,"Main San";#N/A,#N/A,TRUE,"Main Ele";#N/A,#N/A,TRUE,"WatchBill";#N/A,#N/A,TRUE,"WatchmanBQ";#N/A,#N/A,TRUE,"WatchSteel";#N/A,#N/A,TRUE,"Watch_San";#N/A,#N/A,TRUE,"Watch_Ele";#N/A,#N/A,TRUE,"GeneratorBill";#N/A,#N/A,TRUE,"GeneratorBq";#N/A,#N/A,TRUE,"GeneratorSteel";#N/A,#N/A,TRUE,"Generator Ele";#N/A,#N/A,TRUE,"Diesel Tank House";#N/A,#N/A,TRUE,"Site Dev. Bill";#N/A,#N/A,TRUE,"Site Dev. BQ";#N/A,#N/A,TRUE,"Structures";#N/A,#N/A,TRUE,"Woodwork";#N/A,#N/A,TRUE,"Truss";#N/A,#N/A,TRUE,"Grill"}</definedName>
    <definedName name="sandf" localSheetId="4">[168]RA!#REF!</definedName>
    <definedName name="SchNames" hidden="1">[4]CheckList!$B$31:$H$35</definedName>
    <definedName name="SchNmDm" localSheetId="13" hidden="1">VLOOKUP(#REF!,SchNames,2,FALSE)</definedName>
    <definedName name="SchNmDm" hidden="1">VLOOKUP(#REF!,SchNames,2,FALSE)</definedName>
    <definedName name="SchNmPD" localSheetId="13" hidden="1">VLOOKUP([37]Pipedesign!$H1,SchNames,2,FALSE)</definedName>
    <definedName name="SchNmPD" hidden="1">VLOOKUP([37]Pipedesign!$H1,SchNames,2,FALSE)</definedName>
    <definedName name="screwjack" localSheetId="4">'[83]material rate'!$F$140</definedName>
    <definedName name="sd" localSheetId="4">#REF!</definedName>
    <definedName name="sdf" localSheetId="4">#REF!</definedName>
    <definedName name="sdfsdf" localSheetId="4">#REF!</definedName>
    <definedName name="sdsa" localSheetId="4">[108]Rates!$D$61</definedName>
    <definedName name="sdsad" localSheetId="4">[108]Rates!$D$58</definedName>
    <definedName name="sdsadsad" localSheetId="4">[108]Rates!$D$14</definedName>
    <definedName name="sdsq" localSheetId="4">[169]Rate!$G$33</definedName>
    <definedName name="sed" localSheetId="4">[170]Rates!$D$95</definedName>
    <definedName name="seed" localSheetId="4">[79]Rates!$G$51</definedName>
    <definedName name="sement" localSheetId="4">#REF!</definedName>
    <definedName name="semiskilled" localSheetId="4">'[107]Updated Rates Summary'!#REF!</definedName>
    <definedName name="sencount" hidden="1">1</definedName>
    <definedName name="sfafa" localSheetId="4">[108]Rates!$D$25</definedName>
    <definedName name="sfbjdf" hidden="1">#REF!</definedName>
    <definedName name="sfdsa" localSheetId="4">[108]Rates!$D$54</definedName>
    <definedName name="sfsf" localSheetId="4">#REF!</definedName>
    <definedName name="shandle" localSheetId="4">'[64]District Rate'!#REF!</definedName>
    <definedName name="Sheet" hidden="1">#REF!</definedName>
    <definedName name="shishou" localSheetId="4">'[160]Material cost'!$J$84</definedName>
    <definedName name="sk" localSheetId="4">[46]DR!$D$13</definedName>
    <definedName name="skill" localSheetId="4">#N/A</definedName>
    <definedName name="skilled" localSheetId="4">'[83]material rate'!$D$99</definedName>
    <definedName name="skillede" localSheetId="4">#REF!</definedName>
    <definedName name="sks" localSheetId="4">'[171]Rate analysis of Road'!#REF!</definedName>
    <definedName name="SL" localSheetId="4">[172]Rates!#REF!</definedName>
    <definedName name="sm" localSheetId="4">#REF!</definedName>
    <definedName name="smooth_roller" localSheetId="4">#REF!</definedName>
    <definedName name="snowcem" localSheetId="4">#REF!</definedName>
    <definedName name="soil" localSheetId="4">'[129]material rate'!$H$68</definedName>
    <definedName name="Soil_capping" localSheetId="4">[173]Rates!$G$46</definedName>
    <definedName name="soilmaterial" localSheetId="4">#REF!</definedName>
    <definedName name="solver_cvg" hidden="1">0.0001</definedName>
    <definedName name="sortinglist" localSheetId="4">#REF!</definedName>
    <definedName name="Span" localSheetId="4">#REF!</definedName>
    <definedName name="span_thickness" localSheetId="4">#REF!</definedName>
    <definedName name="SpecialPrice" hidden="1">#REF!</definedName>
    <definedName name="speed" localSheetId="4">#REF!</definedName>
    <definedName name="speed1" localSheetId="4">#REF!</definedName>
    <definedName name="spg" hidden="1">'[31]SIEVE ANALYSIS_Sand'!$M$25:$M$26</definedName>
    <definedName name="spr" localSheetId="4">[61]Sheet1!$D$51</definedName>
    <definedName name="sprayer" localSheetId="4">'[83]material rate'!$F$130</definedName>
    <definedName name="spreader" localSheetId="4">[154]Rates!$D$58</definedName>
    <definedName name="SprInt1" hidden="1">[4]FitData!$H$11</definedName>
    <definedName name="SprInt2" hidden="1">[4]FitData!$L$11</definedName>
    <definedName name="sqft" localSheetId="4">#REF!</definedName>
    <definedName name="sr" localSheetId="4">#REF!</definedName>
    <definedName name="SrNo" hidden="1">IF([37]Pipedesign!$X1&lt;&gt;0,MAX([37]Pipedesign!$A1048574:$A1048576)+1,0)</definedName>
    <definedName name="sss" localSheetId="4">'[167]4aoc'!$B$181:$G$206</definedName>
    <definedName name="ssss" localSheetId="4">#REF!</definedName>
    <definedName name="ssssssssssssssssssssssssssssssss" localSheetId="4">#REF!</definedName>
    <definedName name="ssst" localSheetId="4">#REF!</definedName>
    <definedName name="st_steel" localSheetId="4">[101]rate!$N$39</definedName>
    <definedName name="Sta_Data" localSheetId="4">'[174]STATION '!#REF!</definedName>
    <definedName name="steel" localSheetId="4">'[175]District Rates'!$H$17</definedName>
    <definedName name="steel_tyred_roller" localSheetId="4">[79]Rates!$D$82</definedName>
    <definedName name="steelpipe" localSheetId="4">[176]rate!$N$41</definedName>
    <definedName name="steelplate" localSheetId="4">'[83]material rate'!$H$77</definedName>
    <definedName name="steeltube" localSheetId="4">'[83]material rate'!$H$78</definedName>
    <definedName name="steeltube4mm" localSheetId="4">#REF!</definedName>
    <definedName name="steeltube50mm" localSheetId="4">#REF!</definedName>
    <definedName name="STfero" hidden="1">[4]FitData!$AE$11</definedName>
    <definedName name="stone" localSheetId="4">'[160]Material cost'!$J$68</definedName>
    <definedName name="stone.m" localSheetId="4">#REF!</definedName>
    <definedName name="stone_chips" localSheetId="4">'[78]equipment rate2078-01-16'!#REF!</definedName>
    <definedName name="Stone_dust" localSheetId="4">'[81]Rate analysis'!#REF!</definedName>
    <definedName name="stone_quarry" localSheetId="4">'[78]equipment rate2078-01-16'!#REF!</definedName>
    <definedName name="stone_river" localSheetId="4">'[78]equipment rate2078-01-16'!#REF!</definedName>
    <definedName name="stonecrusher" localSheetId="4">#REF!</definedName>
    <definedName name="stonedust" localSheetId="4">'[83]material rate'!$H$30</definedName>
    <definedName name="StrategicI" localSheetId="4">#REF!</definedName>
    <definedName name="StrInt1" hidden="1">[4]FitData!$N$11</definedName>
    <definedName name="StrInt2" hidden="1">[4]FitData!$P$11</definedName>
    <definedName name="StrInt3" hidden="1">[4]FitData!$S$11</definedName>
    <definedName name="STrrm" hidden="1">[4]FitData!$AA$11</definedName>
    <definedName name="structural_steel" localSheetId="4">#REF!</definedName>
    <definedName name="Structuralsteel" localSheetId="4">'[107]Updated Rates Summary'!#REF!</definedName>
    <definedName name="strut_ballies" localSheetId="4">'[78]equipment rate2078-01-16'!#REF!</definedName>
    <definedName name="strutsballiesetc" localSheetId="4">'[135]schedule of rates'!$D$58</definedName>
    <definedName name="subbase" localSheetId="4">#REF!</definedName>
    <definedName name="subbase_63mmdown" localSheetId="4">'[78]equipment rate2078-01-16'!#REF!</definedName>
    <definedName name="subbaseagg" localSheetId="4">[75]Rate!#REF!</definedName>
    <definedName name="subgrade" localSheetId="4">'[177]material rate'!$H$97</definedName>
    <definedName name="SumAMT" hidden="1">SUMIF(#REF!,"&gt;0",#REF!)</definedName>
    <definedName name="summary" localSheetId="4">#REF!</definedName>
    <definedName name="SuperElev" localSheetId="4">#REF!</definedName>
    <definedName name="supmix20" localSheetId="4">[68]Dtld.analysis!#REF!</definedName>
    <definedName name="Suresh" localSheetId="4">#REF!</definedName>
    <definedName name="SurfaceType" localSheetId="4">#REF!</definedName>
    <definedName name="Swood" localSheetId="4">'[64]District Rate'!#REF!</definedName>
    <definedName name="sx" localSheetId="4">[132]TranspAnalysis!#REF!</definedName>
    <definedName name="symbol" localSheetId="4">#REF!</definedName>
    <definedName name="szdcsz" localSheetId="4">'[108]Abstract Cost'!$A$3</definedName>
    <definedName name="szdfsz" localSheetId="4">[108]Rates!$D$77</definedName>
    <definedName name="t" localSheetId="4">'[178]Tran Rate (2)'!#REF!</definedName>
    <definedName name="t_600mmhp" localSheetId="4">[83]transportation!$N$40</definedName>
    <definedName name="t_750mmhp" localSheetId="4">[83]transportation!$N$39</definedName>
    <definedName name="t_900mmhp" localSheetId="4">[83]transportation!$N$38</definedName>
    <definedName name="t_a" localSheetId="4">#REF!</definedName>
    <definedName name="T_B" localSheetId="4">#REF!</definedName>
    <definedName name="t_bitumen" localSheetId="4">[83]transportation!$N$29</definedName>
    <definedName name="t_brick" localSheetId="4">[83]transportation!$N$26</definedName>
    <definedName name="t_brokenaggregate" localSheetId="4">[83]transportation!$N$21</definedName>
    <definedName name="t_carefulhandling" localSheetId="4">#REF!</definedName>
    <definedName name="t_cement" localSheetId="4">[83]transportation!$N$27</definedName>
    <definedName name="t_gravel" localSheetId="4">[83]transportation!$N$19</definedName>
    <definedName name="t_i" localSheetId="4">#REF!</definedName>
    <definedName name="t_petrol" localSheetId="4">[83]transportation!$N$45</definedName>
    <definedName name="t_rockmaterial" localSheetId="4">[83]transportation!$N$16</definedName>
    <definedName name="t_roundaggregate" localSheetId="4">#REF!</definedName>
    <definedName name="t_rubble" localSheetId="4">[83]transportation!$N$24</definedName>
    <definedName name="t_sand" localSheetId="4">[83]transportation!$N$17</definedName>
    <definedName name="t_soilmaterial" localSheetId="4">#REF!</definedName>
    <definedName name="t_steel" localSheetId="4">[83]transportation!$N$28</definedName>
    <definedName name="t_structuraltimber" localSheetId="4">[83]transportation!$N$33</definedName>
    <definedName name="t_timbertemporary" localSheetId="4">[83]transportation!$N$32</definedName>
    <definedName name="t_tyre" localSheetId="4">#N/A</definedName>
    <definedName name="t_water" localSheetId="4">[83]transportation!$N$44</definedName>
    <definedName name="ta" localSheetId="4">#REF!</definedName>
    <definedName name="tackcoat" localSheetId="4">#REF!</definedName>
    <definedName name="tandem_roller" localSheetId="4">#REF!</definedName>
    <definedName name="tarfelt" localSheetId="4">'[91]Rate analysis-format'!#REF!</definedName>
    <definedName name="tb" localSheetId="4">#REF!</definedName>
    <definedName name="tbl_ProdInfo" hidden="1">#REF!</definedName>
    <definedName name="tc" localSheetId="4">#REF!</definedName>
    <definedName name="td" localSheetId="4">#REF!</definedName>
    <definedName name="te" localSheetId="4">#REF!</definedName>
    <definedName name="Technician" localSheetId="4">[75]Rate!#REF!</definedName>
    <definedName name="Techninian" localSheetId="4">[75]Rate!#REF!</definedName>
    <definedName name="temp_add" localSheetId="4">#REF!</definedName>
    <definedName name="TenthPlan" localSheetId="4">#REF!</definedName>
    <definedName name="terpoil" localSheetId="4">[61]Sheet1!$D$61</definedName>
    <definedName name="Terrain" localSheetId="4">#REF!</definedName>
    <definedName name="Terrainn" localSheetId="4">#REF!</definedName>
    <definedName name="Test" localSheetId="4">#REF!</definedName>
    <definedName name="tf" localSheetId="4">#REF!</definedName>
    <definedName name="tfgf" hidden="1">#REF!</definedName>
    <definedName name="tg" localSheetId="4">#REF!</definedName>
    <definedName name="th" localSheetId="4">#REF!</definedName>
    <definedName name="Thermoplastic" localSheetId="4">'[83]material rate'!$D$94</definedName>
    <definedName name="This_Amount" localSheetId="4">#REF!</definedName>
    <definedName name="This_Bill" localSheetId="4">#REF!</definedName>
    <definedName name="This_Qty" localSheetId="4">#REF!</definedName>
    <definedName name="thuiio" localSheetId="4">#REF!</definedName>
    <definedName name="ti" localSheetId="4">#REF!</definedName>
    <definedName name="Tikply4" localSheetId="4">'[64]District Rate'!#REF!</definedName>
    <definedName name="tikwood4" localSheetId="4">'[64]District Rate'!#REF!</definedName>
    <definedName name="timber" localSheetId="4">#REF!</definedName>
    <definedName name="Timber_Kukath" localSheetId="4">[75]Detailed!#REF!</definedName>
    <definedName name="Timber_sal" localSheetId="4">[75]Detailed!#REF!</definedName>
    <definedName name="Time" localSheetId="4">#REF!</definedName>
    <definedName name="tipper" localSheetId="4">[59]BR!#REF!</definedName>
    <definedName name="tipper_5cum" localSheetId="4">#REF!</definedName>
    <definedName name="tipper_b" localSheetId="4">[59]BR!#REF!</definedName>
    <definedName name="tipper_p" localSheetId="4">[59]BR!#REF!</definedName>
    <definedName name="tipper_truck150" localSheetId="4">#REF!</definedName>
    <definedName name="tj" localSheetId="4">#REF!</definedName>
    <definedName name="tk" localSheetId="4">#REF!</definedName>
    <definedName name="tl" localSheetId="4">#REF!</definedName>
    <definedName name="TLcost1" hidden="1">[4]PipeLineWork!$I$74</definedName>
    <definedName name="tm" localSheetId="4">#REF!</definedName>
    <definedName name="tn" localSheetId="4">#REF!</definedName>
    <definedName name="Tno" hidden="1">#REF!+1</definedName>
    <definedName name="to" localSheetId="4">#REF!</definedName>
    <definedName name="tor_10to25" localSheetId="4">'[78]equipment rate2078-01-16'!#REF!</definedName>
    <definedName name="tor_28to32" localSheetId="4">'[78]equipment rate2078-01-16'!#REF!</definedName>
    <definedName name="tor_8mm" localSheetId="4">'[78]equipment rate2078-01-16'!#REF!</definedName>
    <definedName name="torsteel" localSheetId="4">'[64]District Rate'!#REF!</definedName>
    <definedName name="Torsteel2" localSheetId="4">[84]Rates!$D$47</definedName>
    <definedName name="Total_Amount" localSheetId="4">#REF!</definedName>
    <definedName name="Total_Amount1" localSheetId="4">#REF!</definedName>
    <definedName name="Total_Amount2" localSheetId="4">#REF!</definedName>
    <definedName name="Total_Amount3" localSheetId="4">#REF!</definedName>
    <definedName name="Total_Bill" localSheetId="4">#REF!</definedName>
    <definedName name="Total_deduction" localSheetId="4">#REF!</definedName>
    <definedName name="Total_Length" localSheetId="4">#REF!</definedName>
    <definedName name="Total_Qty" localSheetId="4">#REF!</definedName>
    <definedName name="TOTAL_QUANTITY" localSheetId="4">#REF!</definedName>
    <definedName name="Total_Weight" localSheetId="4">#REF!</definedName>
    <definedName name="TPcost" hidden="1">#REF!</definedName>
    <definedName name="tr" localSheetId="4">#REF!</definedName>
    <definedName name="tractor" localSheetId="4">'[83]material rate'!$F$118</definedName>
    <definedName name="trafficV" localSheetId="4">#REF!</definedName>
    <definedName name="Trans_M1" localSheetId="4">[103]Ta304!$F$6</definedName>
    <definedName name="trans_oil" localSheetId="4">[59]BR!#REF!</definedName>
    <definedName name="trans_oil_p" localSheetId="4">[59]BR!#REF!</definedName>
    <definedName name="trans_rate" localSheetId="4">'[179]Trans_Ana Final'!$B$1:$N$65536</definedName>
    <definedName name="transit_mixer" localSheetId="4">#REF!</definedName>
    <definedName name="trr" localSheetId="4">#REF!</definedName>
    <definedName name="truck" localSheetId="4">'[160]Material cost'!$D$7</definedName>
    <definedName name="truck_150" localSheetId="4">#REF!</definedName>
    <definedName name="Truck_151" localSheetId="4">#REF!</definedName>
    <definedName name="truck_7t" localSheetId="4">#REF!</definedName>
    <definedName name="truck_cap" localSheetId="4">#REF!</definedName>
    <definedName name="truck_FB_150" localSheetId="4">#REF!</definedName>
    <definedName name="truck_i" localSheetId="4">#REF!</definedName>
    <definedName name="truck_jiri_site" localSheetId="4">[84]Rates!$D$27</definedName>
    <definedName name="Truck_local" localSheetId="4">[84]Rates!$D$26</definedName>
    <definedName name="Truck_manthali" localSheetId="4">[84]Rates!$D$25</definedName>
    <definedName name="truck_trailer" localSheetId="4">#REF!</definedName>
    <definedName name="truck_w" localSheetId="4">#REF!</definedName>
    <definedName name="truck150hp" localSheetId="4">#REF!</definedName>
    <definedName name="truck3t" localSheetId="4">#REF!</definedName>
    <definedName name="truck5t" localSheetId="4">'[129]material rate'!$F$133</definedName>
    <definedName name="truck8t" localSheetId="4">'[83]material rate'!$F$121</definedName>
    <definedName name="tsteel10_22" localSheetId="4">'[83]material rate'!$H$39</definedName>
    <definedName name="tsteel25_32" localSheetId="4">'[83]material rate'!$H$40</definedName>
    <definedName name="tsteel4.75_7" localSheetId="4">[75]Rate!#REF!</definedName>
    <definedName name="tsteel8" localSheetId="4">'[83]material rate'!$H$38</definedName>
    <definedName name="Ttile" localSheetId="4">'[64]District Rate'!#REF!</definedName>
    <definedName name="ttttttt1" localSheetId="4">#REF!</definedName>
    <definedName name="tttttttt" localSheetId="4">#REF!</definedName>
    <definedName name="turck3t" localSheetId="4">#REF!</definedName>
    <definedName name="Twentyyears" localSheetId="4">#REF!</definedName>
    <definedName name="u" localSheetId="4">#REF!</definedName>
    <definedName name="Un" localSheetId="4">'[180]District mat Rate'!$F$6</definedName>
    <definedName name="un_skil" localSheetId="4">[169]Rate!$C$11</definedName>
    <definedName name="un_skill" localSheetId="4">[181]Rate!$C$11</definedName>
    <definedName name="unsk" localSheetId="4">[46]DR!$D$12</definedName>
    <definedName name="unski" localSheetId="4">'[182]mat. rate'!$D$86</definedName>
    <definedName name="unskill" localSheetId="4">'[160]Material cost'!$D$6</definedName>
    <definedName name="Unskilled" localSheetId="4">'[183]Rate Analysis'!$B$3</definedName>
    <definedName name="upvc100" localSheetId="4">#REF!</definedName>
    <definedName name="ur" localSheetId="4">#REF!</definedName>
    <definedName name="usl" localSheetId="4">[61]Sheet1!$D$11</definedName>
    <definedName name="v" localSheetId="4">[148]Rate!#REF!</definedName>
    <definedName name="VAT" localSheetId="4">#REF!</definedName>
    <definedName name="vb" localSheetId="4">#REF!</definedName>
    <definedName name="ve" localSheetId="4">#REF!</definedName>
    <definedName name="vfc" localSheetId="4">[114]INPUT!$A$38:$A$615</definedName>
    <definedName name="vg" localSheetId="4">#REF!</definedName>
    <definedName name="vibratingroller" localSheetId="4">#REF!</definedName>
    <definedName name="vibrator" localSheetId="4">'[83]material rate'!$F$143</definedName>
    <definedName name="vibrator_engine" localSheetId="4">'[78]equipment rate2078-01-16'!#REF!</definedName>
    <definedName name="vibrator_roller" localSheetId="4">[79]Rates!$D$98</definedName>
    <definedName name="vibratory_roller" localSheetId="4">#REF!</definedName>
    <definedName name="vibroller" localSheetId="4">[96]rate!$O$32</definedName>
    <definedName name="VO" localSheetId="4">'[74]4aoc'!$B$52:$G$76</definedName>
    <definedName name="vroller" localSheetId="4">#REF!</definedName>
    <definedName name="vrr" localSheetId="4">[120]TranspAnalysis!#REF!</definedName>
    <definedName name="vvvvvv" localSheetId="4">#REF!</definedName>
    <definedName name="W" localSheetId="4">'[184]material rate'!$H$87</definedName>
    <definedName name="W_1" localSheetId="4">#REF!</definedName>
    <definedName name="W_2" localSheetId="4">#REF!</definedName>
    <definedName name="W_3" localSheetId="4">#REF!</definedName>
    <definedName name="water" localSheetId="4">'[83]material rate'!$H$33</definedName>
    <definedName name="water_browser" localSheetId="4">'[78]equipment rate2078-01-16'!#REF!</definedName>
    <definedName name="water_tanker" localSheetId="4">#REF!</definedName>
    <definedName name="waterbowser" localSheetId="4">'[83]material rate'!$F$124</definedName>
    <definedName name="Waterbowser_Truck" localSheetId="4">#REF!</definedName>
    <definedName name="WBM_base" localSheetId="4">'[78]equipment rate2078-01-16'!#REF!</definedName>
    <definedName name="wbrowser" localSheetId="4">[96]rate!$O$34</definedName>
    <definedName name="Wc" localSheetId="4">#REF!</definedName>
    <definedName name="WC_gravel" localSheetId="4">#REF!</definedName>
    <definedName name="wdlistee" localSheetId="4">[61]Sheet1!$D$45</definedName>
    <definedName name="we" localSheetId="4">#REF!</definedName>
    <definedName name="Weight" localSheetId="4">#REF!</definedName>
    <definedName name="welding_arc" localSheetId="4">#REF!</definedName>
    <definedName name="well" localSheetId="4">'[71]Trans_Ana Final'!$AR$1:$AY$65536</definedName>
    <definedName name="wetmix" localSheetId="4">#REF!</definedName>
    <definedName name="wewe" localSheetId="4">'[59]Rate Analysis'!#REF!</definedName>
    <definedName name="whct" localSheetId="4">[61]Sheet1!$D$16</definedName>
    <definedName name="wheel_loader" localSheetId="4">[185]Rates!$D$78</definedName>
    <definedName name="whitecement" localSheetId="4">#REF!</definedName>
    <definedName name="Width" localSheetId="4">#REF!</definedName>
    <definedName name="wood" localSheetId="4">'[132]schedule of rates'!$D$94</definedName>
    <definedName name="woodlocal" localSheetId="4">'[83]material rate'!$H$27</definedName>
    <definedName name="woodsal" localSheetId="4">#REF!</definedName>
    <definedName name="works_codes" localSheetId="4">[117]INPUT!$B$38:$B$615</definedName>
    <definedName name="works_qty" localSheetId="4">[117]INPUT!$C$38:$C$615</definedName>
    <definedName name="works_rd_index" localSheetId="4">[117]INPUT!$A$38:$A$615</definedName>
    <definedName name="WPC" localSheetId="4">[61]Sheet1!$D$47</definedName>
    <definedName name="wqewq" localSheetId="4">[76]Rates!$D$47</definedName>
    <definedName name="wrn.DANIDA._.FINAL._.BILL." localSheetId="14" hidden="1">{#N/A,#N/A,TRUE,"Abstract of All";#N/A,#N/A,TRUE,"MainBill";#N/A,#N/A,TRUE,"MainBQ";#N/A,#N/A,TRUE,"MainSteel";#N/A,#N/A,TRUE,"Main San";#N/A,#N/A,TRUE,"Main Ele";#N/A,#N/A,TRUE,"WatchBill";#N/A,#N/A,TRUE,"WatchmanBQ";#N/A,#N/A,TRUE,"WatchSteel";#N/A,#N/A,TRUE,"Watch_San";#N/A,#N/A,TRUE,"Watch_Ele";#N/A,#N/A,TRUE,"GeneratorBill";#N/A,#N/A,TRUE,"GeneratorBq";#N/A,#N/A,TRUE,"GeneratorSteel";#N/A,#N/A,TRUE,"Generator Ele";#N/A,#N/A,TRUE,"Diesel Tank House";#N/A,#N/A,TRUE,"Site Dev. Bill";#N/A,#N/A,TRUE,"Site Dev. BQ";#N/A,#N/A,TRUE,"Structures";#N/A,#N/A,TRUE,"Woodwork";#N/A,#N/A,TRUE,"Truss";#N/A,#N/A,TRUE,"Grill"}</definedName>
    <definedName name="wrn.DANIDA._.FINAL._.BILL." localSheetId="13" hidden="1">{#N/A,#N/A,TRUE,"Abstract of All";#N/A,#N/A,TRUE,"MainBill";#N/A,#N/A,TRUE,"MainBQ";#N/A,#N/A,TRUE,"MainSteel";#N/A,#N/A,TRUE,"Main San";#N/A,#N/A,TRUE,"Main Ele";#N/A,#N/A,TRUE,"WatchBill";#N/A,#N/A,TRUE,"WatchmanBQ";#N/A,#N/A,TRUE,"WatchSteel";#N/A,#N/A,TRUE,"Watch_San";#N/A,#N/A,TRUE,"Watch_Ele";#N/A,#N/A,TRUE,"GeneratorBill";#N/A,#N/A,TRUE,"GeneratorBq";#N/A,#N/A,TRUE,"GeneratorSteel";#N/A,#N/A,TRUE,"Generator Ele";#N/A,#N/A,TRUE,"Diesel Tank House";#N/A,#N/A,TRUE,"Site Dev. Bill";#N/A,#N/A,TRUE,"Site Dev. BQ";#N/A,#N/A,TRUE,"Structures";#N/A,#N/A,TRUE,"Woodwork";#N/A,#N/A,TRUE,"Truss";#N/A,#N/A,TRUE,"Grill"}</definedName>
    <definedName name="wrn.DANIDA._.FINAL._.BILL." localSheetId="9" hidden="1">{#N/A,#N/A,TRUE,"Abstract of All";#N/A,#N/A,TRUE,"MainBill";#N/A,#N/A,TRUE,"MainBQ";#N/A,#N/A,TRUE,"MainSteel";#N/A,#N/A,TRUE,"Main San";#N/A,#N/A,TRUE,"Main Ele";#N/A,#N/A,TRUE,"WatchBill";#N/A,#N/A,TRUE,"WatchmanBQ";#N/A,#N/A,TRUE,"WatchSteel";#N/A,#N/A,TRUE,"Watch_San";#N/A,#N/A,TRUE,"Watch_Ele";#N/A,#N/A,TRUE,"GeneratorBill";#N/A,#N/A,TRUE,"GeneratorBq";#N/A,#N/A,TRUE,"GeneratorSteel";#N/A,#N/A,TRUE,"Generator Ele";#N/A,#N/A,TRUE,"Diesel Tank House";#N/A,#N/A,TRUE,"Site Dev. Bill";#N/A,#N/A,TRUE,"Site Dev. BQ";#N/A,#N/A,TRUE,"Structures";#N/A,#N/A,TRUE,"Woodwork";#N/A,#N/A,TRUE,"Truss";#N/A,#N/A,TRUE,"Grill"}</definedName>
    <definedName name="wrn.DANIDA._.FINAL._.BILL." localSheetId="10" hidden="1">{#N/A,#N/A,TRUE,"Abstract of All";#N/A,#N/A,TRUE,"MainBill";#N/A,#N/A,TRUE,"MainBQ";#N/A,#N/A,TRUE,"MainSteel";#N/A,#N/A,TRUE,"Main San";#N/A,#N/A,TRUE,"Main Ele";#N/A,#N/A,TRUE,"WatchBill";#N/A,#N/A,TRUE,"WatchmanBQ";#N/A,#N/A,TRUE,"WatchSteel";#N/A,#N/A,TRUE,"Watch_San";#N/A,#N/A,TRUE,"Watch_Ele";#N/A,#N/A,TRUE,"GeneratorBill";#N/A,#N/A,TRUE,"GeneratorBq";#N/A,#N/A,TRUE,"GeneratorSteel";#N/A,#N/A,TRUE,"Generator Ele";#N/A,#N/A,TRUE,"Diesel Tank House";#N/A,#N/A,TRUE,"Site Dev. Bill";#N/A,#N/A,TRUE,"Site Dev. BQ";#N/A,#N/A,TRUE,"Structures";#N/A,#N/A,TRUE,"Woodwork";#N/A,#N/A,TRUE,"Truss";#N/A,#N/A,TRUE,"Grill"}</definedName>
    <definedName name="wrn.DANIDA._.FINAL._.BILL." localSheetId="4" hidden="1">{#N/A,#N/A,TRUE,"Abstract of All";#N/A,#N/A,TRUE,"MainBill";#N/A,#N/A,TRUE,"MainBQ";#N/A,#N/A,TRUE,"MainSteel";#N/A,#N/A,TRUE,"Main San";#N/A,#N/A,TRUE,"Main Ele";#N/A,#N/A,TRUE,"WatchBill";#N/A,#N/A,TRUE,"WatchmanBQ";#N/A,#N/A,TRUE,"WatchSteel";#N/A,#N/A,TRUE,"Watch_San";#N/A,#N/A,TRUE,"Watch_Ele";#N/A,#N/A,TRUE,"GeneratorBill";#N/A,#N/A,TRUE,"GeneratorBq";#N/A,#N/A,TRUE,"GeneratorSteel";#N/A,#N/A,TRUE,"Generator Ele";#N/A,#N/A,TRUE,"Diesel Tank House";#N/A,#N/A,TRUE,"Site Dev. Bill";#N/A,#N/A,TRUE,"Site Dev. BQ";#N/A,#N/A,TRUE,"Structures";#N/A,#N/A,TRUE,"Woodwork";#N/A,#N/A,TRUE,"Truss";#N/A,#N/A,TRUE,"Grill"}</definedName>
    <definedName name="wrn.DANIDA._.FINAL._.BILL." localSheetId="0" hidden="1">{#N/A,#N/A,TRUE,"Abstract of All";#N/A,#N/A,TRUE,"MainBill";#N/A,#N/A,TRUE,"MainBQ";#N/A,#N/A,TRUE,"MainSteel";#N/A,#N/A,TRUE,"Main San";#N/A,#N/A,TRUE,"Main Ele";#N/A,#N/A,TRUE,"WatchBill";#N/A,#N/A,TRUE,"WatchmanBQ";#N/A,#N/A,TRUE,"WatchSteel";#N/A,#N/A,TRUE,"Watch_San";#N/A,#N/A,TRUE,"Watch_Ele";#N/A,#N/A,TRUE,"GeneratorBill";#N/A,#N/A,TRUE,"GeneratorBq";#N/A,#N/A,TRUE,"GeneratorSteel";#N/A,#N/A,TRUE,"Generator Ele";#N/A,#N/A,TRUE,"Diesel Tank House";#N/A,#N/A,TRUE,"Site Dev. Bill";#N/A,#N/A,TRUE,"Site Dev. BQ";#N/A,#N/A,TRUE,"Structures";#N/A,#N/A,TRUE,"Woodwork";#N/A,#N/A,TRUE,"Truss";#N/A,#N/A,TRUE,"Grill"}</definedName>
    <definedName name="wrn.DANIDA._.FINAL._.BILL." hidden="1">{#N/A,#N/A,TRUE,"Abstract of All";#N/A,#N/A,TRUE,"MainBill";#N/A,#N/A,TRUE,"MainBQ";#N/A,#N/A,TRUE,"MainSteel";#N/A,#N/A,TRUE,"Main San";#N/A,#N/A,TRUE,"Main Ele";#N/A,#N/A,TRUE,"WatchBill";#N/A,#N/A,TRUE,"WatchmanBQ";#N/A,#N/A,TRUE,"WatchSteel";#N/A,#N/A,TRUE,"Watch_San";#N/A,#N/A,TRUE,"Watch_Ele";#N/A,#N/A,TRUE,"GeneratorBill";#N/A,#N/A,TRUE,"GeneratorBq";#N/A,#N/A,TRUE,"GeneratorSteel";#N/A,#N/A,TRUE,"Generator Ele";#N/A,#N/A,TRUE,"Diesel Tank House";#N/A,#N/A,TRUE,"Site Dev. Bill";#N/A,#N/A,TRUE,"Site Dev. BQ";#N/A,#N/A,TRUE,"Structures";#N/A,#N/A,TRUE,"Woodwork";#N/A,#N/A,TRUE,"Truss";#N/A,#N/A,TRUE,"Grill"}</definedName>
    <definedName name="ww" localSheetId="4">'[59]Rate Analysis'!#REF!</definedName>
    <definedName name="xaxaxzaxax" localSheetId="4">[76]Rates!$D$64</definedName>
    <definedName name="xdcxzc" localSheetId="4">[108]Rates!$D$75</definedName>
    <definedName name="y" localSheetId="4">#REF!</definedName>
    <definedName name="z" localSheetId="4">#REF!</definedName>
    <definedName name="zz" hidden="1">#REF!</definedName>
    <definedName name="बनन" localSheetId="4">'[80]Rate analysis'!#REF!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1" i="27" l="1"/>
  <c r="A12" i="27"/>
  <c r="A10" i="27"/>
  <c r="A2" i="27"/>
  <c r="B2" i="27"/>
  <c r="C2" i="27"/>
  <c r="D2" i="27"/>
  <c r="E2" i="27"/>
  <c r="F2" i="27"/>
  <c r="G2" i="27"/>
  <c r="H2" i="27"/>
  <c r="I2" i="27"/>
  <c r="A3" i="27"/>
  <c r="B3" i="27"/>
  <c r="C3" i="27"/>
  <c r="D3" i="27"/>
  <c r="E3" i="27"/>
  <c r="F3" i="27"/>
  <c r="G3" i="27"/>
  <c r="H3" i="27"/>
  <c r="I3" i="27"/>
  <c r="A4" i="27"/>
  <c r="B4" i="27"/>
  <c r="C4" i="27"/>
  <c r="D4" i="27"/>
  <c r="E4" i="27"/>
  <c r="F4" i="27"/>
  <c r="G4" i="27"/>
  <c r="H4" i="27"/>
  <c r="I4" i="27"/>
  <c r="A5" i="27"/>
  <c r="B5" i="27"/>
  <c r="C5" i="27"/>
  <c r="D5" i="27"/>
  <c r="E5" i="27"/>
  <c r="F5" i="27"/>
  <c r="G5" i="27"/>
  <c r="H5" i="27"/>
  <c r="I5" i="27"/>
  <c r="A6" i="27"/>
  <c r="B6" i="27"/>
  <c r="C6" i="27"/>
  <c r="D6" i="27"/>
  <c r="E6" i="27"/>
  <c r="F6" i="27"/>
  <c r="G6" i="27"/>
  <c r="H6" i="27"/>
  <c r="I6" i="27"/>
  <c r="A1" i="27"/>
  <c r="A2" i="26"/>
  <c r="A3" i="26"/>
  <c r="A4" i="26"/>
  <c r="A5" i="26"/>
  <c r="A6" i="26"/>
  <c r="A1" i="26"/>
  <c r="C13" i="26"/>
  <c r="C10" i="26"/>
  <c r="A2" i="24"/>
  <c r="A3" i="24"/>
  <c r="A4" i="24"/>
  <c r="A5" i="24"/>
  <c r="A6" i="24"/>
  <c r="A1" i="24"/>
  <c r="I32" i="21"/>
  <c r="I33" i="21"/>
  <c r="I36" i="21"/>
  <c r="I37" i="21"/>
  <c r="H19" i="21"/>
  <c r="H22" i="21"/>
  <c r="H23" i="21"/>
  <c r="H26" i="21"/>
  <c r="H27" i="21"/>
  <c r="H28" i="21"/>
  <c r="H29" i="21"/>
  <c r="H30" i="21"/>
  <c r="H31" i="21"/>
  <c r="H32" i="21"/>
  <c r="H33" i="21"/>
  <c r="H36" i="21"/>
  <c r="H37" i="21"/>
  <c r="H18" i="21"/>
  <c r="G33" i="21"/>
  <c r="G36" i="21"/>
  <c r="G37" i="21"/>
  <c r="F19" i="21"/>
  <c r="F22" i="21"/>
  <c r="F23" i="21"/>
  <c r="F26" i="21"/>
  <c r="F27" i="21"/>
  <c r="F28" i="21"/>
  <c r="F29" i="21"/>
  <c r="F30" i="21"/>
  <c r="F31" i="21"/>
  <c r="F32" i="21"/>
  <c r="F33" i="21"/>
  <c r="F36" i="21"/>
  <c r="F37" i="21"/>
  <c r="F18" i="21"/>
  <c r="E26" i="21"/>
  <c r="E29" i="21"/>
  <c r="E32" i="21"/>
  <c r="E33" i="21"/>
  <c r="E36" i="21"/>
  <c r="E37" i="21"/>
  <c r="D19" i="21"/>
  <c r="D22" i="21"/>
  <c r="D23" i="21"/>
  <c r="D26" i="21"/>
  <c r="D27" i="21"/>
  <c r="D28" i="21"/>
  <c r="D29" i="21"/>
  <c r="D30" i="21"/>
  <c r="D31" i="21"/>
  <c r="D32" i="21"/>
  <c r="D33" i="21"/>
  <c r="D36" i="21"/>
  <c r="D37" i="21"/>
  <c r="D18" i="21"/>
  <c r="C19" i="21"/>
  <c r="C22" i="21"/>
  <c r="C23" i="21"/>
  <c r="C26" i="21"/>
  <c r="C27" i="21"/>
  <c r="C28" i="21"/>
  <c r="C29" i="21"/>
  <c r="C30" i="21"/>
  <c r="C31" i="21"/>
  <c r="C32" i="21"/>
  <c r="C33" i="21"/>
  <c r="C36" i="21"/>
  <c r="C37" i="21"/>
  <c r="D29" i="25"/>
  <c r="D30" i="25"/>
  <c r="D33" i="25"/>
  <c r="D34" i="25"/>
  <c r="D35" i="25"/>
  <c r="D36" i="25"/>
  <c r="D37" i="25"/>
  <c r="D38" i="25"/>
  <c r="D39" i="25"/>
  <c r="D40" i="25"/>
  <c r="D43" i="25"/>
  <c r="D44" i="25"/>
  <c r="C18" i="21"/>
  <c r="B23" i="21"/>
  <c r="B25" i="21"/>
  <c r="B26" i="21"/>
  <c r="B27" i="21"/>
  <c r="B28" i="21"/>
  <c r="B29" i="21"/>
  <c r="B30" i="21"/>
  <c r="B31" i="21"/>
  <c r="B32" i="21"/>
  <c r="B33" i="21"/>
  <c r="B35" i="21"/>
  <c r="B36" i="21"/>
  <c r="B37" i="21"/>
  <c r="B22" i="21"/>
  <c r="B19" i="21"/>
  <c r="A21" i="21"/>
  <c r="A22" i="21"/>
  <c r="A23" i="21"/>
  <c r="A25" i="21"/>
  <c r="A26" i="21"/>
  <c r="A27" i="21"/>
  <c r="A28" i="21"/>
  <c r="A29" i="21"/>
  <c r="A30" i="21"/>
  <c r="A31" i="21"/>
  <c r="A32" i="21"/>
  <c r="A33" i="21"/>
  <c r="A35" i="21"/>
  <c r="A36" i="21"/>
  <c r="A37" i="21"/>
  <c r="A19" i="21"/>
  <c r="A18" i="21"/>
  <c r="B18" i="21"/>
  <c r="A17" i="21"/>
  <c r="B17" i="21"/>
  <c r="B21" i="21"/>
  <c r="R45" i="25"/>
  <c r="H39" i="25"/>
  <c r="K39" i="25" s="1"/>
  <c r="H40" i="25"/>
  <c r="A6" i="25"/>
  <c r="B6" i="25"/>
  <c r="C6" i="25"/>
  <c r="D6" i="25"/>
  <c r="E6" i="25"/>
  <c r="F6" i="25"/>
  <c r="G6" i="25"/>
  <c r="H6" i="25"/>
  <c r="I6" i="25"/>
  <c r="J6" i="25"/>
  <c r="K6" i="25"/>
  <c r="L6" i="25"/>
  <c r="M6" i="25"/>
  <c r="N6" i="25"/>
  <c r="O6" i="25"/>
  <c r="P6" i="25"/>
  <c r="Q6" i="25"/>
  <c r="R6" i="25"/>
  <c r="S6" i="25"/>
  <c r="T6" i="25"/>
  <c r="U6" i="25"/>
  <c r="V6" i="25"/>
  <c r="W6" i="25"/>
  <c r="X6" i="25"/>
  <c r="A7" i="25"/>
  <c r="B7" i="25"/>
  <c r="C7" i="25"/>
  <c r="D7" i="25"/>
  <c r="E7" i="25"/>
  <c r="F7" i="25"/>
  <c r="G7" i="25"/>
  <c r="H7" i="25"/>
  <c r="I7" i="25"/>
  <c r="J7" i="25"/>
  <c r="K7" i="25"/>
  <c r="L7" i="25"/>
  <c r="M7" i="25"/>
  <c r="N7" i="25"/>
  <c r="O7" i="25"/>
  <c r="P7" i="25"/>
  <c r="Q7" i="25"/>
  <c r="R7" i="25"/>
  <c r="S7" i="25"/>
  <c r="T7" i="25"/>
  <c r="U7" i="25"/>
  <c r="V7" i="25"/>
  <c r="W7" i="25"/>
  <c r="X7" i="25"/>
  <c r="A5" i="25"/>
  <c r="B5" i="25"/>
  <c r="C5" i="25"/>
  <c r="D5" i="25"/>
  <c r="E5" i="25"/>
  <c r="F5" i="25"/>
  <c r="G5" i="25"/>
  <c r="H5" i="25"/>
  <c r="I5" i="25"/>
  <c r="J5" i="25"/>
  <c r="K5" i="25"/>
  <c r="L5" i="25"/>
  <c r="M5" i="25"/>
  <c r="N5" i="25"/>
  <c r="O5" i="25"/>
  <c r="P5" i="25"/>
  <c r="Q5" i="25"/>
  <c r="R5" i="25"/>
  <c r="S5" i="25"/>
  <c r="T5" i="25"/>
  <c r="U5" i="25"/>
  <c r="V5" i="25"/>
  <c r="W5" i="25"/>
  <c r="X5" i="25"/>
  <c r="A4" i="25"/>
  <c r="B4" i="25"/>
  <c r="C4" i="25"/>
  <c r="D4" i="25"/>
  <c r="E4" i="25"/>
  <c r="F4" i="25"/>
  <c r="G4" i="25"/>
  <c r="H4" i="25"/>
  <c r="I4" i="25"/>
  <c r="J4" i="25"/>
  <c r="K4" i="25"/>
  <c r="L4" i="25"/>
  <c r="M4" i="25"/>
  <c r="N4" i="25"/>
  <c r="O4" i="25"/>
  <c r="P4" i="25"/>
  <c r="Q4" i="25"/>
  <c r="R4" i="25"/>
  <c r="S4" i="25"/>
  <c r="T4" i="25"/>
  <c r="U4" i="25"/>
  <c r="V4" i="25"/>
  <c r="W4" i="25"/>
  <c r="X4" i="25"/>
  <c r="A3" i="25"/>
  <c r="B3" i="25"/>
  <c r="C3" i="25"/>
  <c r="D3" i="25"/>
  <c r="E3" i="25"/>
  <c r="F3" i="25"/>
  <c r="G3" i="25"/>
  <c r="H3" i="25"/>
  <c r="I3" i="25"/>
  <c r="J3" i="25"/>
  <c r="K3" i="25"/>
  <c r="L3" i="25"/>
  <c r="M3" i="25"/>
  <c r="N3" i="25"/>
  <c r="O3" i="25"/>
  <c r="P3" i="25"/>
  <c r="Q3" i="25"/>
  <c r="R3" i="25"/>
  <c r="S3" i="25"/>
  <c r="T3" i="25"/>
  <c r="U3" i="25"/>
  <c r="V3" i="25"/>
  <c r="W3" i="25"/>
  <c r="X3" i="25"/>
  <c r="A2" i="25"/>
  <c r="Q39" i="25"/>
  <c r="U39" i="25" s="1"/>
  <c r="V39" i="25" s="1"/>
  <c r="Q40" i="25"/>
  <c r="R40" i="25" s="1"/>
  <c r="U37" i="25"/>
  <c r="U38" i="25"/>
  <c r="U40" i="25"/>
  <c r="V40" i="25" s="1"/>
  <c r="C21" i="30"/>
  <c r="C20" i="30"/>
  <c r="C30" i="30" s="1"/>
  <c r="E21" i="30"/>
  <c r="D21" i="30"/>
  <c r="D20" i="30"/>
  <c r="E10" i="30"/>
  <c r="E9" i="30"/>
  <c r="A36" i="30"/>
  <c r="E16" i="30"/>
  <c r="A16" i="30"/>
  <c r="A14" i="30"/>
  <c r="A13" i="30"/>
  <c r="A10" i="30"/>
  <c r="A9" i="30"/>
  <c r="A5" i="29"/>
  <c r="B5" i="29"/>
  <c r="C5" i="29"/>
  <c r="A6" i="29"/>
  <c r="B6" i="29"/>
  <c r="C6" i="29"/>
  <c r="A7" i="29"/>
  <c r="B7" i="29"/>
  <c r="C7" i="29"/>
  <c r="A8" i="29"/>
  <c r="B8" i="29"/>
  <c r="C8" i="29"/>
  <c r="A9" i="29"/>
  <c r="B9" i="29"/>
  <c r="C9" i="29"/>
  <c r="A4" i="29"/>
  <c r="C58" i="29"/>
  <c r="A58" i="29"/>
  <c r="A46" i="29"/>
  <c r="A28" i="29"/>
  <c r="A27" i="29"/>
  <c r="H56" i="27"/>
  <c r="H53" i="27"/>
  <c r="H50" i="27"/>
  <c r="H47" i="27"/>
  <c r="H44" i="27"/>
  <c r="D27" i="28" s="1"/>
  <c r="H38" i="25" s="1"/>
  <c r="E31" i="21" s="1"/>
  <c r="H41" i="27"/>
  <c r="H38" i="27"/>
  <c r="H35" i="27"/>
  <c r="D24" i="28" s="1"/>
  <c r="H32" i="27"/>
  <c r="B21" i="27"/>
  <c r="B28" i="27"/>
  <c r="B52" i="27"/>
  <c r="B53" i="27"/>
  <c r="B56" i="27"/>
  <c r="A56" i="27"/>
  <c r="A53" i="27"/>
  <c r="A52" i="27"/>
  <c r="B47" i="27"/>
  <c r="B50" i="27"/>
  <c r="B25" i="27"/>
  <c r="B22" i="27"/>
  <c r="B18" i="27"/>
  <c r="B15" i="27"/>
  <c r="A47" i="27"/>
  <c r="A50" i="27"/>
  <c r="B29" i="27"/>
  <c r="B35" i="27"/>
  <c r="B32" i="27"/>
  <c r="B38" i="27"/>
  <c r="B41" i="27"/>
  <c r="B44" i="27"/>
  <c r="A28" i="28"/>
  <c r="A29" i="28"/>
  <c r="A44" i="27"/>
  <c r="A41" i="27"/>
  <c r="A38" i="27"/>
  <c r="A35" i="27"/>
  <c r="A32" i="27"/>
  <c r="A29" i="27"/>
  <c r="A28" i="27"/>
  <c r="A25" i="27"/>
  <c r="A22" i="27"/>
  <c r="B14" i="27"/>
  <c r="A14" i="27"/>
  <c r="A21" i="27"/>
  <c r="A18" i="27"/>
  <c r="A15" i="27"/>
  <c r="H18" i="27"/>
  <c r="D15" i="28" s="1"/>
  <c r="H26" i="25" s="1"/>
  <c r="E19" i="21" s="1"/>
  <c r="H15" i="27"/>
  <c r="D14" i="28" s="1"/>
  <c r="H25" i="25" s="1"/>
  <c r="E18" i="21" s="1"/>
  <c r="H29" i="27"/>
  <c r="D22" i="28" s="1"/>
  <c r="H33" i="25" s="1"/>
  <c r="H25" i="27"/>
  <c r="H22" i="27"/>
  <c r="D18" i="28" s="1"/>
  <c r="H29" i="25" s="1"/>
  <c r="E22" i="21" s="1"/>
  <c r="C33" i="28"/>
  <c r="C32" i="28"/>
  <c r="C23" i="28"/>
  <c r="C24" i="28"/>
  <c r="C25" i="28"/>
  <c r="C26" i="28"/>
  <c r="C27" i="28"/>
  <c r="C28" i="28"/>
  <c r="C29" i="28"/>
  <c r="C22" i="28"/>
  <c r="C19" i="28"/>
  <c r="C18" i="28"/>
  <c r="C15" i="28"/>
  <c r="C14" i="28"/>
  <c r="B34" i="28"/>
  <c r="E15" i="28"/>
  <c r="E18" i="28"/>
  <c r="E19" i="28"/>
  <c r="E22" i="28"/>
  <c r="E23" i="28"/>
  <c r="E24" i="28"/>
  <c r="E25" i="28"/>
  <c r="E26" i="28"/>
  <c r="E27" i="28"/>
  <c r="E28" i="28"/>
  <c r="E29" i="28"/>
  <c r="E30" i="28"/>
  <c r="E31" i="28"/>
  <c r="E32" i="28"/>
  <c r="E33" i="28"/>
  <c r="B23" i="28"/>
  <c r="B24" i="28"/>
  <c r="B25" i="28"/>
  <c r="B26" i="28"/>
  <c r="B27" i="28"/>
  <c r="B28" i="28"/>
  <c r="B29" i="28"/>
  <c r="F35" i="19"/>
  <c r="A10" i="28"/>
  <c r="A9" i="28"/>
  <c r="A8" i="28"/>
  <c r="A6" i="28"/>
  <c r="A5" i="28"/>
  <c r="A4" i="28"/>
  <c r="A3" i="28"/>
  <c r="A2" i="28"/>
  <c r="A1" i="28"/>
  <c r="F39" i="25"/>
  <c r="F40" i="25"/>
  <c r="F43" i="25"/>
  <c r="I45" i="25" s="1"/>
  <c r="F44" i="25"/>
  <c r="E39" i="25"/>
  <c r="E40" i="25"/>
  <c r="K40" i="25" s="1"/>
  <c r="F34" i="25"/>
  <c r="I34" i="25" s="1"/>
  <c r="F35" i="25"/>
  <c r="F36" i="25"/>
  <c r="F37" i="25"/>
  <c r="F38" i="25"/>
  <c r="F33" i="25"/>
  <c r="F30" i="25"/>
  <c r="F29" i="25"/>
  <c r="F31" i="25" s="1"/>
  <c r="F26" i="25"/>
  <c r="I26" i="25" s="1"/>
  <c r="F25" i="25"/>
  <c r="F27" i="25" s="1"/>
  <c r="B40" i="25"/>
  <c r="B34" i="25"/>
  <c r="B35" i="25"/>
  <c r="B36" i="25"/>
  <c r="B37" i="25"/>
  <c r="B38" i="25"/>
  <c r="B39" i="25"/>
  <c r="B30" i="25"/>
  <c r="C45" i="25"/>
  <c r="Q44" i="25"/>
  <c r="C44" i="25"/>
  <c r="B44" i="25"/>
  <c r="Q43" i="25"/>
  <c r="C43" i="25"/>
  <c r="B43" i="25"/>
  <c r="C42" i="25"/>
  <c r="B42" i="25"/>
  <c r="C41" i="25"/>
  <c r="B41" i="25"/>
  <c r="C40" i="25"/>
  <c r="C39" i="25"/>
  <c r="Q38" i="25"/>
  <c r="C38" i="25"/>
  <c r="Q37" i="25"/>
  <c r="C37" i="25"/>
  <c r="Q36" i="25"/>
  <c r="U36" i="25" s="1"/>
  <c r="C36" i="25"/>
  <c r="Q35" i="25"/>
  <c r="U35" i="25" s="1"/>
  <c r="C35" i="25"/>
  <c r="Q34" i="25"/>
  <c r="C34" i="25"/>
  <c r="Q33" i="25"/>
  <c r="C33" i="25"/>
  <c r="B33" i="25"/>
  <c r="C32" i="25"/>
  <c r="B32" i="25"/>
  <c r="C31" i="25"/>
  <c r="Q30" i="25"/>
  <c r="U30" i="25" s="1"/>
  <c r="C30" i="25"/>
  <c r="Q29" i="25"/>
  <c r="C29" i="25"/>
  <c r="B29" i="25"/>
  <c r="C28" i="25"/>
  <c r="B28" i="25"/>
  <c r="Q27" i="25"/>
  <c r="C27" i="25"/>
  <c r="Q26" i="25"/>
  <c r="U26" i="25" s="1"/>
  <c r="D26" i="25"/>
  <c r="C26" i="25"/>
  <c r="B26" i="25"/>
  <c r="Q25" i="25"/>
  <c r="D25" i="25"/>
  <c r="C25" i="25"/>
  <c r="B25" i="25"/>
  <c r="C24" i="25"/>
  <c r="B24" i="25"/>
  <c r="A14" i="25"/>
  <c r="A11" i="25"/>
  <c r="A15" i="25"/>
  <c r="A13" i="25"/>
  <c r="R11" i="25"/>
  <c r="A10" i="25"/>
  <c r="G13" i="24"/>
  <c r="G12" i="24"/>
  <c r="G11" i="24"/>
  <c r="G10" i="24"/>
  <c r="C38" i="23"/>
  <c r="A1" i="21"/>
  <c r="A2" i="23"/>
  <c r="B2" i="23"/>
  <c r="C2" i="23"/>
  <c r="A3" i="23"/>
  <c r="B3" i="23"/>
  <c r="C3" i="23"/>
  <c r="A4" i="23"/>
  <c r="B4" i="23"/>
  <c r="C4" i="23"/>
  <c r="A5" i="23"/>
  <c r="B5" i="23"/>
  <c r="C5" i="23"/>
  <c r="A6" i="23"/>
  <c r="B6" i="23"/>
  <c r="C6" i="23"/>
  <c r="A1" i="23"/>
  <c r="A38" i="23"/>
  <c r="A21" i="23"/>
  <c r="A20" i="23"/>
  <c r="A1" i="22"/>
  <c r="A2" i="22"/>
  <c r="A3" i="22"/>
  <c r="A4" i="22"/>
  <c r="A5" i="22"/>
  <c r="A6" i="22"/>
  <c r="F30" i="19"/>
  <c r="A2" i="19"/>
  <c r="A3" i="19"/>
  <c r="A4" i="19"/>
  <c r="A5" i="19"/>
  <c r="A6" i="19"/>
  <c r="A1" i="19"/>
  <c r="O41" i="2"/>
  <c r="O40" i="2"/>
  <c r="M41" i="2"/>
  <c r="M40" i="2"/>
  <c r="K41" i="2"/>
  <c r="K40" i="2"/>
  <c r="K42" i="2" s="1"/>
  <c r="K43" i="2" s="1"/>
  <c r="K44" i="2" s="1"/>
  <c r="I41" i="2"/>
  <c r="I40" i="2"/>
  <c r="I42" i="2" s="1"/>
  <c r="I43" i="2" s="1"/>
  <c r="I44" i="2" s="1"/>
  <c r="F41" i="2"/>
  <c r="D15" i="19"/>
  <c r="D23" i="18" s="1"/>
  <c r="M23" i="18" s="1"/>
  <c r="F24" i="18"/>
  <c r="D18" i="19"/>
  <c r="F18" i="19" s="1"/>
  <c r="F25" i="18" s="1"/>
  <c r="D19" i="19"/>
  <c r="F19" i="19" s="1"/>
  <c r="F26" i="18" s="1"/>
  <c r="D22" i="19"/>
  <c r="D23" i="19"/>
  <c r="F23" i="19" s="1"/>
  <c r="F29" i="18" s="1"/>
  <c r="D24" i="19"/>
  <c r="F24" i="19" s="1"/>
  <c r="F30" i="18" s="1"/>
  <c r="D25" i="19"/>
  <c r="D26" i="19"/>
  <c r="F26" i="19" s="1"/>
  <c r="F32" i="18" s="1"/>
  <c r="D27" i="19"/>
  <c r="F27" i="19" s="1"/>
  <c r="F33" i="18" s="1"/>
  <c r="D28" i="19"/>
  <c r="F28" i="19" s="1"/>
  <c r="D29" i="19"/>
  <c r="D32" i="19"/>
  <c r="D33" i="19"/>
  <c r="E44" i="25" s="1"/>
  <c r="D34" i="19"/>
  <c r="D14" i="19"/>
  <c r="F14" i="19" s="1"/>
  <c r="F36" i="19" s="1"/>
  <c r="F22" i="19"/>
  <c r="F25" i="19"/>
  <c r="F31" i="18" s="1"/>
  <c r="F29" i="19"/>
  <c r="F32" i="19"/>
  <c r="C15" i="19"/>
  <c r="C18" i="19"/>
  <c r="C19" i="19"/>
  <c r="C22" i="19"/>
  <c r="C23" i="19"/>
  <c r="C24" i="19"/>
  <c r="C25" i="19"/>
  <c r="C26" i="19"/>
  <c r="C27" i="19"/>
  <c r="C28" i="19"/>
  <c r="C29" i="19"/>
  <c r="C32" i="19"/>
  <c r="C33" i="19"/>
  <c r="C14" i="19"/>
  <c r="B15" i="19"/>
  <c r="B16" i="19"/>
  <c r="B17" i="19"/>
  <c r="B18" i="19"/>
  <c r="B19" i="19"/>
  <c r="B19" i="28" s="1"/>
  <c r="B20" i="19"/>
  <c r="B21" i="19"/>
  <c r="B22" i="19"/>
  <c r="B22" i="28" s="1"/>
  <c r="B23" i="19"/>
  <c r="B24" i="19"/>
  <c r="B25" i="19"/>
  <c r="B26" i="19"/>
  <c r="B27" i="19"/>
  <c r="B28" i="19"/>
  <c r="B29" i="19"/>
  <c r="B30" i="19"/>
  <c r="B30" i="28" s="1"/>
  <c r="B31" i="19"/>
  <c r="B32" i="19"/>
  <c r="B33" i="19"/>
  <c r="B34" i="19"/>
  <c r="B14" i="19"/>
  <c r="B14" i="28" s="1"/>
  <c r="B13" i="19"/>
  <c r="A23" i="19"/>
  <c r="A23" i="28" s="1"/>
  <c r="A24" i="19"/>
  <c r="A24" i="28" s="1"/>
  <c r="A25" i="19"/>
  <c r="A26" i="19"/>
  <c r="A26" i="28" s="1"/>
  <c r="A27" i="19"/>
  <c r="A28" i="19"/>
  <c r="A29" i="19"/>
  <c r="A31" i="19"/>
  <c r="A31" i="28" s="1"/>
  <c r="A32" i="19"/>
  <c r="A32" i="28" s="1"/>
  <c r="A33" i="19"/>
  <c r="A21" i="19"/>
  <c r="A21" i="28" s="1"/>
  <c r="A22" i="19"/>
  <c r="A22" i="28" s="1"/>
  <c r="A17" i="19"/>
  <c r="A17" i="28" s="1"/>
  <c r="A18" i="19"/>
  <c r="A18" i="28" s="1"/>
  <c r="A19" i="19"/>
  <c r="A19" i="28" s="1"/>
  <c r="A15" i="19"/>
  <c r="A14" i="19"/>
  <c r="A14" i="28" s="1"/>
  <c r="A13" i="19"/>
  <c r="A9" i="19"/>
  <c r="A10" i="19"/>
  <c r="A8" i="19"/>
  <c r="A12" i="21"/>
  <c r="A11" i="21"/>
  <c r="A10" i="21"/>
  <c r="A9" i="21"/>
  <c r="A8" i="21"/>
  <c r="E29" i="30"/>
  <c r="D28" i="30"/>
  <c r="C27" i="30"/>
  <c r="E27" i="30" s="1"/>
  <c r="D22" i="30"/>
  <c r="D23" i="30" s="1"/>
  <c r="C26" i="30"/>
  <c r="E15" i="30"/>
  <c r="E6" i="30"/>
  <c r="D6" i="30"/>
  <c r="C6" i="30"/>
  <c r="B6" i="30"/>
  <c r="A6" i="30"/>
  <c r="E5" i="30"/>
  <c r="D5" i="30"/>
  <c r="C5" i="30"/>
  <c r="B5" i="30"/>
  <c r="A5" i="30"/>
  <c r="E4" i="30"/>
  <c r="D4" i="30"/>
  <c r="C4" i="30"/>
  <c r="B4" i="30"/>
  <c r="A4" i="30"/>
  <c r="E3" i="30"/>
  <c r="D3" i="30"/>
  <c r="C3" i="30"/>
  <c r="B3" i="30"/>
  <c r="A3" i="30"/>
  <c r="E2" i="30"/>
  <c r="D2" i="30"/>
  <c r="C2" i="30"/>
  <c r="B2" i="30"/>
  <c r="A2" i="30"/>
  <c r="E1" i="30"/>
  <c r="D1" i="30"/>
  <c r="C1" i="30"/>
  <c r="B1" i="30"/>
  <c r="A1" i="30"/>
  <c r="C4" i="29"/>
  <c r="B4" i="29"/>
  <c r="H44" i="25"/>
  <c r="B33" i="28"/>
  <c r="A33" i="28"/>
  <c r="H43" i="25"/>
  <c r="B32" i="28"/>
  <c r="B31" i="28"/>
  <c r="A27" i="28"/>
  <c r="D26" i="28"/>
  <c r="H37" i="25" s="1"/>
  <c r="E30" i="21" s="1"/>
  <c r="D25" i="28"/>
  <c r="H36" i="25" s="1"/>
  <c r="A25" i="28"/>
  <c r="I35" i="25"/>
  <c r="D23" i="28"/>
  <c r="H34" i="25" s="1"/>
  <c r="E27" i="21" s="1"/>
  <c r="B21" i="28"/>
  <c r="I30" i="25"/>
  <c r="D19" i="28"/>
  <c r="H30" i="25" s="1"/>
  <c r="E23" i="21" s="1"/>
  <c r="B18" i="28"/>
  <c r="B17" i="28"/>
  <c r="B15" i="28"/>
  <c r="A15" i="28"/>
  <c r="E14" i="28"/>
  <c r="I25" i="25" s="1"/>
  <c r="B13" i="28"/>
  <c r="A13" i="28"/>
  <c r="F9" i="27"/>
  <c r="I1" i="27"/>
  <c r="H1" i="27"/>
  <c r="G1" i="27"/>
  <c r="F1" i="27"/>
  <c r="E1" i="27"/>
  <c r="D1" i="27"/>
  <c r="C1" i="27"/>
  <c r="B1" i="27"/>
  <c r="E43" i="25"/>
  <c r="I38" i="25"/>
  <c r="E38" i="25"/>
  <c r="E37" i="25"/>
  <c r="E36" i="25"/>
  <c r="U34" i="25"/>
  <c r="E34" i="25"/>
  <c r="R34" i="25" s="1"/>
  <c r="U33" i="25"/>
  <c r="E33" i="25"/>
  <c r="R33" i="25" s="1"/>
  <c r="E30" i="25"/>
  <c r="E29" i="25"/>
  <c r="U25" i="25"/>
  <c r="E25" i="25"/>
  <c r="R12" i="25"/>
  <c r="X2" i="25"/>
  <c r="W2" i="25"/>
  <c r="V2" i="25"/>
  <c r="U2" i="25"/>
  <c r="T2" i="25"/>
  <c r="S2" i="25"/>
  <c r="R2" i="25"/>
  <c r="Q2" i="25"/>
  <c r="P2" i="25"/>
  <c r="O2" i="25"/>
  <c r="N2" i="25"/>
  <c r="M2" i="25"/>
  <c r="L2" i="25"/>
  <c r="K2" i="25"/>
  <c r="J2" i="25"/>
  <c r="I2" i="25"/>
  <c r="H2" i="25"/>
  <c r="G2" i="25"/>
  <c r="F2" i="25"/>
  <c r="E2" i="25"/>
  <c r="D2" i="25"/>
  <c r="C2" i="25"/>
  <c r="B2" i="25"/>
  <c r="C1" i="23"/>
  <c r="B1" i="23"/>
  <c r="G17" i="22"/>
  <c r="I17" i="22"/>
  <c r="B17" i="20"/>
  <c r="F14" i="20"/>
  <c r="F17" i="20" s="1"/>
  <c r="F12" i="20"/>
  <c r="F11" i="20"/>
  <c r="F10" i="20"/>
  <c r="F8" i="20"/>
  <c r="F7" i="20"/>
  <c r="B23" i="20" s="1"/>
  <c r="A12" i="18" s="1"/>
  <c r="F5" i="20"/>
  <c r="L36" i="18"/>
  <c r="P34" i="18"/>
  <c r="K34" i="18"/>
  <c r="J34" i="18"/>
  <c r="L34" i="18" s="1"/>
  <c r="F34" i="18"/>
  <c r="E34" i="18"/>
  <c r="N34" i="18" s="1"/>
  <c r="D34" i="18"/>
  <c r="M34" i="18" s="1"/>
  <c r="C34" i="18"/>
  <c r="B34" i="18"/>
  <c r="A34" i="18"/>
  <c r="P33" i="18"/>
  <c r="L33" i="18"/>
  <c r="K33" i="18"/>
  <c r="J33" i="18"/>
  <c r="H33" i="18"/>
  <c r="I33" i="18" s="1"/>
  <c r="E33" i="18"/>
  <c r="N33" i="18" s="1"/>
  <c r="D33" i="18"/>
  <c r="M33" i="18" s="1"/>
  <c r="C33" i="18"/>
  <c r="B33" i="18"/>
  <c r="A33" i="18"/>
  <c r="K32" i="18"/>
  <c r="J32" i="18"/>
  <c r="P32" i="18" s="1"/>
  <c r="E32" i="18"/>
  <c r="N32" i="18" s="1"/>
  <c r="D32" i="18"/>
  <c r="M32" i="18" s="1"/>
  <c r="C32" i="18"/>
  <c r="B32" i="18"/>
  <c r="A32" i="18"/>
  <c r="K31" i="18"/>
  <c r="J31" i="18"/>
  <c r="P31" i="18" s="1"/>
  <c r="E31" i="18"/>
  <c r="H31" i="18" s="1"/>
  <c r="D31" i="18"/>
  <c r="M31" i="18" s="1"/>
  <c r="C31" i="18"/>
  <c r="B31" i="18"/>
  <c r="A31" i="18"/>
  <c r="K30" i="18"/>
  <c r="L30" i="18" s="1"/>
  <c r="J30" i="18"/>
  <c r="P30" i="18" s="1"/>
  <c r="E30" i="18"/>
  <c r="H30" i="18" s="1"/>
  <c r="C30" i="18"/>
  <c r="B30" i="18"/>
  <c r="A30" i="18"/>
  <c r="P29" i="18"/>
  <c r="L29" i="18"/>
  <c r="K29" i="18"/>
  <c r="J29" i="18"/>
  <c r="E29" i="18"/>
  <c r="N29" i="18" s="1"/>
  <c r="C29" i="18"/>
  <c r="B29" i="18"/>
  <c r="A29" i="18"/>
  <c r="P28" i="18"/>
  <c r="L28" i="18"/>
  <c r="K28" i="18"/>
  <c r="J28" i="18"/>
  <c r="E28" i="18"/>
  <c r="N28" i="18" s="1"/>
  <c r="D28" i="18"/>
  <c r="M28" i="18" s="1"/>
  <c r="C28" i="18"/>
  <c r="B28" i="18"/>
  <c r="A28" i="18"/>
  <c r="K27" i="18"/>
  <c r="J27" i="18"/>
  <c r="L27" i="18" s="1"/>
  <c r="F27" i="18"/>
  <c r="E27" i="18"/>
  <c r="N27" i="18" s="1"/>
  <c r="D27" i="18"/>
  <c r="M27" i="18" s="1"/>
  <c r="C27" i="18"/>
  <c r="B27" i="18"/>
  <c r="A27" i="18"/>
  <c r="P26" i="18"/>
  <c r="K26" i="18"/>
  <c r="J26" i="18"/>
  <c r="L26" i="18" s="1"/>
  <c r="E26" i="18"/>
  <c r="N26" i="18" s="1"/>
  <c r="D26" i="18"/>
  <c r="M26" i="18" s="1"/>
  <c r="B26" i="18"/>
  <c r="A26" i="18"/>
  <c r="K25" i="18"/>
  <c r="J25" i="18"/>
  <c r="L25" i="18" s="1"/>
  <c r="E25" i="18"/>
  <c r="H25" i="18" s="1"/>
  <c r="I25" i="18" s="1"/>
  <c r="D25" i="18"/>
  <c r="B25" i="18"/>
  <c r="A25" i="18"/>
  <c r="L24" i="18"/>
  <c r="K24" i="18"/>
  <c r="J24" i="18"/>
  <c r="E24" i="18"/>
  <c r="H24" i="18" s="1"/>
  <c r="I24" i="18" s="1"/>
  <c r="D24" i="18"/>
  <c r="B24" i="18"/>
  <c r="A24" i="18"/>
  <c r="P23" i="18"/>
  <c r="L23" i="18"/>
  <c r="K23" i="18"/>
  <c r="J23" i="18"/>
  <c r="E23" i="18"/>
  <c r="N23" i="18" s="1"/>
  <c r="C23" i="18"/>
  <c r="B23" i="18"/>
  <c r="A23" i="18"/>
  <c r="P22" i="18"/>
  <c r="L22" i="18"/>
  <c r="K22" i="18"/>
  <c r="J22" i="18"/>
  <c r="E22" i="18"/>
  <c r="H22" i="18" s="1"/>
  <c r="D22" i="18"/>
  <c r="M22" i="18" s="1"/>
  <c r="C22" i="18"/>
  <c r="B22" i="18"/>
  <c r="A22" i="18"/>
  <c r="B21" i="18"/>
  <c r="A21" i="18"/>
  <c r="K14" i="18"/>
  <c r="K13" i="18"/>
  <c r="K12" i="18"/>
  <c r="A11" i="18"/>
  <c r="S6" i="18"/>
  <c r="R6" i="18"/>
  <c r="Q6" i="18"/>
  <c r="P6" i="18"/>
  <c r="O6" i="18"/>
  <c r="N6" i="18"/>
  <c r="M6" i="18"/>
  <c r="L6" i="18"/>
  <c r="K6" i="18"/>
  <c r="J6" i="18"/>
  <c r="I6" i="18"/>
  <c r="H6" i="18"/>
  <c r="G6" i="18"/>
  <c r="F6" i="18"/>
  <c r="E6" i="18"/>
  <c r="D6" i="18"/>
  <c r="C6" i="18"/>
  <c r="B6" i="18"/>
  <c r="A6" i="18"/>
  <c r="S5" i="18"/>
  <c r="R5" i="18"/>
  <c r="Q5" i="18"/>
  <c r="P5" i="18"/>
  <c r="O5" i="18"/>
  <c r="N5" i="18"/>
  <c r="M5" i="18"/>
  <c r="L5" i="18"/>
  <c r="K5" i="18"/>
  <c r="J5" i="18"/>
  <c r="I5" i="18"/>
  <c r="H5" i="18"/>
  <c r="G5" i="18"/>
  <c r="F5" i="18"/>
  <c r="E5" i="18"/>
  <c r="D5" i="18"/>
  <c r="C5" i="18"/>
  <c r="B5" i="18"/>
  <c r="A5" i="18"/>
  <c r="S4" i="18"/>
  <c r="R4" i="18"/>
  <c r="Q4" i="18"/>
  <c r="P4" i="18"/>
  <c r="O4" i="18"/>
  <c r="N4" i="18"/>
  <c r="M4" i="18"/>
  <c r="L4" i="18"/>
  <c r="K4" i="18"/>
  <c r="J4" i="18"/>
  <c r="I4" i="18"/>
  <c r="H4" i="18"/>
  <c r="G4" i="18"/>
  <c r="F4" i="18"/>
  <c r="E4" i="18"/>
  <c r="D4" i="18"/>
  <c r="C4" i="18"/>
  <c r="B4" i="18"/>
  <c r="A4" i="18"/>
  <c r="S3" i="18"/>
  <c r="R3" i="18"/>
  <c r="Q3" i="18"/>
  <c r="P3" i="18"/>
  <c r="O3" i="18"/>
  <c r="N3" i="18"/>
  <c r="M3" i="18"/>
  <c r="L3" i="18"/>
  <c r="K3" i="18"/>
  <c r="J3" i="18"/>
  <c r="I3" i="18"/>
  <c r="H3" i="18"/>
  <c r="G3" i="18"/>
  <c r="F3" i="18"/>
  <c r="E3" i="18"/>
  <c r="D3" i="18"/>
  <c r="C3" i="18"/>
  <c r="B3" i="18"/>
  <c r="A3" i="18"/>
  <c r="S2" i="18"/>
  <c r="R2" i="18"/>
  <c r="Q2" i="18"/>
  <c r="P2" i="18"/>
  <c r="O2" i="18"/>
  <c r="N2" i="18"/>
  <c r="M2" i="18"/>
  <c r="L2" i="18"/>
  <c r="K2" i="18"/>
  <c r="J2" i="18"/>
  <c r="I2" i="18"/>
  <c r="H2" i="18"/>
  <c r="G2" i="18"/>
  <c r="F2" i="18"/>
  <c r="E2" i="18"/>
  <c r="D2" i="18"/>
  <c r="C2" i="18"/>
  <c r="B2" i="18"/>
  <c r="A2" i="18"/>
  <c r="S1" i="18"/>
  <c r="R1" i="18"/>
  <c r="Q1" i="18"/>
  <c r="P1" i="18"/>
  <c r="O1" i="18"/>
  <c r="N1" i="18"/>
  <c r="M1" i="18"/>
  <c r="L1" i="18"/>
  <c r="K1" i="18"/>
  <c r="J1" i="18"/>
  <c r="I1" i="18"/>
  <c r="H1" i="18"/>
  <c r="G1" i="18"/>
  <c r="F1" i="18"/>
  <c r="E1" i="18"/>
  <c r="D1" i="18"/>
  <c r="C1" i="18"/>
  <c r="B1" i="18"/>
  <c r="A1" i="18"/>
  <c r="H25" i="17"/>
  <c r="H24" i="17"/>
  <c r="J38" i="2" s="1"/>
  <c r="C13" i="17"/>
  <c r="B13" i="17"/>
  <c r="A13" i="17"/>
  <c r="A10" i="17"/>
  <c r="A9" i="17"/>
  <c r="A8" i="17"/>
  <c r="H25" i="16"/>
  <c r="H24" i="16"/>
  <c r="J37" i="2" s="1"/>
  <c r="K37" i="2" s="1"/>
  <c r="C13" i="16"/>
  <c r="B13" i="16"/>
  <c r="A13" i="16"/>
  <c r="A10" i="16"/>
  <c r="A9" i="16"/>
  <c r="A8" i="16"/>
  <c r="H25" i="15"/>
  <c r="H24" i="15"/>
  <c r="H26" i="15" s="1"/>
  <c r="C13" i="15"/>
  <c r="B13" i="15"/>
  <c r="A13" i="15"/>
  <c r="A10" i="15"/>
  <c r="A9" i="15"/>
  <c r="A8" i="15"/>
  <c r="H25" i="14"/>
  <c r="H24" i="14"/>
  <c r="H26" i="14" s="1"/>
  <c r="C13" i="14"/>
  <c r="B13" i="14"/>
  <c r="A13" i="14"/>
  <c r="A10" i="14"/>
  <c r="A9" i="14"/>
  <c r="A8" i="14"/>
  <c r="H25" i="13"/>
  <c r="H24" i="13"/>
  <c r="H26" i="13" s="1"/>
  <c r="C13" i="13"/>
  <c r="B13" i="13"/>
  <c r="A13" i="13"/>
  <c r="A10" i="13"/>
  <c r="A9" i="13"/>
  <c r="A8" i="13"/>
  <c r="H25" i="12"/>
  <c r="H24" i="12"/>
  <c r="H26" i="12" s="1"/>
  <c r="C13" i="12"/>
  <c r="B13" i="12"/>
  <c r="A13" i="12"/>
  <c r="A10" i="12"/>
  <c r="A9" i="12"/>
  <c r="A8" i="12"/>
  <c r="H25" i="11"/>
  <c r="H26" i="11" s="1"/>
  <c r="H24" i="11"/>
  <c r="J30" i="2" s="1"/>
  <c r="K30" i="2" s="1"/>
  <c r="C13" i="11"/>
  <c r="B13" i="11"/>
  <c r="A13" i="11"/>
  <c r="A10" i="11"/>
  <c r="A9" i="11"/>
  <c r="A8" i="11"/>
  <c r="H26" i="10"/>
  <c r="H25" i="10"/>
  <c r="H24" i="10"/>
  <c r="J29" i="2" s="1"/>
  <c r="N29" i="2" s="1"/>
  <c r="O29" i="2" s="1"/>
  <c r="C13" i="10"/>
  <c r="B13" i="10"/>
  <c r="A13" i="10"/>
  <c r="A10" i="10"/>
  <c r="A9" i="10"/>
  <c r="A8" i="10"/>
  <c r="H25" i="9"/>
  <c r="H24" i="9"/>
  <c r="J28" i="2" s="1"/>
  <c r="P28" i="2" s="1"/>
  <c r="Q28" i="2" s="1"/>
  <c r="C13" i="9"/>
  <c r="B13" i="9"/>
  <c r="A13" i="9"/>
  <c r="A10" i="9"/>
  <c r="A9" i="9"/>
  <c r="A8" i="9"/>
  <c r="H25" i="8"/>
  <c r="H24" i="8"/>
  <c r="J27" i="2" s="1"/>
  <c r="C13" i="8"/>
  <c r="B13" i="8"/>
  <c r="A13" i="8"/>
  <c r="A10" i="8"/>
  <c r="A9" i="8"/>
  <c r="A8" i="8"/>
  <c r="H25" i="7"/>
  <c r="H24" i="7"/>
  <c r="H26" i="7" s="1"/>
  <c r="C13" i="7"/>
  <c r="B13" i="7"/>
  <c r="A13" i="7"/>
  <c r="A10" i="7"/>
  <c r="A9" i="7"/>
  <c r="A8" i="7"/>
  <c r="H25" i="6"/>
  <c r="H24" i="6"/>
  <c r="H26" i="6" s="1"/>
  <c r="C13" i="6"/>
  <c r="B13" i="6"/>
  <c r="A13" i="6"/>
  <c r="A10" i="6"/>
  <c r="A9" i="6"/>
  <c r="A8" i="6"/>
  <c r="H25" i="5"/>
  <c r="H24" i="5"/>
  <c r="J20" i="2" s="1"/>
  <c r="P20" i="2" s="1"/>
  <c r="Q20" i="2" s="1"/>
  <c r="C13" i="5"/>
  <c r="B13" i="5"/>
  <c r="A13" i="5"/>
  <c r="A10" i="5"/>
  <c r="A9" i="5"/>
  <c r="A8" i="5"/>
  <c r="H25" i="4"/>
  <c r="H24" i="4"/>
  <c r="H26" i="4" s="1"/>
  <c r="C13" i="4"/>
  <c r="B13" i="4"/>
  <c r="A13" i="4"/>
  <c r="A10" i="4"/>
  <c r="A9" i="4"/>
  <c r="A8" i="4"/>
  <c r="M25" i="2"/>
  <c r="I25" i="2"/>
  <c r="F25" i="2"/>
  <c r="M24" i="2"/>
  <c r="I24" i="2"/>
  <c r="I23" i="2"/>
  <c r="H24" i="2"/>
  <c r="F24" i="2"/>
  <c r="H38" i="2"/>
  <c r="I38" i="2" s="1"/>
  <c r="H37" i="2"/>
  <c r="H28" i="2"/>
  <c r="I28" i="2" s="1"/>
  <c r="H29" i="2"/>
  <c r="I29" i="2" s="1"/>
  <c r="H30" i="2"/>
  <c r="H31" i="2"/>
  <c r="I31" i="2" s="1"/>
  <c r="H32" i="2"/>
  <c r="H33" i="2"/>
  <c r="H34" i="2"/>
  <c r="H27" i="2"/>
  <c r="I27" i="2" s="1"/>
  <c r="I35" i="2" s="1"/>
  <c r="H23" i="2"/>
  <c r="H20" i="2"/>
  <c r="I20" i="2" s="1"/>
  <c r="H19" i="2"/>
  <c r="I19" i="2" s="1"/>
  <c r="F19" i="3"/>
  <c r="F18" i="3"/>
  <c r="B17" i="3"/>
  <c r="F17" i="3" s="1"/>
  <c r="F16" i="3"/>
  <c r="F15" i="3"/>
  <c r="F14" i="3"/>
  <c r="F12" i="3"/>
  <c r="F11" i="3"/>
  <c r="F10" i="3"/>
  <c r="F9" i="3"/>
  <c r="F8" i="3"/>
  <c r="F7" i="3"/>
  <c r="F6" i="3"/>
  <c r="F5" i="3"/>
  <c r="B1" i="2"/>
  <c r="C1" i="2"/>
  <c r="D1" i="2"/>
  <c r="E1" i="2"/>
  <c r="F1" i="2"/>
  <c r="G1" i="2"/>
  <c r="H1" i="2"/>
  <c r="I1" i="2"/>
  <c r="J1" i="2"/>
  <c r="K1" i="2"/>
  <c r="L1" i="2"/>
  <c r="M1" i="2"/>
  <c r="N1" i="2"/>
  <c r="O1" i="2"/>
  <c r="P1" i="2"/>
  <c r="Q1" i="2"/>
  <c r="R1" i="2"/>
  <c r="B2" i="2"/>
  <c r="C2" i="2"/>
  <c r="D2" i="2"/>
  <c r="E2" i="2"/>
  <c r="F2" i="2"/>
  <c r="G2" i="2"/>
  <c r="H2" i="2"/>
  <c r="I2" i="2"/>
  <c r="J2" i="2"/>
  <c r="K2" i="2"/>
  <c r="L2" i="2"/>
  <c r="M2" i="2"/>
  <c r="N2" i="2"/>
  <c r="O2" i="2"/>
  <c r="P2" i="2"/>
  <c r="Q2" i="2"/>
  <c r="R2" i="2"/>
  <c r="B3" i="2"/>
  <c r="C3" i="2"/>
  <c r="D3" i="2"/>
  <c r="E3" i="2"/>
  <c r="F3" i="2"/>
  <c r="G3" i="2"/>
  <c r="H3" i="2"/>
  <c r="I3" i="2"/>
  <c r="J3" i="2"/>
  <c r="K3" i="2"/>
  <c r="L3" i="2"/>
  <c r="M3" i="2"/>
  <c r="N3" i="2"/>
  <c r="O3" i="2"/>
  <c r="P3" i="2"/>
  <c r="Q3" i="2"/>
  <c r="R3" i="2"/>
  <c r="B4" i="2"/>
  <c r="C4" i="2"/>
  <c r="D4" i="2"/>
  <c r="E4" i="2"/>
  <c r="F4" i="2"/>
  <c r="G4" i="2"/>
  <c r="H4" i="2"/>
  <c r="I4" i="2"/>
  <c r="J4" i="2"/>
  <c r="K4" i="2"/>
  <c r="L4" i="2"/>
  <c r="M4" i="2"/>
  <c r="N4" i="2"/>
  <c r="O4" i="2"/>
  <c r="P4" i="2"/>
  <c r="Q4" i="2"/>
  <c r="R4" i="2"/>
  <c r="B5" i="2"/>
  <c r="C5" i="2"/>
  <c r="D5" i="2"/>
  <c r="E5" i="2"/>
  <c r="F5" i="2"/>
  <c r="G5" i="2"/>
  <c r="H5" i="2"/>
  <c r="I5" i="2"/>
  <c r="J5" i="2"/>
  <c r="K5" i="2"/>
  <c r="L5" i="2"/>
  <c r="M5" i="2"/>
  <c r="N5" i="2"/>
  <c r="O5" i="2"/>
  <c r="P5" i="2"/>
  <c r="Q5" i="2"/>
  <c r="R5" i="2"/>
  <c r="B6" i="2"/>
  <c r="C6" i="2"/>
  <c r="D6" i="2"/>
  <c r="E6" i="2"/>
  <c r="F6" i="2"/>
  <c r="G6" i="2"/>
  <c r="H6" i="2"/>
  <c r="I6" i="2"/>
  <c r="J6" i="2"/>
  <c r="K6" i="2"/>
  <c r="L6" i="2"/>
  <c r="M6" i="2"/>
  <c r="N6" i="2"/>
  <c r="O6" i="2"/>
  <c r="P6" i="2"/>
  <c r="Q6" i="2"/>
  <c r="R6" i="2"/>
  <c r="A10" i="2"/>
  <c r="M10" i="2"/>
  <c r="A11" i="2"/>
  <c r="M11" i="2"/>
  <c r="A12" i="2"/>
  <c r="M12" i="2"/>
  <c r="A13" i="2"/>
  <c r="A14" i="2"/>
  <c r="F19" i="2"/>
  <c r="F21" i="2" s="1"/>
  <c r="M19" i="2"/>
  <c r="O19" i="2" s="1"/>
  <c r="S19" i="2"/>
  <c r="F20" i="2"/>
  <c r="M20" i="2"/>
  <c r="S20" i="2"/>
  <c r="M21" i="2"/>
  <c r="P22" i="2"/>
  <c r="S22" i="2"/>
  <c r="F23" i="2"/>
  <c r="M23" i="2"/>
  <c r="S23" i="2"/>
  <c r="P26" i="2"/>
  <c r="Q26" i="2" s="1"/>
  <c r="S26" i="2"/>
  <c r="F27" i="2"/>
  <c r="M27" i="2"/>
  <c r="M35" i="2" s="1"/>
  <c r="S27" i="2"/>
  <c r="F28" i="2"/>
  <c r="M28" i="2"/>
  <c r="S28" i="2"/>
  <c r="F29" i="2"/>
  <c r="M29" i="2"/>
  <c r="S29" i="2"/>
  <c r="F30" i="2"/>
  <c r="I30" i="2"/>
  <c r="M30" i="2"/>
  <c r="S30" i="2"/>
  <c r="F31" i="2"/>
  <c r="M31" i="2"/>
  <c r="S31" i="2"/>
  <c r="F32" i="2"/>
  <c r="I32" i="2"/>
  <c r="M32" i="2"/>
  <c r="F33" i="2"/>
  <c r="I33" i="2"/>
  <c r="M33" i="2"/>
  <c r="F34" i="2"/>
  <c r="I34" i="2"/>
  <c r="M34" i="2"/>
  <c r="I36" i="2"/>
  <c r="P36" i="2"/>
  <c r="Q36" i="2" s="1"/>
  <c r="S36" i="2"/>
  <c r="F37" i="2"/>
  <c r="I37" i="2"/>
  <c r="I39" i="2" s="1"/>
  <c r="M37" i="2"/>
  <c r="M39" i="2" s="1"/>
  <c r="S37" i="2"/>
  <c r="F38" i="2"/>
  <c r="M38" i="2"/>
  <c r="S38" i="2"/>
  <c r="F39" i="2"/>
  <c r="K30" i="25" l="1"/>
  <c r="V30" i="25"/>
  <c r="I23" i="21" s="1"/>
  <c r="I29" i="25"/>
  <c r="R38" i="25"/>
  <c r="R39" i="25"/>
  <c r="K43" i="25"/>
  <c r="V34" i="25"/>
  <c r="I27" i="21" s="1"/>
  <c r="I44" i="25"/>
  <c r="J44" i="25" s="1"/>
  <c r="I37" i="25"/>
  <c r="I33" i="25"/>
  <c r="G44" i="25"/>
  <c r="D30" i="18"/>
  <c r="M30" i="18" s="1"/>
  <c r="E35" i="25"/>
  <c r="R35" i="25" s="1"/>
  <c r="J34" i="25"/>
  <c r="G27" i="21" s="1"/>
  <c r="F25" i="28"/>
  <c r="E26" i="25"/>
  <c r="R26" i="25" s="1"/>
  <c r="F33" i="19"/>
  <c r="F34" i="19" s="1"/>
  <c r="F15" i="19"/>
  <c r="F23" i="18" s="1"/>
  <c r="F20" i="19"/>
  <c r="J26" i="25"/>
  <c r="J33" i="25"/>
  <c r="G26" i="21" s="1"/>
  <c r="F27" i="28"/>
  <c r="G37" i="25"/>
  <c r="K41" i="25"/>
  <c r="I36" i="25"/>
  <c r="J36" i="25" s="1"/>
  <c r="G29" i="21" s="1"/>
  <c r="J37" i="25"/>
  <c r="G30" i="21" s="1"/>
  <c r="F15" i="28"/>
  <c r="F30" i="28"/>
  <c r="F32" i="28"/>
  <c r="O34" i="18"/>
  <c r="O42" i="2"/>
  <c r="O43" i="2" s="1"/>
  <c r="O44" i="2" s="1"/>
  <c r="M42" i="2"/>
  <c r="M43" i="2" s="1"/>
  <c r="M44" i="2" s="1"/>
  <c r="D29" i="18"/>
  <c r="M29" i="18" s="1"/>
  <c r="K36" i="25"/>
  <c r="K34" i="25"/>
  <c r="F22" i="18"/>
  <c r="F36" i="18" s="1"/>
  <c r="F28" i="18"/>
  <c r="F35" i="18" s="1"/>
  <c r="F37" i="18" s="1"/>
  <c r="I43" i="25"/>
  <c r="J43" i="25" s="1"/>
  <c r="F24" i="28"/>
  <c r="H26" i="18"/>
  <c r="Q26" i="18" s="1"/>
  <c r="F18" i="28"/>
  <c r="O32" i="18"/>
  <c r="G29" i="25"/>
  <c r="Z29" i="25" s="1"/>
  <c r="K33" i="25"/>
  <c r="R44" i="25"/>
  <c r="K44" i="25"/>
  <c r="G34" i="25"/>
  <c r="K38" i="25"/>
  <c r="F23" i="28"/>
  <c r="H23" i="18"/>
  <c r="Q23" i="18" s="1"/>
  <c r="R23" i="18" s="1"/>
  <c r="H29" i="18"/>
  <c r="Q29" i="18" s="1"/>
  <c r="J29" i="25"/>
  <c r="K37" i="25"/>
  <c r="H34" i="18"/>
  <c r="Q34" i="18" s="1"/>
  <c r="R34" i="18" s="1"/>
  <c r="K29" i="25"/>
  <c r="R36" i="25"/>
  <c r="R37" i="25"/>
  <c r="R29" i="25"/>
  <c r="R30" i="25" s="1"/>
  <c r="R31" i="25" s="1"/>
  <c r="V33" i="25"/>
  <c r="I26" i="21" s="1"/>
  <c r="V36" i="25"/>
  <c r="I29" i="21" s="1"/>
  <c r="H32" i="18"/>
  <c r="G25" i="25"/>
  <c r="Z25" i="25" s="1"/>
  <c r="K26" i="25"/>
  <c r="K45" i="25"/>
  <c r="R29" i="18"/>
  <c r="O23" i="18"/>
  <c r="O29" i="18"/>
  <c r="G33" i="25"/>
  <c r="G38" i="25"/>
  <c r="R43" i="25"/>
  <c r="F22" i="28"/>
  <c r="F31" i="28"/>
  <c r="R26" i="18"/>
  <c r="K25" i="25"/>
  <c r="J25" i="25"/>
  <c r="G18" i="21" s="1"/>
  <c r="O26" i="18"/>
  <c r="Q30" i="18"/>
  <c r="R30" i="18" s="1"/>
  <c r="I30" i="18"/>
  <c r="Q31" i="18"/>
  <c r="R31" i="18" s="1"/>
  <c r="I31" i="18"/>
  <c r="O27" i="18"/>
  <c r="O28" i="18"/>
  <c r="O33" i="18"/>
  <c r="D24" i="30"/>
  <c r="D31" i="30"/>
  <c r="Q22" i="18"/>
  <c r="R22" i="18" s="1"/>
  <c r="I22" i="18"/>
  <c r="U29" i="25"/>
  <c r="V29" i="25" s="1"/>
  <c r="I22" i="21" s="1"/>
  <c r="V37" i="25"/>
  <c r="I30" i="21" s="1"/>
  <c r="U43" i="25"/>
  <c r="V43" i="25" s="1"/>
  <c r="U44" i="25"/>
  <c r="V44" i="25" s="1"/>
  <c r="D26" i="30"/>
  <c r="E26" i="30" s="1"/>
  <c r="E20" i="30"/>
  <c r="D30" i="30"/>
  <c r="E30" i="30" s="1"/>
  <c r="Q33" i="18"/>
  <c r="R33" i="18" s="1"/>
  <c r="I26" i="18"/>
  <c r="H27" i="18"/>
  <c r="P27" i="18"/>
  <c r="L31" i="18"/>
  <c r="L35" i="18" s="1"/>
  <c r="L37" i="18" s="1"/>
  <c r="H35" i="25"/>
  <c r="F19" i="28"/>
  <c r="F26" i="28"/>
  <c r="F33" i="28"/>
  <c r="N22" i="18"/>
  <c r="O22" i="18" s="1"/>
  <c r="H28" i="18"/>
  <c r="N30" i="18"/>
  <c r="O30" i="18" s="1"/>
  <c r="L32" i="18"/>
  <c r="N31" i="18"/>
  <c r="O31" i="18" s="1"/>
  <c r="C28" i="30"/>
  <c r="E28" i="30" s="1"/>
  <c r="I23" i="18"/>
  <c r="I29" i="18"/>
  <c r="R25" i="25"/>
  <c r="F14" i="28"/>
  <c r="C22" i="30"/>
  <c r="K27" i="2"/>
  <c r="N27" i="2"/>
  <c r="O27" i="2" s="1"/>
  <c r="K38" i="2"/>
  <c r="K39" i="2" s="1"/>
  <c r="N38" i="2"/>
  <c r="O38" i="2" s="1"/>
  <c r="H26" i="8"/>
  <c r="H26" i="16"/>
  <c r="J19" i="2"/>
  <c r="N19" i="2" s="1"/>
  <c r="H26" i="9"/>
  <c r="H26" i="17"/>
  <c r="J31" i="2"/>
  <c r="J32" i="2"/>
  <c r="K32" i="2" s="1"/>
  <c r="J23" i="2"/>
  <c r="K23" i="2" s="1"/>
  <c r="J33" i="2"/>
  <c r="N33" i="2" s="1"/>
  <c r="O33" i="2" s="1"/>
  <c r="H26" i="5"/>
  <c r="J24" i="2"/>
  <c r="J34" i="2"/>
  <c r="F35" i="2"/>
  <c r="F40" i="2" s="1"/>
  <c r="P38" i="2"/>
  <c r="Q38" i="2" s="1"/>
  <c r="P37" i="2"/>
  <c r="Q37" i="2" s="1"/>
  <c r="K33" i="2"/>
  <c r="N20" i="2"/>
  <c r="O20" i="2" s="1"/>
  <c r="N37" i="2"/>
  <c r="O37" i="2" s="1"/>
  <c r="P27" i="2"/>
  <c r="Q27" i="2" s="1"/>
  <c r="K20" i="2"/>
  <c r="N23" i="2"/>
  <c r="O23" i="2" s="1"/>
  <c r="N32" i="2"/>
  <c r="O32" i="2" s="1"/>
  <c r="K29" i="2"/>
  <c r="N28" i="2"/>
  <c r="O28" i="2" s="1"/>
  <c r="P30" i="2"/>
  <c r="Q30" i="2" s="1"/>
  <c r="K28" i="2"/>
  <c r="N30" i="2"/>
  <c r="O30" i="2" s="1"/>
  <c r="P29" i="2"/>
  <c r="Q29" i="2" s="1"/>
  <c r="V35" i="25" l="1"/>
  <c r="I28" i="21" s="1"/>
  <c r="E28" i="21"/>
  <c r="J30" i="25"/>
  <c r="G22" i="21"/>
  <c r="V26" i="25"/>
  <c r="I19" i="21" s="1"/>
  <c r="G19" i="21"/>
  <c r="R46" i="25"/>
  <c r="R47" i="25" s="1"/>
  <c r="R48" i="25" s="1"/>
  <c r="R49" i="25" s="1"/>
  <c r="J45" i="25"/>
  <c r="R41" i="25"/>
  <c r="V45" i="25"/>
  <c r="G26" i="25"/>
  <c r="Z26" i="25" s="1"/>
  <c r="G35" i="25"/>
  <c r="G43" i="25"/>
  <c r="G45" i="25" s="1"/>
  <c r="V38" i="25"/>
  <c r="I31" i="21" s="1"/>
  <c r="F16" i="19"/>
  <c r="G36" i="25"/>
  <c r="F38" i="18"/>
  <c r="F39" i="18" s="1"/>
  <c r="C13" i="18"/>
  <c r="G30" i="25"/>
  <c r="G31" i="25" s="1"/>
  <c r="I34" i="18"/>
  <c r="I32" i="18"/>
  <c r="Q32" i="18"/>
  <c r="R32" i="18" s="1"/>
  <c r="J38" i="25"/>
  <c r="G31" i="21" s="1"/>
  <c r="C14" i="18"/>
  <c r="L38" i="18"/>
  <c r="L39" i="18" s="1"/>
  <c r="O35" i="18"/>
  <c r="O36" i="18"/>
  <c r="R36" i="18"/>
  <c r="R24" i="18"/>
  <c r="V25" i="25"/>
  <c r="I18" i="21" s="1"/>
  <c r="J27" i="25"/>
  <c r="R27" i="25"/>
  <c r="F36" i="28"/>
  <c r="F35" i="28"/>
  <c r="D32" i="30"/>
  <c r="D33" i="30" s="1"/>
  <c r="D34" i="30" s="1"/>
  <c r="Q28" i="18"/>
  <c r="R28" i="18" s="1"/>
  <c r="I28" i="18"/>
  <c r="V31" i="25"/>
  <c r="Q27" i="18"/>
  <c r="R27" i="18" s="1"/>
  <c r="I27" i="18"/>
  <c r="K35" i="25"/>
  <c r="J35" i="25"/>
  <c r="G28" i="21" s="1"/>
  <c r="C23" i="30"/>
  <c r="E22" i="30"/>
  <c r="I36" i="18"/>
  <c r="N24" i="2"/>
  <c r="O24" i="2" s="1"/>
  <c r="O25" i="2" s="1"/>
  <c r="K24" i="2"/>
  <c r="P23" i="2"/>
  <c r="P19" i="2"/>
  <c r="Q19" i="2" s="1"/>
  <c r="Q41" i="2" s="1"/>
  <c r="O39" i="2"/>
  <c r="K25" i="2"/>
  <c r="N31" i="2"/>
  <c r="O31" i="2" s="1"/>
  <c r="O35" i="2" s="1"/>
  <c r="P31" i="2"/>
  <c r="Q31" i="2" s="1"/>
  <c r="K31" i="2"/>
  <c r="K35" i="2" s="1"/>
  <c r="K34" i="2"/>
  <c r="N34" i="2"/>
  <c r="O34" i="2" s="1"/>
  <c r="O21" i="2"/>
  <c r="K21" i="2"/>
  <c r="F42" i="2"/>
  <c r="F43" i="2" s="1"/>
  <c r="F44" i="2" s="1"/>
  <c r="J31" i="25" l="1"/>
  <c r="G23" i="21"/>
  <c r="G27" i="25"/>
  <c r="G39" i="25"/>
  <c r="G41" i="25" s="1"/>
  <c r="V41" i="25"/>
  <c r="F37" i="19"/>
  <c r="F38" i="19"/>
  <c r="I35" i="18"/>
  <c r="I37" i="18" s="1"/>
  <c r="G13" i="18" s="1"/>
  <c r="G16" i="18" s="1"/>
  <c r="O37" i="18"/>
  <c r="O38" i="18" s="1"/>
  <c r="O39" i="18" s="1"/>
  <c r="R35" i="18"/>
  <c r="R37" i="18" s="1"/>
  <c r="R38" i="18" s="1"/>
  <c r="R39" i="18" s="1"/>
  <c r="F37" i="28"/>
  <c r="F38" i="28" s="1"/>
  <c r="D17" i="25"/>
  <c r="G21" i="24"/>
  <c r="C17" i="26" s="1"/>
  <c r="C31" i="30"/>
  <c r="E23" i="30"/>
  <c r="C24" i="30"/>
  <c r="J39" i="25"/>
  <c r="G32" i="21" s="1"/>
  <c r="V27" i="25"/>
  <c r="G15" i="18"/>
  <c r="Q40" i="2"/>
  <c r="Q42" i="2" s="1"/>
  <c r="Q43" i="2" s="1"/>
  <c r="Q44" i="2" s="1"/>
  <c r="G46" i="25" l="1"/>
  <c r="W40" i="25"/>
  <c r="W30" i="25"/>
  <c r="W37" i="25"/>
  <c r="W35" i="25"/>
  <c r="W34" i="25"/>
  <c r="W36" i="25"/>
  <c r="W39" i="25"/>
  <c r="V46" i="25"/>
  <c r="V47" i="25" s="1"/>
  <c r="V48" i="25" s="1"/>
  <c r="V49" i="25" s="1"/>
  <c r="J41" i="25"/>
  <c r="J46" i="25" s="1"/>
  <c r="J47" i="25" s="1"/>
  <c r="W38" i="25"/>
  <c r="G47" i="25"/>
  <c r="D16" i="25" s="1"/>
  <c r="F39" i="19"/>
  <c r="F39" i="28"/>
  <c r="I38" i="18"/>
  <c r="I39" i="18" s="1"/>
  <c r="D18" i="25"/>
  <c r="W16" i="25" s="1"/>
  <c r="G22" i="24"/>
  <c r="W33" i="25"/>
  <c r="W26" i="25"/>
  <c r="W43" i="25"/>
  <c r="W45" i="25"/>
  <c r="W29" i="25"/>
  <c r="W44" i="25"/>
  <c r="E31" i="30"/>
  <c r="E32" i="30" s="1"/>
  <c r="C32" i="30"/>
  <c r="C33" i="30" s="1"/>
  <c r="C34" i="30" s="1"/>
  <c r="W25" i="25"/>
  <c r="E24" i="30"/>
  <c r="K14" i="2"/>
  <c r="J48" i="25" l="1"/>
  <c r="J49" i="25" s="1"/>
  <c r="W15" i="25"/>
  <c r="G20" i="24"/>
  <c r="L39" i="25"/>
  <c r="L40" i="25"/>
  <c r="L30" i="25"/>
  <c r="G19" i="24"/>
  <c r="C14" i="26" s="1"/>
  <c r="G48" i="25"/>
  <c r="G49" i="25" s="1"/>
  <c r="L35" i="25"/>
  <c r="L45" i="25"/>
  <c r="L44" i="25"/>
  <c r="L36" i="25"/>
  <c r="L37" i="25"/>
  <c r="L38" i="25"/>
  <c r="L25" i="25"/>
  <c r="L29" i="25"/>
  <c r="L26" i="25"/>
  <c r="L33" i="25"/>
  <c r="L43" i="25"/>
  <c r="L34" i="25"/>
  <c r="W13" i="25"/>
  <c r="W14" i="25" s="1"/>
  <c r="C18" i="26"/>
  <c r="C19" i="26" s="1"/>
  <c r="G24" i="24"/>
  <c r="E33" i="30"/>
  <c r="E34" i="30" s="1"/>
  <c r="C15" i="26"/>
  <c r="C16" i="26" l="1"/>
  <c r="G23" i="24"/>
</calcChain>
</file>

<file path=xl/sharedStrings.xml><?xml version="1.0" encoding="utf-8"?>
<sst xmlns="http://schemas.openxmlformats.org/spreadsheetml/2006/main" count="756" uniqueCount="354">
  <si>
    <t>Grand Total Inclusive VAT and PS</t>
  </si>
  <si>
    <t>VAT 13%</t>
  </si>
  <si>
    <t>Total without PS</t>
  </si>
  <si>
    <t>PS amount</t>
  </si>
  <si>
    <t>Total with PS amount</t>
  </si>
  <si>
    <t>Sub-Total 4</t>
  </si>
  <si>
    <t>Ton</t>
  </si>
  <si>
    <t>Providing and laying , fitting and placing un-coated Mild steel / HYSD reinforcement complete in foundation as per drawing and technical specification [2014]</t>
  </si>
  <si>
    <t>Cum</t>
  </si>
  <si>
    <t>Providing and laying of Plain/Reinforced Cement Concrete in Foundation complete as per Drawing and Technical Specifications., RCC Grade M 25/20 including formwork [2000]</t>
  </si>
  <si>
    <t>Pavement Works</t>
  </si>
  <si>
    <t>Sub-Total 3</t>
  </si>
  <si>
    <t>Sqm</t>
  </si>
  <si>
    <t>Laying and fixing of Geo-Textile all complete as per specification., Providing  and laying of a geotextile filter between pitching and embankment slopes as per Drawing and Technical Specifications.[2404]</t>
  </si>
  <si>
    <t>Providing, Assembling &amp; providing and filling stone in mechanically  woven double twisted  crates / mattress  including rolling, cutting and  with lacing  wire and binding wire as per specification , Hexagonal mesh type 100 mm x 120 mm, mesh wire 3 mm, selvage wire 3.9 mm, lacing wire 2.4 mm [SS 2402]</t>
  </si>
  <si>
    <t>Random Rubble Masonry, Providing and laying of Stone Masonry Work in Cement Mortar 1:4 in Foundation complete as per Drawing and Technical Specifications., Using Concrete Mixer[2602,2603]</t>
  </si>
  <si>
    <t>Providing and laying Plum concrete ( Boulder mixed concrete) as per Drawing and Specifications, 60% M 15  concrete and 40% boulders/stones,Including Formwork using Mechanical Aids[2421]</t>
  </si>
  <si>
    <t>Providing and laying of Plain/Reinforced Cement Concrete in Foundation complete as per Drawing and Technical Specifications, PCC Grade M 15 including formworks all complete.[2000]</t>
  </si>
  <si>
    <t>Providing and laying of Plain Cement Concrete M 10 ( or 1:3:6 for nominal mix) in Foundation complete as per Drawing and Technical Specifications.[2000]</t>
  </si>
  <si>
    <t>Providing and laying of hand pack Stone soling with 150 to 200 mm thick stones and packing with smaller stone on prepared surface as per Drawing and Technical Specifications.[1006]</t>
  </si>
  <si>
    <t>Excavation for Structures Foundation, Earth work in excavation of foundation of structures, including  construction of shoring and bracing, removal of stumps and other deleterious matter  &amp; Backfilling with Suitable Material as per Drawing and Technical Specifications.,[907]</t>
  </si>
  <si>
    <t>Structural Works</t>
  </si>
  <si>
    <t>Sub-Total 2</t>
  </si>
  <si>
    <t>Road way Excavation in all types (including hard rock) of soil as per Drawing and technical specifications including removal of stumps and other deleterious matter, all lifts and lead as per Drawing and instruction of the Engineer[905]</t>
  </si>
  <si>
    <t>Earthwork</t>
  </si>
  <si>
    <t>Sub-Total 1</t>
  </si>
  <si>
    <t>PS</t>
  </si>
  <si>
    <t>Provision of Insurance for the  loss or damage to the Works, Plant, and Materials;  as per SCC 19.1 [SS 100]</t>
  </si>
  <si>
    <t>Relocation of services / minor infrastructures, Engineer's facility, Office accessories and equipments, Quality Control as per specifications and instruction of the Engineer.[111]</t>
  </si>
  <si>
    <t>General works</t>
  </si>
  <si>
    <t>Total Amount</t>
  </si>
  <si>
    <t>Quantity</t>
  </si>
  <si>
    <t>Rate</t>
  </si>
  <si>
    <t>Remarks</t>
  </si>
  <si>
    <t>Remaining Bill</t>
  </si>
  <si>
    <t>Current Bill</t>
  </si>
  <si>
    <t>Previous Bill</t>
  </si>
  <si>
    <t>Upto Date Work Till Date</t>
  </si>
  <si>
    <t>As per VO1</t>
  </si>
  <si>
    <t>As per BOQ</t>
  </si>
  <si>
    <t>Unit</t>
  </si>
  <si>
    <t>Work Description</t>
  </si>
  <si>
    <t>S.N.</t>
  </si>
  <si>
    <t xml:space="preserve">Date of work completed: </t>
  </si>
  <si>
    <t>Work Progress</t>
  </si>
  <si>
    <t xml:space="preserve">Date of Time Extension: </t>
  </si>
  <si>
    <t>Bill of Contract</t>
  </si>
  <si>
    <t>f</t>
  </si>
  <si>
    <t>e</t>
  </si>
  <si>
    <t>d</t>
  </si>
  <si>
    <t>c</t>
  </si>
  <si>
    <t>b</t>
  </si>
  <si>
    <t>a</t>
  </si>
  <si>
    <t>Date of Measurement: 2081/11/11</t>
  </si>
  <si>
    <t>Measurnment Number :- 01</t>
  </si>
  <si>
    <t>Bill No.:1st Running Bill</t>
  </si>
  <si>
    <t>F/Y:- 81/82</t>
  </si>
  <si>
    <t>Name of Project:xx</t>
  </si>
  <si>
    <t>Name of Works: xx</t>
  </si>
  <si>
    <t>Project Implement place :- xx</t>
  </si>
  <si>
    <t>Contract Identification No:- xx</t>
  </si>
  <si>
    <t>Client : - xx</t>
  </si>
  <si>
    <t>Name of Contractor: xx</t>
  </si>
  <si>
    <t>Agreement Date: 2081/07/26</t>
  </si>
  <si>
    <t>Date of Completion:xx</t>
  </si>
  <si>
    <t>Time Extension : -</t>
  </si>
  <si>
    <t>Date of Work Order: xx</t>
  </si>
  <si>
    <t>New Completion Date after Variation:</t>
  </si>
  <si>
    <t>Work completed Date :- Running</t>
  </si>
  <si>
    <t>Client :- xx</t>
  </si>
  <si>
    <t xml:space="preserve">Division Chief/ Project Manager :- </t>
  </si>
  <si>
    <t xml:space="preserve">Pan no :- </t>
  </si>
  <si>
    <t xml:space="preserve">Submitted by : </t>
  </si>
  <si>
    <t xml:space="preserve">Address: </t>
  </si>
  <si>
    <t>Measurement Sheet</t>
  </si>
  <si>
    <t>Description of works</t>
  </si>
  <si>
    <t>No.</t>
  </si>
  <si>
    <t>Length (m)</t>
  </si>
  <si>
    <t>Breadth (m)</t>
  </si>
  <si>
    <t>Height (m)</t>
  </si>
  <si>
    <t>Total Quantity</t>
  </si>
  <si>
    <t>Previous Bill Quantity</t>
  </si>
  <si>
    <t>This Bill Quantity</t>
  </si>
  <si>
    <t>Office Code No.:337713901</t>
  </si>
  <si>
    <t>Work Acceptance Report</t>
  </si>
  <si>
    <t>Contract Identification No: RDPKR/33701017/080/81/17</t>
  </si>
  <si>
    <t>Total Estimated Amount (Without PS &amp; VAT)</t>
  </si>
  <si>
    <t>(Original)</t>
  </si>
  <si>
    <t>(First Variation)</t>
  </si>
  <si>
    <t>Total Actual paid Amount (Without PS &amp; VAT)</t>
  </si>
  <si>
    <t>% Increased or Decreased in amount wrt original etimated Amount:</t>
  </si>
  <si>
    <t>Date of work Completed: 2080/01/14</t>
  </si>
  <si>
    <t>% Increased or Decreased in amount wrt revised Estimated Amount:</t>
  </si>
  <si>
    <t>Date of Report: 2081/01/14</t>
  </si>
  <si>
    <t>Description of Works</t>
  </si>
  <si>
    <t>As per Original Estimate</t>
  </si>
  <si>
    <t>Estimate As per variation-01</t>
  </si>
  <si>
    <t>Actual work done</t>
  </si>
  <si>
    <t>Difference (with respect to Original Estimate)</t>
  </si>
  <si>
    <t>Difference (with respect to Estimate after Variation)</t>
  </si>
  <si>
    <t>Amount</t>
  </si>
  <si>
    <t>11=2-8</t>
  </si>
  <si>
    <t>12=3-9</t>
  </si>
  <si>
    <t>13=11*12</t>
  </si>
  <si>
    <t>14=5-8</t>
  </si>
  <si>
    <t>15=6-9</t>
  </si>
  <si>
    <t>16=14*15</t>
  </si>
  <si>
    <t>क) स्वीकृत लागत अनुमान (इष्टिमेट) भन्दा घटि बढी खर्च रू...........प्रतिशत (%)......</t>
  </si>
  <si>
    <t xml:space="preserve">उपर्युक्तबमोजिम भएको कार्य सुरु सम्झौताको स्वीकृत डिजाइन र स्पेसिफिकेसनबमोजिम भएको छ/छैन।भेरिएशन आदेश र सर्तहरूबमोजमि भए/नभएकोहुँदा उक्त कार्य सम्पन्न भएको स्वीकार/ अस्वीकार गरिएको छ। </t>
  </si>
  <si>
    <t>घटी/बढीको पुस्ट्याइँ..................................................................</t>
  </si>
  <si>
    <t xml:space="preserve">स्वीकृत लागत अनुमान, डिजाइन र स्पेसिफिकेसनअनुसार काम भएको छ भनी सिफारिस गर्ने </t>
  </si>
  <si>
    <t xml:space="preserve">तयार गर्नेः </t>
  </si>
  <si>
    <t>जाँच गर्नेः</t>
  </si>
  <si>
    <t>स्विकृत गर्ने:</t>
  </si>
  <si>
    <t>सहीः</t>
  </si>
  <si>
    <t>सही:</t>
  </si>
  <si>
    <t xml:space="preserve">नामः रबिन लामिछाने/सुधांशु सुवेदी </t>
  </si>
  <si>
    <t>नामः सागर भण्डारी</t>
  </si>
  <si>
    <t xml:space="preserve">कार्यालय प्रमुखको नाम: नवराज बास्तोला </t>
  </si>
  <si>
    <t>दर्जाःसब-ईन्जिनियर</t>
  </si>
  <si>
    <t>दर्जाः ईन्जिनियर</t>
  </si>
  <si>
    <t>दर्जा: डिभिजन प्रमुख</t>
  </si>
  <si>
    <t>मितिः २०८१/०१/१४</t>
  </si>
  <si>
    <t>Abstract of Cost</t>
  </si>
  <si>
    <t>Rate
(NRs)</t>
  </si>
  <si>
    <t>Amount
(NRs)</t>
  </si>
  <si>
    <t>Job</t>
  </si>
  <si>
    <t>Rm.</t>
  </si>
  <si>
    <t>Total (Excluding VAT, Contingencies and PS)</t>
  </si>
  <si>
    <t>Provisional Sum</t>
  </si>
  <si>
    <t>VAT (13%)</t>
  </si>
  <si>
    <t>Contingency (4%)</t>
  </si>
  <si>
    <t>Grand Total</t>
  </si>
  <si>
    <t>Date of Measurement: 2081/10/19</t>
  </si>
  <si>
    <t>Name of Project: Road Improvement Works on Bhyakute Pandhera Shikhardanda-Thamdanda Dhnaubase Road, Galyang Municipality 11, Syangja</t>
  </si>
  <si>
    <t>Name of Works: Road Improvement Works</t>
  </si>
  <si>
    <t>Road Improvement Works</t>
  </si>
  <si>
    <t>Project Implement place :- Bhyakute Pandhera Shikhardanda-Thamdanda Dhnaubase Road, Galyang Municipality 11, Syangja</t>
  </si>
  <si>
    <t>Contract Identification No:- RDPKR/337011694/81/82-23</t>
  </si>
  <si>
    <t>Client : - Road Division , Pokhara</t>
  </si>
  <si>
    <t>Road Division , Pokhara</t>
  </si>
  <si>
    <t>Name of Contractor: M/S Gejha Kalika Construction Pvt.Ltd,Galyang-3 Syangja</t>
  </si>
  <si>
    <t>Date of Completion: 2082/02/20</t>
  </si>
  <si>
    <t>Date of Work Order: 2081/07/26</t>
  </si>
  <si>
    <t>Client :- Road Division , Pokhara</t>
  </si>
  <si>
    <t>Nawaraj Bastola</t>
  </si>
  <si>
    <t>Government of Nepal</t>
  </si>
  <si>
    <t>Ministry of Physical Infrastructure and Transport</t>
  </si>
  <si>
    <t>Department of Roads</t>
  </si>
  <si>
    <t>Federal Road Supervision and Monitoring Office Pokhara</t>
  </si>
  <si>
    <t>Road Division Pokhara</t>
  </si>
  <si>
    <t>Kaski</t>
  </si>
  <si>
    <t xml:space="preserve">Ministry of Physical Infrastructure &amp; Transport </t>
  </si>
  <si>
    <t>Federal Road Supervision and Monitoring Office</t>
  </si>
  <si>
    <t>Revised Estimate/Variation No. 1</t>
  </si>
  <si>
    <t>Reason for Variation</t>
  </si>
  <si>
    <t>Item No.</t>
  </si>
  <si>
    <t>Description</t>
  </si>
  <si>
    <t>Initial Quantity</t>
  </si>
  <si>
    <t>Revised Quantity</t>
  </si>
  <si>
    <t>Original Cost Estimate in NRs</t>
  </si>
  <si>
    <t>Revised Cost Estimate in NRs</t>
  </si>
  <si>
    <t>Original Contract Amount in NRs</t>
  </si>
  <si>
    <t>Revised Contract Amount in NRs</t>
  </si>
  <si>
    <t>% Change in Quantity</t>
  </si>
  <si>
    <t>Change in Contract Amount</t>
  </si>
  <si>
    <t>% Increment wrt Initial Contract Amount</t>
  </si>
  <si>
    <t>Rate Negotiation Required or Not</t>
  </si>
  <si>
    <t>Reason</t>
  </si>
  <si>
    <t>Negotiation Rate  for New/ Additional Item</t>
  </si>
  <si>
    <t>BOQ Item No</t>
  </si>
  <si>
    <t>Departmental Rate (Excl. VAT)</t>
  </si>
  <si>
    <t>Submitted Rate (Excl. VAT)</t>
  </si>
  <si>
    <t>Decreased % wrt Departmental Rate</t>
  </si>
  <si>
    <t>Negotiated Rate (Excl. VAT)</t>
  </si>
  <si>
    <t>Variation Order VO-1</t>
  </si>
  <si>
    <t>Submitted By:</t>
  </si>
  <si>
    <t>Submitted to:</t>
  </si>
  <si>
    <t>I.</t>
  </si>
  <si>
    <t>Information</t>
  </si>
  <si>
    <t>Contract No.</t>
  </si>
  <si>
    <t>:-</t>
  </si>
  <si>
    <t>Employer</t>
  </si>
  <si>
    <t>Division Chief/ Project Manager</t>
  </si>
  <si>
    <t>Contractor</t>
  </si>
  <si>
    <t>Date of application submitted in office</t>
  </si>
  <si>
    <t>Reason for variation</t>
  </si>
  <si>
    <t>II.</t>
  </si>
  <si>
    <t>About Cost &amp; Time</t>
  </si>
  <si>
    <t>Original Cost Estimate ( Without Vat and PS )</t>
  </si>
  <si>
    <t>Cost Estimate after this variation  ( Without Vat and PS )</t>
  </si>
  <si>
    <t>Original Agreement Amount  ( Without Vat and PS )</t>
  </si>
  <si>
    <t>Agreement Amount after this Variation  ( Without Vat and PS )</t>
  </si>
  <si>
    <t>% increase or decrease in cost Estimate</t>
  </si>
  <si>
    <t>% increase or decrease in Agreement Amount</t>
  </si>
  <si>
    <t>Time extension required or not</t>
  </si>
  <si>
    <t>Not</t>
  </si>
  <si>
    <t>Required time duration if time extended</t>
  </si>
  <si>
    <t>Settlement of Rate for New item required or not</t>
  </si>
  <si>
    <t>About arrangement of additional financial liabilities</t>
  </si>
  <si>
    <t>due to variation</t>
  </si>
  <si>
    <t>Prepared by</t>
  </si>
  <si>
    <t>Checked by</t>
  </si>
  <si>
    <t>Certified &amp; Recommended by</t>
  </si>
  <si>
    <t>Approved by</t>
  </si>
  <si>
    <t>Variation Order - 01</t>
  </si>
  <si>
    <t>Financed By: Government of Nepal</t>
  </si>
  <si>
    <t>Increase or decrease with original Cost Estimate:</t>
  </si>
  <si>
    <t>Percentage increase or decrease with Original Cost Estimate:</t>
  </si>
  <si>
    <t>Cost Estimate after Variation Order (excluding VAT&amp; PS):</t>
  </si>
  <si>
    <t>Original Cost Estimate(excluding VAT &amp; PS)</t>
  </si>
  <si>
    <t xml:space="preserve"> </t>
  </si>
  <si>
    <t>Percentage increase or decrease with original Contract Amount:</t>
  </si>
  <si>
    <t>Original Contract Amount(excluding VAT &amp; PS)</t>
  </si>
  <si>
    <t>Budgetery provision for increased works</t>
  </si>
  <si>
    <t>Revised Contract Amount(excluding VAT &amp; PS)</t>
  </si>
  <si>
    <t>Actual Expenditure till date( excluding vat and PS)</t>
  </si>
  <si>
    <t>S.N</t>
  </si>
  <si>
    <t>Description of Item</t>
  </si>
  <si>
    <t>Original Cost Amount</t>
  </si>
  <si>
    <t>Revised Cost Estimates (VO 1)</t>
  </si>
  <si>
    <t>% change in Quantity w.r.t original</t>
  </si>
  <si>
    <t xml:space="preserve">% Change in Amount with respect to original cost estimates </t>
  </si>
  <si>
    <t>*परिमार्जित लागत रकम.. (VO 2)</t>
  </si>
  <si>
    <t>सुरु लागतको आधारमा भएको थप घटको %</t>
  </si>
  <si>
    <t>Original Contract Amount (NRs)</t>
  </si>
  <si>
    <t>*कायम सम्झौता रकम...२</t>
  </si>
  <si>
    <t>Revised Contract Amount After VO 1</t>
  </si>
  <si>
    <t>% change in Amount with respect to original Contact Amount</t>
  </si>
  <si>
    <t>Reason for Changes in Quantity/ Rate</t>
  </si>
  <si>
    <t>Rate (NRS)</t>
  </si>
  <si>
    <t>Amount (NRS)</t>
  </si>
  <si>
    <t>परिमाण</t>
  </si>
  <si>
    <t>दर</t>
  </si>
  <si>
    <t>जम्मा</t>
  </si>
  <si>
    <t xml:space="preserve">दर </t>
  </si>
  <si>
    <t>जम्मा रकम</t>
  </si>
  <si>
    <t>Total Including PS</t>
  </si>
  <si>
    <t>Total EXcluding PS</t>
  </si>
  <si>
    <t>Vat@13%</t>
  </si>
  <si>
    <t>Total with VAT and PS</t>
  </si>
  <si>
    <t>e]l/P;g cfb]z ;DalGw ljj/0f</t>
  </si>
  <si>
    <t>l;=g+=</t>
  </si>
  <si>
    <t>ljifo</t>
  </si>
  <si>
    <t>ljj/0f</t>
  </si>
  <si>
    <t>!</t>
  </si>
  <si>
    <r>
      <t>of]hgf</t>
    </r>
    <r>
      <rPr>
        <sz val="12"/>
        <color theme="1"/>
        <rFont val="Calibri"/>
        <family val="2"/>
      </rPr>
      <t>⁄</t>
    </r>
    <r>
      <rPr>
        <sz val="12"/>
        <color theme="1"/>
        <rFont val="Kantipur"/>
      </rPr>
      <t>sfof{nosf] gfd</t>
    </r>
  </si>
  <si>
    <t>@</t>
  </si>
  <si>
    <t>7]Ssf g+= / gfd</t>
  </si>
  <si>
    <t>#</t>
  </si>
  <si>
    <t>l8hfOg sG;N6]G6 k|fljlwssf] gfd</t>
  </si>
  <si>
    <t>gePsf]</t>
  </si>
  <si>
    <t>$</t>
  </si>
  <si>
    <t>;'k/lehg sG;N6]G6 k|fljlwssf] gfd</t>
  </si>
  <si>
    <t>%</t>
  </si>
  <si>
    <t>7]Ssf sfo{sf] k|s[lt / d'Vo sfo{</t>
  </si>
  <si>
    <t>^</t>
  </si>
  <si>
    <t>z'? Nffut cg'dfg c+s-Eof6 slG6Gh]lG;h jfx]s_ ?=</t>
  </si>
  <si>
    <t>&amp;</t>
  </si>
  <si>
    <t>e]l/P;g kZrft sfod x'g] Nffut cg'dfg c+s-Eof6 slG6Gh]lG;h jfx]s_?=</t>
  </si>
  <si>
    <t>*</t>
  </si>
  <si>
    <t>nfut cg'dfg 36L jf j9L k|ltzt</t>
  </si>
  <si>
    <t>(</t>
  </si>
  <si>
    <t>z'? ;Demf}tf c+s-Eof6 slG6Gh]lG;h jfx]s_ ?=</t>
  </si>
  <si>
    <t>!)</t>
  </si>
  <si>
    <t>e]l/P;g kZrft sfod /sd -Eof6 slG6Gh]lG;h jfx]s_</t>
  </si>
  <si>
    <t>!!</t>
  </si>
  <si>
    <t>7]Ssf c+sdf 36L jf j9L k|ltzt</t>
  </si>
  <si>
    <t>!@</t>
  </si>
  <si>
    <t>e]l/P;g ug'{kgf{sf] sf/0f -d'Vo yk36 ePsf] ljj/0f_</t>
  </si>
  <si>
    <t>;+nUg 5</t>
  </si>
  <si>
    <t>!#</t>
  </si>
  <si>
    <t>e]l/P;gn] 7]Ssf cjlw a9\g] jf ga9\g]</t>
  </si>
  <si>
    <t>ga9\g]</t>
  </si>
  <si>
    <t>!$</t>
  </si>
  <si>
    <t>e]l/P;gdf gof+ cfO6d ePsf] gePsf]</t>
  </si>
  <si>
    <t>!%</t>
  </si>
  <si>
    <t>e]l/P;gdf gof+ b//]6 ePsf] gePsf]</t>
  </si>
  <si>
    <t>!^</t>
  </si>
  <si>
    <r>
      <t xml:space="preserve">lgdf{0fsfo{sf] </t>
    </r>
    <r>
      <rPr>
        <sz val="12"/>
        <color theme="1"/>
        <rFont val="Times New Roman"/>
        <family val="1"/>
      </rPr>
      <t>Drawing ,Design</t>
    </r>
    <r>
      <rPr>
        <sz val="12"/>
        <color theme="1"/>
        <rFont val="Kantipur"/>
      </rPr>
      <t xml:space="preserve"> tyf </t>
    </r>
    <r>
      <rPr>
        <sz val="12"/>
        <color theme="1"/>
        <rFont val="Times New Roman"/>
        <family val="1"/>
      </rPr>
      <t>Specification</t>
    </r>
    <r>
      <rPr>
        <sz val="12"/>
        <color theme="1"/>
        <rFont val="Kantipur"/>
      </rPr>
      <t xml:space="preserve"> jbNg' kg]{ jf gkg]{</t>
    </r>
  </si>
  <si>
    <t>!&amp;</t>
  </si>
  <si>
    <t>jbNg'kg]{ ePdf lgdf{0f sfo{sf] cfwf/e"t k|s[lt jf If]q kl/jt{g x'g] jf gx'g]</t>
  </si>
  <si>
    <t>gx'g]</t>
  </si>
  <si>
    <t>!*</t>
  </si>
  <si>
    <t>e]l/P;gsf] sf/0f x'g] nfut cg'dfgsf] ;+;f]wg z'? Nfut cg'dfgsf] @% k|ltzt eGbf a9L km/s k/] gk/]sf]</t>
  </si>
  <si>
    <t>!(</t>
  </si>
  <si>
    <t>z'?df c:jefljs nfut cg'dfg tof/ u/]sf] sf/0fn] v/Lb sfo{ k|efljt x'g] jf gx'g]</t>
  </si>
  <si>
    <t>@)</t>
  </si>
  <si>
    <t>:jLs[t ah]6 tyf sfo{qmddf k/] jf gk/]sf]</t>
  </si>
  <si>
    <t>k/]sf]</t>
  </si>
  <si>
    <t>@!</t>
  </si>
  <si>
    <t>e]l/P;gsf] k|fljlws k'i6\ofO{+ eP jf gePsf]</t>
  </si>
  <si>
    <t>ePsf]</t>
  </si>
  <si>
    <t>@@</t>
  </si>
  <si>
    <t>e]l/P;g kmd{]6 eP jf gePsf]</t>
  </si>
  <si>
    <t>Revised Abstract of Cost</t>
  </si>
  <si>
    <t>Length
(m)</t>
  </si>
  <si>
    <t>Breadth
(m)</t>
  </si>
  <si>
    <t>Height
(m)</t>
  </si>
  <si>
    <t>Rate    (NRs)</t>
  </si>
  <si>
    <t>Amount (NRs)</t>
  </si>
  <si>
    <t xml:space="preserve">  &amp;  </t>
  </si>
  <si>
    <t>Payment Summary Sheet</t>
  </si>
  <si>
    <t>Original Contract Amount including (VAT) :</t>
  </si>
  <si>
    <t>Original Contract Amount excluding(VAT) :</t>
  </si>
  <si>
    <t>I Installment Mobilization Advance:</t>
  </si>
  <si>
    <t>II Installment Mobilization Advance:</t>
  </si>
  <si>
    <t>Total Mobilization Advance:</t>
  </si>
  <si>
    <t>Deduction of Mobilization Advance:</t>
  </si>
  <si>
    <t>Work Completed Date:- Running</t>
  </si>
  <si>
    <t xml:space="preserve">Mobilization Advance Outstanding: </t>
  </si>
  <si>
    <t>Contract Identification No.:</t>
  </si>
  <si>
    <t>Period of Defect Liability: 365days</t>
  </si>
  <si>
    <t>Current IPC</t>
  </si>
  <si>
    <t>Previous IPC</t>
  </si>
  <si>
    <t>Total to Date</t>
  </si>
  <si>
    <t>A</t>
  </si>
  <si>
    <t>Total Amount  with PS</t>
  </si>
  <si>
    <t>B</t>
  </si>
  <si>
    <t>PS Amount</t>
  </si>
  <si>
    <t>C</t>
  </si>
  <si>
    <t>Total Amount without PS</t>
  </si>
  <si>
    <t>D</t>
  </si>
  <si>
    <t xml:space="preserve"> VAT @ 13% of C</t>
  </si>
  <si>
    <t>E</t>
  </si>
  <si>
    <t>Total Bill Amount (A+D)</t>
  </si>
  <si>
    <t>F</t>
  </si>
  <si>
    <t>Deduction</t>
  </si>
  <si>
    <t>G</t>
  </si>
  <si>
    <t>Retention money @ 5% of A</t>
  </si>
  <si>
    <t>H</t>
  </si>
  <si>
    <t>Advance Payment Deduction</t>
  </si>
  <si>
    <t>I</t>
  </si>
  <si>
    <t>Advance Income Tax @1.5% A</t>
  </si>
  <si>
    <t>J</t>
  </si>
  <si>
    <t>Liquidated Damages (if any)</t>
  </si>
  <si>
    <t>K</t>
  </si>
  <si>
    <t>Contractor's Development Fund @ 0.1% of A</t>
  </si>
  <si>
    <t>L</t>
  </si>
  <si>
    <t>30 % VAT  deposited in Revenue account of D</t>
  </si>
  <si>
    <t>M</t>
  </si>
  <si>
    <t>Total Deduction</t>
  </si>
  <si>
    <t>N</t>
  </si>
  <si>
    <t>Total Amount Payable to the Contractor
 Including VAT  (F-M)</t>
  </si>
  <si>
    <t>O</t>
  </si>
  <si>
    <t>Local Currency</t>
  </si>
  <si>
    <t>Checked by:</t>
  </si>
  <si>
    <t>DOR Sub-Engineer</t>
  </si>
  <si>
    <t>Date:</t>
  </si>
  <si>
    <t>Approved by:</t>
  </si>
  <si>
    <t>DoR Engineer</t>
  </si>
  <si>
    <t>DoR Accountant</t>
  </si>
  <si>
    <t>DoR Chief Accountant</t>
  </si>
  <si>
    <t>Division Chief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</si>
</sst>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43" formatCode="_(* #,##0.00_);_(* \(#,##0.00\);_(* &quot;-&quot;??_);_(@_)"/>
    <numFmt numFmtId="164" formatCode="_-* #,##0.00_-;\-* #,##0.00_-;_-* &quot;-&quot;??_-;_-@_-"/>
    <numFmt numFmtId="165" formatCode="0.0"/>
    <numFmt numFmtId="166" formatCode="[$-10461]yyyy/mm/dd;@"/>
    <numFmt numFmtId="167" formatCode="0.00\ %"/>
    <numFmt numFmtId="168" formatCode="0.000%"/>
    <numFmt numFmtId="169" formatCode="0.000"/>
    <numFmt numFmtId="170" formatCode="_(* #,##0.00_);_(* \(#,##0.00\);_(* &quot;-&quot;_);_(@_)"/>
    <numFmt numFmtId="171" formatCode="_(* #,##0.0_);_(* \(#,##0.0\);_(* &quot;-&quot;_);_(@_)"/>
    <numFmt numFmtId="173" formatCode="#,##0.0000"/>
    <numFmt numFmtId="174" formatCode="0.0000%"/>
    <numFmt numFmtId="175" formatCode="0.00000"/>
    <numFmt numFmtId="176" formatCode="0.00000000%"/>
    <numFmt numFmtId="177" formatCode="#,##0.000"/>
    <numFmt numFmtId="179" formatCode="&quot;90 dia&quot;"/>
    <numFmt numFmtId="180" formatCode="&quot;4-&quot;0"/>
  </numFmts>
  <fonts count="76">
    <font>
      <sz val="12"/>
      <color theme="1"/>
      <name val="Times New Roman"/>
      <family val="2"/>
    </font>
    <font>
      <sz val="10"/>
      <name val="Arial"/>
      <family val="2"/>
    </font>
    <font>
      <b/>
      <sz val="10"/>
      <name val="Arial"/>
      <family val="2"/>
    </font>
    <font>
      <sz val="12"/>
      <name val="Times New Roman"/>
      <family val="1"/>
    </font>
    <font>
      <b/>
      <sz val="12"/>
      <name val="Times New Roman"/>
      <family val="1"/>
    </font>
    <font>
      <b/>
      <sz val="12"/>
      <color theme="1"/>
      <name val="Times New Roman"/>
      <family val="1"/>
    </font>
    <font>
      <sz val="12"/>
      <color indexed="8"/>
      <name val="Times New Roman"/>
      <family val="1"/>
    </font>
    <font>
      <b/>
      <sz val="12"/>
      <color indexed="8"/>
      <name val="Times New Roman"/>
      <family val="1"/>
    </font>
    <font>
      <sz val="11"/>
      <color theme="1"/>
      <name val="Calibri"/>
      <family val="2"/>
      <scheme val="minor"/>
    </font>
    <font>
      <sz val="12"/>
      <color theme="1"/>
      <name val="Times New Roman"/>
      <family val="1"/>
    </font>
    <font>
      <b/>
      <sz val="14"/>
      <name val="Times New Roman"/>
      <family val="1"/>
    </font>
    <font>
      <sz val="10"/>
      <name val="Times New Roman"/>
      <family val="1"/>
    </font>
    <font>
      <sz val="11"/>
      <name val="Times New Roman"/>
      <family val="1"/>
    </font>
    <font>
      <sz val="12"/>
      <name val="Arial Narrow"/>
      <family val="2"/>
    </font>
    <font>
      <sz val="10"/>
      <name val="Arial Narrow"/>
      <family val="2"/>
    </font>
    <font>
      <sz val="8"/>
      <color theme="1"/>
      <name val="FONTASY_HIMALI_TT"/>
      <family val="5"/>
    </font>
    <font>
      <sz val="11"/>
      <color rgb="FFFF0000"/>
      <name val="New times roman"/>
      <charset val="1"/>
    </font>
    <font>
      <sz val="14"/>
      <name val="Arial Narrow"/>
      <family val="2"/>
    </font>
    <font>
      <u/>
      <sz val="11"/>
      <color rgb="FFFF0000"/>
      <name val="New times roman"/>
      <charset val="1"/>
    </font>
    <font>
      <sz val="11"/>
      <color theme="1"/>
      <name val="New times roman"/>
      <charset val="1"/>
    </font>
    <font>
      <sz val="20"/>
      <color theme="1"/>
      <name val="Dutch801 Rm BT"/>
      <family val="1"/>
    </font>
    <font>
      <b/>
      <sz val="13"/>
      <name val="Times New Roman"/>
      <family val="1"/>
    </font>
    <font>
      <sz val="13"/>
      <name val="Times New Roman"/>
      <family val="1"/>
    </font>
    <font>
      <sz val="16"/>
      <color theme="1"/>
      <name val="Dutch801 Rm BT"/>
      <family val="1"/>
    </font>
    <font>
      <sz val="9"/>
      <color theme="1"/>
      <name val="Times New Roman"/>
      <family val="1"/>
    </font>
    <font>
      <sz val="10"/>
      <color theme="1"/>
      <name val="Times New Roman"/>
      <family val="1"/>
    </font>
    <font>
      <b/>
      <sz val="13"/>
      <color theme="1"/>
      <name val="Times New Roman"/>
      <family val="1"/>
    </font>
    <font>
      <sz val="12"/>
      <color theme="1"/>
      <name val="Times New Roman"/>
      <family val="2"/>
    </font>
    <font>
      <b/>
      <sz val="12"/>
      <color theme="1"/>
      <name val="Times New Roman"/>
      <family val="2"/>
    </font>
    <font>
      <sz val="9"/>
      <name val="Times New Roman"/>
      <family val="1"/>
    </font>
    <font>
      <b/>
      <sz val="16"/>
      <name val="Times New Roman"/>
      <family val="1"/>
    </font>
    <font>
      <b/>
      <u/>
      <sz val="14"/>
      <color theme="1"/>
      <name val="Times New Roman"/>
      <family val="1"/>
    </font>
    <font>
      <b/>
      <sz val="10"/>
      <color theme="1"/>
      <name val="Times New Roman"/>
      <family val="1"/>
    </font>
    <font>
      <b/>
      <sz val="12"/>
      <color rgb="FFFF0000"/>
      <name val="Times New Roman"/>
      <family val="1"/>
    </font>
    <font>
      <sz val="12"/>
      <color theme="1"/>
      <name val="Calibri"/>
      <family val="2"/>
      <scheme val="minor"/>
    </font>
    <font>
      <b/>
      <sz val="11"/>
      <color theme="1"/>
      <name val="Calibri"/>
      <family val="2"/>
      <scheme val="minor"/>
    </font>
    <font>
      <b/>
      <sz val="12"/>
      <color theme="1"/>
      <name val="Calibri"/>
      <family val="2"/>
      <scheme val="minor"/>
    </font>
    <font>
      <sz val="11"/>
      <color theme="1"/>
      <name val="Kalimati"/>
      <charset val="1"/>
    </font>
    <font>
      <sz val="10"/>
      <name val="Kalimati"/>
      <charset val="1"/>
    </font>
    <font>
      <sz val="11"/>
      <color theme="1"/>
      <name val="Times New Roman"/>
      <family val="1"/>
    </font>
    <font>
      <b/>
      <u/>
      <sz val="16"/>
      <color theme="1"/>
      <name val="Times New Roman"/>
      <family val="2"/>
    </font>
    <font>
      <sz val="12"/>
      <color rgb="FF000000"/>
      <name val="Times New Roman"/>
      <family val="2"/>
    </font>
    <font>
      <sz val="14"/>
      <name val="Times New Roman"/>
      <family val="1"/>
    </font>
    <font>
      <sz val="10"/>
      <color rgb="FF000000"/>
      <name val="Arial"/>
      <family val="2"/>
    </font>
    <font>
      <sz val="11"/>
      <name val="Arial"/>
      <family val="2"/>
    </font>
    <font>
      <b/>
      <sz val="11"/>
      <name val="Arial"/>
      <family val="2"/>
    </font>
    <font>
      <sz val="11"/>
      <color theme="1"/>
      <name val="Arial"/>
      <family val="2"/>
    </font>
    <font>
      <sz val="11"/>
      <name val="Arial Narrow"/>
      <family val="2"/>
    </font>
    <font>
      <b/>
      <sz val="14"/>
      <name val="Arial"/>
      <family val="2"/>
    </font>
    <font>
      <b/>
      <sz val="12"/>
      <name val="Arial"/>
      <family val="2"/>
    </font>
    <font>
      <b/>
      <sz val="20"/>
      <name val="Arial"/>
      <family val="2"/>
    </font>
    <font>
      <b/>
      <sz val="14"/>
      <color theme="1"/>
      <name val="Times New Roman"/>
      <family val="1"/>
    </font>
    <font>
      <b/>
      <u/>
      <sz val="14"/>
      <name val="Times New Roman"/>
      <family val="1"/>
    </font>
    <font>
      <b/>
      <u/>
      <sz val="10"/>
      <name val="Arial"/>
      <family val="2"/>
    </font>
    <font>
      <sz val="8"/>
      <name val="Arial"/>
      <family val="2"/>
    </font>
    <font>
      <u/>
      <sz val="8"/>
      <name val="Arial"/>
      <family val="2"/>
    </font>
    <font>
      <b/>
      <sz val="9"/>
      <color theme="1"/>
      <name val="Times New Roman"/>
      <family val="1"/>
    </font>
    <font>
      <b/>
      <sz val="11"/>
      <color theme="1"/>
      <name val="Times New Roman"/>
      <family val="1"/>
    </font>
    <font>
      <b/>
      <sz val="9"/>
      <color rgb="FFFF0000"/>
      <name val="Times New Roman"/>
      <family val="1"/>
    </font>
    <font>
      <b/>
      <sz val="9.5"/>
      <color theme="1"/>
      <name val="Times New Roman"/>
      <family val="1"/>
    </font>
    <font>
      <b/>
      <sz val="9.4"/>
      <color theme="1"/>
      <name val="Times New Roman"/>
      <family val="1"/>
    </font>
    <font>
      <sz val="10"/>
      <color indexed="8"/>
      <name val="Times New Roman"/>
      <family val="1"/>
    </font>
    <font>
      <u/>
      <sz val="11"/>
      <color theme="10"/>
      <name val="Calibri"/>
      <family val="2"/>
      <scheme val="minor"/>
    </font>
    <font>
      <b/>
      <u/>
      <sz val="10"/>
      <color theme="10"/>
      <name val="Times New Roman"/>
      <family val="1"/>
    </font>
    <font>
      <sz val="10"/>
      <color theme="1"/>
      <name val="Calibri"/>
      <family val="2"/>
      <scheme val="minor"/>
    </font>
    <font>
      <sz val="14"/>
      <color theme="1"/>
      <name val="Times New Roman"/>
      <family val="1"/>
    </font>
    <font>
      <b/>
      <sz val="16"/>
      <color theme="1"/>
      <name val="Kantipur"/>
    </font>
    <font>
      <b/>
      <sz val="12"/>
      <color theme="1"/>
      <name val="Kantipur"/>
    </font>
    <font>
      <sz val="11"/>
      <color theme="1"/>
      <name val="Kantipur"/>
    </font>
    <font>
      <sz val="12"/>
      <color theme="1"/>
      <name val="Kantipur"/>
    </font>
    <font>
      <sz val="12"/>
      <color theme="1"/>
      <name val="Calibri"/>
      <family val="2"/>
    </font>
    <font>
      <sz val="12"/>
      <color theme="1"/>
      <name val="Arial"/>
      <family val="2"/>
    </font>
    <font>
      <sz val="11"/>
      <color theme="1"/>
      <name val="HoloLens MDL2 Assets"/>
      <family val="1"/>
    </font>
    <font>
      <b/>
      <sz val="10"/>
      <color rgb="FFFF0000"/>
      <name val="Arial"/>
      <family val="2"/>
    </font>
    <font>
      <b/>
      <sz val="18"/>
      <name val="Times New Roman"/>
      <family val="1"/>
    </font>
    <font>
      <b/>
      <sz val="16"/>
      <name val="Arial"/>
      <family val="2"/>
    </font>
  </fonts>
  <fills count="11">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00B050"/>
        <bgColor indexed="64"/>
      </patternFill>
    </fill>
    <fill>
      <patternFill patternType="solid">
        <fgColor rgb="FF86D7F6"/>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0"/>
        <bgColor rgb="FF99FFCC"/>
      </patternFill>
    </fill>
    <fill>
      <patternFill patternType="solid">
        <fgColor indexed="2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35">
    <xf numFmtId="0" fontId="0" fillId="0" borderId="0"/>
    <xf numFmtId="0" fontId="1" fillId="0" borderId="0"/>
    <xf numFmtId="0" fontId="1" fillId="0" borderId="0"/>
    <xf numFmtId="164" fontId="1" fillId="0" borderId="0" applyFont="0" applyFill="0" applyBorder="0" applyAlignment="0" applyProtection="0"/>
    <xf numFmtId="0" fontId="1" fillId="0" borderId="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9" fontId="8" fillId="0" borderId="0" applyFont="0" applyFill="0" applyBorder="0" applyAlignment="0" applyProtection="0"/>
    <xf numFmtId="0" fontId="8" fillId="0" borderId="0"/>
    <xf numFmtId="0" fontId="8" fillId="0" borderId="0"/>
    <xf numFmtId="0" fontId="1"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5" fontId="8" fillId="0" borderId="0" applyFont="0" applyFill="0" applyBorder="0" applyAlignment="0" applyProtection="0"/>
    <xf numFmtId="0" fontId="8" fillId="0" borderId="0"/>
    <xf numFmtId="0" fontId="1" fillId="0" borderId="0"/>
    <xf numFmtId="0" fontId="1" fillId="0" borderId="0"/>
    <xf numFmtId="0" fontId="43" fillId="0" borderId="0"/>
    <xf numFmtId="0" fontId="1" fillId="0" borderId="0"/>
    <xf numFmtId="0" fontId="47" fillId="0" borderId="0"/>
    <xf numFmtId="0" fontId="1" fillId="0" borderId="0"/>
    <xf numFmtId="0" fontId="8" fillId="0" borderId="0"/>
    <xf numFmtId="9" fontId="1" fillId="0" borderId="0" applyFont="0" applyFill="0" applyBorder="0" applyAlignment="0" applyProtection="0"/>
    <xf numFmtId="9" fontId="8" fillId="0" borderId="0" applyFont="0" applyFill="0" applyBorder="0" applyAlignment="0" applyProtection="0"/>
    <xf numFmtId="43" fontId="1" fillId="0" borderId="0" applyFont="0" applyFill="0" applyBorder="0" applyAlignment="0" applyProtection="0"/>
    <xf numFmtId="0" fontId="62" fillId="0" borderId="0" applyNumberFormat="0" applyFill="0" applyBorder="0" applyAlignment="0" applyProtection="0"/>
    <xf numFmtId="0" fontId="8" fillId="0" borderId="0"/>
    <xf numFmtId="164" fontId="1" fillId="0" borderId="0" applyFont="0" applyFill="0" applyBorder="0" applyAlignment="0" applyProtection="0"/>
    <xf numFmtId="180" fontId="1" fillId="0" borderId="0" applyFont="0" applyFill="0" applyBorder="0" applyAlignment="0" applyProtection="0"/>
    <xf numFmtId="0" fontId="11" fillId="0" borderId="0"/>
    <xf numFmtId="43" fontId="1" fillId="0" borderId="0" applyFont="0" applyFill="0" applyBorder="0" applyAlignment="0" applyProtection="0"/>
  </cellStyleXfs>
  <cellXfs count="535">
    <xf numFmtId="0" fontId="0" fillId="0" borderId="0" xfId="0"/>
    <xf numFmtId="0" fontId="1" fillId="0" borderId="0" xfId="1"/>
    <xf numFmtId="0" fontId="2" fillId="0" borderId="0" xfId="1" applyFont="1"/>
    <xf numFmtId="0" fontId="1" fillId="0" borderId="0" xfId="1" applyAlignment="1">
      <alignment wrapText="1"/>
    </xf>
    <xf numFmtId="164" fontId="1" fillId="0" borderId="0" xfId="1" applyNumberFormat="1"/>
    <xf numFmtId="43" fontId="1" fillId="0" borderId="0" xfId="1" applyNumberFormat="1"/>
    <xf numFmtId="14" fontId="1" fillId="0" borderId="0" xfId="1" applyNumberFormat="1"/>
    <xf numFmtId="0" fontId="3" fillId="0" borderId="1" xfId="1" applyFont="1" applyBorder="1" applyAlignment="1">
      <alignment vertical="center"/>
    </xf>
    <xf numFmtId="43" fontId="4" fillId="0" borderId="1" xfId="1" applyNumberFormat="1" applyFont="1" applyBorder="1" applyAlignment="1">
      <alignment vertical="center"/>
    </xf>
    <xf numFmtId="0" fontId="4" fillId="0" borderId="1" xfId="1" applyFont="1" applyBorder="1" applyAlignment="1">
      <alignment vertical="center"/>
    </xf>
    <xf numFmtId="0" fontId="4" fillId="0" borderId="1" xfId="1" applyFont="1" applyBorder="1"/>
    <xf numFmtId="0" fontId="3" fillId="0" borderId="1" xfId="1" applyFont="1" applyBorder="1" applyAlignment="1">
      <alignment wrapText="1"/>
    </xf>
    <xf numFmtId="9" fontId="1" fillId="0" borderId="0" xfId="1" applyNumberFormat="1"/>
    <xf numFmtId="0" fontId="1" fillId="0" borderId="0" xfId="1" applyAlignment="1">
      <alignment horizontal="center" vertical="center"/>
    </xf>
    <xf numFmtId="0" fontId="3" fillId="0" borderId="1" xfId="1" applyFont="1" applyBorder="1" applyAlignment="1">
      <alignment horizontal="center" vertical="center"/>
    </xf>
    <xf numFmtId="43" fontId="3" fillId="0" borderId="1" xfId="1" applyNumberFormat="1" applyFont="1" applyBorder="1" applyAlignment="1">
      <alignment horizontal="center" vertical="center"/>
    </xf>
    <xf numFmtId="43" fontId="6" fillId="0" borderId="1" xfId="1" applyNumberFormat="1" applyFont="1" applyBorder="1" applyAlignment="1">
      <alignment horizontal="center" vertical="center" wrapText="1"/>
    </xf>
    <xf numFmtId="43" fontId="4" fillId="0" borderId="1" xfId="1" applyNumberFormat="1" applyFont="1" applyBorder="1" applyAlignment="1">
      <alignment horizontal="center" vertical="center"/>
    </xf>
    <xf numFmtId="43" fontId="3" fillId="0" borderId="1" xfId="2" applyNumberFormat="1" applyFont="1" applyBorder="1" applyAlignment="1">
      <alignment horizontal="center" vertical="center"/>
    </xf>
    <xf numFmtId="43" fontId="4" fillId="0" borderId="1" xfId="3" applyNumberFormat="1" applyFont="1" applyBorder="1" applyAlignment="1">
      <alignment horizontal="center" vertical="center"/>
    </xf>
    <xf numFmtId="0" fontId="3" fillId="0" borderId="1" xfId="4" applyFont="1" applyBorder="1" applyAlignment="1">
      <alignment horizontal="center" vertical="center" wrapText="1"/>
    </xf>
    <xf numFmtId="0" fontId="4" fillId="0" borderId="1" xfId="4" applyFont="1" applyBorder="1" applyAlignment="1">
      <alignment horizontal="right" vertical="top" wrapText="1"/>
    </xf>
    <xf numFmtId="0" fontId="3" fillId="0" borderId="1" xfId="4" applyFont="1" applyBorder="1" applyAlignment="1">
      <alignment horizontal="justify" vertical="top" wrapText="1"/>
    </xf>
    <xf numFmtId="0" fontId="4" fillId="0" borderId="1" xfId="4" applyFont="1" applyBorder="1" applyAlignment="1">
      <alignment horizontal="center" vertical="center" wrapText="1"/>
    </xf>
    <xf numFmtId="0" fontId="4" fillId="0" borderId="1" xfId="1" applyFont="1" applyBorder="1" applyAlignment="1">
      <alignment horizontal="center" vertical="center"/>
    </xf>
    <xf numFmtId="43" fontId="7" fillId="0" borderId="1" xfId="1" applyNumberFormat="1" applyFont="1" applyBorder="1" applyAlignment="1">
      <alignment horizontal="center" vertical="center" wrapText="1"/>
    </xf>
    <xf numFmtId="0" fontId="3" fillId="0" borderId="1" xfId="1" applyFont="1" applyBorder="1" applyAlignment="1">
      <alignment horizontal="center" vertical="center" wrapText="1"/>
    </xf>
    <xf numFmtId="0" fontId="3" fillId="0" borderId="1" xfId="1" applyFont="1" applyBorder="1"/>
    <xf numFmtId="0" fontId="3" fillId="0" borderId="1" xfId="5" applyFont="1" applyBorder="1" applyAlignment="1">
      <alignment horizontal="center" vertical="center"/>
    </xf>
    <xf numFmtId="164" fontId="4" fillId="0" borderId="1" xfId="6" applyNumberFormat="1" applyFont="1" applyBorder="1" applyAlignment="1">
      <alignment horizontal="center" vertical="center"/>
    </xf>
    <xf numFmtId="0" fontId="3" fillId="0" borderId="1" xfId="6" applyFont="1" applyBorder="1" applyAlignment="1">
      <alignment vertical="center"/>
    </xf>
    <xf numFmtId="0" fontId="3" fillId="0" borderId="1" xfId="7" applyFont="1" applyFill="1" applyBorder="1" applyAlignment="1">
      <alignment horizontal="center" vertical="center" wrapText="1"/>
    </xf>
    <xf numFmtId="0" fontId="4" fillId="0" borderId="1" xfId="7" applyFont="1" applyFill="1" applyBorder="1" applyAlignment="1">
      <alignment horizontal="center" vertical="center" wrapText="1"/>
    </xf>
    <xf numFmtId="1" fontId="3" fillId="0" borderId="1" xfId="7" applyNumberFormat="1" applyFont="1" applyFill="1" applyBorder="1" applyAlignment="1">
      <alignment horizontal="center" vertical="center" wrapText="1"/>
    </xf>
    <xf numFmtId="0" fontId="5" fillId="0" borderId="1" xfId="1" applyFont="1" applyBorder="1" applyAlignment="1">
      <alignment horizontal="center" vertical="center"/>
    </xf>
    <xf numFmtId="0" fontId="5" fillId="0" borderId="1" xfId="1" applyFont="1" applyBorder="1" applyAlignment="1">
      <alignment horizontal="center" vertical="center" wrapText="1"/>
    </xf>
    <xf numFmtId="0" fontId="3" fillId="0" borderId="0" xfId="1" applyFont="1"/>
    <xf numFmtId="0" fontId="4" fillId="0" borderId="0" xfId="1" applyFont="1"/>
    <xf numFmtId="10" fontId="4" fillId="0" borderId="0" xfId="8" applyNumberFormat="1" applyFont="1" applyAlignment="1">
      <alignment horizontal="center"/>
    </xf>
    <xf numFmtId="0" fontId="4" fillId="0" borderId="0" xfId="1" applyFont="1" applyAlignment="1">
      <alignment horizontal="right"/>
    </xf>
    <xf numFmtId="0" fontId="3" fillId="0" borderId="0" xfId="1" applyFont="1" applyAlignment="1">
      <alignment wrapText="1"/>
    </xf>
    <xf numFmtId="0" fontId="4" fillId="0" borderId="0" xfId="1" applyFont="1" applyAlignment="1">
      <alignment wrapText="1"/>
    </xf>
    <xf numFmtId="0" fontId="3" fillId="0" borderId="0" xfId="1" applyFont="1" applyAlignment="1">
      <alignment horizontal="left"/>
    </xf>
    <xf numFmtId="0" fontId="3" fillId="0" borderId="0" xfId="1" applyFont="1" applyAlignment="1">
      <alignment horizontal="left" vertical="center"/>
    </xf>
    <xf numFmtId="0" fontId="3" fillId="0" borderId="0" xfId="9" applyFont="1" applyAlignment="1">
      <alignment horizontal="left" vertical="center" wrapText="1"/>
    </xf>
    <xf numFmtId="0" fontId="9" fillId="0" borderId="0" xfId="1" applyFont="1" applyAlignment="1">
      <alignment horizontal="left"/>
    </xf>
    <xf numFmtId="0" fontId="13" fillId="0" borderId="0" xfId="4" applyFont="1"/>
    <xf numFmtId="0" fontId="13" fillId="2" borderId="0" xfId="4" applyFont="1" applyFill="1" applyAlignment="1">
      <alignment horizontal="left" vertical="center"/>
    </xf>
    <xf numFmtId="0" fontId="14" fillId="0" borderId="0" xfId="4" applyFont="1"/>
    <xf numFmtId="0" fontId="15" fillId="0" borderId="0" xfId="10" applyFont="1"/>
    <xf numFmtId="0" fontId="16" fillId="3" borderId="4" xfId="9" applyFont="1" applyFill="1" applyBorder="1"/>
    <xf numFmtId="0" fontId="13" fillId="0" borderId="3" xfId="4" applyFont="1" applyBorder="1"/>
    <xf numFmtId="0" fontId="13" fillId="0" borderId="2" xfId="4" applyFont="1" applyBorder="1"/>
    <xf numFmtId="0" fontId="16" fillId="4" borderId="4" xfId="9" applyFont="1" applyFill="1" applyBorder="1" applyAlignment="1">
      <alignment horizontal="left"/>
    </xf>
    <xf numFmtId="0" fontId="14" fillId="0" borderId="0" xfId="4" applyFont="1" applyAlignment="1">
      <alignment wrapText="1"/>
    </xf>
    <xf numFmtId="0" fontId="17" fillId="0" borderId="0" xfId="4" applyFont="1"/>
    <xf numFmtId="0" fontId="17" fillId="0" borderId="3" xfId="4" applyFont="1" applyBorder="1"/>
    <xf numFmtId="0" fontId="17" fillId="0" borderId="2" xfId="4" applyFont="1" applyBorder="1"/>
    <xf numFmtId="1" fontId="16" fillId="4" borderId="4" xfId="9" applyNumberFormat="1" applyFont="1" applyFill="1" applyBorder="1" applyAlignment="1">
      <alignment horizontal="center"/>
    </xf>
    <xf numFmtId="0" fontId="18" fillId="3" borderId="4" xfId="9" applyFont="1" applyFill="1" applyBorder="1"/>
    <xf numFmtId="0" fontId="19" fillId="2" borderId="4" xfId="9" applyFont="1" applyFill="1" applyBorder="1"/>
    <xf numFmtId="0" fontId="17" fillId="2" borderId="3" xfId="4" applyFont="1" applyFill="1" applyBorder="1"/>
    <xf numFmtId="0" fontId="17" fillId="2" borderId="2" xfId="4" applyFont="1" applyFill="1" applyBorder="1"/>
    <xf numFmtId="165" fontId="13" fillId="2" borderId="1" xfId="4" applyNumberFormat="1" applyFont="1" applyFill="1" applyBorder="1" applyAlignment="1">
      <alignment horizontal="left" vertical="center"/>
    </xf>
    <xf numFmtId="0" fontId="15" fillId="2" borderId="1" xfId="10" applyFont="1" applyFill="1" applyBorder="1" applyAlignment="1">
      <alignment horizontal="center"/>
    </xf>
    <xf numFmtId="0" fontId="20" fillId="0" borderId="0" xfId="10" applyFont="1" applyAlignment="1">
      <alignment horizontal="center"/>
    </xf>
    <xf numFmtId="0" fontId="20" fillId="2" borderId="1" xfId="10" applyFont="1" applyFill="1" applyBorder="1" applyAlignment="1">
      <alignment horizontal="center"/>
    </xf>
    <xf numFmtId="0" fontId="19" fillId="2" borderId="0" xfId="9" applyFont="1" applyFill="1"/>
    <xf numFmtId="0" fontId="17" fillId="2" borderId="0" xfId="4" applyFont="1" applyFill="1"/>
    <xf numFmtId="0" fontId="20" fillId="2" borderId="0" xfId="10" applyFont="1" applyFill="1" applyAlignment="1">
      <alignment horizontal="center"/>
    </xf>
    <xf numFmtId="0" fontId="11" fillId="0" borderId="0" xfId="11" applyFont="1"/>
    <xf numFmtId="0" fontId="12" fillId="0" borderId="0" xfId="11" applyFont="1"/>
    <xf numFmtId="0" fontId="21" fillId="0" borderId="0" xfId="11" applyFont="1"/>
    <xf numFmtId="0" fontId="22" fillId="0" borderId="0" xfId="11" applyFont="1"/>
    <xf numFmtId="0" fontId="10" fillId="0" borderId="0" xfId="11" applyFont="1"/>
    <xf numFmtId="1" fontId="23" fillId="0" borderId="0" xfId="10" applyNumberFormat="1" applyFont="1"/>
    <xf numFmtId="0" fontId="5" fillId="0" borderId="1" xfId="0" applyFont="1" applyBorder="1" applyAlignment="1">
      <alignment horizontal="center" vertical="center" wrapText="1"/>
    </xf>
    <xf numFmtId="0" fontId="0" fillId="0" borderId="1" xfId="0" applyBorder="1" applyAlignment="1">
      <alignment horizontal="left" vertical="center" wrapText="1"/>
    </xf>
    <xf numFmtId="0" fontId="5" fillId="0" borderId="1" xfId="0" applyFont="1" applyBorder="1" applyAlignment="1">
      <alignment horizontal="left" vertical="center" wrapText="1"/>
    </xf>
    <xf numFmtId="43" fontId="5" fillId="0" borderId="1" xfId="0" applyNumberFormat="1" applyFont="1" applyBorder="1" applyAlignment="1">
      <alignment horizontal="left" vertical="center" wrapText="1"/>
    </xf>
    <xf numFmtId="0" fontId="1" fillId="0" borderId="0" xfId="4" applyAlignment="1">
      <alignment horizontal="right"/>
    </xf>
    <xf numFmtId="0" fontId="1" fillId="0" borderId="0" xfId="4" applyAlignment="1">
      <alignment horizontal="right"/>
    </xf>
    <xf numFmtId="0" fontId="11" fillId="0" borderId="0" xfId="1" applyFont="1" applyAlignment="1">
      <alignment horizontal="center"/>
    </xf>
    <xf numFmtId="0" fontId="12" fillId="0" borderId="0" xfId="1" applyFont="1" applyAlignment="1">
      <alignment horizontal="center"/>
    </xf>
    <xf numFmtId="0" fontId="4" fillId="0" borderId="0" xfId="1" applyFont="1" applyAlignment="1">
      <alignment horizontal="center"/>
    </xf>
    <xf numFmtId="0" fontId="3" fillId="0" borderId="0" xfId="1" applyFont="1" applyAlignment="1">
      <alignment horizontal="center"/>
    </xf>
    <xf numFmtId="0" fontId="10" fillId="0" borderId="0" xfId="1" applyFont="1" applyAlignment="1">
      <alignment horizontal="center"/>
    </xf>
    <xf numFmtId="0" fontId="9" fillId="0" borderId="0" xfId="1" applyFont="1" applyAlignment="1">
      <alignment horizontal="left"/>
    </xf>
    <xf numFmtId="0" fontId="3" fillId="0" borderId="0" xfId="9" applyFont="1" applyAlignment="1">
      <alignment horizontal="left" vertical="center" wrapText="1"/>
    </xf>
    <xf numFmtId="0" fontId="5" fillId="0" borderId="1" xfId="1" applyFont="1" applyBorder="1" applyAlignment="1">
      <alignment horizontal="right" vertical="center"/>
    </xf>
    <xf numFmtId="0" fontId="5" fillId="0" borderId="1" xfId="1" applyFont="1" applyBorder="1" applyAlignment="1">
      <alignment horizontal="center" vertical="center"/>
    </xf>
    <xf numFmtId="0" fontId="5" fillId="0" borderId="1" xfId="1" applyFont="1" applyBorder="1" applyAlignment="1">
      <alignment horizontal="center" vertical="center" wrapText="1"/>
    </xf>
    <xf numFmtId="0" fontId="5" fillId="0" borderId="4" xfId="1" applyFont="1" applyBorder="1" applyAlignment="1">
      <alignment horizontal="center" vertical="center"/>
    </xf>
    <xf numFmtId="0" fontId="5" fillId="0" borderId="3" xfId="1" applyFont="1" applyBorder="1" applyAlignment="1">
      <alignment horizontal="center" vertical="center"/>
    </xf>
    <xf numFmtId="0" fontId="5" fillId="0" borderId="2" xfId="1" applyFont="1" applyBorder="1" applyAlignment="1">
      <alignment horizontal="center" vertical="center"/>
    </xf>
    <xf numFmtId="0" fontId="26" fillId="0" borderId="0" xfId="0" applyFont="1" applyAlignment="1">
      <alignment horizontal="left" vertical="center"/>
    </xf>
    <xf numFmtId="0" fontId="0" fillId="0" borderId="0" xfId="0" applyAlignment="1">
      <alignment horizontal="left" vertical="center"/>
    </xf>
    <xf numFmtId="0" fontId="24" fillId="0" borderId="0" xfId="0" applyFont="1" applyAlignment="1">
      <alignment horizontal="left" vertical="center"/>
    </xf>
    <xf numFmtId="0" fontId="25" fillId="0" borderId="0" xfId="0" applyFont="1" applyAlignment="1">
      <alignment horizontal="left" vertical="center"/>
    </xf>
    <xf numFmtId="0" fontId="5" fillId="0" borderId="0" xfId="0" applyFont="1" applyAlignment="1">
      <alignment horizontal="left" vertical="center"/>
    </xf>
    <xf numFmtId="0" fontId="9" fillId="0" borderId="0" xfId="0" applyFont="1" applyAlignment="1">
      <alignment horizontal="left" vertical="center"/>
    </xf>
    <xf numFmtId="0" fontId="5" fillId="0" borderId="1" xfId="0" applyFont="1" applyBorder="1" applyAlignment="1">
      <alignment horizontal="left" vertical="center" wrapText="1"/>
    </xf>
    <xf numFmtId="0" fontId="29" fillId="0" borderId="0" xfId="12" applyFont="1" applyAlignment="1">
      <alignment horizontal="center" vertical="center" wrapText="1"/>
    </xf>
    <xf numFmtId="0" fontId="8" fillId="0" borderId="0" xfId="12"/>
    <xf numFmtId="0" fontId="11" fillId="0" borderId="0" xfId="12" applyFont="1" applyAlignment="1">
      <alignment horizontal="center" vertical="center" wrapText="1"/>
    </xf>
    <xf numFmtId="0" fontId="4" fillId="0" borderId="0" xfId="12" applyFont="1" applyAlignment="1">
      <alignment horizontal="center" vertical="center" wrapText="1"/>
    </xf>
    <xf numFmtId="0" fontId="12" fillId="0" borderId="0" xfId="12" applyFont="1" applyAlignment="1">
      <alignment horizontal="center" vertical="center" wrapText="1"/>
    </xf>
    <xf numFmtId="0" fontId="30" fillId="0" borderId="0" xfId="12" applyFont="1" applyAlignment="1">
      <alignment horizontal="center" vertical="center" wrapText="1"/>
    </xf>
    <xf numFmtId="0" fontId="3" fillId="0" borderId="0" xfId="12" applyFont="1" applyAlignment="1">
      <alignment vertical="center" wrapText="1"/>
    </xf>
    <xf numFmtId="0" fontId="5" fillId="0" borderId="0" xfId="12" applyFont="1" applyAlignment="1">
      <alignment horizontal="center" vertical="center"/>
    </xf>
    <xf numFmtId="0" fontId="5" fillId="0" borderId="0" xfId="12" applyFont="1" applyAlignment="1">
      <alignment vertical="center"/>
    </xf>
    <xf numFmtId="0" fontId="3" fillId="0" borderId="0" xfId="12" applyFont="1" applyAlignment="1">
      <alignment horizontal="center" vertical="center" wrapText="1"/>
    </xf>
    <xf numFmtId="0" fontId="31" fillId="0" borderId="0" xfId="12" applyFont="1" applyAlignment="1">
      <alignment horizontal="center" vertical="center"/>
    </xf>
    <xf numFmtId="0" fontId="25" fillId="0" borderId="0" xfId="12" applyFont="1"/>
    <xf numFmtId="0" fontId="32" fillId="0" borderId="0" xfId="12" applyFont="1"/>
    <xf numFmtId="0" fontId="25" fillId="0" borderId="0" xfId="12" applyFont="1" applyAlignment="1">
      <alignment horizontal="center"/>
    </xf>
    <xf numFmtId="0" fontId="9" fillId="0" borderId="0" xfId="12" applyFont="1" applyAlignment="1">
      <alignment vertical="center"/>
    </xf>
    <xf numFmtId="0" fontId="5" fillId="0" borderId="0" xfId="12" applyFont="1" applyAlignment="1">
      <alignment horizontal="left" vertical="center"/>
    </xf>
    <xf numFmtId="0" fontId="9" fillId="0" borderId="0" xfId="12" applyFont="1" applyAlignment="1">
      <alignment horizontal="left" vertical="center"/>
    </xf>
    <xf numFmtId="43" fontId="5" fillId="0" borderId="0" xfId="13" applyFont="1" applyAlignment="1">
      <alignment vertical="center"/>
    </xf>
    <xf numFmtId="43" fontId="5" fillId="0" borderId="0" xfId="13" applyFont="1" applyAlignment="1">
      <alignment horizontal="center" vertical="center"/>
    </xf>
    <xf numFmtId="49" fontId="5" fillId="0" borderId="0" xfId="12" applyNumberFormat="1" applyFont="1" applyAlignment="1">
      <alignment vertical="center"/>
    </xf>
    <xf numFmtId="43" fontId="5" fillId="0" borderId="0" xfId="13" applyFont="1" applyAlignment="1">
      <alignment horizontal="left" vertical="center"/>
    </xf>
    <xf numFmtId="0" fontId="9" fillId="0" borderId="0" xfId="12" applyFont="1" applyAlignment="1">
      <alignment horizontal="center" vertical="center"/>
    </xf>
    <xf numFmtId="10" fontId="5" fillId="0" borderId="0" xfId="12" applyNumberFormat="1" applyFont="1" applyAlignment="1">
      <alignment horizontal="center" vertical="center"/>
    </xf>
    <xf numFmtId="10" fontId="9" fillId="0" borderId="0" xfId="14" applyNumberFormat="1" applyFont="1" applyAlignment="1">
      <alignment horizontal="center" vertical="center"/>
    </xf>
    <xf numFmtId="10" fontId="33" fillId="0" borderId="0" xfId="12" applyNumberFormat="1" applyFont="1" applyAlignment="1">
      <alignment horizontal="center" vertical="center"/>
    </xf>
    <xf numFmtId="0" fontId="5" fillId="0" borderId="1" xfId="12" applyFont="1" applyBorder="1" applyAlignment="1">
      <alignment horizontal="center" vertical="center" wrapText="1"/>
    </xf>
    <xf numFmtId="0" fontId="5" fillId="0" borderId="1" xfId="12" applyFont="1" applyBorder="1" applyAlignment="1">
      <alignment horizontal="center" vertical="center"/>
    </xf>
    <xf numFmtId="0" fontId="9" fillId="0" borderId="1" xfId="12" applyFont="1" applyBorder="1" applyAlignment="1">
      <alignment horizontal="center" vertical="center"/>
    </xf>
    <xf numFmtId="49" fontId="5" fillId="0" borderId="1" xfId="12" applyNumberFormat="1" applyFont="1" applyBorder="1" applyAlignment="1">
      <alignment horizontal="center" vertical="center"/>
    </xf>
    <xf numFmtId="1" fontId="4" fillId="0" borderId="1" xfId="12" applyNumberFormat="1" applyFont="1" applyBorder="1" applyAlignment="1">
      <alignment horizontal="center" vertical="center" wrapText="1"/>
    </xf>
    <xf numFmtId="1" fontId="3" fillId="0" borderId="1" xfId="12" applyNumberFormat="1" applyFont="1" applyBorder="1" applyAlignment="1">
      <alignment horizontal="center" vertical="center" wrapText="1"/>
    </xf>
    <xf numFmtId="0" fontId="34" fillId="0" borderId="1" xfId="12" applyFont="1" applyBorder="1" applyAlignment="1">
      <alignment horizontal="center" vertical="center"/>
    </xf>
    <xf numFmtId="1" fontId="3" fillId="0" borderId="1" xfId="12" applyNumberFormat="1" applyFont="1" applyBorder="1" applyAlignment="1">
      <alignment horizontal="left" wrapText="1"/>
    </xf>
    <xf numFmtId="43" fontId="9" fillId="0" borderId="1" xfId="15" applyNumberFormat="1" applyFont="1" applyBorder="1" applyAlignment="1">
      <alignment horizontal="center" vertical="center" wrapText="1"/>
    </xf>
    <xf numFmtId="43" fontId="9" fillId="0" borderId="1" xfId="12" applyNumberFormat="1" applyFont="1" applyBorder="1" applyAlignment="1">
      <alignment horizontal="center" vertical="center"/>
    </xf>
    <xf numFmtId="43" fontId="3" fillId="0" borderId="1" xfId="13" applyFont="1" applyFill="1" applyBorder="1" applyAlignment="1">
      <alignment horizontal="center" vertical="center"/>
    </xf>
    <xf numFmtId="0" fontId="35" fillId="0" borderId="0" xfId="12" applyFont="1"/>
    <xf numFmtId="43" fontId="5" fillId="0" borderId="1" xfId="12" applyNumberFormat="1" applyFont="1" applyBorder="1" applyAlignment="1">
      <alignment horizontal="center" vertical="center"/>
    </xf>
    <xf numFmtId="0" fontId="36" fillId="0" borderId="1" xfId="12" applyFont="1" applyBorder="1" applyAlignment="1">
      <alignment horizontal="center" vertical="center"/>
    </xf>
    <xf numFmtId="43" fontId="34" fillId="0" borderId="1" xfId="12" applyNumberFormat="1" applyFont="1" applyBorder="1" applyAlignment="1">
      <alignment horizontal="center" vertical="center"/>
    </xf>
    <xf numFmtId="0" fontId="37" fillId="0" borderId="0" xfId="16" applyFont="1"/>
    <xf numFmtId="0" fontId="37" fillId="0" borderId="0" xfId="12" applyFont="1"/>
    <xf numFmtId="0" fontId="37" fillId="0" borderId="0" xfId="16" applyFont="1" applyAlignment="1">
      <alignment horizontal="center" wrapText="1"/>
    </xf>
    <xf numFmtId="43" fontId="37" fillId="0" borderId="0" xfId="16" applyNumberFormat="1" applyFont="1"/>
    <xf numFmtId="0" fontId="38" fillId="0" borderId="0" xfId="16" applyFont="1"/>
    <xf numFmtId="0" fontId="8" fillId="0" borderId="0" xfId="16"/>
    <xf numFmtId="0" fontId="40" fillId="0" borderId="0" xfId="16" applyFont="1" applyAlignment="1">
      <alignment horizontal="center" vertical="center" wrapText="1"/>
    </xf>
    <xf numFmtId="0" fontId="28" fillId="0" borderId="0" xfId="16" applyFont="1" applyAlignment="1">
      <alignment vertical="center" wrapText="1"/>
    </xf>
    <xf numFmtId="164" fontId="0" fillId="0" borderId="0" xfId="17" applyNumberFormat="1" applyFont="1"/>
    <xf numFmtId="0" fontId="28" fillId="0" borderId="0" xfId="16" applyFont="1" applyAlignment="1">
      <alignment horizontal="left" vertical="center" wrapText="1"/>
    </xf>
    <xf numFmtId="0" fontId="28" fillId="5" borderId="1" xfId="16" applyFont="1" applyFill="1" applyBorder="1" applyAlignment="1">
      <alignment horizontal="center" vertical="center" wrapText="1"/>
    </xf>
    <xf numFmtId="164" fontId="28" fillId="5" borderId="1" xfId="17" applyNumberFormat="1" applyFont="1" applyFill="1" applyBorder="1" applyAlignment="1">
      <alignment horizontal="center" vertical="center" wrapText="1"/>
    </xf>
    <xf numFmtId="0" fontId="5" fillId="6" borderId="5" xfId="16" applyFont="1" applyFill="1" applyBorder="1" applyAlignment="1">
      <alignment horizontal="center" vertical="center" wrapText="1"/>
    </xf>
    <xf numFmtId="0" fontId="34" fillId="6" borderId="0" xfId="16" applyFont="1" applyFill="1" applyAlignment="1">
      <alignment horizontal="center" vertical="center"/>
    </xf>
    <xf numFmtId="0" fontId="36" fillId="6" borderId="0" xfId="16" applyFont="1" applyFill="1" applyAlignment="1">
      <alignment horizontal="center" vertical="center"/>
    </xf>
    <xf numFmtId="43" fontId="34" fillId="6" borderId="0" xfId="17" applyNumberFormat="1" applyFont="1" applyFill="1" applyBorder="1" applyAlignment="1">
      <alignment horizontal="center" vertical="center"/>
    </xf>
    <xf numFmtId="164" fontId="34" fillId="6" borderId="0" xfId="17" applyNumberFormat="1" applyFont="1" applyFill="1" applyBorder="1" applyAlignment="1">
      <alignment horizontal="center" vertical="center"/>
    </xf>
    <xf numFmtId="0" fontId="34" fillId="6" borderId="6" xfId="16" applyFont="1" applyFill="1" applyBorder="1" applyAlignment="1">
      <alignment horizontal="center" vertical="center"/>
    </xf>
    <xf numFmtId="165" fontId="27" fillId="0" borderId="5" xfId="16" applyNumberFormat="1" applyFont="1" applyBorder="1" applyAlignment="1">
      <alignment horizontal="center" vertical="center" wrapText="1"/>
    </xf>
    <xf numFmtId="0" fontId="27" fillId="0" borderId="1" xfId="16" applyFont="1" applyBorder="1" applyAlignment="1">
      <alignment vertical="center" wrapText="1"/>
    </xf>
    <xf numFmtId="0" fontId="27" fillId="0" borderId="1" xfId="16" applyFont="1" applyBorder="1" applyAlignment="1">
      <alignment horizontal="center" vertical="center" wrapText="1"/>
    </xf>
    <xf numFmtId="43" fontId="28" fillId="0" borderId="1" xfId="16" applyNumberFormat="1" applyFont="1" applyBorder="1" applyAlignment="1">
      <alignment vertical="center" wrapText="1"/>
    </xf>
    <xf numFmtId="43" fontId="27" fillId="0" borderId="1" xfId="17" applyNumberFormat="1" applyFont="1" applyBorder="1" applyAlignment="1">
      <alignment vertical="center" wrapText="1"/>
    </xf>
    <xf numFmtId="0" fontId="34" fillId="0" borderId="6" xfId="16" applyFont="1" applyBorder="1" applyAlignment="1">
      <alignment horizontal="center" vertical="center" wrapText="1"/>
    </xf>
    <xf numFmtId="0" fontId="34" fillId="0" borderId="6" xfId="16" applyFont="1" applyBorder="1" applyAlignment="1">
      <alignment horizontal="center" vertical="center"/>
    </xf>
    <xf numFmtId="0" fontId="41" fillId="0" borderId="1" xfId="16" applyFont="1" applyBorder="1" applyAlignment="1">
      <alignment vertical="center" wrapText="1"/>
    </xf>
    <xf numFmtId="43" fontId="27" fillId="0" borderId="7" xfId="17" applyNumberFormat="1" applyFont="1" applyBorder="1" applyAlignment="1">
      <alignment vertical="center" wrapText="1"/>
    </xf>
    <xf numFmtId="0" fontId="34" fillId="0" borderId="1" xfId="16" applyFont="1" applyBorder="1" applyAlignment="1">
      <alignment horizontal="center" vertical="center"/>
    </xf>
    <xf numFmtId="165" fontId="27" fillId="0" borderId="2" xfId="16" applyNumberFormat="1" applyFont="1" applyBorder="1" applyAlignment="1">
      <alignment horizontal="center" vertical="center" wrapText="1"/>
    </xf>
    <xf numFmtId="0" fontId="28" fillId="0" borderId="1" xfId="16" applyFont="1" applyBorder="1" applyAlignment="1">
      <alignment horizontal="right" vertical="center" wrapText="1"/>
    </xf>
    <xf numFmtId="164" fontId="28" fillId="0" borderId="1" xfId="17" applyNumberFormat="1" applyFont="1" applyBorder="1" applyAlignment="1">
      <alignment horizontal="right" vertical="center" wrapText="1"/>
    </xf>
    <xf numFmtId="0" fontId="34" fillId="0" borderId="1" xfId="16" applyFont="1" applyBorder="1"/>
    <xf numFmtId="0" fontId="13" fillId="2" borderId="1" xfId="4" applyFont="1" applyFill="1" applyBorder="1" applyAlignment="1">
      <alignment horizontal="left" vertical="center"/>
    </xf>
    <xf numFmtId="165" fontId="13" fillId="2" borderId="1" xfId="4" quotePrefix="1" applyNumberFormat="1" applyFont="1" applyFill="1" applyBorder="1" applyAlignment="1">
      <alignment horizontal="left" vertical="center"/>
    </xf>
    <xf numFmtId="166" fontId="13" fillId="2" borderId="1" xfId="4" quotePrefix="1" applyNumberFormat="1" applyFont="1" applyFill="1" applyBorder="1" applyAlignment="1">
      <alignment horizontal="left" vertical="center"/>
    </xf>
    <xf numFmtId="0" fontId="29" fillId="0" borderId="0" xfId="15" applyFont="1" applyAlignment="1">
      <alignment horizontal="center" vertical="center" wrapText="1"/>
    </xf>
    <xf numFmtId="0" fontId="29" fillId="0" borderId="0" xfId="15" applyFont="1" applyAlignment="1">
      <alignment vertical="center" wrapText="1"/>
    </xf>
    <xf numFmtId="0" fontId="8" fillId="0" borderId="0" xfId="18"/>
    <xf numFmtId="0" fontId="11" fillId="0" borderId="0" xfId="15" applyFont="1" applyAlignment="1">
      <alignment horizontal="center" vertical="center" wrapText="1"/>
    </xf>
    <xf numFmtId="0" fontId="4" fillId="0" borderId="0" xfId="15" applyFont="1" applyAlignment="1">
      <alignment horizontal="center" vertical="center" wrapText="1"/>
    </xf>
    <xf numFmtId="0" fontId="22" fillId="0" borderId="0" xfId="15" applyFont="1" applyAlignment="1">
      <alignment horizontal="center" vertical="center" wrapText="1"/>
    </xf>
    <xf numFmtId="0" fontId="10" fillId="0" borderId="0" xfId="15" applyFont="1" applyAlignment="1">
      <alignment horizontal="center" vertical="center" wrapText="1"/>
    </xf>
    <xf numFmtId="0" fontId="42" fillId="0" borderId="0" xfId="15" applyFont="1" applyAlignment="1">
      <alignment horizontal="center" vertical="center" wrapText="1"/>
    </xf>
    <xf numFmtId="0" fontId="9" fillId="2" borderId="0" xfId="18" applyFont="1" applyFill="1"/>
    <xf numFmtId="0" fontId="9" fillId="2" borderId="0" xfId="18" applyFont="1" applyFill="1" applyAlignment="1">
      <alignment vertical="center"/>
    </xf>
    <xf numFmtId="0" fontId="4" fillId="2" borderId="0" xfId="4" applyFont="1" applyFill="1" applyAlignment="1">
      <alignment horizontal="left" vertical="center" wrapText="1"/>
    </xf>
    <xf numFmtId="0" fontId="4" fillId="2" borderId="0" xfId="18" applyFont="1" applyFill="1" applyAlignment="1">
      <alignment horizontal="left"/>
    </xf>
    <xf numFmtId="0" fontId="3" fillId="2" borderId="0" xfId="19" applyFont="1" applyFill="1"/>
    <xf numFmtId="0" fontId="4" fillId="2" borderId="0" xfId="19" applyFont="1" applyFill="1" applyAlignment="1">
      <alignment horizontal="left" vertical="top"/>
    </xf>
    <xf numFmtId="0" fontId="4" fillId="2" borderId="0" xfId="19" applyFont="1" applyFill="1" applyAlignment="1">
      <alignment horizontal="left" vertical="top"/>
    </xf>
    <xf numFmtId="0" fontId="4" fillId="2" borderId="0" xfId="19" applyFont="1" applyFill="1" applyAlignment="1">
      <alignment horizontal="left"/>
    </xf>
    <xf numFmtId="0" fontId="4" fillId="2" borderId="0" xfId="19" applyFont="1" applyFill="1" applyAlignment="1">
      <alignment horizontal="left"/>
    </xf>
    <xf numFmtId="0" fontId="4" fillId="2" borderId="0" xfId="19" applyFont="1" applyFill="1"/>
    <xf numFmtId="0" fontId="4" fillId="2" borderId="0" xfId="19" applyFont="1" applyFill="1" applyAlignment="1">
      <alignment horizontal="right"/>
    </xf>
    <xf numFmtId="43" fontId="4" fillId="2" borderId="0" xfId="19" applyNumberFormat="1" applyFont="1" applyFill="1" applyAlignment="1">
      <alignment horizontal="center"/>
    </xf>
    <xf numFmtId="0" fontId="4" fillId="2" borderId="0" xfId="19" applyFont="1" applyFill="1" applyAlignment="1">
      <alignment horizontal="center" vertical="center"/>
    </xf>
    <xf numFmtId="0" fontId="4" fillId="2" borderId="0" xfId="19" applyFont="1" applyFill="1" applyAlignment="1">
      <alignment horizontal="center" vertical="center"/>
    </xf>
    <xf numFmtId="0" fontId="4" fillId="2" borderId="1" xfId="20" applyFont="1" applyFill="1" applyBorder="1" applyAlignment="1">
      <alignment horizontal="center" vertical="center" wrapText="1"/>
    </xf>
    <xf numFmtId="165" fontId="5" fillId="2" borderId="1" xfId="18" applyNumberFormat="1" applyFont="1" applyFill="1" applyBorder="1" applyAlignment="1">
      <alignment horizontal="right" vertical="center"/>
    </xf>
    <xf numFmtId="0" fontId="5" fillId="2" borderId="1" xfId="18" applyFont="1" applyFill="1" applyBorder="1" applyAlignment="1">
      <alignment horizontal="right" vertical="justify" wrapText="1"/>
    </xf>
    <xf numFmtId="0" fontId="9" fillId="2" borderId="1" xfId="18" applyFont="1" applyFill="1" applyBorder="1" applyAlignment="1">
      <alignment horizontal="center" vertical="center"/>
    </xf>
    <xf numFmtId="2" fontId="9" fillId="2" borderId="1" xfId="18" applyNumberFormat="1" applyFont="1" applyFill="1" applyBorder="1" applyAlignment="1">
      <alignment horizontal="center" vertical="center"/>
    </xf>
    <xf numFmtId="43" fontId="9" fillId="2" borderId="1" xfId="18" applyNumberFormat="1" applyFont="1" applyFill="1" applyBorder="1" applyAlignment="1">
      <alignment horizontal="center" vertical="center"/>
    </xf>
    <xf numFmtId="43" fontId="9" fillId="2" borderId="1" xfId="18" applyNumberFormat="1" applyFont="1" applyFill="1" applyBorder="1" applyAlignment="1">
      <alignment vertical="center"/>
    </xf>
    <xf numFmtId="167" fontId="9" fillId="2" borderId="1" xfId="18" applyNumberFormat="1" applyFont="1" applyFill="1" applyBorder="1" applyAlignment="1">
      <alignment horizontal="center" vertical="center"/>
    </xf>
    <xf numFmtId="0" fontId="9" fillId="2" borderId="1" xfId="18" applyFont="1" applyFill="1" applyBorder="1"/>
    <xf numFmtId="0" fontId="9" fillId="2" borderId="1" xfId="18" applyFont="1" applyFill="1" applyBorder="1" applyAlignment="1">
      <alignment vertical="justify" wrapText="1"/>
    </xf>
    <xf numFmtId="0" fontId="9" fillId="0" borderId="1" xfId="18" applyFont="1" applyBorder="1" applyAlignment="1">
      <alignment vertical="center" wrapText="1"/>
    </xf>
    <xf numFmtId="0" fontId="9" fillId="0" borderId="1" xfId="18" applyFont="1" applyBorder="1" applyAlignment="1">
      <alignment horizontal="center" vertical="center" wrapText="1"/>
    </xf>
    <xf numFmtId="43" fontId="9" fillId="7" borderId="1" xfId="18" applyNumberFormat="1" applyFont="1" applyFill="1" applyBorder="1" applyAlignment="1">
      <alignment horizontal="center" vertical="center"/>
    </xf>
    <xf numFmtId="43" fontId="9" fillId="7" borderId="1" xfId="18" applyNumberFormat="1" applyFont="1" applyFill="1" applyBorder="1" applyAlignment="1">
      <alignment vertical="center"/>
    </xf>
    <xf numFmtId="167" fontId="9" fillId="7" borderId="1" xfId="18" applyNumberFormat="1" applyFont="1" applyFill="1" applyBorder="1" applyAlignment="1">
      <alignment horizontal="center" vertical="center"/>
    </xf>
    <xf numFmtId="0" fontId="8" fillId="2" borderId="0" xfId="18" applyFill="1"/>
    <xf numFmtId="43" fontId="0" fillId="2" borderId="0" xfId="13" applyFont="1" applyFill="1"/>
    <xf numFmtId="0" fontId="8" fillId="2" borderId="0" xfId="18" applyFill="1" applyAlignment="1">
      <alignment vertical="center"/>
    </xf>
    <xf numFmtId="43" fontId="8" fillId="2" borderId="0" xfId="18" applyNumberFormat="1" applyFill="1"/>
    <xf numFmtId="0" fontId="8" fillId="0" borderId="0" xfId="18" applyAlignment="1">
      <alignment vertical="center"/>
    </xf>
    <xf numFmtId="0" fontId="11" fillId="0" borderId="0" xfId="11" applyFont="1" applyAlignment="1">
      <alignment horizontal="center"/>
    </xf>
    <xf numFmtId="0" fontId="43" fillId="0" borderId="0" xfId="21"/>
    <xf numFmtId="0" fontId="12" fillId="0" borderId="0" xfId="11" applyFont="1" applyAlignment="1">
      <alignment horizontal="center"/>
    </xf>
    <xf numFmtId="0" fontId="21" fillId="0" borderId="0" xfId="11" applyFont="1" applyAlignment="1">
      <alignment horizontal="center"/>
    </xf>
    <xf numFmtId="0" fontId="22" fillId="0" borderId="0" xfId="11" applyFont="1" applyAlignment="1">
      <alignment horizontal="center"/>
    </xf>
    <xf numFmtId="0" fontId="10" fillId="0" borderId="0" xfId="11" applyFont="1" applyAlignment="1">
      <alignment horizontal="center"/>
    </xf>
    <xf numFmtId="0" fontId="44" fillId="0" borderId="0" xfId="11" applyFont="1" applyAlignment="1">
      <alignment horizontal="center"/>
    </xf>
    <xf numFmtId="0" fontId="45" fillId="0" borderId="0" xfId="11" applyFont="1" applyAlignment="1">
      <alignment horizontal="center"/>
    </xf>
    <xf numFmtId="0" fontId="44" fillId="0" borderId="0" xfId="11" applyFont="1" applyAlignment="1">
      <alignment horizontal="left" vertical="center" wrapText="1"/>
    </xf>
    <xf numFmtId="0" fontId="44" fillId="0" borderId="0" xfId="11" applyFont="1" applyAlignment="1">
      <alignment horizontal="left" vertical="center" wrapText="1"/>
    </xf>
    <xf numFmtId="0" fontId="44" fillId="0" borderId="1" xfId="11" applyFont="1" applyBorder="1" applyAlignment="1">
      <alignment horizontal="center" vertical="center"/>
    </xf>
    <xf numFmtId="0" fontId="44" fillId="0" borderId="1" xfId="11" applyFont="1" applyBorder="1" applyAlignment="1">
      <alignment horizontal="center" vertical="center" wrapText="1"/>
    </xf>
    <xf numFmtId="2" fontId="12" fillId="0" borderId="1" xfId="22" applyNumberFormat="1" applyFont="1" applyBorder="1" applyAlignment="1">
      <alignment horizontal="center" vertical="center"/>
    </xf>
    <xf numFmtId="2" fontId="12" fillId="0" borderId="1" xfId="22" applyNumberFormat="1" applyFont="1" applyBorder="1" applyAlignment="1">
      <alignment horizontal="justify" vertical="distributed" wrapText="1"/>
    </xf>
    <xf numFmtId="2" fontId="12" fillId="0" borderId="1" xfId="22" applyNumberFormat="1" applyFont="1" applyBorder="1" applyAlignment="1">
      <alignment horizontal="center" vertical="center" wrapText="1"/>
    </xf>
    <xf numFmtId="2" fontId="46" fillId="0" borderId="1" xfId="21" applyNumberFormat="1" applyFont="1" applyBorder="1" applyAlignment="1">
      <alignment horizontal="center" vertical="center" wrapText="1"/>
    </xf>
    <xf numFmtId="10" fontId="46" fillId="0" borderId="1" xfId="21" applyNumberFormat="1" applyFont="1" applyBorder="1" applyAlignment="1">
      <alignment horizontal="center" vertical="center" wrapText="1"/>
    </xf>
    <xf numFmtId="2" fontId="46" fillId="8" borderId="1" xfId="21" applyNumberFormat="1" applyFont="1" applyFill="1" applyBorder="1" applyAlignment="1">
      <alignment horizontal="center" vertical="center" wrapText="1"/>
    </xf>
    <xf numFmtId="0" fontId="44" fillId="0" borderId="0" xfId="11" applyFont="1" applyAlignment="1">
      <alignment horizontal="center" vertical="center"/>
    </xf>
    <xf numFmtId="0" fontId="8" fillId="0" borderId="0" xfId="21" applyFont="1" applyAlignment="1">
      <alignment horizontal="center" vertical="center" wrapText="1"/>
    </xf>
    <xf numFmtId="2" fontId="8" fillId="0" borderId="0" xfId="21" applyNumberFormat="1" applyFont="1" applyAlignment="1">
      <alignment vertical="center" wrapText="1"/>
    </xf>
    <xf numFmtId="10" fontId="8" fillId="0" borderId="0" xfId="21" applyNumberFormat="1" applyFont="1" applyAlignment="1">
      <alignment horizontal="center" vertical="center" wrapText="1"/>
    </xf>
    <xf numFmtId="2" fontId="45" fillId="0" borderId="0" xfId="11" applyNumberFormat="1" applyFont="1" applyAlignment="1">
      <alignment horizontal="center" vertical="center" wrapText="1"/>
    </xf>
    <xf numFmtId="0" fontId="44" fillId="0" borderId="0" xfId="11" applyFont="1"/>
    <xf numFmtId="0" fontId="44" fillId="0" borderId="0" xfId="11" applyFont="1" applyAlignment="1">
      <alignment horizontal="left" vertical="center"/>
    </xf>
    <xf numFmtId="0" fontId="45" fillId="0" borderId="0" xfId="11" applyFont="1"/>
    <xf numFmtId="0" fontId="44" fillId="0" borderId="0" xfId="11" applyFont="1" applyAlignment="1">
      <alignment horizontal="center"/>
    </xf>
    <xf numFmtId="0" fontId="11" fillId="2" borderId="9" xfId="23" applyFont="1" applyFill="1" applyBorder="1" applyAlignment="1">
      <alignment horizontal="center"/>
    </xf>
    <xf numFmtId="0" fontId="11" fillId="2" borderId="10" xfId="23" applyFont="1" applyFill="1" applyBorder="1" applyAlignment="1">
      <alignment horizontal="center"/>
    </xf>
    <xf numFmtId="0" fontId="11" fillId="2" borderId="11" xfId="23" applyFont="1" applyFill="1" applyBorder="1" applyAlignment="1">
      <alignment horizontal="center"/>
    </xf>
    <xf numFmtId="0" fontId="1" fillId="0" borderId="0" xfId="4"/>
    <xf numFmtId="0" fontId="12" fillId="0" borderId="12" xfId="24" applyFont="1" applyBorder="1" applyAlignment="1">
      <alignment horizontal="center"/>
    </xf>
    <xf numFmtId="0" fontId="12" fillId="0" borderId="0" xfId="24" applyFont="1" applyAlignment="1">
      <alignment horizontal="center"/>
    </xf>
    <xf numFmtId="0" fontId="12" fillId="0" borderId="13" xfId="24" applyFont="1" applyBorder="1" applyAlignment="1">
      <alignment horizontal="center"/>
    </xf>
    <xf numFmtId="0" fontId="4" fillId="0" borderId="12" xfId="24" applyFont="1" applyBorder="1" applyAlignment="1">
      <alignment horizontal="center"/>
    </xf>
    <xf numFmtId="0" fontId="4" fillId="0" borderId="0" xfId="24" applyFont="1" applyAlignment="1">
      <alignment horizontal="center"/>
    </xf>
    <xf numFmtId="0" fontId="4" fillId="0" borderId="13" xfId="24" applyFont="1" applyBorder="1" applyAlignment="1">
      <alignment horizontal="center"/>
    </xf>
    <xf numFmtId="0" fontId="22" fillId="0" borderId="12" xfId="24" applyFont="1" applyBorder="1" applyAlignment="1">
      <alignment horizontal="center"/>
    </xf>
    <xf numFmtId="0" fontId="22" fillId="0" borderId="0" xfId="24" applyFont="1" applyAlignment="1">
      <alignment horizontal="center"/>
    </xf>
    <xf numFmtId="0" fontId="22" fillId="0" borderId="13" xfId="24" applyFont="1" applyBorder="1" applyAlignment="1">
      <alignment horizontal="center"/>
    </xf>
    <xf numFmtId="0" fontId="10" fillId="0" borderId="12" xfId="24" applyFont="1" applyBorder="1" applyAlignment="1">
      <alignment horizontal="center"/>
    </xf>
    <xf numFmtId="0" fontId="10" fillId="0" borderId="0" xfId="24" applyFont="1" applyAlignment="1">
      <alignment horizontal="center"/>
    </xf>
    <xf numFmtId="0" fontId="10" fillId="0" borderId="13" xfId="24" applyFont="1" applyBorder="1" applyAlignment="1">
      <alignment horizontal="center"/>
    </xf>
    <xf numFmtId="0" fontId="42" fillId="0" borderId="12" xfId="24" applyFont="1" applyBorder="1"/>
    <xf numFmtId="0" fontId="42" fillId="0" borderId="0" xfId="24" applyFont="1"/>
    <xf numFmtId="0" fontId="42" fillId="0" borderId="13" xfId="24" applyFont="1" applyBorder="1"/>
    <xf numFmtId="0" fontId="1" fillId="2" borderId="12" xfId="23" applyFont="1" applyFill="1" applyBorder="1" applyAlignment="1">
      <alignment horizontal="center"/>
    </xf>
    <xf numFmtId="0" fontId="1" fillId="2" borderId="0" xfId="23" applyFont="1" applyFill="1" applyAlignment="1">
      <alignment horizontal="center"/>
    </xf>
    <xf numFmtId="0" fontId="1" fillId="2" borderId="13" xfId="23" applyFont="1" applyFill="1" applyBorder="1" applyAlignment="1">
      <alignment horizontal="center"/>
    </xf>
    <xf numFmtId="0" fontId="1" fillId="2" borderId="12" xfId="23" applyFont="1" applyFill="1" applyBorder="1"/>
    <xf numFmtId="0" fontId="1" fillId="2" borderId="0" xfId="23" applyFont="1" applyFill="1"/>
    <xf numFmtId="0" fontId="1" fillId="2" borderId="13" xfId="23" applyFont="1" applyFill="1" applyBorder="1"/>
    <xf numFmtId="0" fontId="2" fillId="2" borderId="12" xfId="23" applyFont="1" applyFill="1" applyBorder="1" applyAlignment="1">
      <alignment horizontal="center"/>
    </xf>
    <xf numFmtId="0" fontId="2" fillId="2" borderId="0" xfId="23" applyFont="1" applyFill="1" applyAlignment="1">
      <alignment horizontal="center"/>
    </xf>
    <xf numFmtId="0" fontId="2" fillId="2" borderId="13" xfId="23" applyFont="1" applyFill="1" applyBorder="1" applyAlignment="1">
      <alignment horizontal="center"/>
    </xf>
    <xf numFmtId="0" fontId="2" fillId="2" borderId="12" xfId="23" applyFont="1" applyFill="1" applyBorder="1" applyAlignment="1">
      <alignment horizontal="center"/>
    </xf>
    <xf numFmtId="0" fontId="2" fillId="2" borderId="0" xfId="23" applyFont="1" applyFill="1" applyAlignment="1">
      <alignment horizontal="center"/>
    </xf>
    <xf numFmtId="0" fontId="2" fillId="2" borderId="13" xfId="23" applyFont="1" applyFill="1" applyBorder="1" applyAlignment="1">
      <alignment horizontal="center"/>
    </xf>
    <xf numFmtId="0" fontId="48" fillId="2" borderId="12" xfId="23" applyFont="1" applyFill="1" applyBorder="1" applyAlignment="1">
      <alignment horizontal="center" vertical="center" wrapText="1"/>
    </xf>
    <xf numFmtId="0" fontId="48" fillId="2" borderId="0" xfId="23" applyFont="1" applyFill="1" applyAlignment="1">
      <alignment horizontal="center" vertical="center" wrapText="1"/>
    </xf>
    <xf numFmtId="0" fontId="48" fillId="2" borderId="13" xfId="23" applyFont="1" applyFill="1" applyBorder="1" applyAlignment="1">
      <alignment horizontal="center" vertical="center" wrapText="1"/>
    </xf>
    <xf numFmtId="0" fontId="49" fillId="2" borderId="12" xfId="23" applyFont="1" applyFill="1" applyBorder="1" applyAlignment="1">
      <alignment horizontal="center"/>
    </xf>
    <xf numFmtId="0" fontId="49" fillId="2" borderId="0" xfId="23" applyFont="1" applyFill="1" applyAlignment="1">
      <alignment horizontal="center"/>
    </xf>
    <xf numFmtId="0" fontId="49" fillId="2" borderId="13" xfId="23" applyFont="1" applyFill="1" applyBorder="1" applyAlignment="1">
      <alignment horizontal="center"/>
    </xf>
    <xf numFmtId="0" fontId="50" fillId="2" borderId="12" xfId="23" applyFont="1" applyFill="1" applyBorder="1" applyAlignment="1">
      <alignment horizontal="center"/>
    </xf>
    <xf numFmtId="0" fontId="50" fillId="2" borderId="0" xfId="23" applyFont="1" applyFill="1" applyAlignment="1">
      <alignment horizontal="center"/>
    </xf>
    <xf numFmtId="0" fontId="50" fillId="2" borderId="13" xfId="23" applyFont="1" applyFill="1" applyBorder="1" applyAlignment="1">
      <alignment horizontal="center"/>
    </xf>
    <xf numFmtId="0" fontId="45" fillId="2" borderId="12" xfId="23" applyFont="1" applyFill="1" applyBorder="1" applyAlignment="1">
      <alignment horizontal="center"/>
    </xf>
    <xf numFmtId="0" fontId="45" fillId="2" borderId="0" xfId="23" applyFont="1" applyFill="1" applyAlignment="1">
      <alignment horizontal="center"/>
    </xf>
    <xf numFmtId="0" fontId="45" fillId="2" borderId="13" xfId="23" applyFont="1" applyFill="1" applyBorder="1" applyAlignment="1">
      <alignment horizontal="center"/>
    </xf>
    <xf numFmtId="0" fontId="1" fillId="0" borderId="12" xfId="4" applyBorder="1"/>
    <xf numFmtId="0" fontId="1" fillId="0" borderId="13" xfId="4" applyBorder="1"/>
    <xf numFmtId="0" fontId="48" fillId="2" borderId="12" xfId="23" applyFont="1" applyFill="1" applyBorder="1" applyAlignment="1">
      <alignment horizontal="center"/>
    </xf>
    <xf numFmtId="0" fontId="48" fillId="2" borderId="0" xfId="23" applyFont="1" applyFill="1" applyAlignment="1">
      <alignment horizontal="center"/>
    </xf>
    <xf numFmtId="0" fontId="48" fillId="2" borderId="13" xfId="23" applyFont="1" applyFill="1" applyBorder="1" applyAlignment="1">
      <alignment horizontal="center"/>
    </xf>
    <xf numFmtId="0" fontId="2" fillId="2" borderId="12" xfId="23" applyFont="1" applyFill="1" applyBorder="1"/>
    <xf numFmtId="0" fontId="2" fillId="2" borderId="0" xfId="23" applyFont="1" applyFill="1"/>
    <xf numFmtId="0" fontId="3" fillId="2" borderId="12" xfId="23" applyFont="1" applyFill="1" applyBorder="1" applyAlignment="1">
      <alignment horizontal="center"/>
    </xf>
    <xf numFmtId="0" fontId="3" fillId="2" borderId="13" xfId="23" applyFont="1" applyFill="1" applyBorder="1" applyAlignment="1">
      <alignment horizontal="center" vertical="center"/>
    </xf>
    <xf numFmtId="0" fontId="4" fillId="2" borderId="12" xfId="23" applyFont="1" applyFill="1" applyBorder="1" applyAlignment="1">
      <alignment horizontal="left" vertical="top" wrapText="1"/>
    </xf>
    <xf numFmtId="0" fontId="4" fillId="2" borderId="0" xfId="23" applyFont="1" applyFill="1" applyAlignment="1">
      <alignment horizontal="left" vertical="top" wrapText="1"/>
    </xf>
    <xf numFmtId="0" fontId="4" fillId="2" borderId="13" xfId="23" applyFont="1" applyFill="1" applyBorder="1" applyAlignment="1">
      <alignment horizontal="center" vertical="center" wrapText="1"/>
    </xf>
    <xf numFmtId="0" fontId="4" fillId="2" borderId="0" xfId="23" applyFont="1" applyFill="1" applyAlignment="1">
      <alignment wrapText="1"/>
    </xf>
    <xf numFmtId="0" fontId="2" fillId="2" borderId="12" xfId="23" applyFont="1" applyFill="1" applyBorder="1" applyAlignment="1">
      <alignment horizontal="center" wrapText="1"/>
    </xf>
    <xf numFmtId="0" fontId="2" fillId="2" borderId="0" xfId="23" applyFont="1" applyFill="1" applyAlignment="1">
      <alignment horizontal="center" wrapText="1"/>
    </xf>
    <xf numFmtId="0" fontId="1" fillId="2" borderId="13" xfId="4" applyFill="1" applyBorder="1"/>
    <xf numFmtId="0" fontId="2" fillId="2" borderId="14" xfId="23" applyFont="1" applyFill="1" applyBorder="1" applyAlignment="1">
      <alignment horizontal="center" wrapText="1"/>
    </xf>
    <xf numFmtId="0" fontId="2" fillId="2" borderId="15" xfId="23" applyFont="1" applyFill="1" applyBorder="1" applyAlignment="1">
      <alignment horizontal="center" wrapText="1"/>
    </xf>
    <xf numFmtId="0" fontId="1" fillId="2" borderId="16" xfId="4" applyFill="1" applyBorder="1"/>
    <xf numFmtId="0" fontId="1" fillId="2" borderId="14" xfId="23" applyFont="1" applyFill="1" applyBorder="1"/>
    <xf numFmtId="0" fontId="2" fillId="2" borderId="15" xfId="23" applyFont="1" applyFill="1" applyBorder="1"/>
    <xf numFmtId="0" fontId="2" fillId="2" borderId="16" xfId="23" applyFont="1" applyFill="1" applyBorder="1"/>
    <xf numFmtId="4" fontId="25" fillId="0" borderId="0" xfId="25" applyNumberFormat="1" applyFont="1" applyAlignment="1">
      <alignment horizontal="center"/>
    </xf>
    <xf numFmtId="4" fontId="39" fillId="0" borderId="0" xfId="25" applyNumberFormat="1" applyFont="1" applyAlignment="1">
      <alignment horizontal="center"/>
    </xf>
    <xf numFmtId="4" fontId="5" fillId="0" borderId="0" xfId="25" applyNumberFormat="1" applyFont="1" applyAlignment="1">
      <alignment horizontal="center"/>
    </xf>
    <xf numFmtId="4" fontId="9" fillId="0" borderId="0" xfId="25" applyNumberFormat="1" applyFont="1" applyAlignment="1">
      <alignment horizontal="center"/>
    </xf>
    <xf numFmtId="4" fontId="51" fillId="0" borderId="0" xfId="25" applyNumberFormat="1" applyFont="1" applyAlignment="1">
      <alignment horizontal="center"/>
    </xf>
    <xf numFmtId="0" fontId="52" fillId="0" borderId="0" xfId="4" applyFont="1" applyAlignment="1">
      <alignment horizontal="center"/>
    </xf>
    <xf numFmtId="0" fontId="53" fillId="0" borderId="0" xfId="4" applyFont="1" applyAlignment="1">
      <alignment horizontal="center"/>
    </xf>
    <xf numFmtId="0" fontId="53" fillId="0" borderId="0" xfId="4" applyFont="1"/>
    <xf numFmtId="0" fontId="1" fillId="0" borderId="0" xfId="4" applyAlignment="1">
      <alignment horizontal="center"/>
    </xf>
    <xf numFmtId="1" fontId="1" fillId="0" borderId="0" xfId="4" applyNumberFormat="1"/>
    <xf numFmtId="14" fontId="1" fillId="0" borderId="0" xfId="4" applyNumberFormat="1" applyAlignment="1">
      <alignment horizontal="left"/>
    </xf>
    <xf numFmtId="0" fontId="1" fillId="0" borderId="0" xfId="4" applyAlignment="1">
      <alignment horizontal="left" vertical="center" wrapText="1"/>
    </xf>
    <xf numFmtId="2" fontId="1" fillId="0" borderId="0" xfId="4" applyNumberFormat="1"/>
    <xf numFmtId="168" fontId="54" fillId="0" borderId="0" xfId="26" applyNumberFormat="1" applyFont="1" applyAlignment="1"/>
    <xf numFmtId="0" fontId="55" fillId="0" borderId="0" xfId="4" applyFont="1"/>
    <xf numFmtId="0" fontId="54" fillId="0" borderId="0" xfId="4" applyFont="1"/>
    <xf numFmtId="4" fontId="56" fillId="0" borderId="0" xfId="25" applyNumberFormat="1" applyFont="1" applyAlignment="1">
      <alignment horizontal="center"/>
    </xf>
    <xf numFmtId="4" fontId="24" fillId="0" borderId="0" xfId="25" applyNumberFormat="1" applyFont="1" applyAlignment="1">
      <alignment horizontal="center"/>
    </xf>
    <xf numFmtId="4" fontId="57" fillId="0" borderId="0" xfId="25" applyNumberFormat="1" applyFont="1" applyAlignment="1">
      <alignment horizontal="center"/>
    </xf>
    <xf numFmtId="4" fontId="24" fillId="0" borderId="0" xfId="25" applyNumberFormat="1" applyFont="1" applyAlignment="1">
      <alignment horizontal="center"/>
    </xf>
    <xf numFmtId="1" fontId="24" fillId="0" borderId="0" xfId="25" applyNumberFormat="1" applyFont="1" applyAlignment="1">
      <alignment vertical="center"/>
    </xf>
    <xf numFmtId="4" fontId="24" fillId="0" borderId="0" xfId="25" applyNumberFormat="1" applyFont="1" applyAlignment="1">
      <alignment horizontal="justify"/>
    </xf>
    <xf numFmtId="169" fontId="24" fillId="0" borderId="0" xfId="25" applyNumberFormat="1" applyFont="1" applyAlignment="1">
      <alignment horizontal="center"/>
    </xf>
    <xf numFmtId="4" fontId="24" fillId="0" borderId="0" xfId="25" applyNumberFormat="1" applyFont="1" applyAlignment="1">
      <alignment horizontal="right"/>
    </xf>
    <xf numFmtId="4" fontId="24" fillId="0" borderId="0" xfId="25" applyNumberFormat="1" applyFont="1" applyAlignment="1">
      <alignment vertical="center"/>
    </xf>
    <xf numFmtId="4" fontId="24" fillId="0" borderId="0" xfId="25" applyNumberFormat="1" applyFont="1" applyAlignment="1">
      <alignment horizontal="left" vertical="center"/>
    </xf>
    <xf numFmtId="4" fontId="24" fillId="0" borderId="0" xfId="25" applyNumberFormat="1" applyFont="1" applyAlignment="1">
      <alignment horizontal="center" wrapText="1"/>
    </xf>
    <xf numFmtId="4" fontId="56" fillId="0" borderId="0" xfId="25" applyNumberFormat="1" applyFont="1" applyAlignment="1">
      <alignment horizontal="left"/>
    </xf>
    <xf numFmtId="4" fontId="24" fillId="0" borderId="0" xfId="25" applyNumberFormat="1" applyFont="1" applyAlignment="1">
      <alignment horizontal="left" vertical="center" wrapText="1"/>
    </xf>
    <xf numFmtId="168" fontId="58" fillId="0" borderId="0" xfId="27" applyNumberFormat="1" applyFont="1" applyAlignment="1">
      <alignment horizontal="left"/>
    </xf>
    <xf numFmtId="4" fontId="24" fillId="0" borderId="0" xfId="25" applyNumberFormat="1" applyFont="1" applyAlignment="1">
      <alignment horizontal="center" vertical="center" wrapText="1"/>
    </xf>
    <xf numFmtId="1" fontId="32" fillId="0" borderId="1" xfId="25" applyNumberFormat="1" applyFont="1" applyBorder="1" applyAlignment="1">
      <alignment horizontal="center" vertical="center" wrapText="1"/>
    </xf>
    <xf numFmtId="4" fontId="32" fillId="0" borderId="1" xfId="25" applyNumberFormat="1" applyFont="1" applyBorder="1" applyAlignment="1">
      <alignment horizontal="center" vertical="center" wrapText="1"/>
    </xf>
    <xf numFmtId="4" fontId="32" fillId="0" borderId="1" xfId="25" applyNumberFormat="1" applyFont="1" applyBorder="1" applyAlignment="1">
      <alignment horizontal="center" vertical="center" wrapText="1"/>
    </xf>
    <xf numFmtId="169" fontId="59" fillId="0" borderId="7" xfId="25" applyNumberFormat="1" applyFont="1" applyBorder="1" applyAlignment="1">
      <alignment horizontal="center" vertical="center" wrapText="1"/>
    </xf>
    <xf numFmtId="4" fontId="60" fillId="0" borderId="1" xfId="25" applyNumberFormat="1" applyFont="1" applyBorder="1" applyAlignment="1">
      <alignment horizontal="center" vertical="center" wrapText="1"/>
    </xf>
    <xf numFmtId="169" fontId="59" fillId="0" borderId="8" xfId="25" applyNumberFormat="1" applyFont="1" applyBorder="1" applyAlignment="1">
      <alignment horizontal="center" vertical="center" wrapText="1"/>
    </xf>
    <xf numFmtId="1" fontId="32" fillId="0" borderId="1" xfId="25" applyNumberFormat="1" applyFont="1" applyBorder="1" applyAlignment="1">
      <alignment horizontal="center" vertical="center"/>
    </xf>
    <xf numFmtId="3" fontId="32" fillId="0" borderId="1" xfId="25" applyNumberFormat="1" applyFont="1" applyBorder="1" applyAlignment="1">
      <alignment horizontal="center" vertical="center"/>
    </xf>
    <xf numFmtId="1" fontId="25" fillId="0" borderId="1" xfId="25" applyNumberFormat="1" applyFont="1" applyBorder="1" applyAlignment="1">
      <alignment horizontal="center" vertical="center"/>
    </xf>
    <xf numFmtId="0" fontId="4" fillId="0" borderId="1" xfId="4" applyFont="1" applyBorder="1" applyAlignment="1">
      <alignment horizontal="justify" vertical="top" wrapText="1"/>
    </xf>
    <xf numFmtId="4" fontId="25" fillId="0" borderId="1" xfId="25" applyNumberFormat="1" applyFont="1" applyBorder="1" applyAlignment="1">
      <alignment horizontal="center" vertical="center"/>
    </xf>
    <xf numFmtId="169" fontId="25" fillId="0" borderId="1" xfId="25" applyNumberFormat="1" applyFont="1" applyBorder="1" applyAlignment="1">
      <alignment horizontal="center" vertical="center"/>
    </xf>
    <xf numFmtId="0" fontId="3" fillId="0" borderId="1" xfId="4" applyFont="1" applyBorder="1" applyAlignment="1">
      <alignment horizontal="center" vertical="center"/>
    </xf>
    <xf numFmtId="4" fontId="61" fillId="0" borderId="1" xfId="25" applyNumberFormat="1" applyFont="1" applyBorder="1" applyAlignment="1">
      <alignment horizontal="center" vertical="center" wrapText="1"/>
    </xf>
    <xf numFmtId="170" fontId="25" fillId="0" borderId="1" xfId="25" applyNumberFormat="1" applyFont="1" applyBorder="1" applyAlignment="1">
      <alignment horizontal="center" vertical="center"/>
    </xf>
    <xf numFmtId="171" fontId="25" fillId="0" borderId="1" xfId="25" applyNumberFormat="1" applyFont="1" applyBorder="1" applyAlignment="1">
      <alignment horizontal="center" vertical="center"/>
    </xf>
    <xf numFmtId="168" fontId="25" fillId="0" borderId="1" xfId="26" applyNumberFormat="1" applyFont="1" applyBorder="1" applyAlignment="1">
      <alignment horizontal="center" vertical="center"/>
    </xf>
    <xf numFmtId="43" fontId="39" fillId="0" borderId="1" xfId="28" quotePrefix="1" applyFont="1" applyBorder="1" applyAlignment="1">
      <alignment horizontal="center" vertical="center"/>
    </xf>
    <xf numFmtId="0" fontId="3" fillId="0" borderId="1" xfId="4" applyFont="1" applyBorder="1" applyAlignment="1">
      <alignment horizontal="center" vertical="top" wrapText="1"/>
    </xf>
    <xf numFmtId="0" fontId="3" fillId="0" borderId="1" xfId="4" applyFont="1" applyBorder="1" applyAlignment="1">
      <alignment horizontal="right" vertical="top" wrapText="1"/>
    </xf>
    <xf numFmtId="4" fontId="32" fillId="0" borderId="1" xfId="25" applyNumberFormat="1" applyFont="1" applyBorder="1" applyAlignment="1">
      <alignment horizontal="justify" vertical="center"/>
    </xf>
    <xf numFmtId="4" fontId="32" fillId="0" borderId="1" xfId="25" applyNumberFormat="1" applyFont="1" applyBorder="1" applyAlignment="1">
      <alignment horizontal="center" vertical="center"/>
    </xf>
    <xf numFmtId="4" fontId="56" fillId="0" borderId="1" xfId="25" applyNumberFormat="1" applyFont="1" applyBorder="1" applyAlignment="1">
      <alignment horizontal="center" vertical="center"/>
    </xf>
    <xf numFmtId="168" fontId="56" fillId="0" borderId="1" xfId="27" applyNumberFormat="1" applyFont="1" applyBorder="1" applyAlignment="1">
      <alignment horizontal="center" vertical="center"/>
    </xf>
    <xf numFmtId="168" fontId="32" fillId="0" borderId="1" xfId="26" applyNumberFormat="1" applyFont="1" applyBorder="1" applyAlignment="1">
      <alignment horizontal="center" vertical="center"/>
    </xf>
    <xf numFmtId="169" fontId="56" fillId="0" borderId="1" xfId="25" applyNumberFormat="1" applyFont="1" applyBorder="1" applyAlignment="1">
      <alignment horizontal="center" vertical="center"/>
    </xf>
    <xf numFmtId="4" fontId="63" fillId="0" borderId="1" xfId="29" applyNumberFormat="1" applyFont="1" applyBorder="1" applyAlignment="1">
      <alignment horizontal="justify" vertical="center"/>
    </xf>
    <xf numFmtId="1" fontId="24" fillId="0" borderId="0" xfId="25" applyNumberFormat="1" applyFont="1" applyAlignment="1">
      <alignment horizontal="center"/>
    </xf>
    <xf numFmtId="173" fontId="24" fillId="0" borderId="0" xfId="25" applyNumberFormat="1" applyFont="1" applyAlignment="1">
      <alignment horizontal="center"/>
    </xf>
    <xf numFmtId="174" fontId="24" fillId="0" borderId="0" xfId="8" applyNumberFormat="1" applyFont="1" applyAlignment="1">
      <alignment horizontal="center"/>
    </xf>
    <xf numFmtId="175" fontId="24" fillId="0" borderId="0" xfId="25" applyNumberFormat="1" applyFont="1" applyAlignment="1">
      <alignment horizontal="center"/>
    </xf>
    <xf numFmtId="176" fontId="24" fillId="0" borderId="0" xfId="8" applyNumberFormat="1" applyFont="1" applyAlignment="1">
      <alignment horizontal="center"/>
    </xf>
    <xf numFmtId="177" fontId="24" fillId="0" borderId="0" xfId="25" applyNumberFormat="1" applyFont="1" applyAlignment="1">
      <alignment horizontal="center"/>
    </xf>
    <xf numFmtId="0" fontId="25" fillId="0" borderId="0" xfId="10" applyFont="1" applyAlignment="1">
      <alignment horizontal="center"/>
    </xf>
    <xf numFmtId="0" fontId="64" fillId="0" borderId="0" xfId="10" applyFont="1"/>
    <xf numFmtId="0" fontId="39" fillId="0" borderId="0" xfId="10" applyFont="1" applyAlignment="1">
      <alignment horizontal="center"/>
    </xf>
    <xf numFmtId="0" fontId="8" fillId="0" borderId="0" xfId="10"/>
    <xf numFmtId="0" fontId="5" fillId="0" borderId="0" xfId="10" applyFont="1" applyAlignment="1">
      <alignment horizontal="center"/>
    </xf>
    <xf numFmtId="0" fontId="36" fillId="0" borderId="0" xfId="10" applyFont="1"/>
    <xf numFmtId="0" fontId="9" fillId="0" borderId="0" xfId="10" applyFont="1" applyAlignment="1">
      <alignment horizontal="center"/>
    </xf>
    <xf numFmtId="0" fontId="34" fillId="0" borderId="0" xfId="10" applyFont="1"/>
    <xf numFmtId="0" fontId="51" fillId="0" borderId="0" xfId="10" applyFont="1" applyAlignment="1">
      <alignment horizontal="center"/>
    </xf>
    <xf numFmtId="0" fontId="65" fillId="0" borderId="0" xfId="10" applyFont="1"/>
    <xf numFmtId="0" fontId="66" fillId="0" borderId="17" xfId="10" applyFont="1" applyBorder="1" applyAlignment="1">
      <alignment horizontal="center" vertical="center"/>
    </xf>
    <xf numFmtId="0" fontId="67" fillId="0" borderId="1" xfId="10" applyFont="1" applyBorder="1" applyAlignment="1">
      <alignment horizontal="center" vertical="center"/>
    </xf>
    <xf numFmtId="0" fontId="68" fillId="0" borderId="0" xfId="10" applyFont="1"/>
    <xf numFmtId="0" fontId="69" fillId="0" borderId="1" xfId="10" applyFont="1" applyBorder="1" applyAlignment="1">
      <alignment horizontal="center" vertical="center"/>
    </xf>
    <xf numFmtId="0" fontId="69" fillId="0" borderId="1" xfId="10" applyFont="1" applyBorder="1" applyAlignment="1">
      <alignment vertical="center"/>
    </xf>
    <xf numFmtId="0" fontId="71" fillId="0" borderId="1" xfId="10" applyFont="1" applyBorder="1" applyAlignment="1">
      <alignment vertical="center"/>
    </xf>
    <xf numFmtId="1" fontId="24" fillId="0" borderId="0" xfId="25" applyNumberFormat="1" applyFont="1" applyAlignment="1">
      <alignment horizontal="center" vertical="center" wrapText="1"/>
    </xf>
    <xf numFmtId="2" fontId="25" fillId="0" borderId="1" xfId="10" applyNumberFormat="1" applyFont="1" applyBorder="1" applyAlignment="1">
      <alignment horizontal="left" vertical="center" wrapText="1"/>
    </xf>
    <xf numFmtId="2" fontId="9" fillId="0" borderId="1" xfId="10" applyNumberFormat="1" applyFont="1" applyBorder="1" applyAlignment="1">
      <alignment horizontal="left" vertical="center" wrapText="1"/>
    </xf>
    <xf numFmtId="168" fontId="9" fillId="0" borderId="1" xfId="26" applyNumberFormat="1" applyFont="1" applyBorder="1" applyAlignment="1">
      <alignment horizontal="left" vertical="center" wrapText="1"/>
    </xf>
    <xf numFmtId="0" fontId="72" fillId="0" borderId="0" xfId="10" applyFont="1"/>
    <xf numFmtId="0" fontId="69" fillId="0" borderId="1" xfId="10" quotePrefix="1" applyFont="1" applyBorder="1" applyAlignment="1">
      <alignment horizontal="center" vertical="center"/>
    </xf>
    <xf numFmtId="0" fontId="69" fillId="0" borderId="1" xfId="10" applyFont="1" applyBorder="1" applyAlignment="1">
      <alignment vertical="center" wrapText="1"/>
    </xf>
    <xf numFmtId="0" fontId="10" fillId="0" borderId="0" xfId="11" applyFont="1" applyAlignment="1">
      <alignment horizontal="center"/>
    </xf>
    <xf numFmtId="0" fontId="1" fillId="0" borderId="0" xfId="4" applyAlignment="1">
      <alignment horizontal="left"/>
    </xf>
    <xf numFmtId="0" fontId="2" fillId="0" borderId="0" xfId="4" applyFont="1"/>
    <xf numFmtId="1" fontId="3" fillId="0" borderId="0" xfId="4" applyNumberFormat="1" applyFont="1" applyAlignment="1">
      <alignment horizontal="left" wrapText="1"/>
    </xf>
    <xf numFmtId="0" fontId="3" fillId="0" borderId="0" xfId="4" applyFont="1" applyAlignment="1">
      <alignment horizontal="left"/>
    </xf>
    <xf numFmtId="0" fontId="3" fillId="0" borderId="0" xfId="4" applyFont="1"/>
    <xf numFmtId="0" fontId="3" fillId="0" borderId="0" xfId="4" applyFont="1" applyAlignment="1">
      <alignment horizontal="center"/>
    </xf>
    <xf numFmtId="0" fontId="28" fillId="2" borderId="1" xfId="16" applyFont="1" applyFill="1" applyBorder="1" applyAlignment="1">
      <alignment horizontal="center" vertical="center" wrapText="1"/>
    </xf>
    <xf numFmtId="165" fontId="27" fillId="0" borderId="1" xfId="16" applyNumberFormat="1" applyFont="1" applyBorder="1" applyAlignment="1">
      <alignment horizontal="center" vertical="center" wrapText="1"/>
    </xf>
    <xf numFmtId="0" fontId="27" fillId="0" borderId="1" xfId="16" applyFont="1" applyBorder="1" applyAlignment="1">
      <alignment horizontal="center" vertical="center"/>
    </xf>
    <xf numFmtId="0" fontId="9" fillId="2" borderId="1" xfId="16" applyFont="1" applyFill="1" applyBorder="1" applyAlignment="1" applyProtection="1">
      <alignment horizontal="center" vertical="center" wrapText="1"/>
      <protection locked="0"/>
    </xf>
    <xf numFmtId="2" fontId="5" fillId="2" borderId="1" xfId="16" applyNumberFormat="1" applyFont="1" applyFill="1" applyBorder="1" applyAlignment="1" applyProtection="1">
      <alignment horizontal="center" vertical="center" wrapText="1"/>
      <protection locked="0"/>
    </xf>
    <xf numFmtId="0" fontId="27" fillId="2" borderId="1" xfId="16" applyFont="1" applyFill="1" applyBorder="1" applyAlignment="1" applyProtection="1">
      <alignment horizontal="center" vertical="center" wrapText="1"/>
      <protection locked="0"/>
    </xf>
    <xf numFmtId="1" fontId="5" fillId="0" borderId="1" xfId="16" applyNumberFormat="1" applyFont="1" applyBorder="1" applyAlignment="1">
      <alignment horizontal="center" vertical="center" wrapText="1"/>
    </xf>
    <xf numFmtId="2" fontId="27" fillId="0" borderId="1" xfId="16" applyNumberFormat="1" applyFont="1" applyBorder="1" applyAlignment="1">
      <alignment horizontal="center" vertical="center" wrapText="1"/>
    </xf>
    <xf numFmtId="0" fontId="27" fillId="0" borderId="1" xfId="16" applyFont="1" applyBorder="1" applyAlignment="1">
      <alignment horizontal="right" vertical="center" wrapText="1"/>
    </xf>
    <xf numFmtId="1" fontId="9" fillId="2" borderId="1" xfId="16" applyNumberFormat="1" applyFont="1" applyFill="1" applyBorder="1" applyAlignment="1" applyProtection="1">
      <alignment horizontal="center" vertical="center" wrapText="1"/>
      <protection locked="0"/>
    </xf>
    <xf numFmtId="2" fontId="9" fillId="2" borderId="1" xfId="16" applyNumberFormat="1" applyFont="1" applyFill="1" applyBorder="1" applyAlignment="1" applyProtection="1">
      <alignment horizontal="center" vertical="center" wrapText="1"/>
      <protection locked="0"/>
    </xf>
    <xf numFmtId="179" fontId="27" fillId="0" borderId="1" xfId="16" applyNumberFormat="1" applyFont="1" applyBorder="1" applyAlignment="1">
      <alignment horizontal="right" vertical="center" wrapText="1"/>
    </xf>
    <xf numFmtId="0" fontId="27" fillId="2" borderId="1" xfId="16" applyFont="1" applyFill="1" applyBorder="1" applyAlignment="1">
      <alignment horizontal="right" vertical="center" wrapText="1"/>
    </xf>
    <xf numFmtId="0" fontId="27" fillId="2" borderId="1" xfId="16" applyFont="1" applyFill="1" applyBorder="1" applyAlignment="1">
      <alignment horizontal="center" vertical="center"/>
    </xf>
    <xf numFmtId="1" fontId="5" fillId="2" borderId="1" xfId="16" applyNumberFormat="1" applyFont="1" applyFill="1" applyBorder="1" applyAlignment="1">
      <alignment horizontal="center" vertical="center" wrapText="1"/>
    </xf>
    <xf numFmtId="165" fontId="27" fillId="2" borderId="1" xfId="16" applyNumberFormat="1" applyFont="1" applyFill="1" applyBorder="1" applyAlignment="1">
      <alignment horizontal="center" vertical="center" wrapText="1"/>
    </xf>
    <xf numFmtId="0" fontId="9" fillId="0" borderId="1" xfId="16" applyFont="1" applyBorder="1" applyAlignment="1">
      <alignment horizontal="center" vertical="center"/>
    </xf>
    <xf numFmtId="2" fontId="9" fillId="2" borderId="1" xfId="16" applyNumberFormat="1" applyFont="1" applyFill="1" applyBorder="1" applyAlignment="1">
      <alignment horizontal="center" wrapText="1"/>
    </xf>
    <xf numFmtId="0" fontId="34" fillId="2" borderId="1" xfId="16" applyFont="1" applyFill="1" applyBorder="1" applyAlignment="1">
      <alignment horizontal="center" wrapText="1"/>
    </xf>
    <xf numFmtId="0" fontId="8" fillId="0" borderId="0" xfId="16" applyAlignment="1">
      <alignment wrapText="1"/>
    </xf>
    <xf numFmtId="0" fontId="9" fillId="2" borderId="1" xfId="16" applyFont="1" applyFill="1" applyBorder="1" applyAlignment="1">
      <alignment horizontal="center" wrapText="1"/>
    </xf>
    <xf numFmtId="2" fontId="9" fillId="2" borderId="1" xfId="16" applyNumberFormat="1" applyFont="1" applyFill="1" applyBorder="1" applyAlignment="1">
      <alignment horizontal="center" vertical="center" wrapText="1"/>
    </xf>
    <xf numFmtId="0" fontId="27" fillId="2" borderId="1" xfId="16" applyFont="1" applyFill="1" applyBorder="1" applyAlignment="1">
      <alignment horizontal="center" vertical="center" wrapText="1"/>
    </xf>
    <xf numFmtId="0" fontId="4" fillId="2" borderId="1" xfId="4" applyFont="1" applyFill="1" applyBorder="1" applyAlignment="1">
      <alignment horizontal="center" vertical="center" wrapText="1"/>
    </xf>
    <xf numFmtId="1" fontId="4" fillId="9" borderId="1" xfId="30" applyNumberFormat="1" applyFont="1" applyFill="1" applyBorder="1" applyAlignment="1">
      <alignment horizontal="center" vertical="center"/>
    </xf>
    <xf numFmtId="1" fontId="4" fillId="9" borderId="1" xfId="30" applyNumberFormat="1" applyFont="1" applyFill="1" applyBorder="1" applyAlignment="1">
      <alignment horizontal="left" vertical="center"/>
    </xf>
    <xf numFmtId="4" fontId="3" fillId="2" borderId="1" xfId="4" applyNumberFormat="1" applyFont="1" applyFill="1" applyBorder="1" applyAlignment="1">
      <alignment vertical="center" wrapText="1"/>
    </xf>
    <xf numFmtId="43" fontId="3" fillId="2" borderId="1" xfId="4" applyNumberFormat="1" applyFont="1" applyFill="1" applyBorder="1" applyAlignment="1">
      <alignment horizontal="center" vertical="center"/>
    </xf>
    <xf numFmtId="43" fontId="3" fillId="2" borderId="1" xfId="4" applyNumberFormat="1" applyFont="1" applyFill="1" applyBorder="1" applyAlignment="1">
      <alignment horizontal="right" vertical="center"/>
    </xf>
    <xf numFmtId="0" fontId="4" fillId="2" borderId="1" xfId="4" applyFont="1" applyFill="1" applyBorder="1" applyAlignment="1">
      <alignment vertical="center"/>
    </xf>
    <xf numFmtId="0" fontId="4" fillId="2" borderId="1" xfId="4" applyFont="1" applyFill="1" applyBorder="1" applyAlignment="1">
      <alignment horizontal="center" vertical="center"/>
    </xf>
    <xf numFmtId="0" fontId="33" fillId="2" borderId="1" xfId="4" applyFont="1" applyFill="1" applyBorder="1" applyAlignment="1">
      <alignment horizontal="center" vertical="center"/>
    </xf>
    <xf numFmtId="0" fontId="73" fillId="0" borderId="0" xfId="4" applyFont="1"/>
    <xf numFmtId="0" fontId="3" fillId="2" borderId="1" xfId="4" applyFont="1" applyFill="1" applyBorder="1" applyAlignment="1">
      <alignment horizontal="center" vertical="center"/>
    </xf>
    <xf numFmtId="0" fontId="3" fillId="2" borderId="1" xfId="4" applyFont="1" applyFill="1" applyBorder="1" applyAlignment="1">
      <alignment vertical="center"/>
    </xf>
    <xf numFmtId="43" fontId="3" fillId="2" borderId="3" xfId="4" applyNumberFormat="1" applyFont="1" applyFill="1" applyBorder="1" applyAlignment="1">
      <alignment horizontal="center" vertical="center"/>
    </xf>
    <xf numFmtId="164" fontId="3" fillId="2" borderId="1" xfId="31" applyFont="1" applyFill="1" applyBorder="1" applyAlignment="1">
      <alignment horizontal="right" vertical="center" wrapText="1"/>
    </xf>
    <xf numFmtId="0" fontId="12" fillId="2" borderId="9" xfId="23" applyFont="1" applyFill="1" applyBorder="1" applyAlignment="1">
      <alignment horizontal="center"/>
    </xf>
    <xf numFmtId="0" fontId="12" fillId="2" borderId="10" xfId="23" applyFont="1" applyFill="1" applyBorder="1" applyAlignment="1">
      <alignment horizontal="center"/>
    </xf>
    <xf numFmtId="0" fontId="12" fillId="2" borderId="11" xfId="23" applyFont="1" applyFill="1" applyBorder="1" applyAlignment="1">
      <alignment horizontal="center"/>
    </xf>
    <xf numFmtId="0" fontId="11" fillId="0" borderId="0" xfId="1" applyFont="1"/>
    <xf numFmtId="0" fontId="12" fillId="2" borderId="12" xfId="23" applyFont="1" applyFill="1" applyBorder="1" applyAlignment="1">
      <alignment horizontal="center"/>
    </xf>
    <xf numFmtId="0" fontId="12" fillId="2" borderId="0" xfId="23" applyFont="1" applyFill="1" applyAlignment="1">
      <alignment horizontal="center"/>
    </xf>
    <xf numFmtId="0" fontId="12" fillId="2" borderId="13" xfId="23" applyFont="1" applyFill="1" applyBorder="1" applyAlignment="1">
      <alignment horizontal="center"/>
    </xf>
    <xf numFmtId="0" fontId="3" fillId="0" borderId="12" xfId="1" applyFont="1" applyBorder="1" applyAlignment="1">
      <alignment horizontal="center"/>
    </xf>
    <xf numFmtId="0" fontId="3" fillId="0" borderId="13" xfId="1" applyFont="1" applyBorder="1" applyAlignment="1">
      <alignment horizontal="center"/>
    </xf>
    <xf numFmtId="0" fontId="10" fillId="0" borderId="12" xfId="1" applyFont="1" applyBorder="1" applyAlignment="1">
      <alignment horizontal="center"/>
    </xf>
    <xf numFmtId="0" fontId="10" fillId="0" borderId="13" xfId="1" applyFont="1" applyBorder="1" applyAlignment="1">
      <alignment horizontal="center"/>
    </xf>
    <xf numFmtId="0" fontId="42" fillId="0" borderId="12" xfId="1" applyFont="1" applyBorder="1" applyAlignment="1">
      <alignment horizontal="center"/>
    </xf>
    <xf numFmtId="0" fontId="42" fillId="0" borderId="0" xfId="1" applyFont="1" applyAlignment="1">
      <alignment horizontal="center"/>
    </xf>
    <xf numFmtId="0" fontId="42" fillId="0" borderId="13" xfId="1" applyFont="1" applyBorder="1" applyAlignment="1">
      <alignment horizontal="center"/>
    </xf>
    <xf numFmtId="0" fontId="30" fillId="0" borderId="12" xfId="1" applyFont="1" applyBorder="1" applyAlignment="1">
      <alignment horizontal="center"/>
    </xf>
    <xf numFmtId="0" fontId="30" fillId="0" borderId="0" xfId="1" applyFont="1" applyAlignment="1">
      <alignment horizontal="center"/>
    </xf>
    <xf numFmtId="0" fontId="30" fillId="0" borderId="13" xfId="1" applyFont="1" applyBorder="1" applyAlignment="1">
      <alignment horizontal="center"/>
    </xf>
    <xf numFmtId="0" fontId="42" fillId="0" borderId="12" xfId="1" applyFont="1" applyBorder="1"/>
    <xf numFmtId="0" fontId="42" fillId="0" borderId="0" xfId="1" applyFont="1"/>
    <xf numFmtId="0" fontId="42" fillId="0" borderId="13" xfId="1" applyFont="1" applyBorder="1"/>
    <xf numFmtId="0" fontId="74" fillId="2" borderId="12" xfId="23" applyFont="1" applyFill="1" applyBorder="1" applyAlignment="1">
      <alignment horizontal="center" vertical="center" wrapText="1"/>
    </xf>
    <xf numFmtId="0" fontId="74" fillId="2" borderId="0" xfId="23" applyFont="1" applyFill="1" applyAlignment="1">
      <alignment horizontal="center" vertical="center" wrapText="1"/>
    </xf>
    <xf numFmtId="0" fontId="74" fillId="2" borderId="13" xfId="23" applyFont="1" applyFill="1" applyBorder="1" applyAlignment="1">
      <alignment horizontal="center" vertical="center" wrapText="1"/>
    </xf>
    <xf numFmtId="0" fontId="30" fillId="2" borderId="12" xfId="23" applyFont="1" applyFill="1" applyBorder="1" applyAlignment="1">
      <alignment horizontal="center"/>
    </xf>
    <xf numFmtId="0" fontId="30" fillId="2" borderId="0" xfId="23" applyFont="1" applyFill="1" applyAlignment="1">
      <alignment horizontal="center"/>
    </xf>
    <xf numFmtId="0" fontId="30" fillId="2" borderId="13" xfId="23" applyFont="1" applyFill="1" applyBorder="1" applyAlignment="1">
      <alignment horizontal="center"/>
    </xf>
    <xf numFmtId="0" fontId="75" fillId="2" borderId="12" xfId="23" applyFont="1" applyFill="1" applyBorder="1" applyAlignment="1">
      <alignment horizontal="center"/>
    </xf>
    <xf numFmtId="0" fontId="75" fillId="2" borderId="0" xfId="23" applyFont="1" applyFill="1" applyAlignment="1">
      <alignment horizontal="center"/>
    </xf>
    <xf numFmtId="0" fontId="75" fillId="2" borderId="13" xfId="23" applyFont="1" applyFill="1" applyBorder="1" applyAlignment="1">
      <alignment horizontal="center"/>
    </xf>
    <xf numFmtId="0" fontId="10" fillId="2" borderId="12" xfId="23" applyFont="1" applyFill="1" applyBorder="1" applyAlignment="1">
      <alignment horizontal="left" vertical="top" wrapText="1"/>
    </xf>
    <xf numFmtId="0" fontId="10" fillId="2" borderId="0" xfId="23" applyFont="1" applyFill="1" applyAlignment="1">
      <alignment horizontal="left" vertical="top" wrapText="1"/>
    </xf>
    <xf numFmtId="0" fontId="25" fillId="0" borderId="0" xfId="6" applyFont="1" applyAlignment="1">
      <alignment horizontal="center" vertical="center"/>
    </xf>
    <xf numFmtId="0" fontId="39" fillId="0" borderId="0" xfId="6" applyFont="1" applyAlignment="1">
      <alignment horizontal="center" vertical="center"/>
    </xf>
    <xf numFmtId="0" fontId="5" fillId="0" borderId="0" xfId="6" applyFont="1" applyAlignment="1">
      <alignment horizontal="center" vertical="center"/>
    </xf>
    <xf numFmtId="43" fontId="9" fillId="0" borderId="0" xfId="6" applyNumberFormat="1" applyFont="1" applyAlignment="1">
      <alignment horizontal="center" vertical="center"/>
    </xf>
    <xf numFmtId="43" fontId="51" fillId="0" borderId="0" xfId="6" applyNumberFormat="1" applyFont="1" applyAlignment="1">
      <alignment horizontal="center" vertical="center"/>
    </xf>
    <xf numFmtId="43" fontId="32" fillId="0" borderId="0" xfId="6" applyNumberFormat="1" applyFont="1" applyAlignment="1">
      <alignment horizontal="center" vertical="center"/>
    </xf>
    <xf numFmtId="0" fontId="51" fillId="0" borderId="0" xfId="6" applyFont="1" applyAlignment="1">
      <alignment horizontal="center" vertical="center"/>
    </xf>
    <xf numFmtId="0" fontId="9" fillId="0" borderId="1" xfId="6" applyFont="1" applyBorder="1" applyAlignment="1">
      <alignment horizontal="left" vertical="center" wrapText="1"/>
    </xf>
    <xf numFmtId="0" fontId="9" fillId="0" borderId="1" xfId="6" applyFont="1" applyBorder="1" applyAlignment="1">
      <alignment horizontal="left" vertical="top"/>
    </xf>
    <xf numFmtId="43" fontId="9" fillId="2" borderId="1" xfId="32" applyNumberFormat="1" applyFont="1" applyFill="1" applyBorder="1" applyAlignment="1">
      <alignment vertical="center"/>
    </xf>
    <xf numFmtId="0" fontId="9" fillId="0" borderId="1" xfId="6" applyFont="1" applyBorder="1" applyAlignment="1">
      <alignment horizontal="left" vertical="top" wrapText="1"/>
    </xf>
    <xf numFmtId="43" fontId="9" fillId="2" borderId="1" xfId="6" applyNumberFormat="1" applyFont="1" applyFill="1" applyBorder="1" applyAlignment="1">
      <alignment vertical="center"/>
    </xf>
    <xf numFmtId="43" fontId="3" fillId="2" borderId="1" xfId="33" applyNumberFormat="1" applyFont="1" applyFill="1" applyBorder="1"/>
    <xf numFmtId="0" fontId="9" fillId="0" borderId="4" xfId="6" applyFont="1" applyBorder="1" applyAlignment="1">
      <alignment horizontal="left" vertical="center" wrapText="1"/>
    </xf>
    <xf numFmtId="0" fontId="9" fillId="0" borderId="2" xfId="6" applyFont="1" applyBorder="1" applyAlignment="1">
      <alignment horizontal="left" vertical="center" wrapText="1"/>
    </xf>
    <xf numFmtId="0" fontId="9" fillId="2" borderId="4" xfId="6" applyFont="1" applyFill="1" applyBorder="1" applyAlignment="1">
      <alignment horizontal="left" vertical="center" wrapText="1"/>
    </xf>
    <xf numFmtId="0" fontId="9" fillId="2" borderId="2" xfId="6" applyFont="1" applyFill="1" applyBorder="1" applyAlignment="1">
      <alignment horizontal="left" vertical="center" wrapText="1"/>
    </xf>
    <xf numFmtId="0" fontId="9" fillId="2" borderId="1" xfId="6" applyFont="1" applyFill="1" applyBorder="1" applyAlignment="1">
      <alignment horizontal="left" vertical="center" wrapText="1"/>
    </xf>
    <xf numFmtId="0" fontId="3" fillId="0" borderId="1" xfId="33" applyFont="1" applyBorder="1"/>
    <xf numFmtId="0" fontId="9" fillId="0" borderId="1" xfId="6" applyFont="1" applyFill="1" applyBorder="1" applyAlignment="1">
      <alignment horizontal="left" vertical="center" wrapText="1"/>
    </xf>
    <xf numFmtId="0" fontId="11" fillId="0" borderId="0" xfId="33"/>
    <xf numFmtId="0" fontId="5" fillId="10" borderId="1" xfId="6" applyFont="1" applyFill="1" applyBorder="1" applyAlignment="1">
      <alignment horizontal="center" vertical="center"/>
    </xf>
    <xf numFmtId="0" fontId="9" fillId="0" borderId="1" xfId="6" applyFont="1" applyBorder="1" applyAlignment="1">
      <alignment horizontal="center" vertical="center"/>
    </xf>
    <xf numFmtId="0" fontId="9" fillId="0" borderId="1" xfId="6" applyFont="1" applyBorder="1" applyAlignment="1">
      <alignment vertical="center"/>
    </xf>
    <xf numFmtId="43" fontId="9" fillId="0" borderId="1" xfId="34" applyFont="1" applyBorder="1" applyAlignment="1">
      <alignment horizontal="center" vertical="center"/>
    </xf>
    <xf numFmtId="43" fontId="5" fillId="0" borderId="1" xfId="34" applyFont="1" applyBorder="1" applyAlignment="1">
      <alignment horizontal="center" vertical="center"/>
    </xf>
    <xf numFmtId="0" fontId="5" fillId="0" borderId="1" xfId="6" applyFont="1" applyBorder="1" applyAlignment="1">
      <alignment vertical="center"/>
    </xf>
    <xf numFmtId="0" fontId="9" fillId="0" borderId="1" xfId="6" applyFont="1" applyFill="1" applyBorder="1" applyAlignment="1">
      <alignment vertical="center" wrapText="1"/>
    </xf>
    <xf numFmtId="43" fontId="9" fillId="0" borderId="1" xfId="34" applyFont="1" applyFill="1" applyBorder="1" applyAlignment="1">
      <alignment horizontal="center" vertical="center"/>
    </xf>
    <xf numFmtId="0" fontId="9" fillId="0" borderId="1" xfId="6" applyFont="1" applyBorder="1" applyAlignment="1">
      <alignment vertical="center" wrapText="1"/>
    </xf>
    <xf numFmtId="0" fontId="3" fillId="0" borderId="1" xfId="33" applyFont="1" applyBorder="1" applyAlignment="1">
      <alignment wrapText="1"/>
    </xf>
    <xf numFmtId="0" fontId="4" fillId="0" borderId="1" xfId="33" applyFont="1" applyBorder="1"/>
    <xf numFmtId="0" fontId="9" fillId="0" borderId="18" xfId="6" applyFont="1" applyBorder="1" applyAlignment="1">
      <alignment horizontal="center" vertical="center"/>
    </xf>
    <xf numFmtId="0" fontId="9" fillId="0" borderId="0" xfId="6" applyFont="1" applyBorder="1" applyAlignment="1">
      <alignment vertical="center"/>
    </xf>
    <xf numFmtId="43" fontId="9" fillId="0" borderId="0" xfId="34" applyFont="1" applyBorder="1" applyAlignment="1">
      <alignment vertical="center"/>
    </xf>
    <xf numFmtId="43" fontId="9" fillId="0" borderId="19" xfId="34" applyFont="1" applyBorder="1" applyAlignment="1">
      <alignment vertical="center"/>
    </xf>
    <xf numFmtId="0" fontId="9" fillId="0" borderId="20" xfId="6" applyFont="1" applyFill="1" applyBorder="1" applyAlignment="1">
      <alignment horizontal="left" vertical="center" wrapText="1"/>
    </xf>
    <xf numFmtId="0" fontId="9" fillId="0" borderId="21" xfId="6" applyFont="1" applyFill="1" applyBorder="1" applyAlignment="1">
      <alignment horizontal="left" vertical="center" wrapText="1"/>
    </xf>
    <xf numFmtId="0" fontId="9" fillId="0" borderId="20" xfId="6" applyFont="1" applyBorder="1" applyAlignment="1">
      <alignment vertical="center"/>
    </xf>
    <xf numFmtId="43" fontId="9" fillId="0" borderId="22" xfId="6" applyNumberFormat="1" applyFont="1" applyBorder="1" applyAlignment="1">
      <alignment vertical="center"/>
    </xf>
    <xf numFmtId="0" fontId="9" fillId="0" borderId="21" xfId="6" applyFont="1" applyBorder="1" applyAlignment="1">
      <alignment vertical="center"/>
    </xf>
    <xf numFmtId="0" fontId="9" fillId="0" borderId="18" xfId="6" applyFont="1" applyFill="1" applyBorder="1" applyAlignment="1">
      <alignment horizontal="left" vertical="center" wrapText="1"/>
    </xf>
    <xf numFmtId="0" fontId="9" fillId="0" borderId="19" xfId="6" applyFont="1" applyFill="1" applyBorder="1" applyAlignment="1">
      <alignment horizontal="left" vertical="center" wrapText="1"/>
    </xf>
    <xf numFmtId="0" fontId="9" fillId="0" borderId="18" xfId="6" applyFont="1" applyBorder="1" applyAlignment="1">
      <alignment vertical="center"/>
    </xf>
    <xf numFmtId="0" fontId="9" fillId="0" borderId="19" xfId="6" applyFont="1" applyBorder="1" applyAlignment="1">
      <alignment vertical="center"/>
    </xf>
    <xf numFmtId="0" fontId="9" fillId="0" borderId="23" xfId="6" applyFont="1" applyBorder="1" applyAlignment="1">
      <alignment vertical="center"/>
    </xf>
    <xf numFmtId="0" fontId="9" fillId="0" borderId="17" xfId="6" applyFont="1" applyBorder="1" applyAlignment="1">
      <alignment vertical="center"/>
    </xf>
    <xf numFmtId="0" fontId="9" fillId="0" borderId="24" xfId="6" applyFont="1" applyBorder="1" applyAlignment="1">
      <alignment vertical="center"/>
    </xf>
    <xf numFmtId="0" fontId="9" fillId="0" borderId="22" xfId="6" applyFont="1" applyBorder="1" applyAlignment="1">
      <alignment vertical="center"/>
    </xf>
    <xf numFmtId="0" fontId="9" fillId="0" borderId="20" xfId="6" applyFont="1" applyBorder="1" applyAlignment="1">
      <alignment horizontal="center" vertical="center"/>
    </xf>
    <xf numFmtId="0" fontId="9" fillId="0" borderId="22" xfId="6" applyFont="1" applyBorder="1" applyAlignment="1">
      <alignment horizontal="center" vertical="center"/>
    </xf>
    <xf numFmtId="0" fontId="9" fillId="0" borderId="21" xfId="6" applyFont="1" applyBorder="1" applyAlignment="1">
      <alignment horizontal="left" vertical="center"/>
    </xf>
    <xf numFmtId="0" fontId="9" fillId="0" borderId="0" xfId="6" applyFont="1" applyBorder="1" applyAlignment="1">
      <alignment horizontal="center" vertical="center"/>
    </xf>
    <xf numFmtId="0" fontId="9" fillId="0" borderId="19" xfId="6" applyFont="1" applyBorder="1" applyAlignment="1">
      <alignment horizontal="left" vertical="center"/>
    </xf>
    <xf numFmtId="0" fontId="9" fillId="0" borderId="18" xfId="6" applyFont="1" applyBorder="1" applyAlignment="1">
      <alignment horizontal="left" vertical="center"/>
    </xf>
    <xf numFmtId="0" fontId="9" fillId="0" borderId="0" xfId="6" applyFont="1" applyBorder="1" applyAlignment="1">
      <alignment horizontal="left" vertical="center"/>
    </xf>
    <xf numFmtId="0" fontId="9" fillId="0" borderId="24" xfId="6" applyFont="1" applyBorder="1" applyAlignment="1">
      <alignment horizontal="left" vertical="center"/>
    </xf>
    <xf numFmtId="0" fontId="5" fillId="6" borderId="5" xfId="16" applyFont="1" applyFill="1" applyBorder="1" applyAlignment="1">
      <alignment horizontal="left" vertical="center" wrapText="1"/>
    </xf>
    <xf numFmtId="165" fontId="27" fillId="0" borderId="1" xfId="16" applyNumberFormat="1" applyFont="1" applyBorder="1" applyAlignment="1">
      <alignment horizontal="left" vertical="center" wrapText="1"/>
    </xf>
    <xf numFmtId="0" fontId="3" fillId="0" borderId="1" xfId="4" applyFont="1" applyBorder="1" applyAlignment="1">
      <alignment horizontal="left" vertical="top" wrapText="1"/>
    </xf>
    <xf numFmtId="0" fontId="5" fillId="2" borderId="1" xfId="18" applyFont="1" applyFill="1" applyBorder="1" applyAlignment="1">
      <alignment horizontal="left" vertical="justify" wrapText="1"/>
    </xf>
    <xf numFmtId="1" fontId="3" fillId="0" borderId="17" xfId="4" applyNumberFormat="1" applyFont="1" applyBorder="1" applyAlignment="1">
      <alignment horizontal="left" wrapText="1"/>
    </xf>
  </cellXfs>
  <cellStyles count="35">
    <cellStyle name="Comma 10 5" xfId="28" xr:uid="{85CABCDE-EDE4-4DB1-9629-0EF5B76AADEE}"/>
    <cellStyle name="Comma 11" xfId="31" xr:uid="{3AB2194A-4F1A-4A87-A2F0-C20B6F14700D}"/>
    <cellStyle name="Comma 14 2" xfId="3" xr:uid="{D6B9A5A9-510B-4680-B4BB-42EF0C14352C}"/>
    <cellStyle name="Comma 2 2 2 26" xfId="34" xr:uid="{F5BF997B-7C6A-498A-8BF3-22ED26E4487E}"/>
    <cellStyle name="Comma 3 4 4" xfId="17" xr:uid="{FD83B99E-A57C-4AE3-8AF5-71F81D9CE3CF}"/>
    <cellStyle name="Comma 31" xfId="13" xr:uid="{7A772F61-7ED9-414E-B41D-2589E98EBD49}"/>
    <cellStyle name="Comma 8 2" xfId="32" xr:uid="{AA016E32-AFD2-4120-958D-CB7F0B6D8205}"/>
    <cellStyle name="Hyperlink 3" xfId="29" xr:uid="{F7FA6B77-5D32-4CC3-9DD4-00FBFA9E0B39}"/>
    <cellStyle name="Normal" xfId="0" builtinId="0"/>
    <cellStyle name="Normal - Style1 2 2" xfId="16" xr:uid="{6A0EC9AD-8F91-4C25-8198-E36933FC3120}"/>
    <cellStyle name="Normal 10 10" xfId="9" xr:uid="{67E35023-91DE-4536-A67A-FD8309834953}"/>
    <cellStyle name="Normal 10 2" xfId="4" xr:uid="{DEC7BF8B-2385-4831-8A71-7BB62FBFE1D5}"/>
    <cellStyle name="Normal 10 3 3" xfId="22" xr:uid="{37B6A892-546F-40B5-9CF6-B6E3604FE9F5}"/>
    <cellStyle name="Normal 11 10" xfId="10" xr:uid="{FF14F1A5-62E9-409C-8A00-DD5DD677639A}"/>
    <cellStyle name="Normal 111" xfId="15" xr:uid="{9F897EFA-D770-4B64-A2EA-7358AA3E386B}"/>
    <cellStyle name="Normal 112" xfId="18" xr:uid="{19CED7D3-B5AE-43AC-9D2D-B92A13F6DD21}"/>
    <cellStyle name="Normal 14 3" xfId="11" xr:uid="{142FEFBA-4684-4D89-8CF0-D1A435F89C67}"/>
    <cellStyle name="Normal 2" xfId="1" xr:uid="{7644A4CC-167A-40CD-B343-47278F5BAF59}"/>
    <cellStyle name="Normal 2 10" xfId="7" xr:uid="{25AF7AE2-CCF9-4D92-A111-AE48F6863A25}"/>
    <cellStyle name="Normal 2 2" xfId="33" xr:uid="{B4B8C42E-EEBF-40AF-AB43-8050FF8C9416}"/>
    <cellStyle name="Normal 2 2 2" xfId="5" xr:uid="{A099406C-A054-4255-AA11-0D0D0D30EA54}"/>
    <cellStyle name="Normal 2 2 2 2 2" xfId="6" xr:uid="{48A85C48-2464-48DF-828D-1B2D79A3BBA7}"/>
    <cellStyle name="Normal 3" xfId="24" xr:uid="{018FC1BE-B2C2-44AD-918A-6A300A036A8E}"/>
    <cellStyle name="Normal 4 14" xfId="21" xr:uid="{8233ABFC-5938-4500-AE56-69B58E9C94BB}"/>
    <cellStyle name="Normal 4 2 2" xfId="2" xr:uid="{173F7995-5DAF-48F5-A6EB-EA8327CED2DB}"/>
    <cellStyle name="Normal 4 6 2" xfId="20" xr:uid="{2B95C536-CFF0-4441-AEBE-7DE9D2F49CC1}"/>
    <cellStyle name="Normal 6 10" xfId="30" xr:uid="{79605E8C-98C9-49E3-AE01-FA09C07534E3}"/>
    <cellStyle name="Normal 60 2 2" xfId="12" xr:uid="{9D5591A9-6D3F-4B44-8C0A-A37679FDAFB9}"/>
    <cellStyle name="Normal 80 2" xfId="25" xr:uid="{CCBFB231-AA72-4BFD-B4DC-E6AAAD680F0D}"/>
    <cellStyle name="Normal_BOQ Final Sheet revised" xfId="23" xr:uid="{43022FDC-B243-45DE-A739-87B8E3860227}"/>
    <cellStyle name="Normal_Rev Est and BOQ Trikaul river - Copy" xfId="19" xr:uid="{7A537497-1C85-49E9-822B-86625F649894}"/>
    <cellStyle name="Percent 10" xfId="26" xr:uid="{3A856FA7-E467-4E23-95E7-5626E2A4B4F9}"/>
    <cellStyle name="Percent 2" xfId="8" xr:uid="{2D19AE71-03E4-49A8-8338-01DDFDD36042}"/>
    <cellStyle name="Percent 28" xfId="14" xr:uid="{D9EFE74F-81FE-4A28-9134-D85D2E7C3B69}"/>
    <cellStyle name="Percent 5 3" xfId="27" xr:uid="{269B627D-3AAE-424D-8F7A-A4BFC7B03208}"/>
  </cellStyles>
  <dxfs count="29">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s>
  <tableStyles count="1" defaultTableStyle="TableStyleMedium2" defaultPivotStyle="PivotStyleLight16">
    <tableStyle name="Invisible" pivot="0" table="0" count="0" xr9:uid="{CBBB1C12-5A07-4941-915F-5843B4CD6D7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88.xml"/><Relationship Id="rId21" Type="http://schemas.openxmlformats.org/officeDocument/2006/relationships/worksheet" Target="worksheets/sheet21.xml"/><Relationship Id="rId42" Type="http://schemas.openxmlformats.org/officeDocument/2006/relationships/externalLink" Target="externalLinks/externalLink13.xml"/><Relationship Id="rId63" Type="http://schemas.openxmlformats.org/officeDocument/2006/relationships/externalLink" Target="externalLinks/externalLink34.xml"/><Relationship Id="rId84" Type="http://schemas.openxmlformats.org/officeDocument/2006/relationships/externalLink" Target="externalLinks/externalLink55.xml"/><Relationship Id="rId138" Type="http://schemas.openxmlformats.org/officeDocument/2006/relationships/externalLink" Target="externalLinks/externalLink109.xml"/><Relationship Id="rId159" Type="http://schemas.openxmlformats.org/officeDocument/2006/relationships/externalLink" Target="externalLinks/externalLink130.xml"/><Relationship Id="rId170" Type="http://schemas.openxmlformats.org/officeDocument/2006/relationships/externalLink" Target="externalLinks/externalLink141.xml"/><Relationship Id="rId191" Type="http://schemas.openxmlformats.org/officeDocument/2006/relationships/externalLink" Target="externalLinks/externalLink162.xml"/><Relationship Id="rId205" Type="http://schemas.openxmlformats.org/officeDocument/2006/relationships/externalLink" Target="externalLinks/externalLink176.xml"/><Relationship Id="rId107" Type="http://schemas.openxmlformats.org/officeDocument/2006/relationships/externalLink" Target="externalLinks/externalLink78.xml"/><Relationship Id="rId11" Type="http://schemas.openxmlformats.org/officeDocument/2006/relationships/worksheet" Target="worksheets/sheet11.xml"/><Relationship Id="rId32" Type="http://schemas.openxmlformats.org/officeDocument/2006/relationships/externalLink" Target="externalLinks/externalLink3.xml"/><Relationship Id="rId53" Type="http://schemas.openxmlformats.org/officeDocument/2006/relationships/externalLink" Target="externalLinks/externalLink24.xml"/><Relationship Id="rId74" Type="http://schemas.openxmlformats.org/officeDocument/2006/relationships/externalLink" Target="externalLinks/externalLink45.xml"/><Relationship Id="rId128" Type="http://schemas.openxmlformats.org/officeDocument/2006/relationships/externalLink" Target="externalLinks/externalLink99.xml"/><Relationship Id="rId149" Type="http://schemas.openxmlformats.org/officeDocument/2006/relationships/externalLink" Target="externalLinks/externalLink120.xml"/><Relationship Id="rId5" Type="http://schemas.openxmlformats.org/officeDocument/2006/relationships/worksheet" Target="worksheets/sheet5.xml"/><Relationship Id="rId95" Type="http://schemas.openxmlformats.org/officeDocument/2006/relationships/externalLink" Target="externalLinks/externalLink66.xml"/><Relationship Id="rId160" Type="http://schemas.openxmlformats.org/officeDocument/2006/relationships/externalLink" Target="externalLinks/externalLink131.xml"/><Relationship Id="rId181" Type="http://schemas.openxmlformats.org/officeDocument/2006/relationships/externalLink" Target="externalLinks/externalLink152.xml"/><Relationship Id="rId216" Type="http://schemas.openxmlformats.org/officeDocument/2006/relationships/styles" Target="styles.xml"/><Relationship Id="rId22" Type="http://schemas.openxmlformats.org/officeDocument/2006/relationships/worksheet" Target="worksheets/sheet22.xml"/><Relationship Id="rId43" Type="http://schemas.openxmlformats.org/officeDocument/2006/relationships/externalLink" Target="externalLinks/externalLink14.xml"/><Relationship Id="rId64" Type="http://schemas.openxmlformats.org/officeDocument/2006/relationships/externalLink" Target="externalLinks/externalLink35.xml"/><Relationship Id="rId118" Type="http://schemas.openxmlformats.org/officeDocument/2006/relationships/externalLink" Target="externalLinks/externalLink89.xml"/><Relationship Id="rId139" Type="http://schemas.openxmlformats.org/officeDocument/2006/relationships/externalLink" Target="externalLinks/externalLink110.xml"/><Relationship Id="rId85" Type="http://schemas.openxmlformats.org/officeDocument/2006/relationships/externalLink" Target="externalLinks/externalLink56.xml"/><Relationship Id="rId150" Type="http://schemas.openxmlformats.org/officeDocument/2006/relationships/externalLink" Target="externalLinks/externalLink121.xml"/><Relationship Id="rId171" Type="http://schemas.openxmlformats.org/officeDocument/2006/relationships/externalLink" Target="externalLinks/externalLink142.xml"/><Relationship Id="rId192" Type="http://schemas.openxmlformats.org/officeDocument/2006/relationships/externalLink" Target="externalLinks/externalLink163.xml"/><Relationship Id="rId206" Type="http://schemas.openxmlformats.org/officeDocument/2006/relationships/externalLink" Target="externalLinks/externalLink177.xml"/><Relationship Id="rId12" Type="http://schemas.openxmlformats.org/officeDocument/2006/relationships/worksheet" Target="worksheets/sheet12.xml"/><Relationship Id="rId33" Type="http://schemas.openxmlformats.org/officeDocument/2006/relationships/externalLink" Target="externalLinks/externalLink4.xml"/><Relationship Id="rId108" Type="http://schemas.openxmlformats.org/officeDocument/2006/relationships/externalLink" Target="externalLinks/externalLink79.xml"/><Relationship Id="rId129" Type="http://schemas.openxmlformats.org/officeDocument/2006/relationships/externalLink" Target="externalLinks/externalLink100.xml"/><Relationship Id="rId54" Type="http://schemas.openxmlformats.org/officeDocument/2006/relationships/externalLink" Target="externalLinks/externalLink25.xml"/><Relationship Id="rId75" Type="http://schemas.openxmlformats.org/officeDocument/2006/relationships/externalLink" Target="externalLinks/externalLink46.xml"/><Relationship Id="rId96" Type="http://schemas.openxmlformats.org/officeDocument/2006/relationships/externalLink" Target="externalLinks/externalLink67.xml"/><Relationship Id="rId140" Type="http://schemas.openxmlformats.org/officeDocument/2006/relationships/externalLink" Target="externalLinks/externalLink111.xml"/><Relationship Id="rId161" Type="http://schemas.openxmlformats.org/officeDocument/2006/relationships/externalLink" Target="externalLinks/externalLink132.xml"/><Relationship Id="rId182" Type="http://schemas.openxmlformats.org/officeDocument/2006/relationships/externalLink" Target="externalLinks/externalLink153.xml"/><Relationship Id="rId217" Type="http://schemas.openxmlformats.org/officeDocument/2006/relationships/sharedStrings" Target="sharedStrings.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externalLink" Target="externalLinks/externalLink90.xml"/><Relationship Id="rId44" Type="http://schemas.openxmlformats.org/officeDocument/2006/relationships/externalLink" Target="externalLinks/externalLink15.xml"/><Relationship Id="rId65" Type="http://schemas.openxmlformats.org/officeDocument/2006/relationships/externalLink" Target="externalLinks/externalLink36.xml"/><Relationship Id="rId86" Type="http://schemas.openxmlformats.org/officeDocument/2006/relationships/externalLink" Target="externalLinks/externalLink57.xml"/><Relationship Id="rId130" Type="http://schemas.openxmlformats.org/officeDocument/2006/relationships/externalLink" Target="externalLinks/externalLink101.xml"/><Relationship Id="rId151" Type="http://schemas.openxmlformats.org/officeDocument/2006/relationships/externalLink" Target="externalLinks/externalLink122.xml"/><Relationship Id="rId172" Type="http://schemas.openxmlformats.org/officeDocument/2006/relationships/externalLink" Target="externalLinks/externalLink143.xml"/><Relationship Id="rId193" Type="http://schemas.openxmlformats.org/officeDocument/2006/relationships/externalLink" Target="externalLinks/externalLink164.xml"/><Relationship Id="rId207" Type="http://schemas.openxmlformats.org/officeDocument/2006/relationships/externalLink" Target="externalLinks/externalLink178.xml"/><Relationship Id="rId13" Type="http://schemas.openxmlformats.org/officeDocument/2006/relationships/worksheet" Target="worksheets/sheet13.xml"/><Relationship Id="rId109" Type="http://schemas.openxmlformats.org/officeDocument/2006/relationships/externalLink" Target="externalLinks/externalLink80.xml"/><Relationship Id="rId34" Type="http://schemas.openxmlformats.org/officeDocument/2006/relationships/externalLink" Target="externalLinks/externalLink5.xml"/><Relationship Id="rId55" Type="http://schemas.openxmlformats.org/officeDocument/2006/relationships/externalLink" Target="externalLinks/externalLink26.xml"/><Relationship Id="rId76" Type="http://schemas.openxmlformats.org/officeDocument/2006/relationships/externalLink" Target="externalLinks/externalLink47.xml"/><Relationship Id="rId97" Type="http://schemas.openxmlformats.org/officeDocument/2006/relationships/externalLink" Target="externalLinks/externalLink68.xml"/><Relationship Id="rId120" Type="http://schemas.openxmlformats.org/officeDocument/2006/relationships/externalLink" Target="externalLinks/externalLink91.xml"/><Relationship Id="rId141" Type="http://schemas.openxmlformats.org/officeDocument/2006/relationships/externalLink" Target="externalLinks/externalLink112.xml"/><Relationship Id="rId7" Type="http://schemas.openxmlformats.org/officeDocument/2006/relationships/worksheet" Target="worksheets/sheet7.xml"/><Relationship Id="rId162" Type="http://schemas.openxmlformats.org/officeDocument/2006/relationships/externalLink" Target="externalLinks/externalLink133.xml"/><Relationship Id="rId183" Type="http://schemas.openxmlformats.org/officeDocument/2006/relationships/externalLink" Target="externalLinks/externalLink154.xml"/><Relationship Id="rId218" Type="http://schemas.openxmlformats.org/officeDocument/2006/relationships/calcChain" Target="calcChain.xml"/><Relationship Id="rId24" Type="http://schemas.openxmlformats.org/officeDocument/2006/relationships/worksheet" Target="worksheets/sheet24.xml"/><Relationship Id="rId45" Type="http://schemas.openxmlformats.org/officeDocument/2006/relationships/externalLink" Target="externalLinks/externalLink16.xml"/><Relationship Id="rId66" Type="http://schemas.openxmlformats.org/officeDocument/2006/relationships/externalLink" Target="externalLinks/externalLink37.xml"/><Relationship Id="rId87" Type="http://schemas.openxmlformats.org/officeDocument/2006/relationships/externalLink" Target="externalLinks/externalLink58.xml"/><Relationship Id="rId110" Type="http://schemas.openxmlformats.org/officeDocument/2006/relationships/externalLink" Target="externalLinks/externalLink81.xml"/><Relationship Id="rId131" Type="http://schemas.openxmlformats.org/officeDocument/2006/relationships/externalLink" Target="externalLinks/externalLink102.xml"/><Relationship Id="rId152" Type="http://schemas.openxmlformats.org/officeDocument/2006/relationships/externalLink" Target="externalLinks/externalLink123.xml"/><Relationship Id="rId173" Type="http://schemas.openxmlformats.org/officeDocument/2006/relationships/externalLink" Target="externalLinks/externalLink144.xml"/><Relationship Id="rId194" Type="http://schemas.openxmlformats.org/officeDocument/2006/relationships/externalLink" Target="externalLinks/externalLink165.xml"/><Relationship Id="rId208" Type="http://schemas.openxmlformats.org/officeDocument/2006/relationships/externalLink" Target="externalLinks/externalLink179.xml"/><Relationship Id="rId14" Type="http://schemas.openxmlformats.org/officeDocument/2006/relationships/worksheet" Target="worksheets/sheet14.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56" Type="http://schemas.openxmlformats.org/officeDocument/2006/relationships/externalLink" Target="externalLinks/externalLink27.xml"/><Relationship Id="rId77" Type="http://schemas.openxmlformats.org/officeDocument/2006/relationships/externalLink" Target="externalLinks/externalLink48.xml"/><Relationship Id="rId100" Type="http://schemas.openxmlformats.org/officeDocument/2006/relationships/externalLink" Target="externalLinks/externalLink71.xml"/><Relationship Id="rId105" Type="http://schemas.openxmlformats.org/officeDocument/2006/relationships/externalLink" Target="externalLinks/externalLink76.xml"/><Relationship Id="rId126" Type="http://schemas.openxmlformats.org/officeDocument/2006/relationships/externalLink" Target="externalLinks/externalLink97.xml"/><Relationship Id="rId147" Type="http://schemas.openxmlformats.org/officeDocument/2006/relationships/externalLink" Target="externalLinks/externalLink118.xml"/><Relationship Id="rId168" Type="http://schemas.openxmlformats.org/officeDocument/2006/relationships/externalLink" Target="externalLinks/externalLink139.xml"/><Relationship Id="rId8" Type="http://schemas.openxmlformats.org/officeDocument/2006/relationships/worksheet" Target="worksheets/sheet8.xml"/><Relationship Id="rId51" Type="http://schemas.openxmlformats.org/officeDocument/2006/relationships/externalLink" Target="externalLinks/externalLink22.xml"/><Relationship Id="rId72" Type="http://schemas.openxmlformats.org/officeDocument/2006/relationships/externalLink" Target="externalLinks/externalLink43.xml"/><Relationship Id="rId93" Type="http://schemas.openxmlformats.org/officeDocument/2006/relationships/externalLink" Target="externalLinks/externalLink64.xml"/><Relationship Id="rId98" Type="http://schemas.openxmlformats.org/officeDocument/2006/relationships/externalLink" Target="externalLinks/externalLink69.xml"/><Relationship Id="rId121" Type="http://schemas.openxmlformats.org/officeDocument/2006/relationships/externalLink" Target="externalLinks/externalLink92.xml"/><Relationship Id="rId142" Type="http://schemas.openxmlformats.org/officeDocument/2006/relationships/externalLink" Target="externalLinks/externalLink113.xml"/><Relationship Id="rId163" Type="http://schemas.openxmlformats.org/officeDocument/2006/relationships/externalLink" Target="externalLinks/externalLink134.xml"/><Relationship Id="rId184" Type="http://schemas.openxmlformats.org/officeDocument/2006/relationships/externalLink" Target="externalLinks/externalLink155.xml"/><Relationship Id="rId189" Type="http://schemas.openxmlformats.org/officeDocument/2006/relationships/externalLink" Target="externalLinks/externalLink160.xml"/><Relationship Id="rId3" Type="http://schemas.openxmlformats.org/officeDocument/2006/relationships/worksheet" Target="worksheets/sheet3.xml"/><Relationship Id="rId214" Type="http://schemas.openxmlformats.org/officeDocument/2006/relationships/externalLink" Target="externalLinks/externalLink185.xml"/><Relationship Id="rId25" Type="http://schemas.openxmlformats.org/officeDocument/2006/relationships/worksheet" Target="worksheets/sheet25.xml"/><Relationship Id="rId46" Type="http://schemas.openxmlformats.org/officeDocument/2006/relationships/externalLink" Target="externalLinks/externalLink17.xml"/><Relationship Id="rId67" Type="http://schemas.openxmlformats.org/officeDocument/2006/relationships/externalLink" Target="externalLinks/externalLink38.xml"/><Relationship Id="rId116" Type="http://schemas.openxmlformats.org/officeDocument/2006/relationships/externalLink" Target="externalLinks/externalLink87.xml"/><Relationship Id="rId137" Type="http://schemas.openxmlformats.org/officeDocument/2006/relationships/externalLink" Target="externalLinks/externalLink108.xml"/><Relationship Id="rId158" Type="http://schemas.openxmlformats.org/officeDocument/2006/relationships/externalLink" Target="externalLinks/externalLink129.xml"/><Relationship Id="rId20" Type="http://schemas.openxmlformats.org/officeDocument/2006/relationships/worksheet" Target="worksheets/sheet20.xml"/><Relationship Id="rId41" Type="http://schemas.openxmlformats.org/officeDocument/2006/relationships/externalLink" Target="externalLinks/externalLink12.xml"/><Relationship Id="rId62" Type="http://schemas.openxmlformats.org/officeDocument/2006/relationships/externalLink" Target="externalLinks/externalLink33.xml"/><Relationship Id="rId83" Type="http://schemas.openxmlformats.org/officeDocument/2006/relationships/externalLink" Target="externalLinks/externalLink54.xml"/><Relationship Id="rId88" Type="http://schemas.openxmlformats.org/officeDocument/2006/relationships/externalLink" Target="externalLinks/externalLink59.xml"/><Relationship Id="rId111" Type="http://schemas.openxmlformats.org/officeDocument/2006/relationships/externalLink" Target="externalLinks/externalLink82.xml"/><Relationship Id="rId132" Type="http://schemas.openxmlformats.org/officeDocument/2006/relationships/externalLink" Target="externalLinks/externalLink103.xml"/><Relationship Id="rId153" Type="http://schemas.openxmlformats.org/officeDocument/2006/relationships/externalLink" Target="externalLinks/externalLink124.xml"/><Relationship Id="rId174" Type="http://schemas.openxmlformats.org/officeDocument/2006/relationships/externalLink" Target="externalLinks/externalLink145.xml"/><Relationship Id="rId179" Type="http://schemas.openxmlformats.org/officeDocument/2006/relationships/externalLink" Target="externalLinks/externalLink150.xml"/><Relationship Id="rId195" Type="http://schemas.openxmlformats.org/officeDocument/2006/relationships/externalLink" Target="externalLinks/externalLink166.xml"/><Relationship Id="rId209" Type="http://schemas.openxmlformats.org/officeDocument/2006/relationships/externalLink" Target="externalLinks/externalLink180.xml"/><Relationship Id="rId190" Type="http://schemas.openxmlformats.org/officeDocument/2006/relationships/externalLink" Target="externalLinks/externalLink161.xml"/><Relationship Id="rId204" Type="http://schemas.openxmlformats.org/officeDocument/2006/relationships/externalLink" Target="externalLinks/externalLink175.xml"/><Relationship Id="rId15" Type="http://schemas.openxmlformats.org/officeDocument/2006/relationships/worksheet" Target="worksheets/sheet15.xml"/><Relationship Id="rId36" Type="http://schemas.openxmlformats.org/officeDocument/2006/relationships/externalLink" Target="externalLinks/externalLink7.xml"/><Relationship Id="rId57" Type="http://schemas.openxmlformats.org/officeDocument/2006/relationships/externalLink" Target="externalLinks/externalLink28.xml"/><Relationship Id="rId106" Type="http://schemas.openxmlformats.org/officeDocument/2006/relationships/externalLink" Target="externalLinks/externalLink77.xml"/><Relationship Id="rId127" Type="http://schemas.openxmlformats.org/officeDocument/2006/relationships/externalLink" Target="externalLinks/externalLink98.xml"/><Relationship Id="rId10" Type="http://schemas.openxmlformats.org/officeDocument/2006/relationships/worksheet" Target="worksheets/sheet10.xml"/><Relationship Id="rId31" Type="http://schemas.openxmlformats.org/officeDocument/2006/relationships/externalLink" Target="externalLinks/externalLink2.xml"/><Relationship Id="rId52" Type="http://schemas.openxmlformats.org/officeDocument/2006/relationships/externalLink" Target="externalLinks/externalLink23.xml"/><Relationship Id="rId73" Type="http://schemas.openxmlformats.org/officeDocument/2006/relationships/externalLink" Target="externalLinks/externalLink44.xml"/><Relationship Id="rId78" Type="http://schemas.openxmlformats.org/officeDocument/2006/relationships/externalLink" Target="externalLinks/externalLink49.xml"/><Relationship Id="rId94" Type="http://schemas.openxmlformats.org/officeDocument/2006/relationships/externalLink" Target="externalLinks/externalLink65.xml"/><Relationship Id="rId99" Type="http://schemas.openxmlformats.org/officeDocument/2006/relationships/externalLink" Target="externalLinks/externalLink70.xml"/><Relationship Id="rId101" Type="http://schemas.openxmlformats.org/officeDocument/2006/relationships/externalLink" Target="externalLinks/externalLink72.xml"/><Relationship Id="rId122" Type="http://schemas.openxmlformats.org/officeDocument/2006/relationships/externalLink" Target="externalLinks/externalLink93.xml"/><Relationship Id="rId143" Type="http://schemas.openxmlformats.org/officeDocument/2006/relationships/externalLink" Target="externalLinks/externalLink114.xml"/><Relationship Id="rId148" Type="http://schemas.openxmlformats.org/officeDocument/2006/relationships/externalLink" Target="externalLinks/externalLink119.xml"/><Relationship Id="rId164" Type="http://schemas.openxmlformats.org/officeDocument/2006/relationships/externalLink" Target="externalLinks/externalLink135.xml"/><Relationship Id="rId169" Type="http://schemas.openxmlformats.org/officeDocument/2006/relationships/externalLink" Target="externalLinks/externalLink140.xml"/><Relationship Id="rId185" Type="http://schemas.openxmlformats.org/officeDocument/2006/relationships/externalLink" Target="externalLinks/externalLink156.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51.xml"/><Relationship Id="rId210" Type="http://schemas.openxmlformats.org/officeDocument/2006/relationships/externalLink" Target="externalLinks/externalLink181.xml"/><Relationship Id="rId215" Type="http://schemas.openxmlformats.org/officeDocument/2006/relationships/theme" Target="theme/theme1.xml"/><Relationship Id="rId26" Type="http://schemas.openxmlformats.org/officeDocument/2006/relationships/worksheet" Target="worksheets/sheet26.xml"/><Relationship Id="rId47" Type="http://schemas.openxmlformats.org/officeDocument/2006/relationships/externalLink" Target="externalLinks/externalLink18.xml"/><Relationship Id="rId68" Type="http://schemas.openxmlformats.org/officeDocument/2006/relationships/externalLink" Target="externalLinks/externalLink39.xml"/><Relationship Id="rId89" Type="http://schemas.openxmlformats.org/officeDocument/2006/relationships/externalLink" Target="externalLinks/externalLink60.xml"/><Relationship Id="rId112" Type="http://schemas.openxmlformats.org/officeDocument/2006/relationships/externalLink" Target="externalLinks/externalLink83.xml"/><Relationship Id="rId133" Type="http://schemas.openxmlformats.org/officeDocument/2006/relationships/externalLink" Target="externalLinks/externalLink104.xml"/><Relationship Id="rId154" Type="http://schemas.openxmlformats.org/officeDocument/2006/relationships/externalLink" Target="externalLinks/externalLink125.xml"/><Relationship Id="rId175" Type="http://schemas.openxmlformats.org/officeDocument/2006/relationships/externalLink" Target="externalLinks/externalLink146.xml"/><Relationship Id="rId196" Type="http://schemas.openxmlformats.org/officeDocument/2006/relationships/externalLink" Target="externalLinks/externalLink167.xml"/><Relationship Id="rId200" Type="http://schemas.openxmlformats.org/officeDocument/2006/relationships/externalLink" Target="externalLinks/externalLink171.xml"/><Relationship Id="rId16" Type="http://schemas.openxmlformats.org/officeDocument/2006/relationships/worksheet" Target="worksheets/sheet16.xml"/><Relationship Id="rId37" Type="http://schemas.openxmlformats.org/officeDocument/2006/relationships/externalLink" Target="externalLinks/externalLink8.xml"/><Relationship Id="rId58" Type="http://schemas.openxmlformats.org/officeDocument/2006/relationships/externalLink" Target="externalLinks/externalLink29.xml"/><Relationship Id="rId79" Type="http://schemas.openxmlformats.org/officeDocument/2006/relationships/externalLink" Target="externalLinks/externalLink50.xml"/><Relationship Id="rId102" Type="http://schemas.openxmlformats.org/officeDocument/2006/relationships/externalLink" Target="externalLinks/externalLink73.xml"/><Relationship Id="rId123" Type="http://schemas.openxmlformats.org/officeDocument/2006/relationships/externalLink" Target="externalLinks/externalLink94.xml"/><Relationship Id="rId144" Type="http://schemas.openxmlformats.org/officeDocument/2006/relationships/externalLink" Target="externalLinks/externalLink115.xml"/><Relationship Id="rId90" Type="http://schemas.openxmlformats.org/officeDocument/2006/relationships/externalLink" Target="externalLinks/externalLink61.xml"/><Relationship Id="rId165" Type="http://schemas.openxmlformats.org/officeDocument/2006/relationships/externalLink" Target="externalLinks/externalLink136.xml"/><Relationship Id="rId186" Type="http://schemas.openxmlformats.org/officeDocument/2006/relationships/externalLink" Target="externalLinks/externalLink157.xml"/><Relationship Id="rId211" Type="http://schemas.openxmlformats.org/officeDocument/2006/relationships/externalLink" Target="externalLinks/externalLink182.xml"/><Relationship Id="rId27" Type="http://schemas.openxmlformats.org/officeDocument/2006/relationships/worksheet" Target="worksheets/sheet27.xml"/><Relationship Id="rId48" Type="http://schemas.openxmlformats.org/officeDocument/2006/relationships/externalLink" Target="externalLinks/externalLink19.xml"/><Relationship Id="rId69" Type="http://schemas.openxmlformats.org/officeDocument/2006/relationships/externalLink" Target="externalLinks/externalLink40.xml"/><Relationship Id="rId113" Type="http://schemas.openxmlformats.org/officeDocument/2006/relationships/externalLink" Target="externalLinks/externalLink84.xml"/><Relationship Id="rId134" Type="http://schemas.openxmlformats.org/officeDocument/2006/relationships/externalLink" Target="externalLinks/externalLink105.xml"/><Relationship Id="rId80" Type="http://schemas.openxmlformats.org/officeDocument/2006/relationships/externalLink" Target="externalLinks/externalLink51.xml"/><Relationship Id="rId155" Type="http://schemas.openxmlformats.org/officeDocument/2006/relationships/externalLink" Target="externalLinks/externalLink126.xml"/><Relationship Id="rId176" Type="http://schemas.openxmlformats.org/officeDocument/2006/relationships/externalLink" Target="externalLinks/externalLink147.xml"/><Relationship Id="rId197" Type="http://schemas.openxmlformats.org/officeDocument/2006/relationships/externalLink" Target="externalLinks/externalLink168.xml"/><Relationship Id="rId201" Type="http://schemas.openxmlformats.org/officeDocument/2006/relationships/externalLink" Target="externalLinks/externalLink172.xml"/><Relationship Id="rId17" Type="http://schemas.openxmlformats.org/officeDocument/2006/relationships/worksheet" Target="worksheets/sheet17.xml"/><Relationship Id="rId38" Type="http://schemas.openxmlformats.org/officeDocument/2006/relationships/externalLink" Target="externalLinks/externalLink9.xml"/><Relationship Id="rId59" Type="http://schemas.openxmlformats.org/officeDocument/2006/relationships/externalLink" Target="externalLinks/externalLink30.xml"/><Relationship Id="rId103" Type="http://schemas.openxmlformats.org/officeDocument/2006/relationships/externalLink" Target="externalLinks/externalLink74.xml"/><Relationship Id="rId124" Type="http://schemas.openxmlformats.org/officeDocument/2006/relationships/externalLink" Target="externalLinks/externalLink95.xml"/><Relationship Id="rId70" Type="http://schemas.openxmlformats.org/officeDocument/2006/relationships/externalLink" Target="externalLinks/externalLink41.xml"/><Relationship Id="rId91" Type="http://schemas.openxmlformats.org/officeDocument/2006/relationships/externalLink" Target="externalLinks/externalLink62.xml"/><Relationship Id="rId145" Type="http://schemas.openxmlformats.org/officeDocument/2006/relationships/externalLink" Target="externalLinks/externalLink116.xml"/><Relationship Id="rId166" Type="http://schemas.openxmlformats.org/officeDocument/2006/relationships/externalLink" Target="externalLinks/externalLink137.xml"/><Relationship Id="rId187" Type="http://schemas.openxmlformats.org/officeDocument/2006/relationships/externalLink" Target="externalLinks/externalLink158.xml"/><Relationship Id="rId1" Type="http://schemas.openxmlformats.org/officeDocument/2006/relationships/worksheet" Target="worksheets/sheet1.xml"/><Relationship Id="rId212" Type="http://schemas.openxmlformats.org/officeDocument/2006/relationships/externalLink" Target="externalLinks/externalLink183.xml"/><Relationship Id="rId28" Type="http://schemas.openxmlformats.org/officeDocument/2006/relationships/worksheet" Target="worksheets/sheet28.xml"/><Relationship Id="rId49" Type="http://schemas.openxmlformats.org/officeDocument/2006/relationships/externalLink" Target="externalLinks/externalLink20.xml"/><Relationship Id="rId114" Type="http://schemas.openxmlformats.org/officeDocument/2006/relationships/externalLink" Target="externalLinks/externalLink85.xml"/><Relationship Id="rId60" Type="http://schemas.openxmlformats.org/officeDocument/2006/relationships/externalLink" Target="externalLinks/externalLink31.xml"/><Relationship Id="rId81" Type="http://schemas.openxmlformats.org/officeDocument/2006/relationships/externalLink" Target="externalLinks/externalLink52.xml"/><Relationship Id="rId135" Type="http://schemas.openxmlformats.org/officeDocument/2006/relationships/externalLink" Target="externalLinks/externalLink106.xml"/><Relationship Id="rId156" Type="http://schemas.openxmlformats.org/officeDocument/2006/relationships/externalLink" Target="externalLinks/externalLink127.xml"/><Relationship Id="rId177" Type="http://schemas.openxmlformats.org/officeDocument/2006/relationships/externalLink" Target="externalLinks/externalLink148.xml"/><Relationship Id="rId198" Type="http://schemas.openxmlformats.org/officeDocument/2006/relationships/externalLink" Target="externalLinks/externalLink169.xml"/><Relationship Id="rId202" Type="http://schemas.openxmlformats.org/officeDocument/2006/relationships/externalLink" Target="externalLinks/externalLink173.xml"/><Relationship Id="rId18" Type="http://schemas.openxmlformats.org/officeDocument/2006/relationships/worksheet" Target="worksheets/sheet18.xml"/><Relationship Id="rId39" Type="http://schemas.openxmlformats.org/officeDocument/2006/relationships/externalLink" Target="externalLinks/externalLink10.xml"/><Relationship Id="rId50" Type="http://schemas.openxmlformats.org/officeDocument/2006/relationships/externalLink" Target="externalLinks/externalLink21.xml"/><Relationship Id="rId104" Type="http://schemas.openxmlformats.org/officeDocument/2006/relationships/externalLink" Target="externalLinks/externalLink75.xml"/><Relationship Id="rId125" Type="http://schemas.openxmlformats.org/officeDocument/2006/relationships/externalLink" Target="externalLinks/externalLink96.xml"/><Relationship Id="rId146" Type="http://schemas.openxmlformats.org/officeDocument/2006/relationships/externalLink" Target="externalLinks/externalLink117.xml"/><Relationship Id="rId167" Type="http://schemas.openxmlformats.org/officeDocument/2006/relationships/externalLink" Target="externalLinks/externalLink138.xml"/><Relationship Id="rId188" Type="http://schemas.openxmlformats.org/officeDocument/2006/relationships/externalLink" Target="externalLinks/externalLink159.xml"/><Relationship Id="rId71" Type="http://schemas.openxmlformats.org/officeDocument/2006/relationships/externalLink" Target="externalLinks/externalLink42.xml"/><Relationship Id="rId92" Type="http://schemas.openxmlformats.org/officeDocument/2006/relationships/externalLink" Target="externalLinks/externalLink63.xml"/><Relationship Id="rId213" Type="http://schemas.openxmlformats.org/officeDocument/2006/relationships/externalLink" Target="externalLinks/externalLink184.xml"/><Relationship Id="rId2" Type="http://schemas.openxmlformats.org/officeDocument/2006/relationships/worksheet" Target="worksheets/sheet2.xml"/><Relationship Id="rId29" Type="http://schemas.openxmlformats.org/officeDocument/2006/relationships/worksheet" Target="worksheets/sheet29.xml"/><Relationship Id="rId40" Type="http://schemas.openxmlformats.org/officeDocument/2006/relationships/externalLink" Target="externalLinks/externalLink11.xml"/><Relationship Id="rId115" Type="http://schemas.openxmlformats.org/officeDocument/2006/relationships/externalLink" Target="externalLinks/externalLink86.xml"/><Relationship Id="rId136" Type="http://schemas.openxmlformats.org/officeDocument/2006/relationships/externalLink" Target="externalLinks/externalLink107.xml"/><Relationship Id="rId157" Type="http://schemas.openxmlformats.org/officeDocument/2006/relationships/externalLink" Target="externalLinks/externalLink128.xml"/><Relationship Id="rId178" Type="http://schemas.openxmlformats.org/officeDocument/2006/relationships/externalLink" Target="externalLinks/externalLink149.xml"/><Relationship Id="rId61" Type="http://schemas.openxmlformats.org/officeDocument/2006/relationships/externalLink" Target="externalLinks/externalLink32.xml"/><Relationship Id="rId82" Type="http://schemas.openxmlformats.org/officeDocument/2006/relationships/externalLink" Target="externalLinks/externalLink53.xml"/><Relationship Id="rId199" Type="http://schemas.openxmlformats.org/officeDocument/2006/relationships/externalLink" Target="externalLinks/externalLink170.xml"/><Relationship Id="rId203" Type="http://schemas.openxmlformats.org/officeDocument/2006/relationships/externalLink" Target="externalLinks/externalLink174.xml"/><Relationship Id="rId19" Type="http://schemas.openxmlformats.org/officeDocument/2006/relationships/worksheet" Target="worksheets/sheet19.xml"/></Relationships>
</file>

<file path=xl/drawings/drawing1.xml><?xml version="1.0" encoding="utf-8"?>
<xdr:wsDr xmlns:xdr="http://schemas.openxmlformats.org/drawingml/2006/spreadsheetDrawing" xmlns:a="http://schemas.openxmlformats.org/drawingml/2006/main">
  <xdr:twoCellAnchor>
    <xdr:from>
      <xdr:col>17</xdr:col>
      <xdr:colOff>169065</xdr:colOff>
      <xdr:row>1</xdr:row>
      <xdr:rowOff>195264</xdr:rowOff>
    </xdr:from>
    <xdr:to>
      <xdr:col>18</xdr:col>
      <xdr:colOff>387850</xdr:colOff>
      <xdr:row>3</xdr:row>
      <xdr:rowOff>191294</xdr:rowOff>
    </xdr:to>
    <xdr:sp macro="" textlink="">
      <xdr:nvSpPr>
        <xdr:cNvPr id="2" name="TextBox 5">
          <a:extLst>
            <a:ext uri="{FF2B5EF4-FFF2-40B4-BE49-F238E27FC236}">
              <a16:creationId xmlns:a16="http://schemas.microsoft.com/office/drawing/2014/main" id="{4BADC419-14B6-4EE7-B817-B20C93F6F250}"/>
            </a:ext>
          </a:extLst>
        </xdr:cNvPr>
        <xdr:cNvSpPr txBox="1"/>
      </xdr:nvSpPr>
      <xdr:spPr>
        <a:xfrm flipH="1">
          <a:off x="18228465" y="393384"/>
          <a:ext cx="1361785" cy="3922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r"/>
          <a:r>
            <a:rPr lang="ne-NP" sz="1300">
              <a:latin typeface="Utsaah" panose="020B0604020202020204" pitchFamily="34" charset="0"/>
              <a:cs typeface="Utsaah" panose="020B0604020202020204" pitchFamily="34" charset="0"/>
            </a:rPr>
            <a:t>म.ले.प.फारम नं: ५१०</a:t>
          </a:r>
        </a:p>
        <a:p>
          <a:pPr algn="r"/>
          <a:r>
            <a:rPr lang="ne-NP" sz="1300">
              <a:latin typeface="Utsaah" panose="020B0604020202020204" pitchFamily="34" charset="0"/>
              <a:cs typeface="Utsaah" panose="020B0604020202020204" pitchFamily="34" charset="0"/>
            </a:rPr>
            <a:t>साबिकको फारम नं:  १७६</a:t>
          </a:r>
          <a:endParaRPr lang="en-US" sz="1300">
            <a:latin typeface="Utsaah" panose="020B0604020202020204" pitchFamily="34" charset="0"/>
            <a:cs typeface="Utsaah"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85724</xdr:colOff>
      <xdr:row>19</xdr:row>
      <xdr:rowOff>6350</xdr:rowOff>
    </xdr:from>
    <xdr:to>
      <xdr:col>2</xdr:col>
      <xdr:colOff>1358691</xdr:colOff>
      <xdr:row>24</xdr:row>
      <xdr:rowOff>88900</xdr:rowOff>
    </xdr:to>
    <xdr:sp macro="" textlink="">
      <xdr:nvSpPr>
        <xdr:cNvPr id="2" name="TextBox 1">
          <a:extLst>
            <a:ext uri="{FF2B5EF4-FFF2-40B4-BE49-F238E27FC236}">
              <a16:creationId xmlns:a16="http://schemas.microsoft.com/office/drawing/2014/main" id="{3DB7EA6B-5C93-4CFF-AE77-99BB637D408E}"/>
            </a:ext>
          </a:extLst>
        </xdr:cNvPr>
        <xdr:cNvSpPr txBox="1"/>
      </xdr:nvSpPr>
      <xdr:spPr>
        <a:xfrm>
          <a:off x="85724" y="4608830"/>
          <a:ext cx="2187367" cy="981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en-US" sz="1200" b="0" i="0" u="none" strike="noStrike">
              <a:solidFill>
                <a:schemeClr val="dk1"/>
              </a:solidFill>
              <a:latin typeface="Times New Roman" panose="02020603050405020304" pitchFamily="18" charset="0"/>
              <a:ea typeface="+mn-ea"/>
              <a:cs typeface="Times New Roman" panose="02020603050405020304" pitchFamily="18" charset="0"/>
            </a:rPr>
            <a:t>Binding Signature of Contractor</a:t>
          </a:r>
          <a:r>
            <a:rPr lang="en-US" sz="1200">
              <a:latin typeface="Times New Roman" panose="02020603050405020304" pitchFamily="18" charset="0"/>
              <a:cs typeface="Times New Roman" panose="02020603050405020304" pitchFamily="18" charset="0"/>
            </a:rPr>
            <a:t> </a:t>
          </a:r>
        </a:p>
      </xdr:txBody>
    </xdr:sp>
    <xdr:clientData/>
  </xdr:twoCellAnchor>
  <xdr:twoCellAnchor>
    <xdr:from>
      <xdr:col>6</xdr:col>
      <xdr:colOff>142875</xdr:colOff>
      <xdr:row>19</xdr:row>
      <xdr:rowOff>102870</xdr:rowOff>
    </xdr:from>
    <xdr:to>
      <xdr:col>8</xdr:col>
      <xdr:colOff>277551</xdr:colOff>
      <xdr:row>24</xdr:row>
      <xdr:rowOff>174654</xdr:rowOff>
    </xdr:to>
    <xdr:sp macro="" textlink="">
      <xdr:nvSpPr>
        <xdr:cNvPr id="3" name="TextBox 2">
          <a:extLst>
            <a:ext uri="{FF2B5EF4-FFF2-40B4-BE49-F238E27FC236}">
              <a16:creationId xmlns:a16="http://schemas.microsoft.com/office/drawing/2014/main" id="{E75F9D4E-ECA5-4389-9D24-AF638CA78694}"/>
            </a:ext>
          </a:extLst>
        </xdr:cNvPr>
        <xdr:cNvSpPr txBox="1"/>
      </xdr:nvSpPr>
      <xdr:spPr>
        <a:xfrm>
          <a:off x="6749415" y="4705350"/>
          <a:ext cx="2131116" cy="9709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l"/>
          <a:r>
            <a:rPr lang="en-US" sz="1200" b="0" i="0" u="none" strike="noStrike">
              <a:solidFill>
                <a:schemeClr val="dk1"/>
              </a:solidFill>
              <a:latin typeface="Times New Roman" panose="02020603050405020304" pitchFamily="18" charset="0"/>
              <a:ea typeface="+mn-ea"/>
              <a:cs typeface="Times New Roman" panose="02020603050405020304" pitchFamily="18" charset="0"/>
            </a:rPr>
            <a:t>Binding Signature of Employer</a:t>
          </a:r>
        </a:p>
        <a:p>
          <a:pPr algn="l"/>
          <a:r>
            <a:rPr lang="en-US" sz="1200">
              <a:latin typeface="Times New Roman" panose="02020603050405020304" pitchFamily="18" charset="0"/>
              <a:cs typeface="Times New Roman" panose="02020603050405020304" pitchFamily="18" charset="0"/>
            </a:rPr>
            <a:t> </a:t>
          </a:r>
          <a:r>
            <a:rPr lang="en-US" sz="1200" b="0" i="0" u="none" strike="noStrike">
              <a:solidFill>
                <a:schemeClr val="dk1"/>
              </a:solidFill>
              <a:latin typeface="Times New Roman" panose="02020603050405020304" pitchFamily="18" charset="0"/>
              <a:ea typeface="+mn-ea"/>
              <a:cs typeface="Times New Roman" panose="02020603050405020304" pitchFamily="18" charset="0"/>
            </a:rPr>
            <a:t>Division Chief</a:t>
          </a:r>
          <a:r>
            <a:rPr lang="en-US" sz="1200">
              <a:latin typeface="Times New Roman" panose="02020603050405020304" pitchFamily="18" charset="0"/>
              <a:cs typeface="Times New Roman" panose="02020603050405020304" pitchFamily="18" charset="0"/>
            </a:rPr>
            <a:t> </a:t>
          </a:r>
        </a:p>
      </xdr:txBody>
    </xdr:sp>
    <xdr:clientData/>
  </xdr:twoCellAnchor>
  <xdr:twoCellAnchor>
    <xdr:from>
      <xdr:col>2</xdr:col>
      <xdr:colOff>2362835</xdr:colOff>
      <xdr:row>19</xdr:row>
      <xdr:rowOff>141605</xdr:rowOff>
    </xdr:from>
    <xdr:to>
      <xdr:col>4</xdr:col>
      <xdr:colOff>583530</xdr:colOff>
      <xdr:row>24</xdr:row>
      <xdr:rowOff>74988</xdr:rowOff>
    </xdr:to>
    <xdr:sp macro="" textlink="">
      <xdr:nvSpPr>
        <xdr:cNvPr id="4" name="TextBox 3">
          <a:extLst>
            <a:ext uri="{FF2B5EF4-FFF2-40B4-BE49-F238E27FC236}">
              <a16:creationId xmlns:a16="http://schemas.microsoft.com/office/drawing/2014/main" id="{52DD176A-06A3-4ADF-B81D-6012DFA14AE9}"/>
            </a:ext>
          </a:extLst>
        </xdr:cNvPr>
        <xdr:cNvSpPr txBox="1"/>
      </xdr:nvSpPr>
      <xdr:spPr>
        <a:xfrm>
          <a:off x="3277235" y="4744085"/>
          <a:ext cx="2266915" cy="8325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200" b="0" i="0" u="none" strike="noStrike">
              <a:solidFill>
                <a:schemeClr val="dk1"/>
              </a:solidFill>
              <a:latin typeface="Times New Roman" panose="02020603050405020304" pitchFamily="18" charset="0"/>
              <a:ea typeface="+mn-ea"/>
              <a:cs typeface="Times New Roman" panose="02020603050405020304" pitchFamily="18" charset="0"/>
            </a:rPr>
            <a:t>Witness</a:t>
          </a:r>
        </a:p>
        <a:p>
          <a:r>
            <a:rPr lang="en-US" sz="1200" b="0" i="0" u="none" strike="noStrike">
              <a:solidFill>
                <a:schemeClr val="dk1"/>
              </a:solidFill>
              <a:latin typeface="Times New Roman" panose="02020603050405020304" pitchFamily="18" charset="0"/>
              <a:ea typeface="+mn-ea"/>
              <a:cs typeface="Times New Roman" panose="02020603050405020304" pitchFamily="18" charset="0"/>
            </a:rPr>
            <a:t>Account</a:t>
          </a:r>
          <a:r>
            <a:rPr lang="en-US" sz="1200" b="0" i="0" u="none" strike="noStrike" baseline="0">
              <a:solidFill>
                <a:schemeClr val="dk1"/>
              </a:solidFill>
              <a:latin typeface="Times New Roman" panose="02020603050405020304" pitchFamily="18" charset="0"/>
              <a:ea typeface="+mn-ea"/>
              <a:cs typeface="Times New Roman" panose="02020603050405020304" pitchFamily="18" charset="0"/>
            </a:rPr>
            <a:t> Officer</a:t>
          </a:r>
          <a:endParaRPr lang="en-US"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22</xdr:col>
      <xdr:colOff>376844</xdr:colOff>
      <xdr:row>0</xdr:row>
      <xdr:rowOff>55418</xdr:rowOff>
    </xdr:from>
    <xdr:to>
      <xdr:col>23</xdr:col>
      <xdr:colOff>665018</xdr:colOff>
      <xdr:row>3</xdr:row>
      <xdr:rowOff>47798</xdr:rowOff>
    </xdr:to>
    <xdr:sp macro="" textlink="">
      <xdr:nvSpPr>
        <xdr:cNvPr id="5" name="TextBox 5">
          <a:extLst>
            <a:ext uri="{FF2B5EF4-FFF2-40B4-BE49-F238E27FC236}">
              <a16:creationId xmlns:a16="http://schemas.microsoft.com/office/drawing/2014/main" id="{F14CF44B-61DC-4C35-91C0-4BC5B3143CAA}"/>
            </a:ext>
          </a:extLst>
        </xdr:cNvPr>
        <xdr:cNvSpPr txBox="1"/>
      </xdr:nvSpPr>
      <xdr:spPr>
        <a:xfrm>
          <a:off x="17653462" y="55418"/>
          <a:ext cx="1368829" cy="5049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lIns="0" tIns="0" rIns="0" bIns="0"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r"/>
          <a:r>
            <a:rPr lang="ne-NP" sz="1100">
              <a:latin typeface="Utsaah" panose="020B0604020202020204" pitchFamily="34" charset="0"/>
              <a:cs typeface="Utsaah" panose="020B0604020202020204" pitchFamily="34" charset="0"/>
            </a:rPr>
            <a:t>म.ले.प.फारम नं: ५०८</a:t>
          </a:r>
        </a:p>
        <a:p>
          <a:pPr algn="r"/>
          <a:endParaRPr lang="en-US" sz="1100">
            <a:latin typeface="Utsaah" panose="020B0604020202020204" pitchFamily="34" charset="0"/>
            <a:cs typeface="Utsaah" panose="020B0604020202020204" pitchFamily="34"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meland/SNRTP%20estimate/Final%20Pkg%20SNRTP%20II/Documents%20and%20Settings/user/Desktop/New%20folder/Skumar/DTO/Water%20Supply/Survey/Rung%20pelabas%20ws/Civil%20works%20estimates/Bhim/Bhim/Khanepani/Desig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a/work/MAHAKALI/Documents%20and%20Settings/user/Desktop/New%20folder/Skumar/DTO/Water%20Supply/Survey/Rung%20pelabas%20ws/Civil%20works%20estimates/Bhim/Bhim/Khanepani/Design.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Documents%20and%20Settings\user\Desktop\New%20folder\Skumar\DTO\Water%20Supply\Survey\Rung%20pelabas%20ws\Civil%20works%20estimates\Bhim\Bhim\Khanepani\Design.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Hari%20pen\GAUTAM%20(F)\Etc\Dumre%20Bazzer\Design.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Documents%20and%20Settings\user\Desktop\New%20folder\Skumar\DTO\Water%20Supply\Civil%20works%20estimates\Water%20Supply(Khanepani).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rama/work/MAHAKALI/Documents%20and%20Settings/user/Desktop/New%20folder/Skumar/DTO/Water%20Supply/Civil%20works%20estimates/Water%20Supply(Khanepani).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GOVINDA/065-66/Janapriya%20MC/Final%20Document/Estimat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SERVER\DATA\DataFile\O\DB9604\RevMay97\SHOPLIST.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omeland/SNRTP%20estimate/Final%20Pkg%20SNRTP%20II/Documents%20and%20Settings/user/Desktop/New%20folder/Skumar/DTO/Water%20Supply/Civil%20works%20estimates/Water%20Supply(Khanepani).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F1CB9F51\Test_result_8_May_SectionB.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97798\Downloads\Documents%20and%20Settings\user\Desktop\New%20folder\Skumar\DTO\Water%20Supply\Civil%20works%20estimates\Water%20Supply(Khanepani).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omeland/SNRTP%20estimate/Final%20Pkg%20SNRTP%20II/SNRTP/PMU%20Hetauda/Bhojpur/Documents%20and%20Settings/user/Desktop/New%20folder/Skumar/DTO/Water%20Supply/Civil%20works%20estimates/Water%20Supply(Khanepani).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F:\kalesti%20068-69\Technical%20-Section\Overseer\Bohara\WS%20Program%20(E)\DWSS.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omeland/SNRTP%20estimate/Final%20Pkg%20SNRTP%20II/SNRTP/PMU%20Hetauda/Bhojpur/Documents%20and%20Settings/user/Desktop/New%20folder/DTO/Water%20Supply/Revised%20WS%20Estimates%20(Quot%20+%20UC)/Kusumkhola%20w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Users\97798\Downloads\DEEP%20projects\DTO\Water%20Supply\Civil%20works%20estimates\Civil%20works%20estimates\Bhim\Bhim\Khanepani\Design.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omeland/SNRTP%20estimate/Final%20Pkg%20SNRTP%20II/SNRTP/PMU%20Hetauda/Bhojpur/DTO/Water%20Supply/Civil%20works%20estimates/Civil%20works%20estimates/Bhim/Bhim/Khanepani/Design.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Users\97798\Downloads\DEEP%20projects\Documents%20and%20Settings\user\Desktop\New%20folder\DTO\Water%20Supply\Revised%20WS%20Estimates%20(Quot%20+%20UC)\Kusumkhola%20w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Users\97798\Downloads\DEEP%20projects\Documents%20and%20Settings\user\Desktop\New%20folder\Skumar\DTO\Water%20Supply\Civil%20works%20estimates\Civil%20works%20estimates\Bhim\Bhim\Khanepani\Water%20Supply(Khanepani).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5CFC3B5\Water%20Supply(Khanepani).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97798\Downloads\DEEP%20projects\Documents%20and%20Settings\user\Desktop\New%20folder\Skumar\DTO\Water%20Supply\Civil%20works%20estimates\Civil%20works%20estimates\Bhim\Bhim\Khanepani\Design.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omeland/SNRTP%20estimate/Final%20Pkg%20SNRTP%20II/SNRTP/PMU%20Hetauda/Bhojpur/Documents%20and%20Settings/user/Desktop/New%20folder/Skumar/DTO/Water%20Supply/Civil%20works%20estimates/Civil%20works%20estimates/Bhim/Bhim/Khanepani/Design.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backfile\prem\Rampur%20Basti%20Bikash\Water%20Supply%202065-66\Bhim\Bhim\Khanepani\Water%20Supply(Design).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Users\97798\Downloads\DEEP%20projects\Documents%20and%20Settings\user\Desktop\New%20folder\Bhim\Bhim\Khanepani\Water%20Supply(Design).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omeland/SNRTP%20estimate/Final%20Pkg%20SNRTP%20II/SNRTP/PMU%20Hetauda/Bhojpur/Documents%20and%20Settings/user/Desktop/New%20folder/Bhim/Bhim/Khanepani/Water%20Supply(Design).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Users\97798\Downloads\Documents%20and%20Settings\user\Desktop\New%20folder\Skumar\DTO\Water%20Supply\Civil%20works%20estimates\Bhim\Bhim\Khanepani\Water%20Supply(Khanepani).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omeland/SNRTP%20estimate/Final%20Pkg%20SNRTP%20II/SNRTP/PMU%20Hetauda/Bhojpur/Documents%20and%20Settings/user/Desktop/New%20folder/Skumar/DTO/Water%20Supply/Civil%20works%20estimates/Bhim/Bhim/Khanepani/Water%20Supply(Khanepani).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F:\GOVINDA\065-66\Janapriya%20MC\Final%20Document\Estimates.xls"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Book2"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backfile\prem\Rampur%20Basti%20Bikash\Water%20Supply%202065-66\Madanpokhara%20%20lift%20ws.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CAB1A7B\Test_result_8_May_SectionB.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F:\lab\qty%20vs%20test\STEP\Monthly%20Lab%20Report\CK1\Test%20formats\New%20folder\AMTL\Hazama%20II\Ktm-Bhaktapur%20Road\Asphalt\Lohani\Lab_Test_Result\Test_result_8_May_SectionB.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F:\lab\qty%20vs%20test\STEP\Monthly%20Lab%20Report\CK1\Test%20formats\New%20folder\AMTL\RIVER,%20HYDRO%20POWER%20OF%20OTHERS\Madi%20-1HEP\Lohani\Lab_Test_Result\Test_result_8_May_SectionB.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Users\97798\Downloads\Documents%20and%20Settings\user\Desktop\New%20folder\Skumar\DTO\Water%20Supply\Survey\Rung%20pelabas%20ws\Civil%20works%20estimates\Bhim\Bhim\Khanepani\Design.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Homeland/SNRTP%20estimate/Final%20Pkg%20SNRTP%20II/SNRTP/PMU%20Hetauda/Bhojpur/Documents%20and%20Settings/user/Desktop/New%20folder/Skumar/DTO/Water%20Supply/Survey/Rung%20pelabas%20ws/Civil%20works%20estimates/Bhim/Bhim/Khanepani/Design.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Users\97798\Downloads\Documents%20and%20Settings\user\Desktop\New%20folder\Skumar\DTO\Water%20Supply\Survey\Rung%20pelabas%20ws\Civil%20works%20estimates\Bhim\Bhim\Khanepani\Water%20Supply(Khanepani).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F10E5C07\Water%20Supply(Khanepani).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F:\Users\Dell\AppData\Local\Temp\Hari%20pen\GAUTAM%20(F)\kusum\Rate%20Analysis-road\Palpa_Rate%20Analysis_069_70.xls" TargetMode="External"/></Relationships>
</file>

<file path=xl/externalLinks/_rels/externalLink38.xml.rels><?xml version="1.0" encoding="UTF-8" standalone="yes"?>
<Relationships xmlns="http://schemas.openxmlformats.org/package/2006/relationships"><Relationship Id="rId2" Type="http://schemas.openxmlformats.org/officeDocument/2006/relationships/externalLinkPath" Target="file:///E:\documents%20division%20pokhara\Template\bill\Data.xlsx" TargetMode="External"/><Relationship Id="rId1" Type="http://schemas.openxmlformats.org/officeDocument/2006/relationships/externalLinkPath" Target="/documents%20division%20pokhara/Template/bill/Data.xlsx" TargetMode="External"/></Relationships>
</file>

<file path=xl/externalLinks/_rels/externalLink39.xml.rels><?xml version="1.0" encoding="UTF-8" standalone="yes"?>
<Relationships xmlns="http://schemas.openxmlformats.org/package/2006/relationships"><Relationship Id="rId2" Type="http://schemas.openxmlformats.org/officeDocument/2006/relationships/externalLinkPath" Target="file:///E:\documents%20division%20pokhara\Template\Template%20Bill%20%20-%20from%20abstract%20-%20Copy.xlsx" TargetMode="External"/><Relationship Id="rId1" Type="http://schemas.openxmlformats.org/officeDocument/2006/relationships/externalLinkPath" Target="/documents%20division%20pokhara/Template/Template%20Bill%20%20-%20from%20abstract%20-%20Copy.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F:\My%20documents\Palpa%20site%20Bills\&#2361;&#2366;&#2312;&#2357;&#2375;%20&#2360;&#2366;&#2312;&#2335;\2079%20%20%20%2080%20Bills\7.%20prakritik%2017\1st%20Running%20bill%20contract%20no%2017.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C:\Bill\Parilekh\Documents%20and%20Settings\user\Desktop\New%20folder\Skumar\DTO\Water%20Supply\Survey\Rung%20pelabas%20ws\Civil%20works%20estimates\Bhim\Bhim\Khanepani\Design.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Documents%20and%20Settings\user\Desktop\New%20folder\Skumar\DTO\Water%20Supply\Survey\Rung%20pelabas%20ws\Civil%20works%20estimates\Bhim\Bhim\Khanepani\Design.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Estimate/Path%20works/Dhanusha_District/SAMPLE%20Cost%20Estimate_KB%20Road/MONKWEST.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F:\Users\user\Downloads\Users\Rohit\Downloads\bharatpur%20bills%20_2069_70\Biruwa_jaybaba\jaybaba_%20bill\naubise_piplamod_overlay%20estimate%20(%20with%20geo%20textile).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Users\user\Downloads\Users\Rohit\Downloads\Users\HP\Desktop\estimates\Emergency%20Naubise-After%20DG.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CBT/2.%20DRSP/1.%20Survey%20and%20Design/GAJJU%20GHAR%20KNB%2034+120/Estimate%2034+120%20t0%2040+037.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152E1672\AnalysisOfRatesVer5.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Users\user\Downloads\bharatpur%20bills%20_2069_70\Estimates\Dharke_%20Sitapaila.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F:\Users\user\Downloads\Users\Rohit\Downloads\estimates\Emergency%20Naubise-After%20DG.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F:\RC%20Phuyal\estimates\bridge\Mahesh%20khola\Mahesh%20khola\Documents%20and%20Settings\santoo\Desktop\Simle%20Bhorle%20Print\Simle%20Bhorle%20Print\Raidp%20Doc\Dhanusha_District\SAMPLE%20Cost%20Estimate_KB%20Road\MONKWEST.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F:\R.C.%20technical%20files\Rate%20Analysis%206566\Revised%20rate%202065%2066.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D:\Butwal\2070-71\Bill%2070-71\Tinkanya\95,%20Harkapur-Ganesh%20Mandir.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F:\SNRTP-%20Makawanpur\DPR%20doc\Makwanpur%20District\Corection%20DPR%20%20By%20District\Final%20Report%20KPH%20Road%20MAKPUR\Naudada%20Karkineta%202067229\MONKWEST.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F:\GOVINDA\BCMDO\Rate%20Analysis%20062-63\2062%20Civil\Rate%20Ana062-63%20(edited).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I:\Ktm%20Div%202071-72\From%20Pradeep%20sir\Rate%20Analysis\Rate%20Analysis%206566\Revised%20rate%202065%2066.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C:\Users\USER\Downloads\GOVINDA\065-66\Janapriya%20MC\Final%20Document\Estimates.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DRO%20Bhaktapur/127%20Bahakha%20Bazaar-%20Mill%20Road-%20Manohara%20Bridge%20Road/Er.rajesh/Palpa%20division/Bridge/Kaligandaki%20Damachaur%20Rampur%20Bridge%20estimate%20Final/RATE%20ANALYSIS%20-.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156C8E7D\AnalysisOfRatesVer5.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Engineering\c\Rajeev%20(off%20doc)\Current%20work\Small%20Town-Parsa.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F:\Users\user\Downloads\Users\Rohit\Downloads\Prachanda%20path.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F:\Project\Project_068_069\Road\RAIDP%20Gulmi%20Final%202012\OUTPUT_01\Dhanusha_District\SAMPLE%20Cost%20Estimate_KB%20Road\MONKWEST.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F:\Desktop\All%20folders\Bhakt\155%20-%20Final\Bill%20Final\laptop\rakesh\Damak\Notice%202%20last%201%20final\notice22\Abstract%20of%20Cost%20-%20Geuriya%202009.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F:\Users\Khakurel\Downloads\estimate%2076%20for%20budgetary%20purpose\arm%20budget%20estimate\Ktm%20Div%202071-72\From%20Pradeep%20sir\Rate%20Analysis\Rate%20Analysis%206566\Revised%20rate%202065%2066.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F:\WORKS\ROAD\Sanfebagar%20to%20Martadi%20Road\Drive%20E\DoR\Road\Khurkot%20-%20Ghurmi\Cost%20Estimate%20Khurkot%20-%20Ghurmi%20(%20Draft%20)\Rate%20Analysis\Rate%20Analysis-Khurkot-Ghurmi%20Road%20Final.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F:\minprasad\workon%2066-67\2nd%20lot%20contract067\7%20Resealing\Recurrent%20work%20Bartung%20to%20Tamghas.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C:\Bill\Parilekh\Documents%20and%20Settings\user\Desktop\New%20folder\Skumar\DTO\Water%20Supply\Civil%20works%20estimates\Water%20Supply(Khanepani).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D:\Documents%20and%20Settings\user\Desktop\New%20folder\Skumar\DTO\Water%20Supply\Civil%20works%20estimates\Water%20Supply(Khanepani).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D:\est-072-73\madhu\madhu's%20bill\district%20road%20bill\Contract%20No.%2023\Lihku%20Khola%20Estimate.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A:\Small%20Town-Parsa.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D:\Dhanusha_District\SAMPLE%20Cost%20Estimate_KB%20Road\MONKWEST.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F:\Bridges%20%20Bid%20Doc%20F\Bhakuwa\Rate%20Analysis%20FINAL(bhakuwa).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C:\Users\DELL\Desktop\dro%232\Tenders(BOQ)\059-60\NNo.%203%20(3-7)\st-3\s3-aoc-4-059-60.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DROBKT/Bill/73-74/37/DROBKT/Bill%20072-73/73-74/12/2.Estimate%202067-68/1.%20Estimate,067-68%20final/dro%232/rr/Annual%20Programme/061-62/48-4-500/Roads%20list-500-061-breakdown.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F:\DRO%20Bhaktapur\73-74\Estimate%20073.74\10.%20Estimates%20165-191\FY-071-72\Tender%201\dro#2/Tenders(BOQ)/059-60/NNo. 3 (3-7)/st-3/s3-aoc-4-059-60.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I:\Damouli,Rp\Myagde%20Bridge\Myagde%20Khola%20Bridge%20Estimate%20nks04%20falgun.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Y%20065-066/Estimate%20065-066/Copy%20of%20Rate%20&amp;%20Cost%20Estimate%20Ramechhap%20Road%20Aug%2012%20up%20to%2025km.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DRO%20Bhaktapur/127%20Bahakha%20Bazaar-%20Mill%20Road-%20Manohara%20Bridge%20Road/Bridges%20of%20Palpa/Kaligandaki%20Damachaur%20Rampur%20Bridge%20estimate%20Final/RATE%20ANALYSIS%20-.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D:\Bhaktapur%20division%20upto%20ashar%207,2078\077-78\tender%20related%20Bhaktapur%20division%20077-78\notice%2021%20DUWAKOT\1-22%20Duwakot-%20Khadkadil%20Bir%20hospital%20finally%20edited%20with%20new%20rate.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F:\Users\Khakurel\Downloads\estimate%2076%20for%20budgetary%20purpose\arm%20budget%20estimate\Users\DELL\AppData\Roaming\Microsoft\Excel\Consultant%20Estimate_%20Rukum_14%20km%20new.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F:\gautam\Recurrent%20work%20Bartung%20to%20Tamghas.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I:\minprasad\workon%2066-67\2nd%20lot%20contract067\7%20Resealing\Recurrent%20work%20Bartung%20to%20Tamghas.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F:\@\Eng11\c%20on%20rajeev\KVTDP\ksrajiv\general(rajeev)\ratana.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C:\Users\DELL\Desktop\Bhaktapur\Rate%20Analysis%20074-075\Rate%20analysis%2074%2075%20bhaktapur%20%20final1.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Drsp067-068%20(RAM)/DRSP%20ARDF%20Bill/Final%20estimate%20066-067%20of%20Regular%20budget/16+000%20to%2020+800/Copy%20of%20Rate%20&amp;%20Cost%20Estimate%20Ramechhap%20Road%20Aug%2012%20up%20to%2025km.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DROBKT/Bill%20072-73/72-73/76/Documents%20and%20Settings/Design%20Desk/Desktop/b'z/Final%20Report/Bridge%202008/5.Final%20Report%20Handiya%20I%20(Mechi%20Highway)/RATE%20ANALYSIS%20-%20Handiya%20I%20(Mechi%20Highway).xlsx"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Sabina\e\NANC%20work\Tender\Building\FY%20063-64\Prakash%20&amp;%20Raju%20Complex,%20Kupondole-single\NANC%20work\Sabina\Tender\Rate%20ana\Rate%20ana-ALL-063-03-16.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F:\Homeland%20Doccuments\GOVERNMENT%20PROJECTS\Fiscal%20Year%20071-72\ROAD%20PROJECT\Ktm%20Div%20-%201\Qty.%20Calculation\Qty%20Calculation(Narayanthan%20Road)%20final.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Engineering\c\Rajeev%20(off%20doc)\Current%20work\ortho\rateana.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F:\gautam\Resealing%20Analysis%20of%20rate-2067-68_Palpa%20(Autosaved).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D:\Bkt%20079-80\Sharmila%20Mam\Tender%20related%2078.79\Tender%20related%2078.79\Notice%2011\27.Thimi-Bode.xlsx"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C:\Users\DELL\Desktop\SUSHIL_WALLING\Survey%20of%20Putalikhet-Karkineta%20(Final).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C:\Bill\Parilekh\DEEP%20projects\DTO\Water%20Supply\Civil%20works%20estimates\Civil%20works%20estimates\Bhim\Bhim\Khanepani\Design.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D:\DTO\Water%20Supply\Civil%20works%20estimates\Civil%20works%20estimates\Bhim\Bhim\Khanepani\Design.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Rajeev\Rajeev's%20Documents\temp\rate%20ana\Rate%20analysis,%20All.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rm%20laptop/Kathmandu%20final/Gongbu%20Galpopakha/Galkopakha/Quantity%20Final/Rate%20Analysis/Documents%20and%20Settings/Administrator/Desktop/RA-059-60.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F:\Office%20work\F.Y.2067-68\Misc\Estimate%20n%20BoQ%20final%20064-65\249,555,695,660\249\Bhorletar,Chabdi,Bageswori,Ghasikuwa\Rate%20Analysis'%20for%20Byasmarga,Saharisadak,Bageswori,Chabdi,Pharakchaur.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B2C7423F\RATE%20ANALYSIS%20-%20Khando%20River.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D:\est-072-73\madhu\madhu's%20bill\district%20road%20bill\hut\Ddrive\Jagat%20Documents\249-066-067%20Trishuli%20Tupche%20Mailung%20Haku%20Syaprubesi%20Road\Beam%20Consultant\Estimate.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J:\Estimate%20Files\chormara%20rehab%20estimate\charmara%20estimate%20final.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F:\Damouli,Rp\Myagde%20Bridge\Myagde%20Khola%20Bridge%20Estimate%20nks04%20falgun.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F:\Users\user\Downloads\Bridges_064_65\RA_Syangja_Sbd_KG.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F:\gautam\geotexttile,hdp%20rate%20analysis.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F:\SNRTP-%20Makawanpur\DPR%20doc\Makwanpur%20District\Corection%20DPR%20%20By%20District\Final%20Report%20KPH%20Road%20MAKPUR\Rabindra\Water\GURUNG\REPORTS\4TH-WSP\FORMAT-2\TABLES.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C:\Users\DELL\Desktop\067-68\ESTIMATES\Syanja%20-Tender\Rate%20Norms.xlsm"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F:\Amrahs\RRSWorkingFolder\MyOfficeWorks\AnalysisOfRatesNewNormsBeingEdited.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Dec\o-pro\O-246%20Bridge%20(DoR)%20JV%20with%20Hydro%20Trans\Estimate\Jira%20Bhawani\Rate%20analysis\Rate%20Analysis.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F:\WORKS\ROAD\Sanfebagar%20to%20Martadi%20Road\Rate%20Analysis%20%20Sanfebagar-Martadi.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Y%20065-066/Estimate%20065-066/final%20tender/Copy%20of%20Rate%20&amp;%20Cost%20Estimate%20Ramechhap%20Road%20Aug%2012%20up%20to%2025km.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C:\Bill\Parilekh\DEEP%20projects\Documents%20and%20Settings\user\Desktop\New%20folder\DTO\Water%20Supply\Revised%20WS%20Estimates%20(Quot%20+%20UC)\Kusumkhola%20w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D:\Documents%20and%20Settings\user\Desktop\New%20folder\DTO\Water%20Supply\Revised%20WS%20Estimates%20(Quot%20+%20UC)\Kusumkhola%20w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F:\Users\subinkarki\Downloads\ROADRA~1.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C:\Bill\Parilekh\DEEP%20projects\Documents%20and%20Settings\user\Desktop\New%20folder\Skumar\DTO\Water%20Supply\Civil%20works%20estimates\Civil%20works%20estimates\Bhim\Bhim\Khanepani\Water%20Supply(Khanepani).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D:\Documents%20and%20Settings\user\Desktop\New%20folder\Skumar\DTO\Water%20Supply\Civil%20works%20estimates\Civil%20works%20estimates\Bhim\Bhim\Khanepani\Water%20Supply(Khanepani).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F:\@\Shrestha\my%20documents\dro#2/Tenders(BOQ)/058-59/Notice No. 3/contract-6.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BIGYAN\Bigyan%20works\For%20VO-2\BELHIYA%20BUTWAL\Engineer's%20Estimate%20-%20Rev%20March\BB-01\Package%20I_0+000-5+200.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I:\Ktm%20Div%202071-72\From%20Pradeep%20sir\Rate%20Analysis\Documents%20and%20Settings\USER\Desktop\dro%232\Tenders(BOQ)\059-60\NNo.%203%20(3-7)\st-3\s3-aoc-4-059-60.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C:\Users\DELL\Desktop\Documents%20and%20Settings\damakdivision\Desktop\dro%232\Tenders(BOQ)\058-59\Notice%20No.%203\contract-6.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C:\Bill\Parilekh\DEEP%20projects\Documents%20and%20Settings\user\Desktop\New%20folder\Skumar\DTO\Water%20Supply\Civil%20works%20estimates\Civil%20works%20estimates\Bhim\Bhim\Khanepani\Design.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D:\Documents%20and%20Settings\user\Desktop\New%20folder\Skumar\DTO\Water%20Supply\Civil%20works%20estimates\Civil%20works%20estimates\Bhim\Bhim\Khanepani\Design.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F:\RB%20Gurung\removable%20hd\1_KATHMANDU_2065_9_17%20TO\F-Y_2065_66\cont_66_064_65\cont_66-064-65_whitegold\Amrahs\RRSWorkingFolder\RaptiClaim.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F:\Users\Khakurel\Downloads\estimate%2076%20for%20budgetary%20purpose\arm%20budget%20estimate\WORKS\ROAD\Sanfebagar%20to%20Martadi%20Road\Rate%20Analysis_%20Master_Copy.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F:\mhhp,%20dang\02-68-69%20contracts%20mhwest\Rate%20for%20Achham%20District.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F:\Users\Khakurel\Downloads\estimate%2076%20for%20budgetary%20purpose\arm%20budget%20estimate\Damouli,Rp\Myagde%20Bridge\SETI%20BRIDGE\SETI_DULEGAUDA_NEW\Sangekhola%20Bridge1\Rate%20Analysis%20for%20Tarkughat.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F:\Office\BILL\2072-2073\144\dro%232\Tenders(BOQ)\059-60\NNo.%203%20(3-7)\st-3\s3-aoc-4-059-60.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0684E632\AnalysisOfRatesVer5.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C:\Bill\Parilekh\DEEP%20projects\Documents%20and%20Settings\user\Desktop\New%20folder\Bhim\Bhim\Khanepani\Water%20Supply(Design).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D:\Documents%20and%20Settings\user\Desktop\New%20folder\Bhim\Bhim\Khanepani\Water%20Supply(Design).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J:\Documents%20and%20Settings\Administrator\Desktop\smd%2024%20Jan%202008\ARMP%20Road%20Register,SDI,AADT,%202007.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C:\Users\DELL\Desktop\DRO%20BKT\FY%202076-77\Final%20%20bhaktapur%20rate%20analysis%207677%20Bhaktapur.xlsx"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F:\BEAM\Design-Estimate\Fy2068-69_Roads\surkhet%20(%2010km)%20Final\Gagate%20-%20Jajarkot%20_%20Estimate_%200+000-%2010+00(BEAM).xlsx"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Sanjay/Drobkt/Rate%20Analysis/rate%20analysis%20075076%20new/final%20to%20be%20printed%20Rate%20analysis75-76/Rate-analysis-75-76-kavre%20final%20approved.xlsx"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D:\Amrahs\RRSWorkingFolder\MyOfficeWorks\AnalysisOfRatesNewNormsBeingEdited.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C:\Bill\Parilekh\Documents%20and%20Settings\user\Desktop\New%20folder\Skumar\DTO\Water%20Supply\Civil%20works%20estimates\Bhim\Bhim\Khanepani\Water%20Supply(Khanepani).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D:\Documents%20and%20Settings\user\Desktop\New%20folder\Skumar\DTO\Water%20Supply\Civil%20works%20estimates\Bhim\Bhim\Khanepani\Water%20Supply(Khanepani).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D:\067-68\Gajuri\Emulsion%20Patch\qoutation%20format.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F:\Users\Dev\Desktop\ARMP_2011_12_HM\ARMP_2011\ARMP_Lalitpur_2011_12\Work%20shop_Excelfiles\ARMP%20Road%20Register%20-011-012%20Lalitpur.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D:\Users\Damak\Contacts\Desktop\Damak%20069-70%20All\Bridges%20Jhapa%20069-70\Ratuwa%20Khola%20Bridge\revise%20esti%20650-Ratuwa%20Damak-Chisapani%20Final%20-%20Copy.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F:\rc\DRO%20Bhaktapur\Est.%202074-75\WORK\069%20to%20070\FINAL%20ROAD\Kaligandaki%20Corridor%20(Ridi%20-%20Ramdi)%20and%20BAGLUNG\final%20from%20subash%20dai\Ramdighat\Report%20and%20Estimate\Ramdighat_%20Estimate_%20(4.25)km.xlsx"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Work%20Order%20Estimate/Work%20Order%20FY%202072-73/2.Estimate%202067-68/1.%20Estimate,067-68%20final/dro%232/rr/Annual%20Programme/061-62/48-4-500/Roads%20list-500-061-breakdown.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F:\Users\user\Downloads\Dharke%20Khola\Abstract%20of%20Cost%20-%20Bagmati~Sinamangal.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Eng11\c%20on%20rajeev\KVTDP\ksrajiv\general(rajeev)\ratana.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I:\Estimate%20n%20BoQ%20final%20064-65\249,555,695,660\249\Bhorletar,Chabdi,Bageswori,Ghasikuwa\Rate%20Analysis'%20for%20Bhorletarkaraputar%20green%20road%20revised.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F:\joshi\Road%20extension%20Estimate\Mulmi\Abhis\final%20bids%20document\4\nks\Bridges%20064_065\Sangekhola%20bridge%20Estimate(8%20ton%20truck).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F:\Users\Khakurel\Downloads\estimate%2076%20for%20budgetary%20purpose\arm%20budget%20estimate\BEAM\Design-Estimate\Fy2068-69_Roads\Dhading\Estimate_%20Dhadhingbesi_Kinthanphedi_0+000-21+600.xlsx"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Work%20Order%20Estimate/Contract%201-100%20Estimate/5.%20Estimates%20086-087%20(2073-074)/my%20estimation/Desktop/All%20folders/Bhakt/155%20-%20Final/Bill%20Final/Projects/o-246%20Bridge%20(DOR)/Estimate/Rate%20Analysis-Khahare.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F:\Users\user\Downloads\Users\soney\Desktop\067_68\Tenders\Rate%20Analaysis%20067.68%20Updated\CN_51%20Ch%2032.5%20to%20Km%2048.6%20of%2011KMCBBRP.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F:\Users\user\Downloads\Users\Rohit\Downloads\minprasad\workon%2066-67\2nd%20lot%20contract067\7%20Resealing\Recurrent%20work%20Bartung%20to%20Tamghas.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F:\Users\user\Downloads\Users\Rohit\Downloads\Damouli,Rp\Myagde%20Bridge\Myagde%20Khola%20Bridge%20Estimate%20nks04%20falgun.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D:\narendra\narendra\BTU\removable%20hd\1_KATHMANDU_2065_9_17%20TO\F-Y_2065_66\cont_66_064_65\cont_66-064-65_whitegold\Amrahs\RRSWorkingFolder\RaptiClaim.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C:\Bhaktapur\Contracts\Byasi%20VO\Office\BILL\2072-2073\144\Back%20Up\Old-FY\Baikuntha\Ashad\Baitadi-064-65\Patan%20Panchewor\Patan%20-Bill-16.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F:\Users\acer\AppData\Roaming\Microsoft\Excel\IPC\Documents%20and%20Settings\USER\Desktop\dro%232\Tenders(BOQ)\058-59\Notice%20No.%203\contract-6.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F:\Users\user\Downloads\KTM%20RING%20ROAD%20EXTENSION\Contracts%207071\temporary%20Humepipe%20Koteshwor_070_71.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F:\RB%20Gurung\Documents%20and%20Settings\USER\Desktop\dro%232\Tenders(BOQ)\059-60\NNo.%203%20(3-7)\st-3\s3-aoc-4-059-60.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DROBKT/Bill/73-74/37/DROBKT/Bill%20072-73/72-73/76/All%20UCE/DoR/Estimates/Estimate%20Final%202066-067/My%20Sites/RATE%20ANALYSIS%20-%20Angubhatta.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Estimate/Path%20works/RAIDP/Variation/ZB/Revised%20Estimate_Variation%20ZB.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F:\Users\bigbyte\Desktop\SNRTP%20On%20November\W-H\Users\bigbyte\Desktop\Naudada%20Karkineta%202067229\MONKWEST.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D:\Users\Admin\Desktop\From%20pen\surface%20dressing\Tenter%202-OHDRP\Estimate%20Solu\Estimates\Regional\Deurali-Lokhim.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BIGYAN\Bigyan%20works\For%20VO-2\Anup_Works\Personnal\STEP%20ESTIMATE\NK\Summary%20Of%20Quantity\NK%20Print\BoQ%20NK-01.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Wa3\e\Birendranagar%20BOQ%20Comp\BOQ%20Cost%20Total%20Birendranagar%20Jan%2012%202004.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F:\rc\DRO%20Bhaktapur\Est.%202074-75\mhhp,%20dang\02-68-69%20contracts%20mhwest\Rate%20for%20Achham%20District.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F:\joshi\Road%20extension%20Estimate\SLD\Offce%20work\Bridges\Bhoteodar%20Bridge\29-064-65\Rate%20Analysis'%20for%20Bhoteodar%20Bridge%20(8%20ton%20truck).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F:\RB%20Gurung\removable%20hd\1_KATHMANDU_2065_9_17%20TO\F-Y_2065_66\cont_66_064_65\cont_66-064-65_whitegold\Hetauda%20to%20Narayani%20Bridge\IPC-08%20Lothar-Ngt\dro%232\Tenders(BOQ)\059-60\NNo.%203%20(3-7)\st-3\s3-aoc-4-059-60.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D:\DRO%20Bhaktapur\consultant\Bohare-Chauri-rithhe\Panchkhala%20Bohare%20road\Report\Estimate%20Panchkhal%20Kavre%20Road.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C:\Bill\Parilekh\Documents%20and%20Settings\user\Desktop\New%20folder\Skumar\DTO\Water%20Supply\Survey\Rung%20pelabas%20ws\Civil%20works%20estimates\Bhim\Bhim\Khanepani\Water%20Supply(Khanepani).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D:\Documents%20and%20Settings\user\Desktop\New%20folder\Skumar\DTO\Water%20Supply\Survey\Rung%20pelabas%20ws\Civil%20works%20estimates\Bhim\Bhim\Khanepani\Water%20Supply(Khanepani).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1.%20Sunkhani-Kanpa/Detailed%20Project%20Report/2.%20DPR%20Bridge(Ch%206+400)km/Gumu%20Khola/Revised%20estimation%20of%20Gumu%20Khola.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F:\Users\acer\AppData\Roaming\Microsoft\Excel\IPC\Documents%20and%20Settings\USER\Desktop\dro%232\Tenders(BOQ)\059-60\NNo.%203%20(3-7)\st-3\s3-aoc-4-059-60.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Birendra\d\WORK\RATEANA\POKHAR~3.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Work%20Order%20Estimate/Contract%201-100%20Estimate/5.%20Estimates%20086-087%20(2073-074)/my%20estimation/Desktop/All%20folders/Bhakt/155%20-%20Final/Bill%20Final/laptop/rakesh/Damak/Notice%202%20last%201%20final/notice22/Hadiya%20MERM.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DRO%20Bhaktapur/127%20Bahakha%20Bazaar-%20Mill%20Road-%20Manohara%20Bridge%20Road/Er.rajesh/Palpa%20division/Bridge/Kaligandaki%20Damachaur%20Rampur%20Bridge%20estimate%20Final/Estimate%20.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D:\Skumar\DTO\Narayansthan-mison%20road\Final%20Est.&amp;%20Abs.NMR.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F:\Users\DELL\AppData\Roaming\Microsoft\Excel\Consultant%20Estimate_%20Rukum_14%20km%20new.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F:\RB%20Gurung\project\Arniko%20highway\Rate%20analysis_Maitighar_Tinkune.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K:\IMERC\Jorsal\DATA\ALL%20Field%20DATA.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D:\bhaktapur%20jeevan\Amanati\Amanati%20materials%20bill\final_Amanati%20Araniko%20Highway%20coldMix.xlsx"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I:\Damouli,Rp\Myagde%20Bridge\SETI%20BRIDGE\SETI_DULEGAUDA_NEW\Final%20Report\BRN7_Seti_Dulegauda\Main%20Report_Vol_I\Rate%20Analysis'%20for%20jigdi%20%20Bridge.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DRO%20Bhaktapur/127%20Bahakha%20Bazaar-%20Mill%20Road-%20Manohara%20Bridge%20Road/DRO%20KTM%202/Rate%20Analysis/DROKTM2_Rate%20Analysis_071-72.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Estimate/Path%20works/DRILP-Document/DRILP-AF/DRILP-District%20wise%20document/Lamjung/skd%20survey%20frm%20ms%20&amp;%20ecocode/SKD1_8180%20to%2018260%20-OCT-Revised/qty_rate_cost_Lamjung%20Pkg%201.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F:\joshi\Road%20extension%20Estimate\bharatpur%20bills%20_2067_68\Rate%20analysis%202067-68(as%20per%20District%20rates%20pra).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F:\GOVINDA\Ratan_Pandey\1.Ratan%20pandey%20school\SAN_FINAL_RATE_ANALYSIS_060.XLS" TargetMode="External"/></Relationships>
</file>

<file path=xl/externalLinks/_rels/externalLink181.xml.rels><?xml version="1.0" encoding="UTF-8" standalone="yes"?>
<Relationships xmlns="http://schemas.openxmlformats.org/package/2006/relationships"><Relationship Id="rId1" Type="http://schemas.microsoft.com/office/2006/relationships/xlExternalLinkPath/xlPathMissing" Target="9%20Chandragadhi%20Lekhnath%20chowk.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F:\Users\Sailendra\Desktop\kaligandaki\kaligandaki\kaligandaki%20output\Estimate%20of%20Kaligandaki%20corridor-pkg1.xlsm"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C:\Users\DELL\Desktop\1-pu\Marsyandi_Bridge\Estimate60_61.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C:\Users\DELL\Desktop\DRO%20Surkhet%20(072-73)%20New1\4.%20Tender%20Details%20(072-73)\Tender%20Notice%20No.%207\3.%20BOQ\69.%20New%20road%20to%20Khajura.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F:\rc\DRO%20Bhaktapur\Est.%202074-75\WORKS\ROAD\Palpa%20Ring%20Road%20(0%20to%206.85)\Qntity%20and%20estimate\Palpa,%20Estimate%20(0+000-6+85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List"/>
      <sheetName val="Features"/>
      <sheetName val="Dmand 2"/>
      <sheetName val="Dmand 1"/>
      <sheetName val="ProfileData"/>
      <sheetName val="PipeDesign"/>
      <sheetName val="PipeLineWork"/>
      <sheetName val="PipeList"/>
      <sheetName val="PFdata"/>
      <sheetName val="PD-TMPLT"/>
      <sheetName val="FitData"/>
      <sheetName val="DrawingControls"/>
      <sheetName val="Profile"/>
      <sheetName val="FlowDiagram"/>
      <sheetName val="Fittings"/>
      <sheetName val="T&amp;P"/>
      <sheetName val="Summary"/>
    </sheetNames>
    <sheetDataSet>
      <sheetData sheetId="0">
        <row r="5">
          <cell r="E5" t="str">
            <v>Simpani W/S Project</v>
          </cell>
        </row>
      </sheetData>
      <sheetData sheetId="1"/>
      <sheetData sheetId="2"/>
      <sheetData sheetId="3"/>
      <sheetData sheetId="4"/>
      <sheetData sheetId="5">
        <row r="25">
          <cell r="D25">
            <v>250</v>
          </cell>
        </row>
        <row r="26">
          <cell r="D26">
            <v>260</v>
          </cell>
        </row>
      </sheetData>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List"/>
      <sheetName val="Features"/>
      <sheetName val="Dmand 2"/>
      <sheetName val="Dmand 1"/>
      <sheetName val="ProfileData"/>
      <sheetName val="PipeDesign"/>
      <sheetName val="PipeLineWork"/>
      <sheetName val="PipeList"/>
      <sheetName val="PFdata"/>
      <sheetName val="PD-TMPLT"/>
      <sheetName val="FitData"/>
      <sheetName val="DrawingControls"/>
      <sheetName val="Profile"/>
      <sheetName val="FlowDiagram"/>
      <sheetName val="Fittings"/>
      <sheetName val="T&amp;P"/>
      <sheetName val="Summary"/>
    </sheetNames>
    <sheetDataSet>
      <sheetData sheetId="0">
        <row r="5">
          <cell r="E5" t="str">
            <v>Simpani W/S Project</v>
          </cell>
        </row>
      </sheetData>
      <sheetData sheetId="1"/>
      <sheetData sheetId="2"/>
      <sheetData sheetId="3"/>
      <sheetData sheetId="4"/>
      <sheetData sheetId="5">
        <row r="25">
          <cell r="D25">
            <v>250</v>
          </cell>
        </row>
        <row r="26">
          <cell r="D26">
            <v>260</v>
          </cell>
        </row>
      </sheetData>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List"/>
      <sheetName val="Features"/>
      <sheetName val="Dmand 2"/>
      <sheetName val="Dmand 1"/>
      <sheetName val="ProfileData"/>
      <sheetName val="PipeDesign"/>
      <sheetName val="PipeLineWork"/>
      <sheetName val="PipeList"/>
      <sheetName val="PFdata"/>
      <sheetName val="PD-TMPLT"/>
      <sheetName val="FitData"/>
      <sheetName val="DrawingControls"/>
      <sheetName val="Profile"/>
      <sheetName val="FlowDiagram"/>
      <sheetName val="Fittings"/>
      <sheetName val="T&amp;P"/>
      <sheetName val="Summary"/>
    </sheetNames>
    <sheetDataSet>
      <sheetData sheetId="0">
        <row r="5">
          <cell r="E5" t="str">
            <v>Simpani W/S Project</v>
          </cell>
        </row>
      </sheetData>
      <sheetData sheetId="1"/>
      <sheetData sheetId="2"/>
      <sheetData sheetId="3"/>
      <sheetData sheetId="4"/>
      <sheetData sheetId="5">
        <row r="25">
          <cell r="D25">
            <v>250</v>
          </cell>
        </row>
        <row r="26">
          <cell r="D26">
            <v>260</v>
          </cell>
        </row>
      </sheetData>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List"/>
      <sheetName val="Dmand 1"/>
      <sheetName val="ProfileData"/>
      <sheetName val="PipeDesign"/>
      <sheetName val="PipeLineWork"/>
      <sheetName val="PipeList"/>
      <sheetName val="PFdata"/>
      <sheetName val="PD-TMPLT"/>
      <sheetName val="DrawingControls"/>
      <sheetName val="Profile"/>
      <sheetName val="FlowDiagram"/>
      <sheetName val="Features"/>
      <sheetName val="FitData"/>
      <sheetName val="Fittings"/>
      <sheetName val="T&amp;P"/>
      <sheetName val="Summary"/>
    </sheetNames>
    <sheetDataSet>
      <sheetData sheetId="0">
        <row r="4">
          <cell r="E4" t="str">
            <v>Division Office, Palpa</v>
          </cell>
        </row>
        <row r="16">
          <cell r="H16">
            <v>3</v>
          </cell>
        </row>
        <row r="23">
          <cell r="H23">
            <v>1.31</v>
          </cell>
        </row>
        <row r="31">
          <cell r="B31">
            <v>1</v>
          </cell>
          <cell r="C31" t="str">
            <v>Dumre</v>
          </cell>
          <cell r="D31" t="str">
            <v>Madanpokhara, Masyam &amp; Tegha</v>
          </cell>
          <cell r="E31" t="str">
            <v>Madanpokhara-4, Masyam-2,7 &amp; Telgha-7</v>
          </cell>
          <cell r="F31" t="str">
            <v>Deurali Kholsi &amp; Juke Kholsi</v>
          </cell>
          <cell r="G31" t="str">
            <v>Springed Stream</v>
          </cell>
          <cell r="H31">
            <v>2.5</v>
          </cell>
        </row>
        <row r="32">
          <cell r="B32">
            <v>2</v>
          </cell>
        </row>
        <row r="33">
          <cell r="B33">
            <v>3</v>
          </cell>
        </row>
      </sheetData>
      <sheetData sheetId="1">
        <row r="33">
          <cell r="C33">
            <v>193</v>
          </cell>
          <cell r="D33">
            <v>1142</v>
          </cell>
          <cell r="E33">
            <v>1431</v>
          </cell>
          <cell r="K33">
            <v>84774</v>
          </cell>
        </row>
      </sheetData>
      <sheetData sheetId="2"/>
      <sheetData sheetId="3">
        <row r="9">
          <cell r="D9">
            <v>10015</v>
          </cell>
        </row>
        <row r="26">
          <cell r="D26">
            <v>120</v>
          </cell>
        </row>
      </sheetData>
      <sheetData sheetId="4">
        <row r="74">
          <cell r="I74">
            <v>3730601.0999999996</v>
          </cell>
          <cell r="O74">
            <v>1961376.1250000005</v>
          </cell>
        </row>
      </sheetData>
      <sheetData sheetId="5">
        <row r="9">
          <cell r="A9" t="str">
            <v>2506</v>
          </cell>
        </row>
        <row r="117">
          <cell r="G117">
            <v>11016.5</v>
          </cell>
        </row>
        <row r="118">
          <cell r="G118">
            <v>12742.697</v>
          </cell>
        </row>
        <row r="119">
          <cell r="G119">
            <v>1704846.6836499998</v>
          </cell>
        </row>
      </sheetData>
      <sheetData sheetId="6"/>
      <sheetData sheetId="7"/>
      <sheetData sheetId="8"/>
      <sheetData sheetId="9"/>
      <sheetData sheetId="10"/>
      <sheetData sheetId="11">
        <row r="18">
          <cell r="B18" t="str">
            <v>Spring Intake1</v>
          </cell>
        </row>
      </sheetData>
      <sheetData sheetId="12">
        <row r="11">
          <cell r="H11">
            <v>7</v>
          </cell>
          <cell r="L11">
            <v>11</v>
          </cell>
          <cell r="N11">
            <v>13</v>
          </cell>
          <cell r="P11">
            <v>15</v>
          </cell>
          <cell r="S11">
            <v>18</v>
          </cell>
          <cell r="W11">
            <v>22</v>
          </cell>
          <cell r="AA11">
            <v>26</v>
          </cell>
          <cell r="AE11">
            <v>30</v>
          </cell>
          <cell r="AI11">
            <v>34</v>
          </cell>
          <cell r="AM11">
            <v>38</v>
          </cell>
          <cell r="AQ11">
            <v>42</v>
          </cell>
          <cell r="BB11">
            <v>53</v>
          </cell>
          <cell r="BE11">
            <v>56</v>
          </cell>
          <cell r="BG11">
            <v>58</v>
          </cell>
          <cell r="BP11">
            <v>67</v>
          </cell>
          <cell r="BR11">
            <v>69</v>
          </cell>
        </row>
        <row r="12">
          <cell r="B12" t="str">
            <v>Airvalve15</v>
          </cell>
          <cell r="H12">
            <v>0</v>
          </cell>
          <cell r="L12">
            <v>0</v>
          </cell>
          <cell r="N12" t="e">
            <v>#VALUE!</v>
          </cell>
          <cell r="P12" t="e">
            <v>#VALUE!</v>
          </cell>
          <cell r="S12">
            <v>0</v>
          </cell>
          <cell r="W12">
            <v>0</v>
          </cell>
          <cell r="AA12">
            <v>0</v>
          </cell>
          <cell r="AE12">
            <v>0</v>
          </cell>
          <cell r="AI12" t="e">
            <v>#VALUE!</v>
          </cell>
          <cell r="BB12">
            <v>0</v>
          </cell>
          <cell r="BD12">
            <v>0</v>
          </cell>
          <cell r="BE12">
            <v>0</v>
          </cell>
          <cell r="BP12">
            <v>0</v>
          </cell>
          <cell r="BR12" t="e">
            <v>#VALUE!</v>
          </cell>
        </row>
        <row r="13">
          <cell r="B13" t="str">
            <v>Airvalve20</v>
          </cell>
          <cell r="H13">
            <v>0</v>
          </cell>
          <cell r="L13">
            <v>0</v>
          </cell>
          <cell r="N13" t="e">
            <v>#VALUE!</v>
          </cell>
          <cell r="P13" t="e">
            <v>#VALUE!</v>
          </cell>
          <cell r="S13">
            <v>0</v>
          </cell>
          <cell r="W13">
            <v>0</v>
          </cell>
          <cell r="AA13">
            <v>0</v>
          </cell>
          <cell r="AE13">
            <v>0</v>
          </cell>
          <cell r="AI13" t="e">
            <v>#VALUE!</v>
          </cell>
          <cell r="BB13">
            <v>0</v>
          </cell>
          <cell r="BD13">
            <v>0</v>
          </cell>
          <cell r="BE13">
            <v>0</v>
          </cell>
          <cell r="BP13">
            <v>0</v>
          </cell>
          <cell r="BR13" t="e">
            <v>#VALUE!</v>
          </cell>
        </row>
        <row r="14">
          <cell r="B14" t="str">
            <v>BrassUnion15</v>
          </cell>
          <cell r="G14">
            <v>0</v>
          </cell>
          <cell r="H14">
            <v>0</v>
          </cell>
          <cell r="K14">
            <v>0</v>
          </cell>
          <cell r="L14">
            <v>0</v>
          </cell>
          <cell r="M14">
            <v>0</v>
          </cell>
          <cell r="N14">
            <v>0</v>
          </cell>
          <cell r="O14">
            <v>0</v>
          </cell>
          <cell r="P14">
            <v>0</v>
          </cell>
          <cell r="R14">
            <v>0</v>
          </cell>
          <cell r="S14">
            <v>0</v>
          </cell>
          <cell r="U14">
            <v>0</v>
          </cell>
          <cell r="V14">
            <v>0</v>
          </cell>
          <cell r="W14">
            <v>0</v>
          </cell>
          <cell r="Y14">
            <v>0</v>
          </cell>
          <cell r="Z14">
            <v>0</v>
          </cell>
          <cell r="AA14">
            <v>0</v>
          </cell>
          <cell r="AB14">
            <v>0</v>
          </cell>
          <cell r="AC14">
            <v>0</v>
          </cell>
          <cell r="AD14">
            <v>0</v>
          </cell>
          <cell r="AE14">
            <v>0</v>
          </cell>
          <cell r="AF14">
            <v>0</v>
          </cell>
          <cell r="AH14">
            <v>0</v>
          </cell>
          <cell r="AI14">
            <v>0</v>
          </cell>
          <cell r="AJ14">
            <v>0</v>
          </cell>
          <cell r="AK14">
            <v>0</v>
          </cell>
          <cell r="AL14">
            <v>0</v>
          </cell>
          <cell r="AM14">
            <v>0</v>
          </cell>
          <cell r="AN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E14">
            <v>0</v>
          </cell>
          <cell r="BF14">
            <v>0</v>
          </cell>
          <cell r="BG14" t="e">
            <v>#VALUE!</v>
          </cell>
          <cell r="BH14">
            <v>0</v>
          </cell>
          <cell r="BI14">
            <v>0</v>
          </cell>
          <cell r="BJ14">
            <v>0</v>
          </cell>
          <cell r="BK14">
            <v>0</v>
          </cell>
          <cell r="BL14">
            <v>0</v>
          </cell>
          <cell r="BM14">
            <v>0</v>
          </cell>
          <cell r="BN14">
            <v>0</v>
          </cell>
          <cell r="BO14">
            <v>0</v>
          </cell>
          <cell r="BP14">
            <v>0</v>
          </cell>
          <cell r="BQ14">
            <v>0</v>
          </cell>
          <cell r="BR14" t="e">
            <v>#VALUE!</v>
          </cell>
          <cell r="BS14">
            <v>0</v>
          </cell>
        </row>
        <row r="15">
          <cell r="B15" t="str">
            <v>BrassUnion20</v>
          </cell>
          <cell r="G15">
            <v>0</v>
          </cell>
          <cell r="H15">
            <v>0</v>
          </cell>
          <cell r="K15">
            <v>0</v>
          </cell>
          <cell r="L15">
            <v>0</v>
          </cell>
          <cell r="M15">
            <v>0</v>
          </cell>
          <cell r="N15">
            <v>0</v>
          </cell>
          <cell r="O15">
            <v>0</v>
          </cell>
          <cell r="P15">
            <v>0</v>
          </cell>
          <cell r="R15">
            <v>0</v>
          </cell>
          <cell r="S15">
            <v>0</v>
          </cell>
          <cell r="U15">
            <v>0</v>
          </cell>
          <cell r="V15">
            <v>0</v>
          </cell>
          <cell r="W15">
            <v>0</v>
          </cell>
          <cell r="Y15">
            <v>0</v>
          </cell>
          <cell r="Z15">
            <v>0</v>
          </cell>
          <cell r="AA15">
            <v>0</v>
          </cell>
          <cell r="AB15">
            <v>0</v>
          </cell>
          <cell r="AC15">
            <v>0</v>
          </cell>
          <cell r="AD15">
            <v>0</v>
          </cell>
          <cell r="AE15">
            <v>0</v>
          </cell>
          <cell r="AF15">
            <v>0</v>
          </cell>
          <cell r="AH15">
            <v>0</v>
          </cell>
          <cell r="AI15">
            <v>0</v>
          </cell>
          <cell r="AJ15">
            <v>0</v>
          </cell>
          <cell r="AK15">
            <v>0</v>
          </cell>
          <cell r="AL15">
            <v>0</v>
          </cell>
          <cell r="AM15">
            <v>0</v>
          </cell>
          <cell r="AN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E15">
            <v>0</v>
          </cell>
          <cell r="BF15">
            <v>0</v>
          </cell>
          <cell r="BG15" t="e">
            <v>#VALUE!</v>
          </cell>
          <cell r="BH15">
            <v>0</v>
          </cell>
          <cell r="BI15">
            <v>0</v>
          </cell>
          <cell r="BJ15">
            <v>0</v>
          </cell>
          <cell r="BK15">
            <v>0</v>
          </cell>
          <cell r="BL15">
            <v>0</v>
          </cell>
          <cell r="BM15">
            <v>0</v>
          </cell>
          <cell r="BN15">
            <v>0</v>
          </cell>
          <cell r="BO15">
            <v>0</v>
          </cell>
          <cell r="BP15">
            <v>0</v>
          </cell>
          <cell r="BQ15">
            <v>0</v>
          </cell>
          <cell r="BR15" t="e">
            <v>#VALUE!</v>
          </cell>
          <cell r="BS15">
            <v>0</v>
          </cell>
        </row>
        <row r="16">
          <cell r="B16" t="str">
            <v>BrassUnion25</v>
          </cell>
          <cell r="G16">
            <v>0</v>
          </cell>
          <cell r="H16">
            <v>0</v>
          </cell>
          <cell r="K16">
            <v>0</v>
          </cell>
          <cell r="L16">
            <v>0</v>
          </cell>
          <cell r="M16">
            <v>0</v>
          </cell>
          <cell r="N16">
            <v>0</v>
          </cell>
          <cell r="O16">
            <v>0</v>
          </cell>
          <cell r="P16">
            <v>0</v>
          </cell>
          <cell r="R16">
            <v>0</v>
          </cell>
          <cell r="S16">
            <v>0</v>
          </cell>
          <cell r="U16">
            <v>0</v>
          </cell>
          <cell r="V16">
            <v>0</v>
          </cell>
          <cell r="W16">
            <v>0</v>
          </cell>
          <cell r="Y16">
            <v>0</v>
          </cell>
          <cell r="Z16">
            <v>0</v>
          </cell>
          <cell r="AA16">
            <v>0</v>
          </cell>
          <cell r="AB16">
            <v>0</v>
          </cell>
          <cell r="AC16">
            <v>0</v>
          </cell>
          <cell r="AD16">
            <v>0</v>
          </cell>
          <cell r="AE16">
            <v>0</v>
          </cell>
          <cell r="AF16">
            <v>0</v>
          </cell>
          <cell r="AH16">
            <v>0</v>
          </cell>
          <cell r="AI16">
            <v>0</v>
          </cell>
          <cell r="AJ16">
            <v>0</v>
          </cell>
          <cell r="AK16">
            <v>0</v>
          </cell>
          <cell r="AL16">
            <v>0</v>
          </cell>
          <cell r="AM16">
            <v>0</v>
          </cell>
          <cell r="AN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E16">
            <v>0</v>
          </cell>
          <cell r="BF16">
            <v>0</v>
          </cell>
          <cell r="BG16" t="e">
            <v>#VALUE!</v>
          </cell>
          <cell r="BH16">
            <v>0</v>
          </cell>
          <cell r="BI16">
            <v>0</v>
          </cell>
          <cell r="BJ16">
            <v>0</v>
          </cell>
          <cell r="BK16">
            <v>0</v>
          </cell>
          <cell r="BL16">
            <v>0</v>
          </cell>
          <cell r="BM16">
            <v>0</v>
          </cell>
          <cell r="BN16">
            <v>0</v>
          </cell>
          <cell r="BO16">
            <v>0</v>
          </cell>
          <cell r="BP16">
            <v>0</v>
          </cell>
          <cell r="BQ16">
            <v>0</v>
          </cell>
          <cell r="BR16" t="e">
            <v>#VALUE!</v>
          </cell>
          <cell r="BS16">
            <v>0</v>
          </cell>
        </row>
        <row r="17">
          <cell r="B17" t="str">
            <v>BrassUnion32</v>
          </cell>
          <cell r="G17">
            <v>0</v>
          </cell>
          <cell r="H17">
            <v>0</v>
          </cell>
          <cell r="K17">
            <v>0</v>
          </cell>
          <cell r="L17">
            <v>0</v>
          </cell>
          <cell r="M17">
            <v>0</v>
          </cell>
          <cell r="N17">
            <v>0</v>
          </cell>
          <cell r="O17">
            <v>0</v>
          </cell>
          <cell r="P17">
            <v>0</v>
          </cell>
          <cell r="R17">
            <v>0</v>
          </cell>
          <cell r="S17">
            <v>0</v>
          </cell>
          <cell r="U17">
            <v>1</v>
          </cell>
          <cell r="V17">
            <v>1</v>
          </cell>
          <cell r="W17">
            <v>2</v>
          </cell>
          <cell r="Y17">
            <v>0</v>
          </cell>
          <cell r="Z17">
            <v>0</v>
          </cell>
          <cell r="AA17">
            <v>0</v>
          </cell>
          <cell r="AB17">
            <v>0</v>
          </cell>
          <cell r="AC17">
            <v>0</v>
          </cell>
          <cell r="AD17">
            <v>0</v>
          </cell>
          <cell r="AE17">
            <v>0</v>
          </cell>
          <cell r="AF17">
            <v>0</v>
          </cell>
          <cell r="AH17">
            <v>0</v>
          </cell>
          <cell r="AI17">
            <v>2</v>
          </cell>
          <cell r="AJ17">
            <v>0</v>
          </cell>
          <cell r="AK17">
            <v>0</v>
          </cell>
          <cell r="AL17">
            <v>0</v>
          </cell>
          <cell r="AM17">
            <v>0</v>
          </cell>
          <cell r="AN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E17">
            <v>0</v>
          </cell>
          <cell r="BF17">
            <v>0</v>
          </cell>
          <cell r="BG17" t="e">
            <v>#VALUE!</v>
          </cell>
          <cell r="BH17">
            <v>0</v>
          </cell>
          <cell r="BI17">
            <v>4</v>
          </cell>
          <cell r="BJ17">
            <v>4</v>
          </cell>
          <cell r="BK17">
            <v>0</v>
          </cell>
          <cell r="BL17">
            <v>0</v>
          </cell>
          <cell r="BM17">
            <v>0</v>
          </cell>
          <cell r="BN17">
            <v>0</v>
          </cell>
          <cell r="BO17">
            <v>0</v>
          </cell>
          <cell r="BP17">
            <v>8</v>
          </cell>
          <cell r="BQ17">
            <v>0</v>
          </cell>
          <cell r="BR17" t="e">
            <v>#VALUE!</v>
          </cell>
          <cell r="BS17">
            <v>0</v>
          </cell>
        </row>
        <row r="18">
          <cell r="B18" t="str">
            <v>BrassUnion40</v>
          </cell>
          <cell r="G18">
            <v>0</v>
          </cell>
          <cell r="H18">
            <v>0</v>
          </cell>
          <cell r="K18">
            <v>0</v>
          </cell>
          <cell r="L18">
            <v>0</v>
          </cell>
          <cell r="M18">
            <v>0</v>
          </cell>
          <cell r="N18">
            <v>0</v>
          </cell>
          <cell r="O18">
            <v>0</v>
          </cell>
          <cell r="P18">
            <v>0</v>
          </cell>
          <cell r="R18">
            <v>0</v>
          </cell>
          <cell r="S18">
            <v>0</v>
          </cell>
          <cell r="U18">
            <v>0</v>
          </cell>
          <cell r="V18">
            <v>0</v>
          </cell>
          <cell r="W18">
            <v>0</v>
          </cell>
          <cell r="Y18">
            <v>0</v>
          </cell>
          <cell r="Z18">
            <v>0</v>
          </cell>
          <cell r="AA18">
            <v>0</v>
          </cell>
          <cell r="AB18">
            <v>0</v>
          </cell>
          <cell r="AC18">
            <v>0</v>
          </cell>
          <cell r="AD18">
            <v>0</v>
          </cell>
          <cell r="AE18">
            <v>0</v>
          </cell>
          <cell r="AF18">
            <v>0</v>
          </cell>
          <cell r="AH18">
            <v>0</v>
          </cell>
          <cell r="AI18">
            <v>0</v>
          </cell>
          <cell r="AJ18">
            <v>0</v>
          </cell>
          <cell r="AK18">
            <v>0</v>
          </cell>
          <cell r="AL18">
            <v>0</v>
          </cell>
          <cell r="AM18">
            <v>0</v>
          </cell>
          <cell r="AN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2</v>
          </cell>
          <cell r="BE18">
            <v>2</v>
          </cell>
          <cell r="BF18">
            <v>0</v>
          </cell>
          <cell r="BG18" t="e">
            <v>#VALUE!</v>
          </cell>
          <cell r="BH18">
            <v>4</v>
          </cell>
          <cell r="BI18">
            <v>0</v>
          </cell>
          <cell r="BJ18">
            <v>0</v>
          </cell>
          <cell r="BK18">
            <v>4</v>
          </cell>
          <cell r="BL18">
            <v>0</v>
          </cell>
          <cell r="BM18">
            <v>4</v>
          </cell>
          <cell r="BN18">
            <v>0</v>
          </cell>
          <cell r="BO18">
            <v>4</v>
          </cell>
          <cell r="BP18">
            <v>16</v>
          </cell>
          <cell r="BQ18">
            <v>0</v>
          </cell>
          <cell r="BR18" t="e">
            <v>#VALUE!</v>
          </cell>
          <cell r="BS18">
            <v>0</v>
          </cell>
        </row>
        <row r="19">
          <cell r="B19" t="str">
            <v>Elbow15</v>
          </cell>
          <cell r="H19">
            <v>0</v>
          </cell>
          <cell r="L19">
            <v>0</v>
          </cell>
          <cell r="N19" t="e">
            <v>#VALUE!</v>
          </cell>
          <cell r="O19">
            <v>0</v>
          </cell>
          <cell r="P19">
            <v>0</v>
          </cell>
          <cell r="S19">
            <v>0</v>
          </cell>
          <cell r="U19">
            <v>0</v>
          </cell>
          <cell r="W19">
            <v>0</v>
          </cell>
          <cell r="Y19">
            <v>0</v>
          </cell>
          <cell r="Z19">
            <v>2</v>
          </cell>
          <cell r="AA19">
            <v>0</v>
          </cell>
          <cell r="AB19">
            <v>0</v>
          </cell>
          <cell r="AC19">
            <v>0</v>
          </cell>
          <cell r="AD19">
            <v>2</v>
          </cell>
          <cell r="AE19">
            <v>0</v>
          </cell>
          <cell r="AF19">
            <v>0</v>
          </cell>
          <cell r="AI19" t="e">
            <v>#VALUE!</v>
          </cell>
          <cell r="AK19">
            <v>2</v>
          </cell>
          <cell r="AM19">
            <v>0</v>
          </cell>
          <cell r="AN19">
            <v>0</v>
          </cell>
          <cell r="AQ19">
            <v>0</v>
          </cell>
          <cell r="BB19">
            <v>0</v>
          </cell>
          <cell r="BE19">
            <v>0</v>
          </cell>
          <cell r="BF19">
            <v>0</v>
          </cell>
          <cell r="BG19" t="e">
            <v>#VALUE!</v>
          </cell>
          <cell r="BH19">
            <v>0</v>
          </cell>
          <cell r="BI19">
            <v>0</v>
          </cell>
          <cell r="BJ19">
            <v>0</v>
          </cell>
          <cell r="BK19">
            <v>0</v>
          </cell>
          <cell r="BL19">
            <v>0</v>
          </cell>
          <cell r="BM19">
            <v>0</v>
          </cell>
          <cell r="BN19">
            <v>0</v>
          </cell>
          <cell r="BO19">
            <v>0</v>
          </cell>
          <cell r="BP19">
            <v>0</v>
          </cell>
          <cell r="BR19" t="e">
            <v>#VALUE!</v>
          </cell>
          <cell r="BS19">
            <v>0</v>
          </cell>
        </row>
        <row r="20">
          <cell r="B20" t="str">
            <v>Elbow20</v>
          </cell>
          <cell r="H20">
            <v>0</v>
          </cell>
          <cell r="L20">
            <v>0</v>
          </cell>
          <cell r="N20" t="e">
            <v>#VALUE!</v>
          </cell>
          <cell r="O20">
            <v>0</v>
          </cell>
          <cell r="P20">
            <v>0</v>
          </cell>
          <cell r="S20">
            <v>0</v>
          </cell>
          <cell r="U20">
            <v>0</v>
          </cell>
          <cell r="W20">
            <v>0</v>
          </cell>
          <cell r="Y20">
            <v>0</v>
          </cell>
          <cell r="Z20">
            <v>0</v>
          </cell>
          <cell r="AA20">
            <v>0</v>
          </cell>
          <cell r="AB20">
            <v>0</v>
          </cell>
          <cell r="AC20">
            <v>0</v>
          </cell>
          <cell r="AD20">
            <v>0</v>
          </cell>
          <cell r="AE20">
            <v>0</v>
          </cell>
          <cell r="AF20">
            <v>0</v>
          </cell>
          <cell r="AI20" t="e">
            <v>#VALUE!</v>
          </cell>
          <cell r="AK20">
            <v>0</v>
          </cell>
          <cell r="AM20">
            <v>0</v>
          </cell>
          <cell r="AN20">
            <v>0</v>
          </cell>
          <cell r="AQ20">
            <v>0</v>
          </cell>
          <cell r="BB20">
            <v>0</v>
          </cell>
          <cell r="BE20">
            <v>0</v>
          </cell>
          <cell r="BF20">
            <v>0</v>
          </cell>
          <cell r="BG20" t="e">
            <v>#VALUE!</v>
          </cell>
          <cell r="BH20">
            <v>0</v>
          </cell>
          <cell r="BI20">
            <v>0</v>
          </cell>
          <cell r="BJ20">
            <v>0</v>
          </cell>
          <cell r="BK20">
            <v>0</v>
          </cell>
          <cell r="BL20">
            <v>0</v>
          </cell>
          <cell r="BM20">
            <v>0</v>
          </cell>
          <cell r="BN20">
            <v>0</v>
          </cell>
          <cell r="BO20">
            <v>0</v>
          </cell>
          <cell r="BP20">
            <v>0</v>
          </cell>
          <cell r="BR20" t="e">
            <v>#VALUE!</v>
          </cell>
          <cell r="BS20">
            <v>0</v>
          </cell>
        </row>
        <row r="21">
          <cell r="B21" t="str">
            <v>Elbow25</v>
          </cell>
          <cell r="H21">
            <v>0</v>
          </cell>
          <cell r="L21">
            <v>0</v>
          </cell>
          <cell r="N21" t="e">
            <v>#VALUE!</v>
          </cell>
          <cell r="O21">
            <v>0</v>
          </cell>
          <cell r="P21">
            <v>0</v>
          </cell>
          <cell r="S21">
            <v>0</v>
          </cell>
          <cell r="U21">
            <v>0</v>
          </cell>
          <cell r="W21">
            <v>0</v>
          </cell>
          <cell r="Y21">
            <v>0</v>
          </cell>
          <cell r="Z21">
            <v>0</v>
          </cell>
          <cell r="AA21">
            <v>0</v>
          </cell>
          <cell r="AB21">
            <v>0</v>
          </cell>
          <cell r="AC21">
            <v>0</v>
          </cell>
          <cell r="AD21">
            <v>0</v>
          </cell>
          <cell r="AE21">
            <v>0</v>
          </cell>
          <cell r="AF21">
            <v>0</v>
          </cell>
          <cell r="AI21" t="e">
            <v>#VALUE!</v>
          </cell>
          <cell r="AK21">
            <v>0</v>
          </cell>
          <cell r="AM21">
            <v>0</v>
          </cell>
          <cell r="AN21">
            <v>0</v>
          </cell>
          <cell r="AQ21">
            <v>0</v>
          </cell>
          <cell r="BB21">
            <v>0</v>
          </cell>
          <cell r="BE21">
            <v>0</v>
          </cell>
          <cell r="BF21">
            <v>0</v>
          </cell>
          <cell r="BG21" t="e">
            <v>#VALUE!</v>
          </cell>
          <cell r="BH21">
            <v>0</v>
          </cell>
          <cell r="BI21">
            <v>0</v>
          </cell>
          <cell r="BJ21">
            <v>0</v>
          </cell>
          <cell r="BK21">
            <v>0</v>
          </cell>
          <cell r="BL21">
            <v>0</v>
          </cell>
          <cell r="BM21">
            <v>0</v>
          </cell>
          <cell r="BN21">
            <v>0</v>
          </cell>
          <cell r="BO21">
            <v>0</v>
          </cell>
          <cell r="BP21">
            <v>0</v>
          </cell>
          <cell r="BR21" t="e">
            <v>#VALUE!</v>
          </cell>
          <cell r="BS21">
            <v>0</v>
          </cell>
        </row>
        <row r="22">
          <cell r="B22" t="str">
            <v>Elbow32</v>
          </cell>
          <cell r="H22">
            <v>0</v>
          </cell>
          <cell r="L22">
            <v>0</v>
          </cell>
          <cell r="N22" t="e">
            <v>#VALUE!</v>
          </cell>
          <cell r="O22">
            <v>0</v>
          </cell>
          <cell r="P22">
            <v>0</v>
          </cell>
          <cell r="S22">
            <v>0</v>
          </cell>
          <cell r="U22">
            <v>2</v>
          </cell>
          <cell r="W22">
            <v>2</v>
          </cell>
          <cell r="Y22">
            <v>0</v>
          </cell>
          <cell r="Z22">
            <v>0</v>
          </cell>
          <cell r="AA22">
            <v>0</v>
          </cell>
          <cell r="AB22">
            <v>0</v>
          </cell>
          <cell r="AC22">
            <v>0</v>
          </cell>
          <cell r="AD22">
            <v>0</v>
          </cell>
          <cell r="AE22">
            <v>0</v>
          </cell>
          <cell r="AF22">
            <v>0</v>
          </cell>
          <cell r="AI22" t="e">
            <v>#VALUE!</v>
          </cell>
          <cell r="AK22">
            <v>0</v>
          </cell>
          <cell r="AM22">
            <v>0</v>
          </cell>
          <cell r="AN22">
            <v>0</v>
          </cell>
          <cell r="AQ22">
            <v>0</v>
          </cell>
          <cell r="BB22">
            <v>0</v>
          </cell>
          <cell r="BE22">
            <v>0</v>
          </cell>
          <cell r="BF22">
            <v>0</v>
          </cell>
          <cell r="BG22" t="e">
            <v>#VALUE!</v>
          </cell>
          <cell r="BH22">
            <v>0</v>
          </cell>
          <cell r="BI22">
            <v>4</v>
          </cell>
          <cell r="BJ22">
            <v>4</v>
          </cell>
          <cell r="BK22">
            <v>0</v>
          </cell>
          <cell r="BL22">
            <v>0</v>
          </cell>
          <cell r="BM22">
            <v>0</v>
          </cell>
          <cell r="BN22">
            <v>0</v>
          </cell>
          <cell r="BO22">
            <v>0</v>
          </cell>
          <cell r="BP22">
            <v>8</v>
          </cell>
          <cell r="BR22" t="e">
            <v>#VALUE!</v>
          </cell>
          <cell r="BS22">
            <v>0</v>
          </cell>
        </row>
        <row r="23">
          <cell r="B23" t="str">
            <v>Elbow40</v>
          </cell>
          <cell r="H23">
            <v>0</v>
          </cell>
          <cell r="L23">
            <v>0</v>
          </cell>
          <cell r="N23" t="e">
            <v>#VALUE!</v>
          </cell>
          <cell r="O23">
            <v>0</v>
          </cell>
          <cell r="P23">
            <v>0</v>
          </cell>
          <cell r="S23">
            <v>0</v>
          </cell>
          <cell r="U23">
            <v>0</v>
          </cell>
          <cell r="W23">
            <v>0</v>
          </cell>
          <cell r="Y23">
            <v>0</v>
          </cell>
          <cell r="Z23">
            <v>0</v>
          </cell>
          <cell r="AA23">
            <v>0</v>
          </cell>
          <cell r="AB23">
            <v>0</v>
          </cell>
          <cell r="AC23">
            <v>0</v>
          </cell>
          <cell r="AD23">
            <v>0</v>
          </cell>
          <cell r="AE23">
            <v>0</v>
          </cell>
          <cell r="AF23">
            <v>0</v>
          </cell>
          <cell r="AI23" t="e">
            <v>#VALUE!</v>
          </cell>
          <cell r="AK23">
            <v>0</v>
          </cell>
          <cell r="AM23">
            <v>0</v>
          </cell>
          <cell r="AN23">
            <v>0</v>
          </cell>
          <cell r="AQ23">
            <v>0</v>
          </cell>
          <cell r="BB23">
            <v>0</v>
          </cell>
          <cell r="BE23">
            <v>0</v>
          </cell>
          <cell r="BF23">
            <v>0</v>
          </cell>
          <cell r="BG23" t="e">
            <v>#VALUE!</v>
          </cell>
          <cell r="BH23">
            <v>4</v>
          </cell>
          <cell r="BI23">
            <v>0</v>
          </cell>
          <cell r="BJ23">
            <v>0</v>
          </cell>
          <cell r="BK23">
            <v>4</v>
          </cell>
          <cell r="BL23">
            <v>0</v>
          </cell>
          <cell r="BM23">
            <v>4</v>
          </cell>
          <cell r="BN23">
            <v>0</v>
          </cell>
          <cell r="BO23">
            <v>4</v>
          </cell>
          <cell r="BP23">
            <v>16</v>
          </cell>
          <cell r="BR23" t="e">
            <v>#VALUE!</v>
          </cell>
          <cell r="BS23">
            <v>0</v>
          </cell>
        </row>
        <row r="24">
          <cell r="B24" t="str">
            <v>Elbow50</v>
          </cell>
          <cell r="E24">
            <v>2</v>
          </cell>
          <cell r="H24">
            <v>2</v>
          </cell>
          <cell r="I24">
            <v>2</v>
          </cell>
          <cell r="L24">
            <v>0</v>
          </cell>
          <cell r="N24" t="e">
            <v>#VALUE!</v>
          </cell>
          <cell r="O24">
            <v>0</v>
          </cell>
          <cell r="P24">
            <v>0</v>
          </cell>
          <cell r="S24">
            <v>0</v>
          </cell>
          <cell r="U24">
            <v>0</v>
          </cell>
          <cell r="W24">
            <v>0</v>
          </cell>
          <cell r="X24">
            <v>4</v>
          </cell>
          <cell r="Y24">
            <v>0</v>
          </cell>
          <cell r="Z24">
            <v>0</v>
          </cell>
          <cell r="AA24">
            <v>0</v>
          </cell>
          <cell r="AB24">
            <v>0</v>
          </cell>
          <cell r="AC24">
            <v>0</v>
          </cell>
          <cell r="AD24">
            <v>0</v>
          </cell>
          <cell r="AE24">
            <v>0</v>
          </cell>
          <cell r="AF24">
            <v>0</v>
          </cell>
          <cell r="AI24" t="e">
            <v>#VALUE!</v>
          </cell>
          <cell r="AK24">
            <v>0</v>
          </cell>
          <cell r="AM24">
            <v>0</v>
          </cell>
          <cell r="AN24">
            <v>0</v>
          </cell>
          <cell r="AQ24">
            <v>0</v>
          </cell>
          <cell r="BB24">
            <v>0</v>
          </cell>
          <cell r="BE24">
            <v>0</v>
          </cell>
          <cell r="BF24">
            <v>0</v>
          </cell>
          <cell r="BG24" t="e">
            <v>#VALUE!</v>
          </cell>
          <cell r="BH24">
            <v>0</v>
          </cell>
          <cell r="BI24">
            <v>0</v>
          </cell>
          <cell r="BJ24">
            <v>0</v>
          </cell>
          <cell r="BK24">
            <v>0</v>
          </cell>
          <cell r="BL24">
            <v>0</v>
          </cell>
          <cell r="BM24">
            <v>0</v>
          </cell>
          <cell r="BN24">
            <v>4</v>
          </cell>
          <cell r="BO24">
            <v>0</v>
          </cell>
          <cell r="BP24">
            <v>4</v>
          </cell>
          <cell r="BR24" t="e">
            <v>#VALUE!</v>
          </cell>
          <cell r="BS24">
            <v>0</v>
          </cell>
        </row>
        <row r="25">
          <cell r="B25" t="str">
            <v>Elbow65</v>
          </cell>
          <cell r="H25">
            <v>0</v>
          </cell>
          <cell r="L25">
            <v>0</v>
          </cell>
          <cell r="N25" t="e">
            <v>#VALUE!</v>
          </cell>
          <cell r="O25">
            <v>0</v>
          </cell>
          <cell r="P25">
            <v>0</v>
          </cell>
          <cell r="S25">
            <v>0</v>
          </cell>
          <cell r="U25">
            <v>0</v>
          </cell>
          <cell r="W25">
            <v>0</v>
          </cell>
          <cell r="Y25">
            <v>0</v>
          </cell>
          <cell r="Z25">
            <v>0</v>
          </cell>
          <cell r="AA25">
            <v>0</v>
          </cell>
          <cell r="AB25">
            <v>0</v>
          </cell>
          <cell r="AC25">
            <v>0</v>
          </cell>
          <cell r="AD25">
            <v>0</v>
          </cell>
          <cell r="AE25">
            <v>0</v>
          </cell>
          <cell r="AF25">
            <v>0</v>
          </cell>
          <cell r="AI25" t="e">
            <v>#VALUE!</v>
          </cell>
          <cell r="AK25">
            <v>0</v>
          </cell>
          <cell r="AM25">
            <v>0</v>
          </cell>
          <cell r="AN25">
            <v>0</v>
          </cell>
          <cell r="AQ25">
            <v>0</v>
          </cell>
          <cell r="BB25">
            <v>0</v>
          </cell>
          <cell r="BE25">
            <v>0</v>
          </cell>
          <cell r="BF25">
            <v>0</v>
          </cell>
          <cell r="BG25" t="e">
            <v>#VALUE!</v>
          </cell>
          <cell r="BH25">
            <v>0</v>
          </cell>
          <cell r="BI25">
            <v>0</v>
          </cell>
          <cell r="BJ25">
            <v>0</v>
          </cell>
          <cell r="BK25">
            <v>0</v>
          </cell>
          <cell r="BL25">
            <v>0</v>
          </cell>
          <cell r="BM25">
            <v>0</v>
          </cell>
          <cell r="BN25">
            <v>0</v>
          </cell>
          <cell r="BO25">
            <v>0</v>
          </cell>
          <cell r="BP25">
            <v>0</v>
          </cell>
          <cell r="BR25" t="e">
            <v>#VALUE!</v>
          </cell>
          <cell r="BS25">
            <v>0</v>
          </cell>
        </row>
        <row r="26">
          <cell r="B26" t="str">
            <v>Elbow80</v>
          </cell>
          <cell r="E26">
            <v>0</v>
          </cell>
          <cell r="H26">
            <v>0</v>
          </cell>
          <cell r="I26">
            <v>0</v>
          </cell>
          <cell r="L26">
            <v>0</v>
          </cell>
          <cell r="N26" t="e">
            <v>#VALUE!</v>
          </cell>
          <cell r="O26">
            <v>0</v>
          </cell>
          <cell r="P26">
            <v>0</v>
          </cell>
          <cell r="S26">
            <v>0</v>
          </cell>
          <cell r="U26">
            <v>0</v>
          </cell>
          <cell r="W26">
            <v>0</v>
          </cell>
          <cell r="Y26">
            <v>0</v>
          </cell>
          <cell r="Z26">
            <v>0</v>
          </cell>
          <cell r="AA26">
            <v>0</v>
          </cell>
          <cell r="AB26">
            <v>0</v>
          </cell>
          <cell r="AC26">
            <v>0</v>
          </cell>
          <cell r="AD26">
            <v>0</v>
          </cell>
          <cell r="AE26">
            <v>0</v>
          </cell>
          <cell r="AF26">
            <v>0</v>
          </cell>
          <cell r="AI26" t="e">
            <v>#VALUE!</v>
          </cell>
          <cell r="AK26">
            <v>0</v>
          </cell>
          <cell r="AM26">
            <v>0</v>
          </cell>
          <cell r="AN26">
            <v>0</v>
          </cell>
          <cell r="AQ26">
            <v>0</v>
          </cell>
          <cell r="BB26">
            <v>0</v>
          </cell>
          <cell r="BE26">
            <v>0</v>
          </cell>
          <cell r="BF26">
            <v>0</v>
          </cell>
          <cell r="BG26" t="e">
            <v>#VALUE!</v>
          </cell>
          <cell r="BH26">
            <v>0</v>
          </cell>
          <cell r="BI26">
            <v>0</v>
          </cell>
          <cell r="BJ26">
            <v>0</v>
          </cell>
          <cell r="BK26">
            <v>0</v>
          </cell>
          <cell r="BL26">
            <v>0</v>
          </cell>
          <cell r="BM26">
            <v>0</v>
          </cell>
          <cell r="BN26">
            <v>0</v>
          </cell>
          <cell r="BO26">
            <v>0</v>
          </cell>
          <cell r="BP26">
            <v>0</v>
          </cell>
          <cell r="BR26" t="e">
            <v>#VALUE!</v>
          </cell>
          <cell r="BS26">
            <v>0</v>
          </cell>
        </row>
        <row r="27">
          <cell r="B27" t="str">
            <v>Elbow100</v>
          </cell>
          <cell r="H27">
            <v>0</v>
          </cell>
          <cell r="L27">
            <v>0</v>
          </cell>
          <cell r="N27" t="e">
            <v>#VALUE!</v>
          </cell>
          <cell r="O27">
            <v>0</v>
          </cell>
          <cell r="P27">
            <v>0</v>
          </cell>
          <cell r="S27">
            <v>0</v>
          </cell>
          <cell r="U27">
            <v>0</v>
          </cell>
          <cell r="W27">
            <v>0</v>
          </cell>
          <cell r="Y27">
            <v>0</v>
          </cell>
          <cell r="Z27">
            <v>0</v>
          </cell>
          <cell r="AA27">
            <v>0</v>
          </cell>
          <cell r="AB27">
            <v>0</v>
          </cell>
          <cell r="AC27">
            <v>0</v>
          </cell>
          <cell r="AD27">
            <v>0</v>
          </cell>
          <cell r="AE27">
            <v>0</v>
          </cell>
          <cell r="AF27">
            <v>0</v>
          </cell>
          <cell r="AI27" t="e">
            <v>#VALUE!</v>
          </cell>
          <cell r="AK27">
            <v>0</v>
          </cell>
          <cell r="AM27">
            <v>0</v>
          </cell>
          <cell r="AN27">
            <v>0</v>
          </cell>
          <cell r="AQ27">
            <v>0</v>
          </cell>
          <cell r="BB27">
            <v>0</v>
          </cell>
          <cell r="BE27">
            <v>0</v>
          </cell>
          <cell r="BF27">
            <v>0</v>
          </cell>
          <cell r="BG27" t="e">
            <v>#VALUE!</v>
          </cell>
          <cell r="BH27">
            <v>0</v>
          </cell>
          <cell r="BI27">
            <v>0</v>
          </cell>
          <cell r="BJ27">
            <v>0</v>
          </cell>
          <cell r="BK27">
            <v>0</v>
          </cell>
          <cell r="BL27">
            <v>4</v>
          </cell>
          <cell r="BM27">
            <v>0</v>
          </cell>
          <cell r="BN27">
            <v>0</v>
          </cell>
          <cell r="BO27">
            <v>0</v>
          </cell>
          <cell r="BP27">
            <v>4</v>
          </cell>
          <cell r="BR27" t="e">
            <v>#VALUE!</v>
          </cell>
          <cell r="BS27">
            <v>0</v>
          </cell>
        </row>
        <row r="28">
          <cell r="B28" t="str">
            <v>EqualTee15</v>
          </cell>
          <cell r="G28">
            <v>1</v>
          </cell>
          <cell r="H28">
            <v>1</v>
          </cell>
          <cell r="L28">
            <v>0</v>
          </cell>
          <cell r="N28" t="e">
            <v>#VALUE!</v>
          </cell>
          <cell r="P28" t="e">
            <v>#VALUE!</v>
          </cell>
          <cell r="S28">
            <v>0</v>
          </cell>
          <cell r="U28">
            <v>0</v>
          </cell>
          <cell r="W28">
            <v>0</v>
          </cell>
          <cell r="Z28">
            <v>1</v>
          </cell>
          <cell r="AA28">
            <v>0</v>
          </cell>
          <cell r="AD28">
            <v>1</v>
          </cell>
          <cell r="AE28">
            <v>0</v>
          </cell>
          <cell r="AF28">
            <v>0</v>
          </cell>
          <cell r="AI28" t="e">
            <v>#VALUE!</v>
          </cell>
          <cell r="AN28">
            <v>0</v>
          </cell>
          <cell r="AQ28">
            <v>0</v>
          </cell>
          <cell r="BB28">
            <v>0</v>
          </cell>
          <cell r="BE28">
            <v>0</v>
          </cell>
          <cell r="BP28">
            <v>0</v>
          </cell>
          <cell r="BR28" t="e">
            <v>#VALUE!</v>
          </cell>
        </row>
        <row r="29">
          <cell r="B29" t="str">
            <v>EqualTee20</v>
          </cell>
          <cell r="H29">
            <v>0</v>
          </cell>
          <cell r="L29">
            <v>0</v>
          </cell>
          <cell r="N29" t="e">
            <v>#VALUE!</v>
          </cell>
          <cell r="P29" t="e">
            <v>#VALUE!</v>
          </cell>
          <cell r="S29">
            <v>0</v>
          </cell>
          <cell r="U29">
            <v>0</v>
          </cell>
          <cell r="W29">
            <v>0</v>
          </cell>
          <cell r="Z29">
            <v>0</v>
          </cell>
          <cell r="AA29">
            <v>0</v>
          </cell>
          <cell r="AE29">
            <v>0</v>
          </cell>
          <cell r="AF29">
            <v>0</v>
          </cell>
          <cell r="AI29" t="e">
            <v>#VALUE!</v>
          </cell>
          <cell r="AN29">
            <v>0</v>
          </cell>
          <cell r="AQ29">
            <v>0</v>
          </cell>
          <cell r="BB29">
            <v>0</v>
          </cell>
          <cell r="BE29">
            <v>0</v>
          </cell>
          <cell r="BP29">
            <v>0</v>
          </cell>
          <cell r="BR29" t="e">
            <v>#VALUE!</v>
          </cell>
        </row>
        <row r="30">
          <cell r="B30" t="str">
            <v>EqualTee25</v>
          </cell>
          <cell r="H30">
            <v>0</v>
          </cell>
          <cell r="L30">
            <v>0</v>
          </cell>
          <cell r="N30" t="e">
            <v>#VALUE!</v>
          </cell>
          <cell r="P30" t="e">
            <v>#VALUE!</v>
          </cell>
          <cell r="S30">
            <v>0</v>
          </cell>
          <cell r="U30">
            <v>0</v>
          </cell>
          <cell r="W30">
            <v>0</v>
          </cell>
          <cell r="Z30">
            <v>0</v>
          </cell>
          <cell r="AA30">
            <v>0</v>
          </cell>
          <cell r="AE30">
            <v>0</v>
          </cell>
          <cell r="AF30">
            <v>0</v>
          </cell>
          <cell r="AI30" t="e">
            <v>#VALUE!</v>
          </cell>
          <cell r="AN30">
            <v>0</v>
          </cell>
          <cell r="AQ30">
            <v>0</v>
          </cell>
          <cell r="BB30">
            <v>0</v>
          </cell>
          <cell r="BE30">
            <v>0</v>
          </cell>
          <cell r="BP30">
            <v>0</v>
          </cell>
          <cell r="BR30" t="e">
            <v>#VALUE!</v>
          </cell>
        </row>
        <row r="31">
          <cell r="B31" t="str">
            <v>EqualTee32</v>
          </cell>
          <cell r="H31">
            <v>0</v>
          </cell>
          <cell r="L31">
            <v>0</v>
          </cell>
          <cell r="N31" t="e">
            <v>#VALUE!</v>
          </cell>
          <cell r="P31" t="e">
            <v>#VALUE!</v>
          </cell>
          <cell r="S31">
            <v>0</v>
          </cell>
          <cell r="U31">
            <v>1</v>
          </cell>
          <cell r="W31">
            <v>1</v>
          </cell>
          <cell r="Z31">
            <v>0</v>
          </cell>
          <cell r="AA31">
            <v>0</v>
          </cell>
          <cell r="AE31">
            <v>0</v>
          </cell>
          <cell r="AF31">
            <v>0</v>
          </cell>
          <cell r="AI31" t="e">
            <v>#VALUE!</v>
          </cell>
          <cell r="AN31">
            <v>0</v>
          </cell>
          <cell r="AQ31">
            <v>0</v>
          </cell>
          <cell r="BB31">
            <v>0</v>
          </cell>
          <cell r="BE31">
            <v>0</v>
          </cell>
          <cell r="BP31">
            <v>0</v>
          </cell>
          <cell r="BR31" t="e">
            <v>#VALUE!</v>
          </cell>
        </row>
        <row r="32">
          <cell r="B32" t="str">
            <v>EqualTee40</v>
          </cell>
          <cell r="H32">
            <v>0</v>
          </cell>
          <cell r="L32">
            <v>0</v>
          </cell>
          <cell r="N32" t="e">
            <v>#VALUE!</v>
          </cell>
          <cell r="P32" t="e">
            <v>#VALUE!</v>
          </cell>
          <cell r="S32">
            <v>0</v>
          </cell>
          <cell r="U32">
            <v>0</v>
          </cell>
          <cell r="W32">
            <v>0</v>
          </cell>
          <cell r="Z32">
            <v>0</v>
          </cell>
          <cell r="AA32">
            <v>0</v>
          </cell>
          <cell r="AE32">
            <v>0</v>
          </cell>
          <cell r="AF32">
            <v>0</v>
          </cell>
          <cell r="AI32" t="e">
            <v>#VALUE!</v>
          </cell>
          <cell r="AN32">
            <v>0</v>
          </cell>
          <cell r="AQ32">
            <v>0</v>
          </cell>
          <cell r="BB32">
            <v>0</v>
          </cell>
          <cell r="BE32">
            <v>0</v>
          </cell>
          <cell r="BP32">
            <v>0</v>
          </cell>
          <cell r="BR32" t="e">
            <v>#VALUE!</v>
          </cell>
        </row>
        <row r="33">
          <cell r="B33" t="str">
            <v>EqualTee50</v>
          </cell>
          <cell r="F33">
            <v>1</v>
          </cell>
          <cell r="H33">
            <v>1</v>
          </cell>
          <cell r="J33">
            <v>1</v>
          </cell>
          <cell r="L33">
            <v>0</v>
          </cell>
          <cell r="N33" t="e">
            <v>#VALUE!</v>
          </cell>
          <cell r="P33" t="e">
            <v>#VALUE!</v>
          </cell>
          <cell r="S33">
            <v>0</v>
          </cell>
          <cell r="U33">
            <v>0</v>
          </cell>
          <cell r="W33">
            <v>0</v>
          </cell>
          <cell r="X33">
            <v>2</v>
          </cell>
          <cell r="Z33">
            <v>0</v>
          </cell>
          <cell r="AA33">
            <v>0</v>
          </cell>
          <cell r="AE33">
            <v>0</v>
          </cell>
          <cell r="AF33">
            <v>0</v>
          </cell>
          <cell r="AI33" t="e">
            <v>#VALUE!</v>
          </cell>
          <cell r="AN33">
            <v>0</v>
          </cell>
          <cell r="AQ33">
            <v>0</v>
          </cell>
          <cell r="BB33">
            <v>0</v>
          </cell>
          <cell r="BE33">
            <v>0</v>
          </cell>
          <cell r="BP33">
            <v>0</v>
          </cell>
          <cell r="BR33" t="e">
            <v>#VALUE!</v>
          </cell>
        </row>
        <row r="34">
          <cell r="B34" t="str">
            <v>EqualTee65</v>
          </cell>
          <cell r="H34">
            <v>0</v>
          </cell>
          <cell r="L34">
            <v>0</v>
          </cell>
          <cell r="N34" t="e">
            <v>#VALUE!</v>
          </cell>
          <cell r="P34" t="e">
            <v>#VALUE!</v>
          </cell>
          <cell r="S34">
            <v>0</v>
          </cell>
          <cell r="U34">
            <v>0</v>
          </cell>
          <cell r="W34">
            <v>0</v>
          </cell>
          <cell r="Z34">
            <v>0</v>
          </cell>
          <cell r="AA34">
            <v>0</v>
          </cell>
          <cell r="AE34">
            <v>0</v>
          </cell>
          <cell r="AF34">
            <v>0</v>
          </cell>
          <cell r="AI34" t="e">
            <v>#VALUE!</v>
          </cell>
          <cell r="AN34">
            <v>0</v>
          </cell>
          <cell r="AQ34">
            <v>0</v>
          </cell>
          <cell r="BB34">
            <v>0</v>
          </cell>
          <cell r="BE34">
            <v>0</v>
          </cell>
          <cell r="BP34">
            <v>0</v>
          </cell>
          <cell r="BR34" t="e">
            <v>#VALUE!</v>
          </cell>
        </row>
        <row r="35">
          <cell r="B35" t="str">
            <v>EqualTee80</v>
          </cell>
          <cell r="F35">
            <v>0</v>
          </cell>
          <cell r="H35">
            <v>0</v>
          </cell>
          <cell r="J35">
            <v>0</v>
          </cell>
          <cell r="L35">
            <v>0</v>
          </cell>
          <cell r="N35" t="e">
            <v>#VALUE!</v>
          </cell>
          <cell r="P35" t="e">
            <v>#VALUE!</v>
          </cell>
          <cell r="S35">
            <v>0</v>
          </cell>
          <cell r="U35">
            <v>0</v>
          </cell>
          <cell r="W35">
            <v>0</v>
          </cell>
          <cell r="Z35">
            <v>0</v>
          </cell>
          <cell r="AA35">
            <v>0</v>
          </cell>
          <cell r="AE35">
            <v>0</v>
          </cell>
          <cell r="AF35">
            <v>0</v>
          </cell>
          <cell r="AI35" t="e">
            <v>#VALUE!</v>
          </cell>
          <cell r="AN35">
            <v>0</v>
          </cell>
          <cell r="AQ35">
            <v>0</v>
          </cell>
          <cell r="BB35">
            <v>0</v>
          </cell>
          <cell r="BE35">
            <v>0</v>
          </cell>
          <cell r="BP35">
            <v>0</v>
          </cell>
          <cell r="BR35" t="e">
            <v>#VALUE!</v>
          </cell>
        </row>
        <row r="36">
          <cell r="B36" t="str">
            <v>EqualTee100</v>
          </cell>
          <cell r="H36">
            <v>0</v>
          </cell>
          <cell r="L36">
            <v>0</v>
          </cell>
          <cell r="N36" t="e">
            <v>#VALUE!</v>
          </cell>
          <cell r="P36" t="e">
            <v>#VALUE!</v>
          </cell>
          <cell r="S36">
            <v>0</v>
          </cell>
          <cell r="U36">
            <v>0</v>
          </cell>
          <cell r="W36">
            <v>0</v>
          </cell>
          <cell r="Z36">
            <v>0</v>
          </cell>
          <cell r="AA36">
            <v>0</v>
          </cell>
          <cell r="AE36">
            <v>0</v>
          </cell>
          <cell r="AF36">
            <v>0</v>
          </cell>
          <cell r="AI36" t="e">
            <v>#VALUE!</v>
          </cell>
          <cell r="AN36">
            <v>0</v>
          </cell>
          <cell r="AQ36">
            <v>0</v>
          </cell>
          <cell r="BB36">
            <v>0</v>
          </cell>
          <cell r="BE36">
            <v>0</v>
          </cell>
          <cell r="BP36">
            <v>0</v>
          </cell>
          <cell r="BR36" t="e">
            <v>#VALUE!</v>
          </cell>
        </row>
        <row r="37">
          <cell r="B37" t="str">
            <v>Floatvalve15</v>
          </cell>
          <cell r="H37">
            <v>0</v>
          </cell>
          <cell r="L37">
            <v>0</v>
          </cell>
          <cell r="N37" t="e">
            <v>#VALUE!</v>
          </cell>
          <cell r="P37" t="e">
            <v>#VALUE!</v>
          </cell>
          <cell r="S37">
            <v>0</v>
          </cell>
          <cell r="W37">
            <v>0</v>
          </cell>
          <cell r="AA37">
            <v>0</v>
          </cell>
          <cell r="AE37">
            <v>0</v>
          </cell>
          <cell r="AI37" t="e">
            <v>#VALUE!</v>
          </cell>
          <cell r="AN37">
            <v>0</v>
          </cell>
          <cell r="AQ37">
            <v>0</v>
          </cell>
          <cell r="BB37">
            <v>0</v>
          </cell>
          <cell r="BE37">
            <v>0</v>
          </cell>
          <cell r="BP37">
            <v>0</v>
          </cell>
          <cell r="BR37" t="e">
            <v>#VALUE!</v>
          </cell>
        </row>
        <row r="38">
          <cell r="B38" t="str">
            <v>Floatvalve20</v>
          </cell>
          <cell r="H38">
            <v>0</v>
          </cell>
          <cell r="L38">
            <v>0</v>
          </cell>
          <cell r="N38" t="e">
            <v>#VALUE!</v>
          </cell>
          <cell r="P38" t="e">
            <v>#VALUE!</v>
          </cell>
          <cell r="S38">
            <v>0</v>
          </cell>
          <cell r="W38">
            <v>0</v>
          </cell>
          <cell r="AA38">
            <v>0</v>
          </cell>
          <cell r="AE38">
            <v>0</v>
          </cell>
          <cell r="AI38" t="e">
            <v>#VALUE!</v>
          </cell>
          <cell r="AN38">
            <v>0</v>
          </cell>
          <cell r="AQ38">
            <v>0</v>
          </cell>
          <cell r="BB38">
            <v>0</v>
          </cell>
          <cell r="BE38">
            <v>0</v>
          </cell>
          <cell r="BP38">
            <v>0</v>
          </cell>
          <cell r="BR38" t="e">
            <v>#VALUE!</v>
          </cell>
        </row>
        <row r="39">
          <cell r="B39" t="str">
            <v>Floatvalve25</v>
          </cell>
          <cell r="H39">
            <v>0</v>
          </cell>
          <cell r="L39">
            <v>0</v>
          </cell>
          <cell r="N39" t="e">
            <v>#VALUE!</v>
          </cell>
          <cell r="P39" t="e">
            <v>#VALUE!</v>
          </cell>
          <cell r="S39">
            <v>0</v>
          </cell>
          <cell r="W39">
            <v>0</v>
          </cell>
          <cell r="AA39">
            <v>0</v>
          </cell>
          <cell r="AE39">
            <v>0</v>
          </cell>
          <cell r="AI39" t="e">
            <v>#VALUE!</v>
          </cell>
          <cell r="AN39">
            <v>0</v>
          </cell>
          <cell r="AQ39">
            <v>0</v>
          </cell>
          <cell r="BB39">
            <v>0</v>
          </cell>
          <cell r="BE39">
            <v>0</v>
          </cell>
          <cell r="BP39">
            <v>0</v>
          </cell>
          <cell r="BR39" t="e">
            <v>#VALUE!</v>
          </cell>
        </row>
        <row r="40">
          <cell r="B40" t="str">
            <v>Floatvalve32</v>
          </cell>
          <cell r="H40">
            <v>0</v>
          </cell>
          <cell r="L40">
            <v>0</v>
          </cell>
          <cell r="N40" t="e">
            <v>#VALUE!</v>
          </cell>
          <cell r="P40" t="e">
            <v>#VALUE!</v>
          </cell>
          <cell r="S40">
            <v>0</v>
          </cell>
          <cell r="W40">
            <v>0</v>
          </cell>
          <cell r="AA40">
            <v>0</v>
          </cell>
          <cell r="AE40">
            <v>0</v>
          </cell>
          <cell r="AI40" t="e">
            <v>#VALUE!</v>
          </cell>
          <cell r="AN40">
            <v>0</v>
          </cell>
          <cell r="AQ40">
            <v>0</v>
          </cell>
          <cell r="BB40">
            <v>0</v>
          </cell>
          <cell r="BE40">
            <v>0</v>
          </cell>
          <cell r="BP40">
            <v>0</v>
          </cell>
          <cell r="BR40" t="e">
            <v>#VALUE!</v>
          </cell>
        </row>
        <row r="41">
          <cell r="B41" t="str">
            <v>Floatvalve40</v>
          </cell>
          <cell r="H41">
            <v>0</v>
          </cell>
          <cell r="L41">
            <v>0</v>
          </cell>
          <cell r="N41" t="e">
            <v>#VALUE!</v>
          </cell>
          <cell r="P41" t="e">
            <v>#VALUE!</v>
          </cell>
          <cell r="S41">
            <v>0</v>
          </cell>
          <cell r="W41">
            <v>0</v>
          </cell>
          <cell r="AA41">
            <v>0</v>
          </cell>
          <cell r="AE41">
            <v>0</v>
          </cell>
          <cell r="AI41" t="e">
            <v>#VALUE!</v>
          </cell>
          <cell r="AN41">
            <v>0</v>
          </cell>
          <cell r="AQ41">
            <v>0</v>
          </cell>
          <cell r="BB41">
            <v>0</v>
          </cell>
          <cell r="BE41">
            <v>0</v>
          </cell>
          <cell r="BP41">
            <v>0</v>
          </cell>
          <cell r="BR41" t="e">
            <v>#VALUE!</v>
          </cell>
        </row>
        <row r="42">
          <cell r="B42" t="str">
            <v>Floatvalve50</v>
          </cell>
          <cell r="H42">
            <v>0</v>
          </cell>
          <cell r="L42">
            <v>0</v>
          </cell>
          <cell r="N42" t="e">
            <v>#VALUE!</v>
          </cell>
          <cell r="P42" t="e">
            <v>#VALUE!</v>
          </cell>
          <cell r="S42">
            <v>0</v>
          </cell>
          <cell r="W42">
            <v>0</v>
          </cell>
          <cell r="AA42">
            <v>0</v>
          </cell>
          <cell r="AE42">
            <v>0</v>
          </cell>
          <cell r="AI42" t="e">
            <v>#VALUE!</v>
          </cell>
          <cell r="AN42">
            <v>0</v>
          </cell>
          <cell r="AQ42">
            <v>0</v>
          </cell>
          <cell r="BB42">
            <v>0</v>
          </cell>
          <cell r="BE42">
            <v>0</v>
          </cell>
          <cell r="BP42">
            <v>0</v>
          </cell>
          <cell r="BR42" t="e">
            <v>#VALUE!</v>
          </cell>
        </row>
        <row r="43">
          <cell r="B43" t="str">
            <v>G/B FlangeSet25</v>
          </cell>
          <cell r="H43">
            <v>0</v>
          </cell>
          <cell r="L43">
            <v>0</v>
          </cell>
          <cell r="N43" t="e">
            <v>#VALUE!</v>
          </cell>
          <cell r="P43" t="e">
            <v>#VALUE!</v>
          </cell>
          <cell r="S43">
            <v>0</v>
          </cell>
          <cell r="T43">
            <v>0</v>
          </cell>
          <cell r="U43">
            <v>0</v>
          </cell>
          <cell r="W43">
            <v>0</v>
          </cell>
          <cell r="AA43">
            <v>0</v>
          </cell>
          <cell r="AE43">
            <v>0</v>
          </cell>
          <cell r="AF43">
            <v>0</v>
          </cell>
          <cell r="AI43" t="e">
            <v>#VALUE!</v>
          </cell>
          <cell r="AN43">
            <v>0</v>
          </cell>
          <cell r="AQ43">
            <v>0</v>
          </cell>
          <cell r="BB43">
            <v>0</v>
          </cell>
          <cell r="BE43">
            <v>0</v>
          </cell>
          <cell r="BP43">
            <v>0</v>
          </cell>
          <cell r="BR43" t="e">
            <v>#VALUE!</v>
          </cell>
        </row>
        <row r="44">
          <cell r="B44" t="str">
            <v>G/B FlangeSet32</v>
          </cell>
          <cell r="H44">
            <v>0</v>
          </cell>
          <cell r="L44">
            <v>0</v>
          </cell>
          <cell r="N44" t="e">
            <v>#VALUE!</v>
          </cell>
          <cell r="P44" t="e">
            <v>#VALUE!</v>
          </cell>
          <cell r="S44">
            <v>0</v>
          </cell>
          <cell r="T44">
            <v>0</v>
          </cell>
          <cell r="U44">
            <v>1</v>
          </cell>
          <cell r="W44">
            <v>1</v>
          </cell>
          <cell r="AA44">
            <v>0</v>
          </cell>
          <cell r="AE44">
            <v>0</v>
          </cell>
          <cell r="AF44">
            <v>0</v>
          </cell>
          <cell r="AI44" t="e">
            <v>#VALUE!</v>
          </cell>
          <cell r="AN44">
            <v>0</v>
          </cell>
          <cell r="AQ44">
            <v>0</v>
          </cell>
          <cell r="BB44">
            <v>0</v>
          </cell>
          <cell r="BE44">
            <v>0</v>
          </cell>
          <cell r="BP44">
            <v>0</v>
          </cell>
          <cell r="BR44" t="e">
            <v>#VALUE!</v>
          </cell>
        </row>
        <row r="45">
          <cell r="B45" t="str">
            <v>G/B FlangeSet40</v>
          </cell>
          <cell r="H45">
            <v>0</v>
          </cell>
          <cell r="L45">
            <v>0</v>
          </cell>
          <cell r="N45" t="e">
            <v>#VALUE!</v>
          </cell>
          <cell r="P45" t="e">
            <v>#VALUE!</v>
          </cell>
          <cell r="S45">
            <v>0</v>
          </cell>
          <cell r="T45">
            <v>0</v>
          </cell>
          <cell r="U45">
            <v>0</v>
          </cell>
          <cell r="W45">
            <v>0</v>
          </cell>
          <cell r="AA45">
            <v>0</v>
          </cell>
          <cell r="AE45">
            <v>0</v>
          </cell>
          <cell r="AF45">
            <v>0</v>
          </cell>
          <cell r="AI45" t="e">
            <v>#VALUE!</v>
          </cell>
          <cell r="AN45">
            <v>0</v>
          </cell>
          <cell r="AQ45">
            <v>0</v>
          </cell>
          <cell r="BB45">
            <v>0</v>
          </cell>
          <cell r="BE45">
            <v>0</v>
          </cell>
          <cell r="BP45">
            <v>0</v>
          </cell>
          <cell r="BR45" t="e">
            <v>#VALUE!</v>
          </cell>
        </row>
        <row r="46">
          <cell r="B46" t="str">
            <v>G/B FlangeSet50</v>
          </cell>
          <cell r="H46">
            <v>0</v>
          </cell>
          <cell r="L46">
            <v>0</v>
          </cell>
          <cell r="N46" t="e">
            <v>#VALUE!</v>
          </cell>
          <cell r="P46" t="e">
            <v>#VALUE!</v>
          </cell>
          <cell r="S46">
            <v>0</v>
          </cell>
          <cell r="T46">
            <v>1</v>
          </cell>
          <cell r="U46">
            <v>0</v>
          </cell>
          <cell r="W46">
            <v>1</v>
          </cell>
          <cell r="AA46">
            <v>0</v>
          </cell>
          <cell r="AE46">
            <v>0</v>
          </cell>
          <cell r="AF46">
            <v>0</v>
          </cell>
          <cell r="AG46">
            <v>1</v>
          </cell>
          <cell r="AI46" t="e">
            <v>#VALUE!</v>
          </cell>
          <cell r="AN46">
            <v>0</v>
          </cell>
          <cell r="AO46">
            <v>1</v>
          </cell>
          <cell r="AQ46">
            <v>0</v>
          </cell>
          <cell r="BB46">
            <v>0</v>
          </cell>
          <cell r="BE46">
            <v>0</v>
          </cell>
          <cell r="BP46">
            <v>0</v>
          </cell>
          <cell r="BR46" t="e">
            <v>#VALUE!</v>
          </cell>
        </row>
        <row r="47">
          <cell r="B47" t="str">
            <v>G/B FlangeSet65</v>
          </cell>
          <cell r="H47">
            <v>0</v>
          </cell>
          <cell r="L47">
            <v>0</v>
          </cell>
          <cell r="N47" t="e">
            <v>#VALUE!</v>
          </cell>
          <cell r="P47" t="e">
            <v>#VALUE!</v>
          </cell>
          <cell r="S47">
            <v>0</v>
          </cell>
          <cell r="T47">
            <v>0</v>
          </cell>
          <cell r="U47">
            <v>0</v>
          </cell>
          <cell r="W47">
            <v>0</v>
          </cell>
          <cell r="AA47">
            <v>0</v>
          </cell>
          <cell r="AE47">
            <v>0</v>
          </cell>
          <cell r="AF47">
            <v>0</v>
          </cell>
          <cell r="AI47" t="e">
            <v>#VALUE!</v>
          </cell>
          <cell r="AN47">
            <v>0</v>
          </cell>
          <cell r="AQ47">
            <v>0</v>
          </cell>
          <cell r="BB47">
            <v>0</v>
          </cell>
          <cell r="BE47">
            <v>0</v>
          </cell>
          <cell r="BP47">
            <v>0</v>
          </cell>
          <cell r="BR47" t="e">
            <v>#VALUE!</v>
          </cell>
        </row>
        <row r="48">
          <cell r="B48" t="str">
            <v>G/B FlangeSet80</v>
          </cell>
          <cell r="H48">
            <v>0</v>
          </cell>
          <cell r="L48">
            <v>0</v>
          </cell>
          <cell r="N48" t="e">
            <v>#VALUE!</v>
          </cell>
          <cell r="P48" t="e">
            <v>#VALUE!</v>
          </cell>
          <cell r="S48">
            <v>0</v>
          </cell>
          <cell r="U48">
            <v>0</v>
          </cell>
          <cell r="W48">
            <v>0</v>
          </cell>
          <cell r="AA48">
            <v>0</v>
          </cell>
          <cell r="AE48">
            <v>0</v>
          </cell>
          <cell r="AF48">
            <v>0</v>
          </cell>
          <cell r="AG48">
            <v>0</v>
          </cell>
          <cell r="AI48" t="e">
            <v>#VALUE!</v>
          </cell>
          <cell r="AN48">
            <v>0</v>
          </cell>
          <cell r="AO48">
            <v>0</v>
          </cell>
          <cell r="AQ48">
            <v>0</v>
          </cell>
          <cell r="BB48">
            <v>0</v>
          </cell>
          <cell r="BE48">
            <v>0</v>
          </cell>
          <cell r="BP48">
            <v>0</v>
          </cell>
          <cell r="BR48" t="e">
            <v>#VALUE!</v>
          </cell>
        </row>
        <row r="49">
          <cell r="B49" t="str">
            <v>G/B FlangeSet100</v>
          </cell>
          <cell r="H49">
            <v>0</v>
          </cell>
          <cell r="L49">
            <v>0</v>
          </cell>
          <cell r="N49" t="e">
            <v>#VALUE!</v>
          </cell>
          <cell r="P49" t="e">
            <v>#VALUE!</v>
          </cell>
          <cell r="S49">
            <v>0</v>
          </cell>
          <cell r="T49">
            <v>0</v>
          </cell>
          <cell r="U49">
            <v>0</v>
          </cell>
          <cell r="W49">
            <v>0</v>
          </cell>
          <cell r="AA49">
            <v>0</v>
          </cell>
          <cell r="AE49">
            <v>0</v>
          </cell>
          <cell r="AF49">
            <v>0</v>
          </cell>
          <cell r="AI49" t="e">
            <v>#VALUE!</v>
          </cell>
          <cell r="AN49">
            <v>0</v>
          </cell>
          <cell r="AQ49">
            <v>0</v>
          </cell>
          <cell r="BB49">
            <v>0</v>
          </cell>
          <cell r="BE49">
            <v>0</v>
          </cell>
          <cell r="BP49">
            <v>0</v>
          </cell>
          <cell r="BR49" t="e">
            <v>#VALUE!</v>
          </cell>
        </row>
        <row r="50">
          <cell r="B50" t="str">
            <v>G/H FlangeSet50</v>
          </cell>
          <cell r="F50">
            <v>1</v>
          </cell>
          <cell r="G50">
            <v>1</v>
          </cell>
          <cell r="H50">
            <v>2</v>
          </cell>
          <cell r="J50">
            <v>1</v>
          </cell>
          <cell r="K50">
            <v>0</v>
          </cell>
          <cell r="L50">
            <v>0</v>
          </cell>
          <cell r="M50">
            <v>1</v>
          </cell>
          <cell r="N50">
            <v>1</v>
          </cell>
          <cell r="O50">
            <v>0</v>
          </cell>
          <cell r="P50">
            <v>0</v>
          </cell>
          <cell r="R50">
            <v>0</v>
          </cell>
          <cell r="S50">
            <v>0</v>
          </cell>
          <cell r="U50">
            <v>0</v>
          </cell>
          <cell r="V50">
            <v>0</v>
          </cell>
          <cell r="W50">
            <v>0</v>
          </cell>
          <cell r="X50">
            <v>2</v>
          </cell>
          <cell r="Y50">
            <v>0</v>
          </cell>
          <cell r="Z50">
            <v>0</v>
          </cell>
          <cell r="AA50">
            <v>0</v>
          </cell>
          <cell r="AB50">
            <v>0</v>
          </cell>
          <cell r="AC50">
            <v>0</v>
          </cell>
          <cell r="AD50">
            <v>0</v>
          </cell>
          <cell r="AE50">
            <v>0</v>
          </cell>
          <cell r="AF50">
            <v>0</v>
          </cell>
          <cell r="AH50">
            <v>0</v>
          </cell>
          <cell r="AI50">
            <v>3</v>
          </cell>
          <cell r="AK50">
            <v>0</v>
          </cell>
          <cell r="AM50">
            <v>0</v>
          </cell>
          <cell r="AN50">
            <v>0</v>
          </cell>
          <cell r="AP50">
            <v>0</v>
          </cell>
          <cell r="AQ50">
            <v>0</v>
          </cell>
          <cell r="AR50">
            <v>0</v>
          </cell>
          <cell r="AS50">
            <v>0</v>
          </cell>
          <cell r="AT50">
            <v>0</v>
          </cell>
          <cell r="AU50">
            <v>0</v>
          </cell>
          <cell r="AV50">
            <v>0</v>
          </cell>
          <cell r="AW50">
            <v>0</v>
          </cell>
          <cell r="AX50">
            <v>0</v>
          </cell>
          <cell r="AY50">
            <v>1</v>
          </cell>
          <cell r="AZ50">
            <v>0</v>
          </cell>
          <cell r="BA50">
            <v>1</v>
          </cell>
          <cell r="BB50">
            <v>2</v>
          </cell>
          <cell r="BC50">
            <v>0</v>
          </cell>
          <cell r="BE50">
            <v>0</v>
          </cell>
          <cell r="BF50">
            <v>0</v>
          </cell>
          <cell r="BG50" t="e">
            <v>#VALUE!</v>
          </cell>
          <cell r="BH50">
            <v>0</v>
          </cell>
          <cell r="BI50">
            <v>0</v>
          </cell>
          <cell r="BJ50">
            <v>0</v>
          </cell>
          <cell r="BK50">
            <v>0</v>
          </cell>
          <cell r="BL50">
            <v>0</v>
          </cell>
          <cell r="BM50">
            <v>0</v>
          </cell>
          <cell r="BN50">
            <v>4</v>
          </cell>
          <cell r="BO50">
            <v>0</v>
          </cell>
          <cell r="BP50">
            <v>4</v>
          </cell>
          <cell r="BQ50">
            <v>0</v>
          </cell>
          <cell r="BR50" t="e">
            <v>#VALUE!</v>
          </cell>
          <cell r="BS50">
            <v>0</v>
          </cell>
        </row>
        <row r="51">
          <cell r="B51" t="str">
            <v>G/H FlangeSet65</v>
          </cell>
          <cell r="G51">
            <v>0</v>
          </cell>
          <cell r="H51">
            <v>0</v>
          </cell>
          <cell r="K51">
            <v>0</v>
          </cell>
          <cell r="L51">
            <v>0</v>
          </cell>
          <cell r="M51">
            <v>0</v>
          </cell>
          <cell r="N51">
            <v>0</v>
          </cell>
          <cell r="O51">
            <v>0</v>
          </cell>
          <cell r="P51">
            <v>0</v>
          </cell>
          <cell r="R51">
            <v>0</v>
          </cell>
          <cell r="S51">
            <v>0</v>
          </cell>
          <cell r="U51">
            <v>0</v>
          </cell>
          <cell r="V51">
            <v>0</v>
          </cell>
          <cell r="W51">
            <v>0</v>
          </cell>
          <cell r="Y51">
            <v>0</v>
          </cell>
          <cell r="Z51">
            <v>0</v>
          </cell>
          <cell r="AA51">
            <v>0</v>
          </cell>
          <cell r="AB51">
            <v>0</v>
          </cell>
          <cell r="AC51">
            <v>0</v>
          </cell>
          <cell r="AD51">
            <v>0</v>
          </cell>
          <cell r="AE51">
            <v>0</v>
          </cell>
          <cell r="AF51">
            <v>0</v>
          </cell>
          <cell r="AH51">
            <v>0</v>
          </cell>
          <cell r="AI51">
            <v>0</v>
          </cell>
          <cell r="AK51">
            <v>0</v>
          </cell>
          <cell r="AM51">
            <v>0</v>
          </cell>
          <cell r="AN51">
            <v>0</v>
          </cell>
          <cell r="AP51">
            <v>0</v>
          </cell>
          <cell r="AQ51">
            <v>0</v>
          </cell>
          <cell r="AR51">
            <v>0</v>
          </cell>
          <cell r="AS51">
            <v>0</v>
          </cell>
          <cell r="AT51">
            <v>0</v>
          </cell>
          <cell r="AU51">
            <v>0</v>
          </cell>
          <cell r="AV51">
            <v>0</v>
          </cell>
          <cell r="AW51">
            <v>1</v>
          </cell>
          <cell r="AX51">
            <v>2</v>
          </cell>
          <cell r="AY51">
            <v>0</v>
          </cell>
          <cell r="AZ51">
            <v>2</v>
          </cell>
          <cell r="BA51">
            <v>0</v>
          </cell>
          <cell r="BB51">
            <v>5</v>
          </cell>
          <cell r="BC51">
            <v>0</v>
          </cell>
          <cell r="BE51">
            <v>0</v>
          </cell>
          <cell r="BF51">
            <v>0</v>
          </cell>
          <cell r="BG51" t="e">
            <v>#VALUE!</v>
          </cell>
          <cell r="BH51">
            <v>0</v>
          </cell>
          <cell r="BI51">
            <v>0</v>
          </cell>
          <cell r="BJ51">
            <v>0</v>
          </cell>
          <cell r="BK51">
            <v>0</v>
          </cell>
          <cell r="BL51">
            <v>0</v>
          </cell>
          <cell r="BM51">
            <v>0</v>
          </cell>
          <cell r="BN51">
            <v>0</v>
          </cell>
          <cell r="BO51">
            <v>0</v>
          </cell>
          <cell r="BP51">
            <v>0</v>
          </cell>
          <cell r="BQ51">
            <v>0</v>
          </cell>
          <cell r="BR51" t="e">
            <v>#VALUE!</v>
          </cell>
          <cell r="BS51">
            <v>0</v>
          </cell>
        </row>
        <row r="52">
          <cell r="B52" t="str">
            <v>G/H FlangeSet80</v>
          </cell>
          <cell r="F52">
            <v>0</v>
          </cell>
          <cell r="G52">
            <v>0</v>
          </cell>
          <cell r="H52">
            <v>0</v>
          </cell>
          <cell r="J52">
            <v>0</v>
          </cell>
          <cell r="K52">
            <v>0</v>
          </cell>
          <cell r="L52">
            <v>0</v>
          </cell>
          <cell r="M52">
            <v>0</v>
          </cell>
          <cell r="N52">
            <v>0</v>
          </cell>
          <cell r="O52">
            <v>0</v>
          </cell>
          <cell r="P52">
            <v>0</v>
          </cell>
          <cell r="R52">
            <v>0</v>
          </cell>
          <cell r="S52">
            <v>0</v>
          </cell>
          <cell r="U52">
            <v>0</v>
          </cell>
          <cell r="V52">
            <v>0</v>
          </cell>
          <cell r="W52">
            <v>0</v>
          </cell>
          <cell r="Y52">
            <v>0</v>
          </cell>
          <cell r="Z52">
            <v>0</v>
          </cell>
          <cell r="AA52">
            <v>0</v>
          </cell>
          <cell r="AB52">
            <v>0</v>
          </cell>
          <cell r="AC52">
            <v>0</v>
          </cell>
          <cell r="AD52">
            <v>0</v>
          </cell>
          <cell r="AE52">
            <v>0</v>
          </cell>
          <cell r="AF52">
            <v>0</v>
          </cell>
          <cell r="AH52">
            <v>0</v>
          </cell>
          <cell r="AI52">
            <v>0</v>
          </cell>
          <cell r="AK52">
            <v>0</v>
          </cell>
          <cell r="AM52">
            <v>0</v>
          </cell>
          <cell r="AN52">
            <v>0</v>
          </cell>
          <cell r="AP52">
            <v>0</v>
          </cell>
          <cell r="AQ52">
            <v>0</v>
          </cell>
          <cell r="AR52">
            <v>0</v>
          </cell>
          <cell r="AS52">
            <v>0</v>
          </cell>
          <cell r="AT52">
            <v>2</v>
          </cell>
          <cell r="AU52">
            <v>1</v>
          </cell>
          <cell r="AV52">
            <v>2</v>
          </cell>
          <cell r="AW52">
            <v>0</v>
          </cell>
          <cell r="AX52">
            <v>0</v>
          </cell>
          <cell r="AY52">
            <v>0</v>
          </cell>
          <cell r="AZ52">
            <v>0</v>
          </cell>
          <cell r="BA52">
            <v>0</v>
          </cell>
          <cell r="BB52">
            <v>5</v>
          </cell>
          <cell r="BC52">
            <v>0</v>
          </cell>
          <cell r="BE52">
            <v>0</v>
          </cell>
          <cell r="BF52">
            <v>0</v>
          </cell>
          <cell r="BG52" t="e">
            <v>#VALUE!</v>
          </cell>
          <cell r="BH52">
            <v>0</v>
          </cell>
          <cell r="BI52">
            <v>0</v>
          </cell>
          <cell r="BJ52">
            <v>0</v>
          </cell>
          <cell r="BK52">
            <v>0</v>
          </cell>
          <cell r="BL52">
            <v>0</v>
          </cell>
          <cell r="BM52">
            <v>0</v>
          </cell>
          <cell r="BN52">
            <v>0</v>
          </cell>
          <cell r="BO52">
            <v>0</v>
          </cell>
          <cell r="BP52">
            <v>0</v>
          </cell>
          <cell r="BQ52">
            <v>0</v>
          </cell>
          <cell r="BR52" t="e">
            <v>#VALUE!</v>
          </cell>
          <cell r="BS52">
            <v>0</v>
          </cell>
        </row>
        <row r="53">
          <cell r="B53" t="str">
            <v>G/H FlangeSet100</v>
          </cell>
          <cell r="G53">
            <v>0</v>
          </cell>
          <cell r="H53">
            <v>0</v>
          </cell>
          <cell r="K53">
            <v>0</v>
          </cell>
          <cell r="L53">
            <v>0</v>
          </cell>
          <cell r="M53">
            <v>0</v>
          </cell>
          <cell r="N53">
            <v>0</v>
          </cell>
          <cell r="O53">
            <v>0</v>
          </cell>
          <cell r="P53">
            <v>0</v>
          </cell>
          <cell r="Q53">
            <v>1</v>
          </cell>
          <cell r="R53">
            <v>0</v>
          </cell>
          <cell r="S53">
            <v>0</v>
          </cell>
          <cell r="U53">
            <v>0</v>
          </cell>
          <cell r="V53">
            <v>0</v>
          </cell>
          <cell r="W53">
            <v>0</v>
          </cell>
          <cell r="Y53">
            <v>0</v>
          </cell>
          <cell r="Z53">
            <v>0</v>
          </cell>
          <cell r="AA53">
            <v>0</v>
          </cell>
          <cell r="AB53">
            <v>0</v>
          </cell>
          <cell r="AC53">
            <v>0</v>
          </cell>
          <cell r="AD53">
            <v>0</v>
          </cell>
          <cell r="AE53">
            <v>0</v>
          </cell>
          <cell r="AF53">
            <v>0</v>
          </cell>
          <cell r="AH53">
            <v>0</v>
          </cell>
          <cell r="AI53">
            <v>0</v>
          </cell>
          <cell r="AK53">
            <v>0</v>
          </cell>
          <cell r="AM53">
            <v>0</v>
          </cell>
          <cell r="AN53">
            <v>0</v>
          </cell>
          <cell r="AP53">
            <v>0</v>
          </cell>
          <cell r="AQ53">
            <v>0</v>
          </cell>
          <cell r="AR53">
            <v>2</v>
          </cell>
          <cell r="AS53">
            <v>1</v>
          </cell>
          <cell r="AT53">
            <v>0</v>
          </cell>
          <cell r="AU53">
            <v>0</v>
          </cell>
          <cell r="AV53">
            <v>0</v>
          </cell>
          <cell r="AW53">
            <v>0</v>
          </cell>
          <cell r="AX53">
            <v>0</v>
          </cell>
          <cell r="AY53">
            <v>0</v>
          </cell>
          <cell r="AZ53">
            <v>0</v>
          </cell>
          <cell r="BA53">
            <v>0</v>
          </cell>
          <cell r="BB53">
            <v>3</v>
          </cell>
          <cell r="BC53">
            <v>0</v>
          </cell>
          <cell r="BE53">
            <v>0</v>
          </cell>
          <cell r="BF53">
            <v>0</v>
          </cell>
          <cell r="BG53" t="e">
            <v>#VALUE!</v>
          </cell>
          <cell r="BH53">
            <v>0</v>
          </cell>
          <cell r="BI53">
            <v>0</v>
          </cell>
          <cell r="BJ53">
            <v>0</v>
          </cell>
          <cell r="BK53">
            <v>0</v>
          </cell>
          <cell r="BL53">
            <v>4</v>
          </cell>
          <cell r="BM53">
            <v>0</v>
          </cell>
          <cell r="BN53">
            <v>0</v>
          </cell>
          <cell r="BO53">
            <v>0</v>
          </cell>
          <cell r="BP53">
            <v>4</v>
          </cell>
          <cell r="BQ53">
            <v>0</v>
          </cell>
          <cell r="BR53" t="e">
            <v>#VALUE!</v>
          </cell>
          <cell r="BS53">
            <v>0</v>
          </cell>
        </row>
        <row r="54">
          <cell r="B54" t="str">
            <v>GateValve15</v>
          </cell>
          <cell r="G54">
            <v>0</v>
          </cell>
          <cell r="H54">
            <v>0</v>
          </cell>
          <cell r="K54">
            <v>0</v>
          </cell>
          <cell r="L54">
            <v>0</v>
          </cell>
          <cell r="N54" t="e">
            <v>#VALUE!</v>
          </cell>
          <cell r="P54" t="e">
            <v>#VALUE!</v>
          </cell>
          <cell r="R54">
            <v>0</v>
          </cell>
          <cell r="S54">
            <v>0</v>
          </cell>
          <cell r="W54">
            <v>0</v>
          </cell>
          <cell r="Y54">
            <v>0</v>
          </cell>
          <cell r="Z54">
            <v>0</v>
          </cell>
          <cell r="AA54">
            <v>0</v>
          </cell>
          <cell r="AB54">
            <v>0</v>
          </cell>
          <cell r="AD54">
            <v>0</v>
          </cell>
          <cell r="AE54">
            <v>0</v>
          </cell>
          <cell r="AI54" t="e">
            <v>#VALUE!</v>
          </cell>
          <cell r="AK54">
            <v>0</v>
          </cell>
          <cell r="AM54">
            <v>0</v>
          </cell>
          <cell r="AR54">
            <v>0</v>
          </cell>
          <cell r="AS54">
            <v>0</v>
          </cell>
          <cell r="AT54">
            <v>0</v>
          </cell>
          <cell r="AU54">
            <v>0</v>
          </cell>
          <cell r="AV54">
            <v>0</v>
          </cell>
          <cell r="AW54">
            <v>0</v>
          </cell>
          <cell r="AX54">
            <v>0</v>
          </cell>
          <cell r="AY54">
            <v>0</v>
          </cell>
          <cell r="AZ54">
            <v>0</v>
          </cell>
          <cell r="BA54">
            <v>0</v>
          </cell>
          <cell r="BB54">
            <v>0</v>
          </cell>
          <cell r="BE54">
            <v>0</v>
          </cell>
          <cell r="BP54">
            <v>0</v>
          </cell>
          <cell r="BR54" t="e">
            <v>#VALUE!</v>
          </cell>
        </row>
        <row r="55">
          <cell r="B55" t="str">
            <v>GateValve20</v>
          </cell>
          <cell r="G55">
            <v>0</v>
          </cell>
          <cell r="H55">
            <v>0</v>
          </cell>
          <cell r="K55">
            <v>0</v>
          </cell>
          <cell r="L55">
            <v>0</v>
          </cell>
          <cell r="N55" t="e">
            <v>#VALUE!</v>
          </cell>
          <cell r="P55" t="e">
            <v>#VALUE!</v>
          </cell>
          <cell r="R55">
            <v>0</v>
          </cell>
          <cell r="S55">
            <v>0</v>
          </cell>
          <cell r="W55">
            <v>0</v>
          </cell>
          <cell r="Y55">
            <v>0</v>
          </cell>
          <cell r="Z55">
            <v>0</v>
          </cell>
          <cell r="AA55">
            <v>0</v>
          </cell>
          <cell r="AB55">
            <v>0</v>
          </cell>
          <cell r="AD55">
            <v>0</v>
          </cell>
          <cell r="AE55">
            <v>0</v>
          </cell>
          <cell r="AI55" t="e">
            <v>#VALUE!</v>
          </cell>
          <cell r="AK55">
            <v>0</v>
          </cell>
          <cell r="AM55">
            <v>0</v>
          </cell>
          <cell r="AR55">
            <v>0</v>
          </cell>
          <cell r="AS55">
            <v>0</v>
          </cell>
          <cell r="AT55">
            <v>0</v>
          </cell>
          <cell r="AU55">
            <v>0</v>
          </cell>
          <cell r="AV55">
            <v>0</v>
          </cell>
          <cell r="AW55">
            <v>0</v>
          </cell>
          <cell r="AX55">
            <v>0</v>
          </cell>
          <cell r="AY55">
            <v>0</v>
          </cell>
          <cell r="AZ55">
            <v>0</v>
          </cell>
          <cell r="BA55">
            <v>0</v>
          </cell>
          <cell r="BB55">
            <v>0</v>
          </cell>
          <cell r="BE55">
            <v>0</v>
          </cell>
          <cell r="BP55">
            <v>0</v>
          </cell>
          <cell r="BR55" t="e">
            <v>#VALUE!</v>
          </cell>
        </row>
        <row r="56">
          <cell r="B56" t="str">
            <v>GateValve25</v>
          </cell>
          <cell r="G56">
            <v>0</v>
          </cell>
          <cell r="H56">
            <v>0</v>
          </cell>
          <cell r="K56">
            <v>0</v>
          </cell>
          <cell r="L56">
            <v>0</v>
          </cell>
          <cell r="N56" t="e">
            <v>#VALUE!</v>
          </cell>
          <cell r="P56" t="e">
            <v>#VALUE!</v>
          </cell>
          <cell r="R56">
            <v>0</v>
          </cell>
          <cell r="S56">
            <v>0</v>
          </cell>
          <cell r="W56">
            <v>0</v>
          </cell>
          <cell r="Y56">
            <v>0</v>
          </cell>
          <cell r="Z56">
            <v>0</v>
          </cell>
          <cell r="AA56">
            <v>0</v>
          </cell>
          <cell r="AB56">
            <v>0</v>
          </cell>
          <cell r="AD56">
            <v>0</v>
          </cell>
          <cell r="AE56">
            <v>0</v>
          </cell>
          <cell r="AI56" t="e">
            <v>#VALUE!</v>
          </cell>
          <cell r="AK56">
            <v>0</v>
          </cell>
          <cell r="AM56">
            <v>0</v>
          </cell>
          <cell r="AR56">
            <v>0</v>
          </cell>
          <cell r="AS56">
            <v>0</v>
          </cell>
          <cell r="AT56">
            <v>0</v>
          </cell>
          <cell r="AU56">
            <v>0</v>
          </cell>
          <cell r="AV56">
            <v>0</v>
          </cell>
          <cell r="AW56">
            <v>0</v>
          </cell>
          <cell r="AX56">
            <v>0</v>
          </cell>
          <cell r="AY56">
            <v>0</v>
          </cell>
          <cell r="AZ56">
            <v>0</v>
          </cell>
          <cell r="BA56">
            <v>0</v>
          </cell>
          <cell r="BB56">
            <v>0</v>
          </cell>
          <cell r="BE56">
            <v>0</v>
          </cell>
          <cell r="BP56">
            <v>0</v>
          </cell>
          <cell r="BR56" t="e">
            <v>#VALUE!</v>
          </cell>
        </row>
        <row r="57">
          <cell r="B57" t="str">
            <v>GateValve32</v>
          </cell>
          <cell r="G57">
            <v>0</v>
          </cell>
          <cell r="H57">
            <v>0</v>
          </cell>
          <cell r="K57">
            <v>0</v>
          </cell>
          <cell r="L57">
            <v>0</v>
          </cell>
          <cell r="N57" t="e">
            <v>#VALUE!</v>
          </cell>
          <cell r="P57" t="e">
            <v>#VALUE!</v>
          </cell>
          <cell r="R57">
            <v>0</v>
          </cell>
          <cell r="S57">
            <v>0</v>
          </cell>
          <cell r="W57">
            <v>0</v>
          </cell>
          <cell r="Y57">
            <v>0</v>
          </cell>
          <cell r="Z57">
            <v>0</v>
          </cell>
          <cell r="AA57">
            <v>0</v>
          </cell>
          <cell r="AB57">
            <v>0</v>
          </cell>
          <cell r="AD57">
            <v>0</v>
          </cell>
          <cell r="AE57">
            <v>0</v>
          </cell>
          <cell r="AI57" t="e">
            <v>#VALUE!</v>
          </cell>
          <cell r="AK57">
            <v>0</v>
          </cell>
          <cell r="AM57">
            <v>0</v>
          </cell>
          <cell r="AR57">
            <v>0</v>
          </cell>
          <cell r="AS57">
            <v>0</v>
          </cell>
          <cell r="AT57">
            <v>0</v>
          </cell>
          <cell r="AU57">
            <v>0</v>
          </cell>
          <cell r="AV57">
            <v>0</v>
          </cell>
          <cell r="AW57">
            <v>0</v>
          </cell>
          <cell r="AX57">
            <v>0</v>
          </cell>
          <cell r="AY57">
            <v>0</v>
          </cell>
          <cell r="AZ57">
            <v>0</v>
          </cell>
          <cell r="BA57">
            <v>0</v>
          </cell>
          <cell r="BB57">
            <v>0</v>
          </cell>
          <cell r="BE57">
            <v>0</v>
          </cell>
          <cell r="BP57">
            <v>0</v>
          </cell>
          <cell r="BR57" t="e">
            <v>#VALUE!</v>
          </cell>
        </row>
        <row r="58">
          <cell r="B58" t="str">
            <v>GateValve40</v>
          </cell>
          <cell r="G58">
            <v>0</v>
          </cell>
          <cell r="H58">
            <v>0</v>
          </cell>
          <cell r="K58">
            <v>0</v>
          </cell>
          <cell r="L58">
            <v>0</v>
          </cell>
          <cell r="N58" t="e">
            <v>#VALUE!</v>
          </cell>
          <cell r="P58" t="e">
            <v>#VALUE!</v>
          </cell>
          <cell r="R58">
            <v>0</v>
          </cell>
          <cell r="S58">
            <v>0</v>
          </cell>
          <cell r="W58">
            <v>0</v>
          </cell>
          <cell r="Y58">
            <v>0</v>
          </cell>
          <cell r="Z58">
            <v>0</v>
          </cell>
          <cell r="AA58">
            <v>0</v>
          </cell>
          <cell r="AB58">
            <v>0</v>
          </cell>
          <cell r="AD58">
            <v>0</v>
          </cell>
          <cell r="AE58">
            <v>0</v>
          </cell>
          <cell r="AI58" t="e">
            <v>#VALUE!</v>
          </cell>
          <cell r="AK58">
            <v>0</v>
          </cell>
          <cell r="AM58">
            <v>0</v>
          </cell>
          <cell r="AR58">
            <v>0</v>
          </cell>
          <cell r="AS58">
            <v>0</v>
          </cell>
          <cell r="AT58">
            <v>0</v>
          </cell>
          <cell r="AU58">
            <v>0</v>
          </cell>
          <cell r="AV58">
            <v>0</v>
          </cell>
          <cell r="AW58">
            <v>0</v>
          </cell>
          <cell r="AX58">
            <v>0</v>
          </cell>
          <cell r="AY58">
            <v>0</v>
          </cell>
          <cell r="AZ58">
            <v>0</v>
          </cell>
          <cell r="BA58">
            <v>0</v>
          </cell>
          <cell r="BB58">
            <v>0</v>
          </cell>
          <cell r="BE58">
            <v>0</v>
          </cell>
          <cell r="BP58">
            <v>0</v>
          </cell>
          <cell r="BR58" t="e">
            <v>#VALUE!</v>
          </cell>
        </row>
        <row r="59">
          <cell r="B59" t="str">
            <v>GateValve50</v>
          </cell>
          <cell r="F59">
            <v>1</v>
          </cell>
          <cell r="G59">
            <v>1</v>
          </cell>
          <cell r="H59">
            <v>2</v>
          </cell>
          <cell r="J59">
            <v>1</v>
          </cell>
          <cell r="K59">
            <v>0</v>
          </cell>
          <cell r="L59">
            <v>0</v>
          </cell>
          <cell r="N59" t="e">
            <v>#VALUE!</v>
          </cell>
          <cell r="P59" t="e">
            <v>#VALUE!</v>
          </cell>
          <cell r="R59">
            <v>0</v>
          </cell>
          <cell r="S59">
            <v>0</v>
          </cell>
          <cell r="W59">
            <v>0</v>
          </cell>
          <cell r="X59">
            <v>2</v>
          </cell>
          <cell r="Y59">
            <v>0</v>
          </cell>
          <cell r="Z59">
            <v>0</v>
          </cell>
          <cell r="AA59">
            <v>0</v>
          </cell>
          <cell r="AB59">
            <v>0</v>
          </cell>
          <cell r="AD59">
            <v>0</v>
          </cell>
          <cell r="AE59">
            <v>0</v>
          </cell>
          <cell r="AI59" t="e">
            <v>#VALUE!</v>
          </cell>
          <cell r="AK59">
            <v>0</v>
          </cell>
          <cell r="AM59">
            <v>0</v>
          </cell>
          <cell r="AR59">
            <v>0</v>
          </cell>
          <cell r="AS59">
            <v>0</v>
          </cell>
          <cell r="AT59">
            <v>0</v>
          </cell>
          <cell r="AU59">
            <v>0</v>
          </cell>
          <cell r="AV59">
            <v>0</v>
          </cell>
          <cell r="AW59">
            <v>0</v>
          </cell>
          <cell r="AX59">
            <v>0</v>
          </cell>
          <cell r="AY59">
            <v>1</v>
          </cell>
          <cell r="AZ59">
            <v>0</v>
          </cell>
          <cell r="BA59">
            <v>1</v>
          </cell>
          <cell r="BB59">
            <v>2</v>
          </cell>
          <cell r="BE59">
            <v>0</v>
          </cell>
          <cell r="BP59">
            <v>0</v>
          </cell>
          <cell r="BR59" t="e">
            <v>#VALUE!</v>
          </cell>
        </row>
        <row r="60">
          <cell r="B60" t="str">
            <v>GateValve65</v>
          </cell>
          <cell r="G60">
            <v>0</v>
          </cell>
          <cell r="H60">
            <v>0</v>
          </cell>
          <cell r="K60">
            <v>0</v>
          </cell>
          <cell r="L60">
            <v>0</v>
          </cell>
          <cell r="N60" t="e">
            <v>#VALUE!</v>
          </cell>
          <cell r="P60" t="e">
            <v>#VALUE!</v>
          </cell>
          <cell r="R60">
            <v>0</v>
          </cell>
          <cell r="S60">
            <v>0</v>
          </cell>
          <cell r="W60">
            <v>0</v>
          </cell>
          <cell r="Y60">
            <v>0</v>
          </cell>
          <cell r="Z60">
            <v>0</v>
          </cell>
          <cell r="AA60">
            <v>0</v>
          </cell>
          <cell r="AB60">
            <v>0</v>
          </cell>
          <cell r="AD60">
            <v>0</v>
          </cell>
          <cell r="AE60">
            <v>0</v>
          </cell>
          <cell r="AI60" t="e">
            <v>#VALUE!</v>
          </cell>
          <cell r="AK60">
            <v>0</v>
          </cell>
          <cell r="AM60">
            <v>0</v>
          </cell>
          <cell r="AR60">
            <v>0</v>
          </cell>
          <cell r="AS60">
            <v>0</v>
          </cell>
          <cell r="AT60">
            <v>0</v>
          </cell>
          <cell r="AU60">
            <v>0</v>
          </cell>
          <cell r="AV60">
            <v>0</v>
          </cell>
          <cell r="AW60">
            <v>1</v>
          </cell>
          <cell r="AX60">
            <v>1</v>
          </cell>
          <cell r="AY60">
            <v>0</v>
          </cell>
          <cell r="AZ60">
            <v>1</v>
          </cell>
          <cell r="BA60">
            <v>0</v>
          </cell>
          <cell r="BB60">
            <v>3</v>
          </cell>
          <cell r="BE60">
            <v>0</v>
          </cell>
          <cell r="BP60">
            <v>0</v>
          </cell>
          <cell r="BR60" t="e">
            <v>#VALUE!</v>
          </cell>
        </row>
        <row r="61">
          <cell r="B61" t="str">
            <v>GateValve80</v>
          </cell>
          <cell r="F61">
            <v>0</v>
          </cell>
          <cell r="G61">
            <v>0</v>
          </cell>
          <cell r="H61">
            <v>0</v>
          </cell>
          <cell r="J61">
            <v>0</v>
          </cell>
          <cell r="K61">
            <v>0</v>
          </cell>
          <cell r="L61">
            <v>0</v>
          </cell>
          <cell r="N61" t="e">
            <v>#VALUE!</v>
          </cell>
          <cell r="P61" t="e">
            <v>#VALUE!</v>
          </cell>
          <cell r="R61">
            <v>0</v>
          </cell>
          <cell r="S61">
            <v>0</v>
          </cell>
          <cell r="W61">
            <v>0</v>
          </cell>
          <cell r="Y61">
            <v>0</v>
          </cell>
          <cell r="Z61">
            <v>0</v>
          </cell>
          <cell r="AA61">
            <v>0</v>
          </cell>
          <cell r="AB61">
            <v>0</v>
          </cell>
          <cell r="AD61">
            <v>0</v>
          </cell>
          <cell r="AE61">
            <v>0</v>
          </cell>
          <cell r="AI61" t="e">
            <v>#VALUE!</v>
          </cell>
          <cell r="AK61">
            <v>0</v>
          </cell>
          <cell r="AM61">
            <v>0</v>
          </cell>
          <cell r="AR61">
            <v>0</v>
          </cell>
          <cell r="AS61">
            <v>0</v>
          </cell>
          <cell r="AT61">
            <v>1</v>
          </cell>
          <cell r="AU61">
            <v>1</v>
          </cell>
          <cell r="AV61">
            <v>1</v>
          </cell>
          <cell r="AW61">
            <v>0</v>
          </cell>
          <cell r="AX61">
            <v>0</v>
          </cell>
          <cell r="AY61">
            <v>0</v>
          </cell>
          <cell r="AZ61">
            <v>0</v>
          </cell>
          <cell r="BA61">
            <v>0</v>
          </cell>
          <cell r="BB61">
            <v>3</v>
          </cell>
          <cell r="BE61">
            <v>0</v>
          </cell>
          <cell r="BP61">
            <v>0</v>
          </cell>
          <cell r="BR61" t="e">
            <v>#VALUE!</v>
          </cell>
        </row>
        <row r="62">
          <cell r="B62" t="str">
            <v>GateValve100</v>
          </cell>
          <cell r="G62">
            <v>0</v>
          </cell>
          <cell r="H62">
            <v>0</v>
          </cell>
          <cell r="K62">
            <v>0</v>
          </cell>
          <cell r="L62">
            <v>0</v>
          </cell>
          <cell r="N62" t="e">
            <v>#VALUE!</v>
          </cell>
          <cell r="P62" t="e">
            <v>#VALUE!</v>
          </cell>
          <cell r="R62">
            <v>0</v>
          </cell>
          <cell r="S62">
            <v>0</v>
          </cell>
          <cell r="W62">
            <v>0</v>
          </cell>
          <cell r="Y62">
            <v>0</v>
          </cell>
          <cell r="Z62">
            <v>0</v>
          </cell>
          <cell r="AA62">
            <v>0</v>
          </cell>
          <cell r="AB62">
            <v>0</v>
          </cell>
          <cell r="AD62">
            <v>0</v>
          </cell>
          <cell r="AE62">
            <v>0</v>
          </cell>
          <cell r="AI62" t="e">
            <v>#VALUE!</v>
          </cell>
          <cell r="AK62">
            <v>0</v>
          </cell>
          <cell r="AM62">
            <v>0</v>
          </cell>
          <cell r="AR62">
            <v>1</v>
          </cell>
          <cell r="AS62">
            <v>1</v>
          </cell>
          <cell r="AT62">
            <v>0</v>
          </cell>
          <cell r="AU62">
            <v>0</v>
          </cell>
          <cell r="AV62">
            <v>0</v>
          </cell>
          <cell r="AW62">
            <v>0</v>
          </cell>
          <cell r="AX62">
            <v>0</v>
          </cell>
          <cell r="AY62">
            <v>0</v>
          </cell>
          <cell r="AZ62">
            <v>0</v>
          </cell>
          <cell r="BA62">
            <v>0</v>
          </cell>
          <cell r="BB62">
            <v>2</v>
          </cell>
          <cell r="BE62">
            <v>0</v>
          </cell>
          <cell r="BP62">
            <v>0</v>
          </cell>
          <cell r="BR62" t="e">
            <v>#VALUE!</v>
          </cell>
        </row>
        <row r="63">
          <cell r="B63" t="str">
            <v>Nipple15</v>
          </cell>
          <cell r="G63">
            <v>0</v>
          </cell>
          <cell r="H63">
            <v>0</v>
          </cell>
          <cell r="K63">
            <v>0</v>
          </cell>
          <cell r="L63">
            <v>0</v>
          </cell>
          <cell r="N63" t="e">
            <v>#VALUE!</v>
          </cell>
          <cell r="P63" t="e">
            <v>#VALUE!</v>
          </cell>
          <cell r="S63">
            <v>0</v>
          </cell>
          <cell r="U63">
            <v>0</v>
          </cell>
          <cell r="W63">
            <v>0</v>
          </cell>
          <cell r="Y63">
            <v>0</v>
          </cell>
          <cell r="Z63">
            <v>2</v>
          </cell>
          <cell r="AA63">
            <v>0</v>
          </cell>
          <cell r="AB63">
            <v>0</v>
          </cell>
          <cell r="AD63">
            <v>1</v>
          </cell>
          <cell r="AE63">
            <v>0</v>
          </cell>
          <cell r="AF63">
            <v>0</v>
          </cell>
          <cell r="AI63" t="e">
            <v>#VALUE!</v>
          </cell>
          <cell r="AK63">
            <v>1</v>
          </cell>
          <cell r="AM63">
            <v>0</v>
          </cell>
          <cell r="AN63">
            <v>0</v>
          </cell>
          <cell r="AQ63">
            <v>0</v>
          </cell>
          <cell r="AR63">
            <v>0</v>
          </cell>
          <cell r="AS63">
            <v>0</v>
          </cell>
          <cell r="AT63">
            <v>0</v>
          </cell>
          <cell r="AU63">
            <v>0</v>
          </cell>
          <cell r="AV63">
            <v>0</v>
          </cell>
          <cell r="AW63">
            <v>0</v>
          </cell>
          <cell r="AX63">
            <v>0</v>
          </cell>
          <cell r="AY63">
            <v>0</v>
          </cell>
          <cell r="AZ63">
            <v>0</v>
          </cell>
          <cell r="BA63">
            <v>0</v>
          </cell>
          <cell r="BB63">
            <v>0</v>
          </cell>
          <cell r="BC63">
            <v>0</v>
          </cell>
          <cell r="BE63">
            <v>0</v>
          </cell>
          <cell r="BP63">
            <v>0</v>
          </cell>
          <cell r="BR63" t="e">
            <v>#VALUE!</v>
          </cell>
        </row>
        <row r="64">
          <cell r="B64" t="str">
            <v>Nipple20</v>
          </cell>
          <cell r="G64">
            <v>0</v>
          </cell>
          <cell r="H64">
            <v>0</v>
          </cell>
          <cell r="K64">
            <v>0</v>
          </cell>
          <cell r="L64">
            <v>0</v>
          </cell>
          <cell r="N64" t="e">
            <v>#VALUE!</v>
          </cell>
          <cell r="P64" t="e">
            <v>#VALUE!</v>
          </cell>
          <cell r="R64">
            <v>0</v>
          </cell>
          <cell r="S64">
            <v>0</v>
          </cell>
          <cell r="U64">
            <v>0</v>
          </cell>
          <cell r="W64">
            <v>0</v>
          </cell>
          <cell r="Y64">
            <v>0</v>
          </cell>
          <cell r="Z64">
            <v>0</v>
          </cell>
          <cell r="AA64">
            <v>0</v>
          </cell>
          <cell r="AB64">
            <v>0</v>
          </cell>
          <cell r="AD64">
            <v>0</v>
          </cell>
          <cell r="AE64">
            <v>0</v>
          </cell>
          <cell r="AF64">
            <v>0</v>
          </cell>
          <cell r="AI64" t="e">
            <v>#VALUE!</v>
          </cell>
          <cell r="AK64">
            <v>0</v>
          </cell>
          <cell r="AM64">
            <v>0</v>
          </cell>
          <cell r="AN64">
            <v>0</v>
          </cell>
          <cell r="AQ64">
            <v>0</v>
          </cell>
          <cell r="AR64">
            <v>0</v>
          </cell>
          <cell r="AS64">
            <v>0</v>
          </cell>
          <cell r="AT64">
            <v>0</v>
          </cell>
          <cell r="AU64">
            <v>0</v>
          </cell>
          <cell r="AV64">
            <v>0</v>
          </cell>
          <cell r="AW64">
            <v>0</v>
          </cell>
          <cell r="AX64">
            <v>0</v>
          </cell>
          <cell r="AY64">
            <v>0</v>
          </cell>
          <cell r="AZ64">
            <v>0</v>
          </cell>
          <cell r="BA64">
            <v>0</v>
          </cell>
          <cell r="BB64">
            <v>0</v>
          </cell>
          <cell r="BC64">
            <v>0</v>
          </cell>
          <cell r="BE64">
            <v>0</v>
          </cell>
          <cell r="BP64">
            <v>0</v>
          </cell>
          <cell r="BR64" t="e">
            <v>#VALUE!</v>
          </cell>
        </row>
        <row r="65">
          <cell r="B65" t="str">
            <v>Nipple25</v>
          </cell>
          <cell r="G65">
            <v>0</v>
          </cell>
          <cell r="H65">
            <v>0</v>
          </cell>
          <cell r="K65">
            <v>0</v>
          </cell>
          <cell r="L65">
            <v>0</v>
          </cell>
          <cell r="N65" t="e">
            <v>#VALUE!</v>
          </cell>
          <cell r="P65" t="e">
            <v>#VALUE!</v>
          </cell>
          <cell r="R65">
            <v>0</v>
          </cell>
          <cell r="S65">
            <v>0</v>
          </cell>
          <cell r="U65">
            <v>0</v>
          </cell>
          <cell r="W65">
            <v>0</v>
          </cell>
          <cell r="Y65">
            <v>0</v>
          </cell>
          <cell r="Z65">
            <v>0</v>
          </cell>
          <cell r="AA65">
            <v>0</v>
          </cell>
          <cell r="AB65">
            <v>0</v>
          </cell>
          <cell r="AD65">
            <v>0</v>
          </cell>
          <cell r="AE65">
            <v>0</v>
          </cell>
          <cell r="AF65">
            <v>0</v>
          </cell>
          <cell r="AI65" t="e">
            <v>#VALUE!</v>
          </cell>
          <cell r="AK65">
            <v>0</v>
          </cell>
          <cell r="AM65">
            <v>0</v>
          </cell>
          <cell r="AN65">
            <v>0</v>
          </cell>
          <cell r="AQ65">
            <v>0</v>
          </cell>
          <cell r="AR65">
            <v>0</v>
          </cell>
          <cell r="AS65">
            <v>0</v>
          </cell>
          <cell r="AT65">
            <v>0</v>
          </cell>
          <cell r="AU65">
            <v>0</v>
          </cell>
          <cell r="AV65">
            <v>0</v>
          </cell>
          <cell r="AW65">
            <v>0</v>
          </cell>
          <cell r="AX65">
            <v>0</v>
          </cell>
          <cell r="AY65">
            <v>0</v>
          </cell>
          <cell r="AZ65">
            <v>0</v>
          </cell>
          <cell r="BA65">
            <v>0</v>
          </cell>
          <cell r="BB65">
            <v>0</v>
          </cell>
          <cell r="BC65">
            <v>0</v>
          </cell>
          <cell r="BE65">
            <v>0</v>
          </cell>
          <cell r="BP65">
            <v>0</v>
          </cell>
          <cell r="BR65" t="e">
            <v>#VALUE!</v>
          </cell>
        </row>
        <row r="66">
          <cell r="B66" t="str">
            <v>Nipple32</v>
          </cell>
          <cell r="G66">
            <v>0</v>
          </cell>
          <cell r="H66">
            <v>0</v>
          </cell>
          <cell r="K66">
            <v>0</v>
          </cell>
          <cell r="L66">
            <v>0</v>
          </cell>
          <cell r="N66" t="e">
            <v>#VALUE!</v>
          </cell>
          <cell r="P66" t="e">
            <v>#VALUE!</v>
          </cell>
          <cell r="R66">
            <v>0</v>
          </cell>
          <cell r="S66">
            <v>0</v>
          </cell>
          <cell r="U66">
            <v>1</v>
          </cell>
          <cell r="W66">
            <v>1</v>
          </cell>
          <cell r="Y66">
            <v>0</v>
          </cell>
          <cell r="Z66">
            <v>0</v>
          </cell>
          <cell r="AA66">
            <v>0</v>
          </cell>
          <cell r="AB66">
            <v>0</v>
          </cell>
          <cell r="AD66">
            <v>0</v>
          </cell>
          <cell r="AE66">
            <v>0</v>
          </cell>
          <cell r="AF66">
            <v>0</v>
          </cell>
          <cell r="AI66" t="e">
            <v>#VALUE!</v>
          </cell>
          <cell r="AK66">
            <v>0</v>
          </cell>
          <cell r="AM66">
            <v>0</v>
          </cell>
          <cell r="AN66">
            <v>0</v>
          </cell>
          <cell r="AQ66">
            <v>0</v>
          </cell>
          <cell r="AR66">
            <v>0</v>
          </cell>
          <cell r="AS66">
            <v>0</v>
          </cell>
          <cell r="AT66">
            <v>0</v>
          </cell>
          <cell r="AU66">
            <v>0</v>
          </cell>
          <cell r="AV66">
            <v>0</v>
          </cell>
          <cell r="AW66">
            <v>0</v>
          </cell>
          <cell r="AX66">
            <v>0</v>
          </cell>
          <cell r="AY66">
            <v>0</v>
          </cell>
          <cell r="AZ66">
            <v>0</v>
          </cell>
          <cell r="BA66">
            <v>0</v>
          </cell>
          <cell r="BB66">
            <v>0</v>
          </cell>
          <cell r="BC66">
            <v>0</v>
          </cell>
          <cell r="BE66">
            <v>0</v>
          </cell>
          <cell r="BP66">
            <v>0</v>
          </cell>
          <cell r="BR66" t="e">
            <v>#VALUE!</v>
          </cell>
        </row>
        <row r="67">
          <cell r="B67" t="str">
            <v>Nipple40</v>
          </cell>
          <cell r="G67">
            <v>0</v>
          </cell>
          <cell r="H67">
            <v>0</v>
          </cell>
          <cell r="K67">
            <v>0</v>
          </cell>
          <cell r="L67">
            <v>0</v>
          </cell>
          <cell r="N67" t="e">
            <v>#VALUE!</v>
          </cell>
          <cell r="P67" t="e">
            <v>#VALUE!</v>
          </cell>
          <cell r="R67">
            <v>0</v>
          </cell>
          <cell r="S67">
            <v>0</v>
          </cell>
          <cell r="U67">
            <v>0</v>
          </cell>
          <cell r="W67">
            <v>0</v>
          </cell>
          <cell r="Y67">
            <v>0</v>
          </cell>
          <cell r="Z67">
            <v>0</v>
          </cell>
          <cell r="AA67">
            <v>0</v>
          </cell>
          <cell r="AB67">
            <v>0</v>
          </cell>
          <cell r="AD67">
            <v>0</v>
          </cell>
          <cell r="AE67">
            <v>0</v>
          </cell>
          <cell r="AF67">
            <v>0</v>
          </cell>
          <cell r="AI67" t="e">
            <v>#VALUE!</v>
          </cell>
          <cell r="AK67">
            <v>0</v>
          </cell>
          <cell r="AM67">
            <v>0</v>
          </cell>
          <cell r="AN67">
            <v>0</v>
          </cell>
          <cell r="AQ67">
            <v>0</v>
          </cell>
          <cell r="AR67">
            <v>0</v>
          </cell>
          <cell r="AS67">
            <v>0</v>
          </cell>
          <cell r="AT67">
            <v>0</v>
          </cell>
          <cell r="AU67">
            <v>0</v>
          </cell>
          <cell r="AV67">
            <v>0</v>
          </cell>
          <cell r="AW67">
            <v>0</v>
          </cell>
          <cell r="AX67">
            <v>0</v>
          </cell>
          <cell r="AY67">
            <v>0</v>
          </cell>
          <cell r="AZ67">
            <v>0</v>
          </cell>
          <cell r="BA67">
            <v>0</v>
          </cell>
          <cell r="BB67">
            <v>0</v>
          </cell>
          <cell r="BC67">
            <v>2</v>
          </cell>
          <cell r="BE67">
            <v>2</v>
          </cell>
          <cell r="BP67">
            <v>0</v>
          </cell>
          <cell r="BR67" t="e">
            <v>#VALUE!</v>
          </cell>
        </row>
        <row r="68">
          <cell r="B68" t="str">
            <v>Nipple50</v>
          </cell>
          <cell r="E68">
            <v>2</v>
          </cell>
          <cell r="F68">
            <v>1</v>
          </cell>
          <cell r="G68">
            <v>2</v>
          </cell>
          <cell r="H68">
            <v>5</v>
          </cell>
          <cell r="I68">
            <v>2</v>
          </cell>
          <cell r="J68">
            <v>1</v>
          </cell>
          <cell r="K68">
            <v>0</v>
          </cell>
          <cell r="L68">
            <v>0</v>
          </cell>
          <cell r="N68" t="e">
            <v>#VALUE!</v>
          </cell>
          <cell r="P68" t="e">
            <v>#VALUE!</v>
          </cell>
          <cell r="R68">
            <v>0</v>
          </cell>
          <cell r="S68">
            <v>0</v>
          </cell>
          <cell r="U68">
            <v>0</v>
          </cell>
          <cell r="W68">
            <v>0</v>
          </cell>
          <cell r="X68">
            <v>8</v>
          </cell>
          <cell r="Y68">
            <v>0</v>
          </cell>
          <cell r="Z68">
            <v>0</v>
          </cell>
          <cell r="AA68">
            <v>0</v>
          </cell>
          <cell r="AB68">
            <v>0</v>
          </cell>
          <cell r="AD68">
            <v>0</v>
          </cell>
          <cell r="AE68">
            <v>0</v>
          </cell>
          <cell r="AF68">
            <v>0</v>
          </cell>
          <cell r="AI68" t="e">
            <v>#VALUE!</v>
          </cell>
          <cell r="AK68">
            <v>0</v>
          </cell>
          <cell r="AM68">
            <v>0</v>
          </cell>
          <cell r="AN68">
            <v>0</v>
          </cell>
          <cell r="AQ68">
            <v>0</v>
          </cell>
          <cell r="AR68">
            <v>0</v>
          </cell>
          <cell r="AS68">
            <v>0</v>
          </cell>
          <cell r="AT68">
            <v>0</v>
          </cell>
          <cell r="AU68">
            <v>0</v>
          </cell>
          <cell r="AV68">
            <v>0</v>
          </cell>
          <cell r="AW68">
            <v>0</v>
          </cell>
          <cell r="AX68">
            <v>0</v>
          </cell>
          <cell r="AY68">
            <v>2</v>
          </cell>
          <cell r="AZ68">
            <v>0</v>
          </cell>
          <cell r="BA68">
            <v>2</v>
          </cell>
          <cell r="BB68">
            <v>4</v>
          </cell>
          <cell r="BC68">
            <v>0</v>
          </cell>
          <cell r="BE68">
            <v>0</v>
          </cell>
          <cell r="BP68">
            <v>0</v>
          </cell>
          <cell r="BR68" t="e">
            <v>#VALUE!</v>
          </cell>
        </row>
        <row r="69">
          <cell r="B69" t="str">
            <v>Nipple65</v>
          </cell>
          <cell r="G69">
            <v>0</v>
          </cell>
          <cell r="H69">
            <v>0</v>
          </cell>
          <cell r="K69">
            <v>0</v>
          </cell>
          <cell r="L69">
            <v>0</v>
          </cell>
          <cell r="N69" t="e">
            <v>#VALUE!</v>
          </cell>
          <cell r="P69" t="e">
            <v>#VALUE!</v>
          </cell>
          <cell r="R69">
            <v>0</v>
          </cell>
          <cell r="S69">
            <v>0</v>
          </cell>
          <cell r="U69">
            <v>0</v>
          </cell>
          <cell r="W69">
            <v>0</v>
          </cell>
          <cell r="Y69">
            <v>0</v>
          </cell>
          <cell r="Z69">
            <v>0</v>
          </cell>
          <cell r="AA69">
            <v>0</v>
          </cell>
          <cell r="AB69">
            <v>0</v>
          </cell>
          <cell r="AD69">
            <v>0</v>
          </cell>
          <cell r="AE69">
            <v>0</v>
          </cell>
          <cell r="AF69">
            <v>0</v>
          </cell>
          <cell r="AI69" t="e">
            <v>#VALUE!</v>
          </cell>
          <cell r="AK69">
            <v>0</v>
          </cell>
          <cell r="AM69">
            <v>0</v>
          </cell>
          <cell r="AN69">
            <v>0</v>
          </cell>
          <cell r="AQ69">
            <v>0</v>
          </cell>
          <cell r="AR69">
            <v>0</v>
          </cell>
          <cell r="AS69">
            <v>0</v>
          </cell>
          <cell r="AT69">
            <v>0</v>
          </cell>
          <cell r="AU69">
            <v>0</v>
          </cell>
          <cell r="AV69">
            <v>0</v>
          </cell>
          <cell r="AW69">
            <v>2</v>
          </cell>
          <cell r="AX69">
            <v>2</v>
          </cell>
          <cell r="AY69">
            <v>0</v>
          </cell>
          <cell r="AZ69">
            <v>2</v>
          </cell>
          <cell r="BA69">
            <v>0</v>
          </cell>
          <cell r="BB69">
            <v>6</v>
          </cell>
          <cell r="BC69">
            <v>0</v>
          </cell>
          <cell r="BE69">
            <v>0</v>
          </cell>
          <cell r="BP69">
            <v>0</v>
          </cell>
          <cell r="BR69" t="e">
            <v>#VALUE!</v>
          </cell>
        </row>
        <row r="70">
          <cell r="B70" t="str">
            <v>Nipple80</v>
          </cell>
          <cell r="E70">
            <v>0</v>
          </cell>
          <cell r="F70">
            <v>0</v>
          </cell>
          <cell r="G70">
            <v>0</v>
          </cell>
          <cell r="H70">
            <v>0</v>
          </cell>
          <cell r="I70">
            <v>0</v>
          </cell>
          <cell r="J70">
            <v>0</v>
          </cell>
          <cell r="K70">
            <v>0</v>
          </cell>
          <cell r="L70">
            <v>0</v>
          </cell>
          <cell r="N70" t="e">
            <v>#VALUE!</v>
          </cell>
          <cell r="P70" t="e">
            <v>#VALUE!</v>
          </cell>
          <cell r="R70">
            <v>0</v>
          </cell>
          <cell r="S70">
            <v>0</v>
          </cell>
          <cell r="U70">
            <v>0</v>
          </cell>
          <cell r="W70">
            <v>0</v>
          </cell>
          <cell r="Y70">
            <v>0</v>
          </cell>
          <cell r="Z70">
            <v>0</v>
          </cell>
          <cell r="AA70">
            <v>0</v>
          </cell>
          <cell r="AB70">
            <v>0</v>
          </cell>
          <cell r="AD70">
            <v>0</v>
          </cell>
          <cell r="AE70">
            <v>0</v>
          </cell>
          <cell r="AF70">
            <v>0</v>
          </cell>
          <cell r="AI70" t="e">
            <v>#VALUE!</v>
          </cell>
          <cell r="AK70">
            <v>0</v>
          </cell>
          <cell r="AM70">
            <v>0</v>
          </cell>
          <cell r="AN70">
            <v>0</v>
          </cell>
          <cell r="AQ70">
            <v>0</v>
          </cell>
          <cell r="AR70">
            <v>0</v>
          </cell>
          <cell r="AS70">
            <v>0</v>
          </cell>
          <cell r="AT70">
            <v>2</v>
          </cell>
          <cell r="AU70">
            <v>2</v>
          </cell>
          <cell r="AV70">
            <v>2</v>
          </cell>
          <cell r="AW70">
            <v>0</v>
          </cell>
          <cell r="AX70">
            <v>0</v>
          </cell>
          <cell r="AY70">
            <v>0</v>
          </cell>
          <cell r="AZ70">
            <v>0</v>
          </cell>
          <cell r="BA70">
            <v>0</v>
          </cell>
          <cell r="BB70">
            <v>6</v>
          </cell>
          <cell r="BC70">
            <v>0</v>
          </cell>
          <cell r="BE70">
            <v>0</v>
          </cell>
          <cell r="BP70">
            <v>0</v>
          </cell>
          <cell r="BR70" t="e">
            <v>#VALUE!</v>
          </cell>
        </row>
        <row r="71">
          <cell r="B71" t="str">
            <v>Nipple100</v>
          </cell>
          <cell r="G71">
            <v>0</v>
          </cell>
          <cell r="H71">
            <v>0</v>
          </cell>
          <cell r="K71">
            <v>0</v>
          </cell>
          <cell r="L71">
            <v>0</v>
          </cell>
          <cell r="N71" t="e">
            <v>#VALUE!</v>
          </cell>
          <cell r="P71" t="e">
            <v>#VALUE!</v>
          </cell>
          <cell r="R71">
            <v>0</v>
          </cell>
          <cell r="S71">
            <v>0</v>
          </cell>
          <cell r="U71">
            <v>0</v>
          </cell>
          <cell r="W71">
            <v>0</v>
          </cell>
          <cell r="Y71">
            <v>0</v>
          </cell>
          <cell r="Z71">
            <v>0</v>
          </cell>
          <cell r="AA71">
            <v>0</v>
          </cell>
          <cell r="AB71">
            <v>0</v>
          </cell>
          <cell r="AD71">
            <v>0</v>
          </cell>
          <cell r="AE71">
            <v>0</v>
          </cell>
          <cell r="AF71">
            <v>0</v>
          </cell>
          <cell r="AI71" t="e">
            <v>#VALUE!</v>
          </cell>
          <cell r="AK71">
            <v>0</v>
          </cell>
          <cell r="AM71">
            <v>0</v>
          </cell>
          <cell r="AN71">
            <v>0</v>
          </cell>
          <cell r="AQ71">
            <v>0</v>
          </cell>
          <cell r="AR71">
            <v>2</v>
          </cell>
          <cell r="AS71">
            <v>2</v>
          </cell>
          <cell r="AT71">
            <v>0</v>
          </cell>
          <cell r="AU71">
            <v>0</v>
          </cell>
          <cell r="AV71">
            <v>0</v>
          </cell>
          <cell r="AW71">
            <v>0</v>
          </cell>
          <cell r="AX71">
            <v>0</v>
          </cell>
          <cell r="AY71">
            <v>0</v>
          </cell>
          <cell r="AZ71">
            <v>0</v>
          </cell>
          <cell r="BA71">
            <v>0</v>
          </cell>
          <cell r="BB71">
            <v>4</v>
          </cell>
          <cell r="BC71">
            <v>0</v>
          </cell>
          <cell r="BE71">
            <v>0</v>
          </cell>
          <cell r="BP71">
            <v>0</v>
          </cell>
          <cell r="BR71" t="e">
            <v>#VALUE!</v>
          </cell>
        </row>
        <row r="72">
          <cell r="B72" t="str">
            <v>GIPipe15</v>
          </cell>
          <cell r="G72">
            <v>0.6</v>
          </cell>
          <cell r="H72">
            <v>0.6</v>
          </cell>
          <cell r="K72">
            <v>0</v>
          </cell>
          <cell r="L72">
            <v>0</v>
          </cell>
          <cell r="M72">
            <v>0</v>
          </cell>
          <cell r="N72">
            <v>0</v>
          </cell>
          <cell r="O72">
            <v>0</v>
          </cell>
          <cell r="P72">
            <v>0</v>
          </cell>
          <cell r="S72">
            <v>0</v>
          </cell>
          <cell r="U72">
            <v>0</v>
          </cell>
          <cell r="V72">
            <v>0</v>
          </cell>
          <cell r="W72">
            <v>0</v>
          </cell>
          <cell r="Y72">
            <v>0</v>
          </cell>
          <cell r="Z72">
            <v>0.55000000000000004</v>
          </cell>
          <cell r="AA72">
            <v>0</v>
          </cell>
          <cell r="AB72">
            <v>0</v>
          </cell>
          <cell r="AC72">
            <v>0</v>
          </cell>
          <cell r="AD72">
            <v>1.55</v>
          </cell>
          <cell r="AE72">
            <v>0</v>
          </cell>
          <cell r="AF72">
            <v>0</v>
          </cell>
          <cell r="AH72">
            <v>0</v>
          </cell>
          <cell r="AI72">
            <v>0.6</v>
          </cell>
          <cell r="AJ72">
            <v>0</v>
          </cell>
          <cell r="AK72">
            <v>2</v>
          </cell>
          <cell r="AL72">
            <v>0</v>
          </cell>
          <cell r="AM72">
            <v>0</v>
          </cell>
          <cell r="AN72">
            <v>0</v>
          </cell>
          <cell r="AP72">
            <v>0</v>
          </cell>
          <cell r="AQ72">
            <v>0</v>
          </cell>
          <cell r="AR72">
            <v>0</v>
          </cell>
          <cell r="AS72">
            <v>0</v>
          </cell>
          <cell r="AT72">
            <v>0</v>
          </cell>
          <cell r="AU72">
            <v>0</v>
          </cell>
          <cell r="AV72">
            <v>0</v>
          </cell>
          <cell r="AW72">
            <v>0</v>
          </cell>
          <cell r="AX72">
            <v>0</v>
          </cell>
          <cell r="AY72">
            <v>0</v>
          </cell>
          <cell r="AZ72">
            <v>0</v>
          </cell>
          <cell r="BA72">
            <v>0</v>
          </cell>
          <cell r="BB72">
            <v>0</v>
          </cell>
          <cell r="BD72">
            <v>0</v>
          </cell>
          <cell r="BE72">
            <v>0</v>
          </cell>
          <cell r="BF72">
            <v>0</v>
          </cell>
          <cell r="BG72" t="e">
            <v>#VALUE!</v>
          </cell>
          <cell r="BH72">
            <v>0</v>
          </cell>
          <cell r="BI72">
            <v>0</v>
          </cell>
          <cell r="BJ72">
            <v>0</v>
          </cell>
          <cell r="BK72">
            <v>0</v>
          </cell>
          <cell r="BL72">
            <v>0</v>
          </cell>
          <cell r="BM72">
            <v>0</v>
          </cell>
          <cell r="BN72">
            <v>0</v>
          </cell>
          <cell r="BO72">
            <v>0</v>
          </cell>
          <cell r="BP72">
            <v>0</v>
          </cell>
          <cell r="BR72" t="e">
            <v>#VALUE!</v>
          </cell>
          <cell r="BS72">
            <v>0</v>
          </cell>
        </row>
        <row r="73">
          <cell r="B73" t="str">
            <v>GIPipe20</v>
          </cell>
          <cell r="G73">
            <v>0</v>
          </cell>
          <cell r="H73">
            <v>0</v>
          </cell>
          <cell r="K73">
            <v>0</v>
          </cell>
          <cell r="L73">
            <v>0</v>
          </cell>
          <cell r="M73">
            <v>0</v>
          </cell>
          <cell r="N73">
            <v>0</v>
          </cell>
          <cell r="O73">
            <v>0</v>
          </cell>
          <cell r="P73">
            <v>0</v>
          </cell>
          <cell r="R73">
            <v>0</v>
          </cell>
          <cell r="S73">
            <v>0</v>
          </cell>
          <cell r="U73">
            <v>0</v>
          </cell>
          <cell r="V73">
            <v>0</v>
          </cell>
          <cell r="W73">
            <v>0</v>
          </cell>
          <cell r="Y73">
            <v>0</v>
          </cell>
          <cell r="Z73">
            <v>0</v>
          </cell>
          <cell r="AA73">
            <v>0</v>
          </cell>
          <cell r="AB73">
            <v>0</v>
          </cell>
          <cell r="AC73">
            <v>0</v>
          </cell>
          <cell r="AD73">
            <v>0</v>
          </cell>
          <cell r="AE73">
            <v>0</v>
          </cell>
          <cell r="AF73">
            <v>0</v>
          </cell>
          <cell r="AH73">
            <v>0</v>
          </cell>
          <cell r="AI73">
            <v>0</v>
          </cell>
          <cell r="AJ73">
            <v>0</v>
          </cell>
          <cell r="AK73">
            <v>0</v>
          </cell>
          <cell r="AL73">
            <v>0</v>
          </cell>
          <cell r="AM73">
            <v>0</v>
          </cell>
          <cell r="AN73">
            <v>0</v>
          </cell>
          <cell r="AP73">
            <v>0</v>
          </cell>
          <cell r="AQ73">
            <v>0</v>
          </cell>
          <cell r="AR73">
            <v>0</v>
          </cell>
          <cell r="AS73">
            <v>0</v>
          </cell>
          <cell r="AT73">
            <v>0</v>
          </cell>
          <cell r="AU73">
            <v>0</v>
          </cell>
          <cell r="AV73">
            <v>0</v>
          </cell>
          <cell r="AW73">
            <v>0</v>
          </cell>
          <cell r="AX73">
            <v>0</v>
          </cell>
          <cell r="AY73">
            <v>0</v>
          </cell>
          <cell r="AZ73">
            <v>0</v>
          </cell>
          <cell r="BA73">
            <v>0</v>
          </cell>
          <cell r="BB73">
            <v>0</v>
          </cell>
          <cell r="BD73">
            <v>0</v>
          </cell>
          <cell r="BE73">
            <v>0</v>
          </cell>
          <cell r="BF73">
            <v>0</v>
          </cell>
          <cell r="BG73" t="e">
            <v>#VALUE!</v>
          </cell>
          <cell r="BH73">
            <v>0</v>
          </cell>
          <cell r="BI73">
            <v>0</v>
          </cell>
          <cell r="BJ73">
            <v>0</v>
          </cell>
          <cell r="BK73">
            <v>0</v>
          </cell>
          <cell r="BL73">
            <v>0</v>
          </cell>
          <cell r="BM73">
            <v>0</v>
          </cell>
          <cell r="BN73">
            <v>0</v>
          </cell>
          <cell r="BO73">
            <v>0</v>
          </cell>
          <cell r="BP73">
            <v>0</v>
          </cell>
          <cell r="BR73" t="e">
            <v>#VALUE!</v>
          </cell>
          <cell r="BS73">
            <v>0</v>
          </cell>
        </row>
        <row r="74">
          <cell r="B74" t="str">
            <v>GIPipe25</v>
          </cell>
          <cell r="G74">
            <v>0</v>
          </cell>
          <cell r="H74">
            <v>0</v>
          </cell>
          <cell r="K74">
            <v>0</v>
          </cell>
          <cell r="L74">
            <v>0</v>
          </cell>
          <cell r="M74">
            <v>0</v>
          </cell>
          <cell r="N74">
            <v>0</v>
          </cell>
          <cell r="O74">
            <v>0</v>
          </cell>
          <cell r="P74">
            <v>0</v>
          </cell>
          <cell r="R74">
            <v>0</v>
          </cell>
          <cell r="S74">
            <v>0</v>
          </cell>
          <cell r="U74">
            <v>0</v>
          </cell>
          <cell r="V74">
            <v>0</v>
          </cell>
          <cell r="W74">
            <v>0</v>
          </cell>
          <cell r="Y74">
            <v>0</v>
          </cell>
          <cell r="Z74">
            <v>0</v>
          </cell>
          <cell r="AA74">
            <v>0</v>
          </cell>
          <cell r="AB74">
            <v>0</v>
          </cell>
          <cell r="AC74">
            <v>0</v>
          </cell>
          <cell r="AD74">
            <v>0</v>
          </cell>
          <cell r="AE74">
            <v>0</v>
          </cell>
          <cell r="AF74">
            <v>0</v>
          </cell>
          <cell r="AH74">
            <v>0</v>
          </cell>
          <cell r="AI74">
            <v>0</v>
          </cell>
          <cell r="AJ74">
            <v>0</v>
          </cell>
          <cell r="AK74">
            <v>0</v>
          </cell>
          <cell r="AL74">
            <v>0</v>
          </cell>
          <cell r="AM74">
            <v>0</v>
          </cell>
          <cell r="AN74">
            <v>0</v>
          </cell>
          <cell r="AP74">
            <v>0</v>
          </cell>
          <cell r="AQ74">
            <v>0</v>
          </cell>
          <cell r="AR74">
            <v>0</v>
          </cell>
          <cell r="AS74">
            <v>0</v>
          </cell>
          <cell r="AT74">
            <v>0</v>
          </cell>
          <cell r="AU74">
            <v>0</v>
          </cell>
          <cell r="AV74">
            <v>0</v>
          </cell>
          <cell r="AW74">
            <v>0</v>
          </cell>
          <cell r="AX74">
            <v>0</v>
          </cell>
          <cell r="AY74">
            <v>0</v>
          </cell>
          <cell r="AZ74">
            <v>0</v>
          </cell>
          <cell r="BA74">
            <v>0</v>
          </cell>
          <cell r="BB74">
            <v>0</v>
          </cell>
          <cell r="BD74">
            <v>0</v>
          </cell>
          <cell r="BE74">
            <v>0</v>
          </cell>
          <cell r="BF74">
            <v>0</v>
          </cell>
          <cell r="BG74" t="e">
            <v>#VALUE!</v>
          </cell>
          <cell r="BH74">
            <v>0</v>
          </cell>
          <cell r="BI74">
            <v>0</v>
          </cell>
          <cell r="BJ74">
            <v>0</v>
          </cell>
          <cell r="BK74">
            <v>0</v>
          </cell>
          <cell r="BL74">
            <v>0</v>
          </cell>
          <cell r="BM74">
            <v>0</v>
          </cell>
          <cell r="BN74">
            <v>0</v>
          </cell>
          <cell r="BO74">
            <v>0</v>
          </cell>
          <cell r="BP74">
            <v>0</v>
          </cell>
          <cell r="BR74" t="e">
            <v>#VALUE!</v>
          </cell>
          <cell r="BS74">
            <v>0</v>
          </cell>
        </row>
        <row r="75">
          <cell r="B75" t="str">
            <v>GIPipe32</v>
          </cell>
          <cell r="G75">
            <v>0</v>
          </cell>
          <cell r="H75">
            <v>0</v>
          </cell>
          <cell r="K75">
            <v>0</v>
          </cell>
          <cell r="L75">
            <v>0</v>
          </cell>
          <cell r="M75">
            <v>0</v>
          </cell>
          <cell r="N75">
            <v>0</v>
          </cell>
          <cell r="O75">
            <v>0</v>
          </cell>
          <cell r="P75">
            <v>0</v>
          </cell>
          <cell r="R75">
            <v>0</v>
          </cell>
          <cell r="S75">
            <v>0</v>
          </cell>
          <cell r="U75">
            <v>2.25</v>
          </cell>
          <cell r="V75">
            <v>2</v>
          </cell>
          <cell r="W75">
            <v>4.25</v>
          </cell>
          <cell r="Y75">
            <v>0</v>
          </cell>
          <cell r="Z75">
            <v>0</v>
          </cell>
          <cell r="AA75">
            <v>0</v>
          </cell>
          <cell r="AB75">
            <v>0</v>
          </cell>
          <cell r="AC75">
            <v>0</v>
          </cell>
          <cell r="AD75">
            <v>0</v>
          </cell>
          <cell r="AE75">
            <v>0</v>
          </cell>
          <cell r="AF75">
            <v>0</v>
          </cell>
          <cell r="AH75">
            <v>0</v>
          </cell>
          <cell r="AI75">
            <v>4.25</v>
          </cell>
          <cell r="AJ75">
            <v>0</v>
          </cell>
          <cell r="AK75">
            <v>0</v>
          </cell>
          <cell r="AL75">
            <v>0</v>
          </cell>
          <cell r="AM75">
            <v>0</v>
          </cell>
          <cell r="AN75">
            <v>0</v>
          </cell>
          <cell r="AP75">
            <v>0</v>
          </cell>
          <cell r="AQ75">
            <v>0</v>
          </cell>
          <cell r="AR75">
            <v>0</v>
          </cell>
          <cell r="AS75">
            <v>0</v>
          </cell>
          <cell r="AT75">
            <v>0</v>
          </cell>
          <cell r="AU75">
            <v>0</v>
          </cell>
          <cell r="AV75">
            <v>0</v>
          </cell>
          <cell r="AW75">
            <v>0</v>
          </cell>
          <cell r="AX75">
            <v>0</v>
          </cell>
          <cell r="AY75">
            <v>0</v>
          </cell>
          <cell r="AZ75">
            <v>0</v>
          </cell>
          <cell r="BA75">
            <v>0</v>
          </cell>
          <cell r="BB75">
            <v>0</v>
          </cell>
          <cell r="BE75">
            <v>0</v>
          </cell>
          <cell r="BF75">
            <v>0</v>
          </cell>
          <cell r="BG75" t="e">
            <v>#VALUE!</v>
          </cell>
          <cell r="BH75">
            <v>0</v>
          </cell>
          <cell r="BI75">
            <v>3</v>
          </cell>
          <cell r="BJ75">
            <v>3</v>
          </cell>
          <cell r="BK75">
            <v>0</v>
          </cell>
          <cell r="BL75">
            <v>0</v>
          </cell>
          <cell r="BM75">
            <v>0</v>
          </cell>
          <cell r="BN75">
            <v>0</v>
          </cell>
          <cell r="BO75">
            <v>0</v>
          </cell>
          <cell r="BP75">
            <v>6</v>
          </cell>
          <cell r="BR75" t="e">
            <v>#VALUE!</v>
          </cell>
          <cell r="BS75">
            <v>0</v>
          </cell>
        </row>
        <row r="76">
          <cell r="B76" t="str">
            <v>GIPipe40</v>
          </cell>
          <cell r="G76">
            <v>0</v>
          </cell>
          <cell r="H76">
            <v>0</v>
          </cell>
          <cell r="K76">
            <v>0</v>
          </cell>
          <cell r="L76">
            <v>0</v>
          </cell>
          <cell r="M76">
            <v>0</v>
          </cell>
          <cell r="N76">
            <v>0</v>
          </cell>
          <cell r="O76">
            <v>0</v>
          </cell>
          <cell r="P76">
            <v>0</v>
          </cell>
          <cell r="R76">
            <v>0</v>
          </cell>
          <cell r="S76">
            <v>0</v>
          </cell>
          <cell r="U76">
            <v>0</v>
          </cell>
          <cell r="V76">
            <v>0</v>
          </cell>
          <cell r="W76">
            <v>0</v>
          </cell>
          <cell r="Y76">
            <v>0</v>
          </cell>
          <cell r="Z76">
            <v>0</v>
          </cell>
          <cell r="AA76">
            <v>0</v>
          </cell>
          <cell r="AB76">
            <v>0</v>
          </cell>
          <cell r="AC76">
            <v>0</v>
          </cell>
          <cell r="AD76">
            <v>0</v>
          </cell>
          <cell r="AE76">
            <v>0</v>
          </cell>
          <cell r="AF76">
            <v>0</v>
          </cell>
          <cell r="AH76">
            <v>0</v>
          </cell>
          <cell r="AI76">
            <v>0</v>
          </cell>
          <cell r="AJ76">
            <v>0</v>
          </cell>
          <cell r="AK76">
            <v>0</v>
          </cell>
          <cell r="AL76">
            <v>0</v>
          </cell>
          <cell r="AM76">
            <v>0</v>
          </cell>
          <cell r="AN76">
            <v>0</v>
          </cell>
          <cell r="AP76">
            <v>0</v>
          </cell>
          <cell r="AQ76">
            <v>0</v>
          </cell>
          <cell r="AR76">
            <v>0</v>
          </cell>
          <cell r="AS76">
            <v>0</v>
          </cell>
          <cell r="AT76">
            <v>0</v>
          </cell>
          <cell r="AU76">
            <v>0</v>
          </cell>
          <cell r="AV76">
            <v>0</v>
          </cell>
          <cell r="AW76">
            <v>0</v>
          </cell>
          <cell r="AX76">
            <v>0</v>
          </cell>
          <cell r="AY76">
            <v>0</v>
          </cell>
          <cell r="AZ76">
            <v>0</v>
          </cell>
          <cell r="BA76">
            <v>0</v>
          </cell>
          <cell r="BB76">
            <v>0</v>
          </cell>
          <cell r="BE76">
            <v>0</v>
          </cell>
          <cell r="BF76">
            <v>0</v>
          </cell>
          <cell r="BG76" t="e">
            <v>#VALUE!</v>
          </cell>
          <cell r="BH76">
            <v>3</v>
          </cell>
          <cell r="BI76">
            <v>0</v>
          </cell>
          <cell r="BJ76">
            <v>0</v>
          </cell>
          <cell r="BK76">
            <v>3</v>
          </cell>
          <cell r="BL76">
            <v>0</v>
          </cell>
          <cell r="BM76">
            <v>3</v>
          </cell>
          <cell r="BN76">
            <v>0</v>
          </cell>
          <cell r="BO76">
            <v>3</v>
          </cell>
          <cell r="BP76">
            <v>12</v>
          </cell>
          <cell r="BR76" t="e">
            <v>#VALUE!</v>
          </cell>
          <cell r="BS76">
            <v>0</v>
          </cell>
        </row>
        <row r="77">
          <cell r="B77" t="str">
            <v>GIPipe50</v>
          </cell>
          <cell r="E77">
            <v>1.75</v>
          </cell>
          <cell r="F77">
            <v>1.8</v>
          </cell>
          <cell r="G77">
            <v>2</v>
          </cell>
          <cell r="H77">
            <v>5.55</v>
          </cell>
          <cell r="I77">
            <v>1.75</v>
          </cell>
          <cell r="J77">
            <v>1.8</v>
          </cell>
          <cell r="K77">
            <v>0</v>
          </cell>
          <cell r="L77">
            <v>0</v>
          </cell>
          <cell r="M77">
            <v>2</v>
          </cell>
          <cell r="N77">
            <v>2</v>
          </cell>
          <cell r="O77">
            <v>0</v>
          </cell>
          <cell r="P77">
            <v>0</v>
          </cell>
          <cell r="R77">
            <v>0</v>
          </cell>
          <cell r="S77">
            <v>0</v>
          </cell>
          <cell r="T77">
            <v>0</v>
          </cell>
          <cell r="U77">
            <v>0</v>
          </cell>
          <cell r="V77">
            <v>0</v>
          </cell>
          <cell r="W77">
            <v>0</v>
          </cell>
          <cell r="X77">
            <v>2.65</v>
          </cell>
          <cell r="Y77">
            <v>0</v>
          </cell>
          <cell r="Z77">
            <v>0</v>
          </cell>
          <cell r="AA77">
            <v>0</v>
          </cell>
          <cell r="AB77">
            <v>0</v>
          </cell>
          <cell r="AC77">
            <v>0</v>
          </cell>
          <cell r="AD77">
            <v>0</v>
          </cell>
          <cell r="AE77">
            <v>0</v>
          </cell>
          <cell r="AF77">
            <v>0</v>
          </cell>
          <cell r="AG77">
            <v>0.6</v>
          </cell>
          <cell r="AH77">
            <v>0</v>
          </cell>
          <cell r="AI77">
            <v>7.55</v>
          </cell>
          <cell r="AJ77">
            <v>0</v>
          </cell>
          <cell r="AK77">
            <v>0</v>
          </cell>
          <cell r="AL77">
            <v>0</v>
          </cell>
          <cell r="AM77">
            <v>0</v>
          </cell>
          <cell r="AN77">
            <v>0</v>
          </cell>
          <cell r="AO77">
            <v>0.6</v>
          </cell>
          <cell r="AP77">
            <v>0</v>
          </cell>
          <cell r="AQ77">
            <v>0</v>
          </cell>
          <cell r="AR77">
            <v>0</v>
          </cell>
          <cell r="AS77">
            <v>0</v>
          </cell>
          <cell r="AT77">
            <v>0</v>
          </cell>
          <cell r="AU77">
            <v>0</v>
          </cell>
          <cell r="AV77">
            <v>0</v>
          </cell>
          <cell r="AW77">
            <v>0</v>
          </cell>
          <cell r="AX77">
            <v>0</v>
          </cell>
          <cell r="AY77">
            <v>0.7</v>
          </cell>
          <cell r="AZ77">
            <v>0</v>
          </cell>
          <cell r="BA77">
            <v>0.7</v>
          </cell>
          <cell r="BB77">
            <v>1.4</v>
          </cell>
          <cell r="BE77">
            <v>0</v>
          </cell>
          <cell r="BF77">
            <v>0</v>
          </cell>
          <cell r="BG77" t="e">
            <v>#VALUE!</v>
          </cell>
          <cell r="BH77">
            <v>0</v>
          </cell>
          <cell r="BI77">
            <v>0</v>
          </cell>
          <cell r="BJ77">
            <v>0</v>
          </cell>
          <cell r="BK77">
            <v>0</v>
          </cell>
          <cell r="BL77">
            <v>0</v>
          </cell>
          <cell r="BM77">
            <v>0</v>
          </cell>
          <cell r="BN77">
            <v>3</v>
          </cell>
          <cell r="BO77">
            <v>0</v>
          </cell>
          <cell r="BP77">
            <v>3</v>
          </cell>
          <cell r="BR77" t="e">
            <v>#VALUE!</v>
          </cell>
          <cell r="BS77">
            <v>0</v>
          </cell>
        </row>
        <row r="78">
          <cell r="B78" t="str">
            <v>GIPipe65</v>
          </cell>
          <cell r="G78">
            <v>0</v>
          </cell>
          <cell r="H78">
            <v>0</v>
          </cell>
          <cell r="K78">
            <v>0</v>
          </cell>
          <cell r="L78">
            <v>0</v>
          </cell>
          <cell r="M78">
            <v>0</v>
          </cell>
          <cell r="N78">
            <v>0</v>
          </cell>
          <cell r="O78">
            <v>0</v>
          </cell>
          <cell r="P78">
            <v>0</v>
          </cell>
          <cell r="R78">
            <v>0</v>
          </cell>
          <cell r="S78">
            <v>0</v>
          </cell>
          <cell r="U78">
            <v>0</v>
          </cell>
          <cell r="V78">
            <v>0</v>
          </cell>
          <cell r="W78">
            <v>0</v>
          </cell>
          <cell r="Y78">
            <v>0</v>
          </cell>
          <cell r="Z78">
            <v>0</v>
          </cell>
          <cell r="AA78">
            <v>0</v>
          </cell>
          <cell r="AB78">
            <v>0</v>
          </cell>
          <cell r="AC78">
            <v>0</v>
          </cell>
          <cell r="AD78">
            <v>0</v>
          </cell>
          <cell r="AE78">
            <v>0</v>
          </cell>
          <cell r="AF78">
            <v>0</v>
          </cell>
          <cell r="AH78">
            <v>0</v>
          </cell>
          <cell r="AI78">
            <v>0</v>
          </cell>
          <cell r="AJ78">
            <v>0</v>
          </cell>
          <cell r="AK78">
            <v>0</v>
          </cell>
          <cell r="AL78">
            <v>0</v>
          </cell>
          <cell r="AM78">
            <v>0</v>
          </cell>
          <cell r="AN78">
            <v>0</v>
          </cell>
          <cell r="AP78">
            <v>0</v>
          </cell>
          <cell r="AQ78">
            <v>0</v>
          </cell>
          <cell r="AR78">
            <v>0</v>
          </cell>
          <cell r="AS78">
            <v>0</v>
          </cell>
          <cell r="AT78">
            <v>0</v>
          </cell>
          <cell r="AU78">
            <v>0</v>
          </cell>
          <cell r="AV78">
            <v>0</v>
          </cell>
          <cell r="AW78">
            <v>0.7</v>
          </cell>
          <cell r="AX78">
            <v>1.4</v>
          </cell>
          <cell r="AY78">
            <v>0</v>
          </cell>
          <cell r="AZ78">
            <v>1.4</v>
          </cell>
          <cell r="BA78">
            <v>0</v>
          </cell>
          <cell r="BB78">
            <v>3.4999999999999996</v>
          </cell>
          <cell r="BE78">
            <v>0</v>
          </cell>
          <cell r="BF78">
            <v>0</v>
          </cell>
          <cell r="BG78" t="e">
            <v>#VALUE!</v>
          </cell>
          <cell r="BH78">
            <v>0</v>
          </cell>
          <cell r="BI78">
            <v>0</v>
          </cell>
          <cell r="BJ78">
            <v>0</v>
          </cell>
          <cell r="BK78">
            <v>0</v>
          </cell>
          <cell r="BL78">
            <v>0</v>
          </cell>
          <cell r="BM78">
            <v>0</v>
          </cell>
          <cell r="BN78">
            <v>0</v>
          </cell>
          <cell r="BO78">
            <v>0</v>
          </cell>
          <cell r="BP78">
            <v>0</v>
          </cell>
          <cell r="BR78" t="e">
            <v>#VALUE!</v>
          </cell>
          <cell r="BS78">
            <v>0</v>
          </cell>
        </row>
        <row r="79">
          <cell r="B79" t="str">
            <v>GIPipe80</v>
          </cell>
          <cell r="E79">
            <v>0</v>
          </cell>
          <cell r="F79">
            <v>0</v>
          </cell>
          <cell r="G79">
            <v>0</v>
          </cell>
          <cell r="H79">
            <v>0</v>
          </cell>
          <cell r="I79">
            <v>0</v>
          </cell>
          <cell r="J79">
            <v>0</v>
          </cell>
          <cell r="K79">
            <v>0</v>
          </cell>
          <cell r="L79">
            <v>0</v>
          </cell>
          <cell r="M79">
            <v>0</v>
          </cell>
          <cell r="N79">
            <v>0</v>
          </cell>
          <cell r="O79">
            <v>0</v>
          </cell>
          <cell r="P79">
            <v>0</v>
          </cell>
          <cell r="R79">
            <v>0</v>
          </cell>
          <cell r="S79">
            <v>0</v>
          </cell>
          <cell r="T79">
            <v>0</v>
          </cell>
          <cell r="U79">
            <v>0</v>
          </cell>
          <cell r="V79">
            <v>0</v>
          </cell>
          <cell r="W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1.4</v>
          </cell>
          <cell r="AU79">
            <v>0.7</v>
          </cell>
          <cell r="AV79">
            <v>1.4</v>
          </cell>
          <cell r="AW79">
            <v>0</v>
          </cell>
          <cell r="AX79">
            <v>0</v>
          </cell>
          <cell r="AY79">
            <v>0</v>
          </cell>
          <cell r="AZ79">
            <v>0</v>
          </cell>
          <cell r="BA79">
            <v>0</v>
          </cell>
          <cell r="BB79">
            <v>3.4999999999999996</v>
          </cell>
          <cell r="BE79">
            <v>0</v>
          </cell>
          <cell r="BF79">
            <v>0</v>
          </cell>
          <cell r="BG79" t="e">
            <v>#VALUE!</v>
          </cell>
          <cell r="BH79">
            <v>0</v>
          </cell>
          <cell r="BI79">
            <v>0</v>
          </cell>
          <cell r="BJ79">
            <v>0</v>
          </cell>
          <cell r="BK79">
            <v>0</v>
          </cell>
          <cell r="BL79">
            <v>0</v>
          </cell>
          <cell r="BM79">
            <v>0</v>
          </cell>
          <cell r="BN79">
            <v>0</v>
          </cell>
          <cell r="BO79">
            <v>0</v>
          </cell>
          <cell r="BP79">
            <v>0</v>
          </cell>
          <cell r="BR79" t="e">
            <v>#VALUE!</v>
          </cell>
          <cell r="BS79">
            <v>0</v>
          </cell>
        </row>
        <row r="80">
          <cell r="B80" t="str">
            <v>GIPipe100</v>
          </cell>
          <cell r="G80">
            <v>0</v>
          </cell>
          <cell r="H80">
            <v>0</v>
          </cell>
          <cell r="K80">
            <v>0</v>
          </cell>
          <cell r="L80">
            <v>0</v>
          </cell>
          <cell r="M80">
            <v>0</v>
          </cell>
          <cell r="N80">
            <v>0</v>
          </cell>
          <cell r="O80">
            <v>0</v>
          </cell>
          <cell r="P80">
            <v>0</v>
          </cell>
          <cell r="Q80">
            <v>0.85</v>
          </cell>
          <cell r="R80">
            <v>0</v>
          </cell>
          <cell r="S80">
            <v>0</v>
          </cell>
          <cell r="U80">
            <v>0</v>
          </cell>
          <cell r="V80">
            <v>0</v>
          </cell>
          <cell r="W80">
            <v>0</v>
          </cell>
          <cell r="Y80">
            <v>0</v>
          </cell>
          <cell r="Z80">
            <v>0</v>
          </cell>
          <cell r="AA80">
            <v>0</v>
          </cell>
          <cell r="AB80">
            <v>0</v>
          </cell>
          <cell r="AC80">
            <v>0</v>
          </cell>
          <cell r="AD80">
            <v>0</v>
          </cell>
          <cell r="AE80">
            <v>0</v>
          </cell>
          <cell r="AF80">
            <v>0</v>
          </cell>
          <cell r="AH80">
            <v>0</v>
          </cell>
          <cell r="AI80">
            <v>0</v>
          </cell>
          <cell r="AJ80">
            <v>0</v>
          </cell>
          <cell r="AK80">
            <v>0</v>
          </cell>
          <cell r="AL80">
            <v>0</v>
          </cell>
          <cell r="AM80">
            <v>0</v>
          </cell>
          <cell r="AN80">
            <v>0</v>
          </cell>
          <cell r="AP80">
            <v>0</v>
          </cell>
          <cell r="AQ80">
            <v>0</v>
          </cell>
          <cell r="AR80">
            <v>1.4</v>
          </cell>
          <cell r="AS80">
            <v>0.7</v>
          </cell>
          <cell r="AT80">
            <v>0</v>
          </cell>
          <cell r="AU80">
            <v>0</v>
          </cell>
          <cell r="AV80">
            <v>0</v>
          </cell>
          <cell r="AW80">
            <v>0</v>
          </cell>
          <cell r="AX80">
            <v>0</v>
          </cell>
          <cell r="AY80">
            <v>0</v>
          </cell>
          <cell r="AZ80">
            <v>0</v>
          </cell>
          <cell r="BA80">
            <v>0</v>
          </cell>
          <cell r="BB80">
            <v>2.0999999999999996</v>
          </cell>
          <cell r="BE80">
            <v>0</v>
          </cell>
          <cell r="BF80">
            <v>0</v>
          </cell>
          <cell r="BG80" t="e">
            <v>#VALUE!</v>
          </cell>
          <cell r="BH80">
            <v>0</v>
          </cell>
          <cell r="BI80">
            <v>0</v>
          </cell>
          <cell r="BJ80">
            <v>0</v>
          </cell>
          <cell r="BK80">
            <v>0</v>
          </cell>
          <cell r="BL80">
            <v>3</v>
          </cell>
          <cell r="BM80">
            <v>0</v>
          </cell>
          <cell r="BN80">
            <v>0</v>
          </cell>
          <cell r="BO80">
            <v>0</v>
          </cell>
          <cell r="BP80">
            <v>3</v>
          </cell>
          <cell r="BR80" t="e">
            <v>#VALUE!</v>
          </cell>
          <cell r="BS80">
            <v>0</v>
          </cell>
        </row>
        <row r="81">
          <cell r="B81" t="str">
            <v>Reducer20</v>
          </cell>
          <cell r="H81">
            <v>0</v>
          </cell>
          <cell r="K81">
            <v>0</v>
          </cell>
          <cell r="L81">
            <v>0</v>
          </cell>
          <cell r="N81" t="e">
            <v>#VALUE!</v>
          </cell>
          <cell r="P81" t="e">
            <v>#VALUE!</v>
          </cell>
          <cell r="S81">
            <v>0</v>
          </cell>
          <cell r="W81">
            <v>0</v>
          </cell>
          <cell r="Z81">
            <v>0</v>
          </cell>
          <cell r="AA81">
            <v>0</v>
          </cell>
          <cell r="AE81">
            <v>0</v>
          </cell>
          <cell r="AI81" t="e">
            <v>#VALUE!</v>
          </cell>
          <cell r="AK81">
            <v>0</v>
          </cell>
          <cell r="AM81">
            <v>0</v>
          </cell>
          <cell r="BB81">
            <v>0</v>
          </cell>
          <cell r="BE81">
            <v>0</v>
          </cell>
          <cell r="BP81">
            <v>0</v>
          </cell>
          <cell r="BR81" t="e">
            <v>#VALUE!</v>
          </cell>
        </row>
        <row r="82">
          <cell r="B82" t="str">
            <v>Reducer25</v>
          </cell>
          <cell r="H82">
            <v>0</v>
          </cell>
          <cell r="K82">
            <v>0</v>
          </cell>
          <cell r="L82">
            <v>0</v>
          </cell>
          <cell r="N82" t="e">
            <v>#VALUE!</v>
          </cell>
          <cell r="P82" t="e">
            <v>#VALUE!</v>
          </cell>
          <cell r="S82">
            <v>0</v>
          </cell>
          <cell r="W82">
            <v>0</v>
          </cell>
          <cell r="Z82">
            <v>0</v>
          </cell>
          <cell r="AA82">
            <v>0</v>
          </cell>
          <cell r="AE82">
            <v>0</v>
          </cell>
          <cell r="AI82" t="e">
            <v>#VALUE!</v>
          </cell>
          <cell r="AK82">
            <v>0</v>
          </cell>
          <cell r="AM82">
            <v>0</v>
          </cell>
          <cell r="BB82">
            <v>0</v>
          </cell>
          <cell r="BE82">
            <v>0</v>
          </cell>
          <cell r="BP82">
            <v>0</v>
          </cell>
          <cell r="BR82" t="e">
            <v>#VALUE!</v>
          </cell>
        </row>
        <row r="83">
          <cell r="B83" t="str">
            <v>Reducer32</v>
          </cell>
          <cell r="H83">
            <v>0</v>
          </cell>
          <cell r="K83">
            <v>0</v>
          </cell>
          <cell r="L83">
            <v>0</v>
          </cell>
          <cell r="N83" t="e">
            <v>#VALUE!</v>
          </cell>
          <cell r="P83" t="e">
            <v>#VALUE!</v>
          </cell>
          <cell r="S83">
            <v>0</v>
          </cell>
          <cell r="W83">
            <v>0</v>
          </cell>
          <cell r="Z83">
            <v>0</v>
          </cell>
          <cell r="AA83">
            <v>0</v>
          </cell>
          <cell r="AE83">
            <v>0</v>
          </cell>
          <cell r="AI83" t="e">
            <v>#VALUE!</v>
          </cell>
          <cell r="AK83">
            <v>0</v>
          </cell>
          <cell r="AM83">
            <v>0</v>
          </cell>
          <cell r="BB83">
            <v>0</v>
          </cell>
          <cell r="BE83">
            <v>0</v>
          </cell>
          <cell r="BP83">
            <v>0</v>
          </cell>
          <cell r="BR83" t="e">
            <v>#VALUE!</v>
          </cell>
        </row>
        <row r="84">
          <cell r="B84" t="str">
            <v>Reducer40</v>
          </cell>
          <cell r="H84">
            <v>0</v>
          </cell>
          <cell r="K84">
            <v>0</v>
          </cell>
          <cell r="L84">
            <v>0</v>
          </cell>
          <cell r="N84" t="e">
            <v>#VALUE!</v>
          </cell>
          <cell r="P84" t="e">
            <v>#VALUE!</v>
          </cell>
          <cell r="S84">
            <v>0</v>
          </cell>
          <cell r="W84">
            <v>0</v>
          </cell>
          <cell r="Z84">
            <v>0</v>
          </cell>
          <cell r="AA84">
            <v>0</v>
          </cell>
          <cell r="AE84">
            <v>0</v>
          </cell>
          <cell r="AI84" t="e">
            <v>#VALUE!</v>
          </cell>
          <cell r="AK84">
            <v>0</v>
          </cell>
          <cell r="AM84">
            <v>0</v>
          </cell>
          <cell r="BB84">
            <v>0</v>
          </cell>
          <cell r="BE84">
            <v>0</v>
          </cell>
          <cell r="BP84">
            <v>0</v>
          </cell>
          <cell r="BR84" t="e">
            <v>#VALUE!</v>
          </cell>
        </row>
        <row r="85">
          <cell r="B85" t="str">
            <v>Reducer50</v>
          </cell>
          <cell r="H85">
            <v>0</v>
          </cell>
          <cell r="K85">
            <v>0</v>
          </cell>
          <cell r="L85">
            <v>0</v>
          </cell>
          <cell r="N85" t="e">
            <v>#VALUE!</v>
          </cell>
          <cell r="P85" t="e">
            <v>#VALUE!</v>
          </cell>
          <cell r="S85">
            <v>0</v>
          </cell>
          <cell r="W85">
            <v>0</v>
          </cell>
          <cell r="Z85">
            <v>0</v>
          </cell>
          <cell r="AA85">
            <v>0</v>
          </cell>
          <cell r="AE85">
            <v>0</v>
          </cell>
          <cell r="AI85" t="e">
            <v>#VALUE!</v>
          </cell>
          <cell r="AK85">
            <v>0</v>
          </cell>
          <cell r="AM85">
            <v>0</v>
          </cell>
          <cell r="BB85">
            <v>0</v>
          </cell>
          <cell r="BE85">
            <v>0</v>
          </cell>
          <cell r="BP85">
            <v>0</v>
          </cell>
          <cell r="BR85" t="e">
            <v>#VALUE!</v>
          </cell>
        </row>
        <row r="86">
          <cell r="B86" t="str">
            <v>Reducer65</v>
          </cell>
          <cell r="E86">
            <v>2</v>
          </cell>
          <cell r="H86">
            <v>2</v>
          </cell>
          <cell r="I86">
            <v>2</v>
          </cell>
          <cell r="K86">
            <v>0</v>
          </cell>
          <cell r="L86">
            <v>0</v>
          </cell>
          <cell r="N86" t="e">
            <v>#VALUE!</v>
          </cell>
          <cell r="P86" t="e">
            <v>#VALUE!</v>
          </cell>
          <cell r="S86">
            <v>0</v>
          </cell>
          <cell r="W86">
            <v>0</v>
          </cell>
          <cell r="Z86">
            <v>0</v>
          </cell>
          <cell r="AA86">
            <v>0</v>
          </cell>
          <cell r="AE86">
            <v>0</v>
          </cell>
          <cell r="AI86" t="e">
            <v>#VALUE!</v>
          </cell>
          <cell r="AK86">
            <v>0</v>
          </cell>
          <cell r="AM86">
            <v>0</v>
          </cell>
          <cell r="BB86">
            <v>0</v>
          </cell>
          <cell r="BE86">
            <v>0</v>
          </cell>
          <cell r="BP86">
            <v>0</v>
          </cell>
          <cell r="BR86" t="e">
            <v>#VALUE!</v>
          </cell>
        </row>
        <row r="87">
          <cell r="B87" t="str">
            <v>Reducer80</v>
          </cell>
          <cell r="H87">
            <v>0</v>
          </cell>
          <cell r="K87">
            <v>0</v>
          </cell>
          <cell r="L87">
            <v>0</v>
          </cell>
          <cell r="N87" t="e">
            <v>#VALUE!</v>
          </cell>
          <cell r="P87" t="e">
            <v>#VALUE!</v>
          </cell>
          <cell r="S87">
            <v>0</v>
          </cell>
          <cell r="W87">
            <v>0</v>
          </cell>
          <cell r="Z87">
            <v>0</v>
          </cell>
          <cell r="AA87">
            <v>0</v>
          </cell>
          <cell r="AE87">
            <v>0</v>
          </cell>
          <cell r="AI87" t="e">
            <v>#VALUE!</v>
          </cell>
          <cell r="AK87">
            <v>0</v>
          </cell>
          <cell r="AM87">
            <v>0</v>
          </cell>
          <cell r="BB87">
            <v>0</v>
          </cell>
          <cell r="BE87">
            <v>0</v>
          </cell>
          <cell r="BP87">
            <v>0</v>
          </cell>
          <cell r="BR87" t="e">
            <v>#VALUE!</v>
          </cell>
        </row>
        <row r="88">
          <cell r="B88" t="str">
            <v>Reducer100</v>
          </cell>
          <cell r="E88">
            <v>0</v>
          </cell>
          <cell r="H88">
            <v>0</v>
          </cell>
          <cell r="I88">
            <v>0</v>
          </cell>
          <cell r="K88">
            <v>0</v>
          </cell>
          <cell r="L88">
            <v>0</v>
          </cell>
          <cell r="N88" t="e">
            <v>#VALUE!</v>
          </cell>
          <cell r="P88" t="e">
            <v>#VALUE!</v>
          </cell>
          <cell r="S88">
            <v>0</v>
          </cell>
          <cell r="W88">
            <v>0</v>
          </cell>
          <cell r="Z88">
            <v>0</v>
          </cell>
          <cell r="AA88">
            <v>0</v>
          </cell>
          <cell r="AE88">
            <v>0</v>
          </cell>
          <cell r="AI88" t="e">
            <v>#VALUE!</v>
          </cell>
          <cell r="AK88">
            <v>0</v>
          </cell>
          <cell r="AM88">
            <v>0</v>
          </cell>
          <cell r="BB88">
            <v>0</v>
          </cell>
          <cell r="BE88">
            <v>0</v>
          </cell>
          <cell r="BP88">
            <v>0</v>
          </cell>
          <cell r="BR88" t="e">
            <v>#VALUE!</v>
          </cell>
        </row>
        <row r="89">
          <cell r="B89" t="str">
            <v>Socket15</v>
          </cell>
          <cell r="H89">
            <v>0</v>
          </cell>
          <cell r="L89">
            <v>0</v>
          </cell>
          <cell r="N89" t="e">
            <v>#VALUE!</v>
          </cell>
          <cell r="P89" t="e">
            <v>#VALUE!</v>
          </cell>
          <cell r="S89">
            <v>0</v>
          </cell>
          <cell r="W89">
            <v>0</v>
          </cell>
          <cell r="AA89">
            <v>0</v>
          </cell>
          <cell r="AB89">
            <v>1</v>
          </cell>
          <cell r="AD89">
            <v>1</v>
          </cell>
          <cell r="AE89">
            <v>0</v>
          </cell>
          <cell r="AI89" t="e">
            <v>#VALUE!</v>
          </cell>
          <cell r="AN89">
            <v>0</v>
          </cell>
          <cell r="AQ89">
            <v>0</v>
          </cell>
          <cell r="BB89">
            <v>0</v>
          </cell>
          <cell r="BE89">
            <v>0</v>
          </cell>
          <cell r="BP89">
            <v>0</v>
          </cell>
          <cell r="BR89" t="e">
            <v>#VALUE!</v>
          </cell>
        </row>
        <row r="90">
          <cell r="B90" t="str">
            <v>Socket20</v>
          </cell>
          <cell r="H90">
            <v>0</v>
          </cell>
          <cell r="L90">
            <v>0</v>
          </cell>
          <cell r="N90" t="e">
            <v>#VALUE!</v>
          </cell>
          <cell r="P90" t="e">
            <v>#VALUE!</v>
          </cell>
          <cell r="S90">
            <v>0</v>
          </cell>
          <cell r="W90">
            <v>0</v>
          </cell>
          <cell r="AA90">
            <v>0</v>
          </cell>
          <cell r="AB90">
            <v>0</v>
          </cell>
          <cell r="AD90">
            <v>0</v>
          </cell>
          <cell r="AE90">
            <v>0</v>
          </cell>
          <cell r="AI90" t="e">
            <v>#VALUE!</v>
          </cell>
          <cell r="AN90">
            <v>0</v>
          </cell>
          <cell r="AQ90">
            <v>0</v>
          </cell>
          <cell r="BB90">
            <v>0</v>
          </cell>
          <cell r="BE90">
            <v>0</v>
          </cell>
          <cell r="BP90">
            <v>0</v>
          </cell>
          <cell r="BR90" t="e">
            <v>#VALUE!</v>
          </cell>
        </row>
        <row r="91">
          <cell r="B91" t="str">
            <v>Socket25</v>
          </cell>
          <cell r="H91">
            <v>0</v>
          </cell>
          <cell r="L91">
            <v>0</v>
          </cell>
          <cell r="N91" t="e">
            <v>#VALUE!</v>
          </cell>
          <cell r="P91" t="e">
            <v>#VALUE!</v>
          </cell>
          <cell r="S91">
            <v>0</v>
          </cell>
          <cell r="W91">
            <v>0</v>
          </cell>
          <cell r="AA91">
            <v>0</v>
          </cell>
          <cell r="AB91">
            <v>0</v>
          </cell>
          <cell r="AD91">
            <v>0</v>
          </cell>
          <cell r="AE91">
            <v>0</v>
          </cell>
          <cell r="AI91" t="e">
            <v>#VALUE!</v>
          </cell>
          <cell r="AN91">
            <v>0</v>
          </cell>
          <cell r="AQ91">
            <v>0</v>
          </cell>
          <cell r="BB91">
            <v>0</v>
          </cell>
          <cell r="BE91">
            <v>0</v>
          </cell>
          <cell r="BP91">
            <v>0</v>
          </cell>
          <cell r="BR91" t="e">
            <v>#VALUE!</v>
          </cell>
        </row>
        <row r="92">
          <cell r="B92" t="str">
            <v>Socket32</v>
          </cell>
          <cell r="H92">
            <v>0</v>
          </cell>
          <cell r="L92">
            <v>0</v>
          </cell>
          <cell r="N92" t="e">
            <v>#VALUE!</v>
          </cell>
          <cell r="P92" t="e">
            <v>#VALUE!</v>
          </cell>
          <cell r="S92">
            <v>0</v>
          </cell>
          <cell r="W92">
            <v>0</v>
          </cell>
          <cell r="AA92">
            <v>0</v>
          </cell>
          <cell r="AB92">
            <v>0</v>
          </cell>
          <cell r="AD92">
            <v>0</v>
          </cell>
          <cell r="AE92">
            <v>0</v>
          </cell>
          <cell r="AI92" t="e">
            <v>#VALUE!</v>
          </cell>
          <cell r="AN92">
            <v>0</v>
          </cell>
          <cell r="AQ92">
            <v>0</v>
          </cell>
          <cell r="BB92">
            <v>0</v>
          </cell>
          <cell r="BE92">
            <v>0</v>
          </cell>
          <cell r="BP92">
            <v>0</v>
          </cell>
          <cell r="BR92" t="e">
            <v>#VALUE!</v>
          </cell>
        </row>
        <row r="93">
          <cell r="B93" t="str">
            <v>Socket40</v>
          </cell>
          <cell r="H93">
            <v>0</v>
          </cell>
          <cell r="L93">
            <v>0</v>
          </cell>
          <cell r="N93" t="e">
            <v>#VALUE!</v>
          </cell>
          <cell r="P93" t="e">
            <v>#VALUE!</v>
          </cell>
          <cell r="S93">
            <v>0</v>
          </cell>
          <cell r="W93">
            <v>0</v>
          </cell>
          <cell r="AA93">
            <v>0</v>
          </cell>
          <cell r="AB93">
            <v>0</v>
          </cell>
          <cell r="AD93">
            <v>0</v>
          </cell>
          <cell r="AE93">
            <v>0</v>
          </cell>
          <cell r="AI93" t="e">
            <v>#VALUE!</v>
          </cell>
          <cell r="AN93">
            <v>0</v>
          </cell>
          <cell r="AQ93">
            <v>0</v>
          </cell>
          <cell r="BB93">
            <v>0</v>
          </cell>
          <cell r="BE93">
            <v>0</v>
          </cell>
          <cell r="BP93">
            <v>0</v>
          </cell>
          <cell r="BR93" t="e">
            <v>#VALUE!</v>
          </cell>
        </row>
        <row r="94">
          <cell r="B94" t="str">
            <v>Socket50</v>
          </cell>
          <cell r="H94">
            <v>0</v>
          </cell>
          <cell r="L94">
            <v>0</v>
          </cell>
          <cell r="N94" t="e">
            <v>#VALUE!</v>
          </cell>
          <cell r="P94" t="e">
            <v>#VALUE!</v>
          </cell>
          <cell r="S94">
            <v>0</v>
          </cell>
          <cell r="W94">
            <v>0</v>
          </cell>
          <cell r="X94">
            <v>1</v>
          </cell>
          <cell r="AA94">
            <v>0</v>
          </cell>
          <cell r="AB94">
            <v>0</v>
          </cell>
          <cell r="AD94">
            <v>0</v>
          </cell>
          <cell r="AE94">
            <v>0</v>
          </cell>
          <cell r="AI94" t="e">
            <v>#VALUE!</v>
          </cell>
          <cell r="AN94">
            <v>0</v>
          </cell>
          <cell r="AQ94">
            <v>0</v>
          </cell>
          <cell r="BB94">
            <v>0</v>
          </cell>
          <cell r="BE94">
            <v>0</v>
          </cell>
          <cell r="BP94">
            <v>0</v>
          </cell>
          <cell r="BR94" t="e">
            <v>#VALUE!</v>
          </cell>
        </row>
        <row r="95">
          <cell r="B95" t="str">
            <v>Socket65</v>
          </cell>
          <cell r="H95">
            <v>0</v>
          </cell>
          <cell r="L95">
            <v>0</v>
          </cell>
          <cell r="N95" t="e">
            <v>#VALUE!</v>
          </cell>
          <cell r="P95" t="e">
            <v>#VALUE!</v>
          </cell>
          <cell r="S95">
            <v>0</v>
          </cell>
          <cell r="W95">
            <v>0</v>
          </cell>
          <cell r="AA95">
            <v>0</v>
          </cell>
          <cell r="AB95">
            <v>0</v>
          </cell>
          <cell r="AD95">
            <v>0</v>
          </cell>
          <cell r="AE95">
            <v>0</v>
          </cell>
          <cell r="AI95" t="e">
            <v>#VALUE!</v>
          </cell>
          <cell r="AN95">
            <v>0</v>
          </cell>
          <cell r="AQ95">
            <v>0</v>
          </cell>
          <cell r="BB95">
            <v>0</v>
          </cell>
          <cell r="BE95">
            <v>0</v>
          </cell>
          <cell r="BP95">
            <v>0</v>
          </cell>
          <cell r="BR95" t="e">
            <v>#VALUE!</v>
          </cell>
        </row>
        <row r="96">
          <cell r="B96" t="str">
            <v>Socket80</v>
          </cell>
          <cell r="H96">
            <v>0</v>
          </cell>
          <cell r="L96">
            <v>0</v>
          </cell>
          <cell r="N96" t="e">
            <v>#VALUE!</v>
          </cell>
          <cell r="P96" t="e">
            <v>#VALUE!</v>
          </cell>
          <cell r="S96">
            <v>0</v>
          </cell>
          <cell r="W96">
            <v>0</v>
          </cell>
          <cell r="X96">
            <v>0</v>
          </cell>
          <cell r="AA96">
            <v>0</v>
          </cell>
          <cell r="AB96">
            <v>0</v>
          </cell>
          <cell r="AD96">
            <v>0</v>
          </cell>
          <cell r="AE96">
            <v>0</v>
          </cell>
          <cell r="AI96" t="e">
            <v>#VALUE!</v>
          </cell>
          <cell r="AN96">
            <v>0</v>
          </cell>
          <cell r="AQ96">
            <v>0</v>
          </cell>
          <cell r="BB96">
            <v>0</v>
          </cell>
          <cell r="BE96">
            <v>0</v>
          </cell>
          <cell r="BP96">
            <v>0</v>
          </cell>
          <cell r="BR96" t="e">
            <v>#VALUE!</v>
          </cell>
        </row>
        <row r="97">
          <cell r="B97" t="str">
            <v>Socket100</v>
          </cell>
          <cell r="H97">
            <v>0</v>
          </cell>
          <cell r="L97">
            <v>0</v>
          </cell>
          <cell r="N97" t="e">
            <v>#VALUE!</v>
          </cell>
          <cell r="P97" t="e">
            <v>#VALUE!</v>
          </cell>
          <cell r="S97">
            <v>0</v>
          </cell>
          <cell r="W97">
            <v>0</v>
          </cell>
          <cell r="AA97">
            <v>0</v>
          </cell>
          <cell r="AB97">
            <v>0</v>
          </cell>
          <cell r="AD97">
            <v>0</v>
          </cell>
          <cell r="AE97">
            <v>0</v>
          </cell>
          <cell r="AI97" t="e">
            <v>#VALUE!</v>
          </cell>
          <cell r="AN97">
            <v>0</v>
          </cell>
          <cell r="AQ97">
            <v>0</v>
          </cell>
          <cell r="BB97">
            <v>0</v>
          </cell>
          <cell r="BE97">
            <v>0</v>
          </cell>
          <cell r="BP97">
            <v>0</v>
          </cell>
          <cell r="BR97" t="e">
            <v>#VALUE!</v>
          </cell>
        </row>
        <row r="98">
          <cell r="B98" t="str">
            <v>UnequalTee20</v>
          </cell>
          <cell r="G98">
            <v>0</v>
          </cell>
          <cell r="H98">
            <v>0</v>
          </cell>
          <cell r="K98">
            <v>0</v>
          </cell>
          <cell r="L98">
            <v>0</v>
          </cell>
          <cell r="N98" t="e">
            <v>#VALUE!</v>
          </cell>
          <cell r="P98" t="e">
            <v>#VALUE!</v>
          </cell>
          <cell r="S98">
            <v>0</v>
          </cell>
          <cell r="W98">
            <v>0</v>
          </cell>
          <cell r="AA98">
            <v>0</v>
          </cell>
          <cell r="AD98">
            <v>0</v>
          </cell>
          <cell r="AE98">
            <v>0</v>
          </cell>
          <cell r="AI98" t="e">
            <v>#VALUE!</v>
          </cell>
          <cell r="AR98">
            <v>0</v>
          </cell>
          <cell r="AT98">
            <v>0</v>
          </cell>
          <cell r="AV98">
            <v>0</v>
          </cell>
          <cell r="AX98">
            <v>0</v>
          </cell>
          <cell r="AZ98">
            <v>0</v>
          </cell>
          <cell r="BB98">
            <v>0</v>
          </cell>
          <cell r="BC98">
            <v>0</v>
          </cell>
          <cell r="BE98">
            <v>0</v>
          </cell>
          <cell r="BP98">
            <v>0</v>
          </cell>
          <cell r="BR98" t="e">
            <v>#VALUE!</v>
          </cell>
        </row>
        <row r="99">
          <cell r="B99" t="str">
            <v>UnequalTee25</v>
          </cell>
          <cell r="G99">
            <v>0</v>
          </cell>
          <cell r="H99">
            <v>0</v>
          </cell>
          <cell r="K99">
            <v>0</v>
          </cell>
          <cell r="L99">
            <v>0</v>
          </cell>
          <cell r="N99" t="e">
            <v>#VALUE!</v>
          </cell>
          <cell r="P99" t="e">
            <v>#VALUE!</v>
          </cell>
          <cell r="S99">
            <v>0</v>
          </cell>
          <cell r="W99">
            <v>0</v>
          </cell>
          <cell r="AA99">
            <v>0</v>
          </cell>
          <cell r="AD99">
            <v>0</v>
          </cell>
          <cell r="AE99">
            <v>0</v>
          </cell>
          <cell r="AI99" t="e">
            <v>#VALUE!</v>
          </cell>
          <cell r="AK99">
            <v>0</v>
          </cell>
          <cell r="AM99">
            <v>0</v>
          </cell>
          <cell r="AR99">
            <v>0</v>
          </cell>
          <cell r="AT99">
            <v>0</v>
          </cell>
          <cell r="AV99">
            <v>0</v>
          </cell>
          <cell r="AX99">
            <v>0</v>
          </cell>
          <cell r="AZ99">
            <v>0</v>
          </cell>
          <cell r="BB99">
            <v>0</v>
          </cell>
          <cell r="BC99">
            <v>0</v>
          </cell>
          <cell r="BE99">
            <v>0</v>
          </cell>
          <cell r="BP99">
            <v>0</v>
          </cell>
          <cell r="BR99" t="e">
            <v>#VALUE!</v>
          </cell>
        </row>
        <row r="100">
          <cell r="B100" t="str">
            <v>UnequalTee32</v>
          </cell>
          <cell r="G100">
            <v>0</v>
          </cell>
          <cell r="H100">
            <v>0</v>
          </cell>
          <cell r="K100">
            <v>0</v>
          </cell>
          <cell r="L100">
            <v>0</v>
          </cell>
          <cell r="N100" t="e">
            <v>#VALUE!</v>
          </cell>
          <cell r="P100" t="e">
            <v>#VALUE!</v>
          </cell>
          <cell r="S100">
            <v>0</v>
          </cell>
          <cell r="W100">
            <v>0</v>
          </cell>
          <cell r="AA100">
            <v>0</v>
          </cell>
          <cell r="AD100">
            <v>0</v>
          </cell>
          <cell r="AE100">
            <v>0</v>
          </cell>
          <cell r="AI100" t="e">
            <v>#VALUE!</v>
          </cell>
          <cell r="AK100">
            <v>0</v>
          </cell>
          <cell r="AM100">
            <v>0</v>
          </cell>
          <cell r="AR100">
            <v>0</v>
          </cell>
          <cell r="AT100">
            <v>0</v>
          </cell>
          <cell r="AV100">
            <v>0</v>
          </cell>
          <cell r="AX100">
            <v>0</v>
          </cell>
          <cell r="AZ100">
            <v>0</v>
          </cell>
          <cell r="BB100">
            <v>0</v>
          </cell>
          <cell r="BC100">
            <v>0</v>
          </cell>
          <cell r="BE100">
            <v>0</v>
          </cell>
          <cell r="BP100">
            <v>0</v>
          </cell>
          <cell r="BR100" t="e">
            <v>#VALUE!</v>
          </cell>
        </row>
        <row r="101">
          <cell r="B101" t="str">
            <v>UnequalTee40</v>
          </cell>
          <cell r="G101">
            <v>0</v>
          </cell>
          <cell r="H101">
            <v>0</v>
          </cell>
          <cell r="K101">
            <v>0</v>
          </cell>
          <cell r="L101">
            <v>0</v>
          </cell>
          <cell r="N101" t="e">
            <v>#VALUE!</v>
          </cell>
          <cell r="P101" t="e">
            <v>#VALUE!</v>
          </cell>
          <cell r="S101">
            <v>0</v>
          </cell>
          <cell r="W101">
            <v>0</v>
          </cell>
          <cell r="AA101">
            <v>0</v>
          </cell>
          <cell r="AD101">
            <v>0</v>
          </cell>
          <cell r="AE101">
            <v>0</v>
          </cell>
          <cell r="AI101" t="e">
            <v>#VALUE!</v>
          </cell>
          <cell r="AK101">
            <v>0</v>
          </cell>
          <cell r="AM101">
            <v>0</v>
          </cell>
          <cell r="AR101">
            <v>0</v>
          </cell>
          <cell r="AT101">
            <v>0</v>
          </cell>
          <cell r="AV101">
            <v>0</v>
          </cell>
          <cell r="AX101">
            <v>0</v>
          </cell>
          <cell r="AZ101">
            <v>0</v>
          </cell>
          <cell r="BB101">
            <v>0</v>
          </cell>
          <cell r="BC101">
            <v>1</v>
          </cell>
          <cell r="BE101">
            <v>1</v>
          </cell>
          <cell r="BP101">
            <v>0</v>
          </cell>
          <cell r="BR101" t="e">
            <v>#VALUE!</v>
          </cell>
        </row>
        <row r="102">
          <cell r="B102" t="str">
            <v>UnequalTee50</v>
          </cell>
          <cell r="G102">
            <v>1</v>
          </cell>
          <cell r="H102">
            <v>1</v>
          </cell>
          <cell r="K102">
            <v>0</v>
          </cell>
          <cell r="L102">
            <v>0</v>
          </cell>
          <cell r="N102" t="e">
            <v>#VALUE!</v>
          </cell>
          <cell r="P102" t="e">
            <v>#VALUE!</v>
          </cell>
          <cell r="S102">
            <v>0</v>
          </cell>
          <cell r="W102">
            <v>0</v>
          </cell>
          <cell r="AA102">
            <v>0</v>
          </cell>
          <cell r="AD102">
            <v>0</v>
          </cell>
          <cell r="AE102">
            <v>0</v>
          </cell>
          <cell r="AI102" t="e">
            <v>#VALUE!</v>
          </cell>
          <cell r="AK102">
            <v>0</v>
          </cell>
          <cell r="AM102">
            <v>0</v>
          </cell>
          <cell r="AR102">
            <v>0</v>
          </cell>
          <cell r="AT102">
            <v>0</v>
          </cell>
          <cell r="AV102">
            <v>0</v>
          </cell>
          <cell r="AX102">
            <v>0</v>
          </cell>
          <cell r="AZ102">
            <v>0</v>
          </cell>
          <cell r="BB102">
            <v>0</v>
          </cell>
          <cell r="BC102">
            <v>0</v>
          </cell>
          <cell r="BE102">
            <v>0</v>
          </cell>
          <cell r="BP102">
            <v>0</v>
          </cell>
          <cell r="BR102" t="e">
            <v>#VALUE!</v>
          </cell>
        </row>
        <row r="103">
          <cell r="B103" t="str">
            <v>UnequalTee65</v>
          </cell>
          <cell r="G103">
            <v>0</v>
          </cell>
          <cell r="H103">
            <v>0</v>
          </cell>
          <cell r="K103">
            <v>0</v>
          </cell>
          <cell r="L103">
            <v>0</v>
          </cell>
          <cell r="N103" t="e">
            <v>#VALUE!</v>
          </cell>
          <cell r="P103" t="e">
            <v>#VALUE!</v>
          </cell>
          <cell r="S103">
            <v>0</v>
          </cell>
          <cell r="W103">
            <v>0</v>
          </cell>
          <cell r="AA103">
            <v>0</v>
          </cell>
          <cell r="AD103">
            <v>0</v>
          </cell>
          <cell r="AE103">
            <v>0</v>
          </cell>
          <cell r="AI103" t="e">
            <v>#VALUE!</v>
          </cell>
          <cell r="AK103">
            <v>0</v>
          </cell>
          <cell r="AM103">
            <v>0</v>
          </cell>
          <cell r="AR103">
            <v>0</v>
          </cell>
          <cell r="AT103">
            <v>0</v>
          </cell>
          <cell r="AV103">
            <v>0</v>
          </cell>
          <cell r="AX103">
            <v>1</v>
          </cell>
          <cell r="AZ103">
            <v>1</v>
          </cell>
          <cell r="BB103">
            <v>2</v>
          </cell>
          <cell r="BC103">
            <v>0</v>
          </cell>
          <cell r="BE103">
            <v>0</v>
          </cell>
          <cell r="BP103">
            <v>0</v>
          </cell>
          <cell r="BR103" t="e">
            <v>#VALUE!</v>
          </cell>
        </row>
        <row r="104">
          <cell r="B104" t="str">
            <v>UnequalTee80</v>
          </cell>
          <cell r="G104">
            <v>0</v>
          </cell>
          <cell r="H104">
            <v>0</v>
          </cell>
          <cell r="K104">
            <v>0</v>
          </cell>
          <cell r="L104">
            <v>0</v>
          </cell>
          <cell r="N104" t="e">
            <v>#VALUE!</v>
          </cell>
          <cell r="P104" t="e">
            <v>#VALUE!</v>
          </cell>
          <cell r="S104">
            <v>0</v>
          </cell>
          <cell r="W104">
            <v>0</v>
          </cell>
          <cell r="AA104">
            <v>0</v>
          </cell>
          <cell r="AD104">
            <v>0</v>
          </cell>
          <cell r="AE104">
            <v>0</v>
          </cell>
          <cell r="AI104" t="e">
            <v>#VALUE!</v>
          </cell>
          <cell r="AK104">
            <v>0</v>
          </cell>
          <cell r="AM104">
            <v>0</v>
          </cell>
          <cell r="AR104">
            <v>0</v>
          </cell>
          <cell r="AT104">
            <v>1</v>
          </cell>
          <cell r="AV104">
            <v>1</v>
          </cell>
          <cell r="AX104">
            <v>0</v>
          </cell>
          <cell r="AZ104">
            <v>0</v>
          </cell>
          <cell r="BB104">
            <v>2</v>
          </cell>
          <cell r="BC104">
            <v>0</v>
          </cell>
          <cell r="BE104">
            <v>0</v>
          </cell>
          <cell r="BP104">
            <v>0</v>
          </cell>
          <cell r="BR104" t="e">
            <v>#VALUE!</v>
          </cell>
        </row>
        <row r="105">
          <cell r="B105" t="str">
            <v>UnequalTee100</v>
          </cell>
          <cell r="G105">
            <v>0</v>
          </cell>
          <cell r="H105">
            <v>0</v>
          </cell>
          <cell r="K105">
            <v>0</v>
          </cell>
          <cell r="L105">
            <v>0</v>
          </cell>
          <cell r="N105" t="e">
            <v>#VALUE!</v>
          </cell>
          <cell r="P105" t="e">
            <v>#VALUE!</v>
          </cell>
          <cell r="S105">
            <v>0</v>
          </cell>
          <cell r="W105">
            <v>0</v>
          </cell>
          <cell r="AA105">
            <v>0</v>
          </cell>
          <cell r="AD105">
            <v>0</v>
          </cell>
          <cell r="AE105">
            <v>0</v>
          </cell>
          <cell r="AI105" t="e">
            <v>#VALUE!</v>
          </cell>
          <cell r="AK105">
            <v>0</v>
          </cell>
          <cell r="AM105">
            <v>0</v>
          </cell>
          <cell r="AR105">
            <v>1</v>
          </cell>
          <cell r="AT105">
            <v>0</v>
          </cell>
          <cell r="AV105">
            <v>0</v>
          </cell>
          <cell r="AX105">
            <v>0</v>
          </cell>
          <cell r="AZ105">
            <v>0</v>
          </cell>
          <cell r="BB105">
            <v>1</v>
          </cell>
          <cell r="BC105">
            <v>0</v>
          </cell>
          <cell r="BE105">
            <v>0</v>
          </cell>
          <cell r="BP105">
            <v>0</v>
          </cell>
          <cell r="BR105" t="e">
            <v>#VALUE!</v>
          </cell>
        </row>
        <row r="106">
          <cell r="B106" t="str">
            <v>Union15</v>
          </cell>
          <cell r="G106">
            <v>0</v>
          </cell>
          <cell r="H106">
            <v>0</v>
          </cell>
          <cell r="K106">
            <v>0</v>
          </cell>
          <cell r="L106">
            <v>0</v>
          </cell>
          <cell r="N106" t="e">
            <v>#VALUE!</v>
          </cell>
          <cell r="O106">
            <v>0</v>
          </cell>
          <cell r="P106">
            <v>0</v>
          </cell>
          <cell r="S106">
            <v>0</v>
          </cell>
          <cell r="W106">
            <v>0</v>
          </cell>
          <cell r="Y106">
            <v>0</v>
          </cell>
          <cell r="Z106">
            <v>1</v>
          </cell>
          <cell r="AA106">
            <v>0</v>
          </cell>
          <cell r="AB106">
            <v>0</v>
          </cell>
          <cell r="AD106">
            <v>1</v>
          </cell>
          <cell r="AE106">
            <v>0</v>
          </cell>
          <cell r="AI106" t="e">
            <v>#VALUE!</v>
          </cell>
          <cell r="AR106">
            <v>0</v>
          </cell>
          <cell r="AS106">
            <v>0</v>
          </cell>
          <cell r="AT106">
            <v>0</v>
          </cell>
          <cell r="AU106">
            <v>0</v>
          </cell>
          <cell r="AV106">
            <v>0</v>
          </cell>
          <cell r="AW106">
            <v>0</v>
          </cell>
          <cell r="AX106">
            <v>0</v>
          </cell>
          <cell r="AY106">
            <v>0</v>
          </cell>
          <cell r="AZ106">
            <v>0</v>
          </cell>
          <cell r="BA106">
            <v>0</v>
          </cell>
          <cell r="BB106">
            <v>0</v>
          </cell>
          <cell r="BE106">
            <v>0</v>
          </cell>
          <cell r="BF106">
            <v>0</v>
          </cell>
          <cell r="BG106" t="e">
            <v>#VALUE!</v>
          </cell>
          <cell r="BP106">
            <v>0</v>
          </cell>
          <cell r="BR106" t="e">
            <v>#VALUE!</v>
          </cell>
        </row>
        <row r="107">
          <cell r="B107" t="str">
            <v>Union20</v>
          </cell>
          <cell r="G107">
            <v>0</v>
          </cell>
          <cell r="H107">
            <v>0</v>
          </cell>
          <cell r="K107">
            <v>0</v>
          </cell>
          <cell r="L107">
            <v>0</v>
          </cell>
          <cell r="N107" t="e">
            <v>#VALUE!</v>
          </cell>
          <cell r="O107">
            <v>0</v>
          </cell>
          <cell r="P107">
            <v>0</v>
          </cell>
          <cell r="R107">
            <v>0</v>
          </cell>
          <cell r="S107">
            <v>0</v>
          </cell>
          <cell r="W107">
            <v>0</v>
          </cell>
          <cell r="Y107">
            <v>0</v>
          </cell>
          <cell r="Z107">
            <v>0</v>
          </cell>
          <cell r="AA107">
            <v>0</v>
          </cell>
          <cell r="AB107">
            <v>0</v>
          </cell>
          <cell r="AD107">
            <v>0</v>
          </cell>
          <cell r="AE107">
            <v>0</v>
          </cell>
          <cell r="AI107" t="e">
            <v>#VALUE!</v>
          </cell>
          <cell r="AR107">
            <v>0</v>
          </cell>
          <cell r="AS107">
            <v>0</v>
          </cell>
          <cell r="AT107">
            <v>0</v>
          </cell>
          <cell r="AU107">
            <v>0</v>
          </cell>
          <cell r="AV107">
            <v>0</v>
          </cell>
          <cell r="AW107">
            <v>0</v>
          </cell>
          <cell r="AX107">
            <v>0</v>
          </cell>
          <cell r="AY107">
            <v>0</v>
          </cell>
          <cell r="AZ107">
            <v>0</v>
          </cell>
          <cell r="BA107">
            <v>0</v>
          </cell>
          <cell r="BB107">
            <v>0</v>
          </cell>
          <cell r="BE107">
            <v>0</v>
          </cell>
          <cell r="BF107">
            <v>0</v>
          </cell>
          <cell r="BG107" t="e">
            <v>#VALUE!</v>
          </cell>
          <cell r="BP107">
            <v>0</v>
          </cell>
          <cell r="BR107" t="e">
            <v>#VALUE!</v>
          </cell>
        </row>
        <row r="108">
          <cell r="B108" t="str">
            <v>Union25</v>
          </cell>
          <cell r="G108">
            <v>0</v>
          </cell>
          <cell r="H108">
            <v>0</v>
          </cell>
          <cell r="K108">
            <v>0</v>
          </cell>
          <cell r="L108">
            <v>0</v>
          </cell>
          <cell r="N108" t="e">
            <v>#VALUE!</v>
          </cell>
          <cell r="O108">
            <v>0</v>
          </cell>
          <cell r="P108">
            <v>0</v>
          </cell>
          <cell r="R108">
            <v>0</v>
          </cell>
          <cell r="S108">
            <v>0</v>
          </cell>
          <cell r="W108">
            <v>0</v>
          </cell>
          <cell r="Y108">
            <v>0</v>
          </cell>
          <cell r="Z108">
            <v>0</v>
          </cell>
          <cell r="AA108">
            <v>0</v>
          </cell>
          <cell r="AB108">
            <v>0</v>
          </cell>
          <cell r="AD108">
            <v>0</v>
          </cell>
          <cell r="AE108">
            <v>0</v>
          </cell>
          <cell r="AI108" t="e">
            <v>#VALUE!</v>
          </cell>
          <cell r="AR108">
            <v>0</v>
          </cell>
          <cell r="AS108">
            <v>0</v>
          </cell>
          <cell r="AT108">
            <v>0</v>
          </cell>
          <cell r="AU108">
            <v>0</v>
          </cell>
          <cell r="AV108">
            <v>0</v>
          </cell>
          <cell r="AW108">
            <v>0</v>
          </cell>
          <cell r="AX108">
            <v>0</v>
          </cell>
          <cell r="AY108">
            <v>0</v>
          </cell>
          <cell r="AZ108">
            <v>0</v>
          </cell>
          <cell r="BA108">
            <v>0</v>
          </cell>
          <cell r="BB108">
            <v>0</v>
          </cell>
          <cell r="BE108">
            <v>0</v>
          </cell>
          <cell r="BF108">
            <v>0</v>
          </cell>
          <cell r="BG108" t="e">
            <v>#VALUE!</v>
          </cell>
          <cell r="BP108">
            <v>0</v>
          </cell>
          <cell r="BR108" t="e">
            <v>#VALUE!</v>
          </cell>
        </row>
        <row r="109">
          <cell r="B109" t="str">
            <v>Union32</v>
          </cell>
          <cell r="G109">
            <v>0</v>
          </cell>
          <cell r="H109">
            <v>0</v>
          </cell>
          <cell r="K109">
            <v>0</v>
          </cell>
          <cell r="L109">
            <v>0</v>
          </cell>
          <cell r="N109" t="e">
            <v>#VALUE!</v>
          </cell>
          <cell r="O109">
            <v>0</v>
          </cell>
          <cell r="P109">
            <v>0</v>
          </cell>
          <cell r="R109">
            <v>0</v>
          </cell>
          <cell r="S109">
            <v>0</v>
          </cell>
          <cell r="W109">
            <v>0</v>
          </cell>
          <cell r="Y109">
            <v>0</v>
          </cell>
          <cell r="Z109">
            <v>0</v>
          </cell>
          <cell r="AA109">
            <v>0</v>
          </cell>
          <cell r="AB109">
            <v>0</v>
          </cell>
          <cell r="AD109">
            <v>0</v>
          </cell>
          <cell r="AE109">
            <v>0</v>
          </cell>
          <cell r="AI109" t="e">
            <v>#VALUE!</v>
          </cell>
          <cell r="AR109">
            <v>0</v>
          </cell>
          <cell r="AS109">
            <v>0</v>
          </cell>
          <cell r="AT109">
            <v>0</v>
          </cell>
          <cell r="AU109">
            <v>0</v>
          </cell>
          <cell r="AV109">
            <v>0</v>
          </cell>
          <cell r="AW109">
            <v>0</v>
          </cell>
          <cell r="AX109">
            <v>0</v>
          </cell>
          <cell r="AY109">
            <v>0</v>
          </cell>
          <cell r="AZ109">
            <v>0</v>
          </cell>
          <cell r="BA109">
            <v>0</v>
          </cell>
          <cell r="BB109">
            <v>0</v>
          </cell>
          <cell r="BE109">
            <v>0</v>
          </cell>
          <cell r="BF109">
            <v>0</v>
          </cell>
          <cell r="BG109" t="e">
            <v>#VALUE!</v>
          </cell>
          <cell r="BP109">
            <v>0</v>
          </cell>
          <cell r="BR109" t="e">
            <v>#VALUE!</v>
          </cell>
        </row>
        <row r="110">
          <cell r="B110" t="str">
            <v>Union40</v>
          </cell>
          <cell r="G110">
            <v>0</v>
          </cell>
          <cell r="H110">
            <v>0</v>
          </cell>
          <cell r="K110">
            <v>0</v>
          </cell>
          <cell r="L110">
            <v>0</v>
          </cell>
          <cell r="N110" t="e">
            <v>#VALUE!</v>
          </cell>
          <cell r="O110">
            <v>0</v>
          </cell>
          <cell r="P110">
            <v>0</v>
          </cell>
          <cell r="R110">
            <v>0</v>
          </cell>
          <cell r="S110">
            <v>0</v>
          </cell>
          <cell r="W110">
            <v>0</v>
          </cell>
          <cell r="Y110">
            <v>0</v>
          </cell>
          <cell r="Z110">
            <v>0</v>
          </cell>
          <cell r="AA110">
            <v>0</v>
          </cell>
          <cell r="AB110">
            <v>0</v>
          </cell>
          <cell r="AD110">
            <v>0</v>
          </cell>
          <cell r="AE110">
            <v>0</v>
          </cell>
          <cell r="AI110" t="e">
            <v>#VALUE!</v>
          </cell>
          <cell r="AR110">
            <v>0</v>
          </cell>
          <cell r="AS110">
            <v>0</v>
          </cell>
          <cell r="AT110">
            <v>0</v>
          </cell>
          <cell r="AU110">
            <v>0</v>
          </cell>
          <cell r="AV110">
            <v>0</v>
          </cell>
          <cell r="AW110">
            <v>0</v>
          </cell>
          <cell r="AX110">
            <v>0</v>
          </cell>
          <cell r="AY110">
            <v>0</v>
          </cell>
          <cell r="AZ110">
            <v>0</v>
          </cell>
          <cell r="BA110">
            <v>0</v>
          </cell>
          <cell r="BB110">
            <v>0</v>
          </cell>
          <cell r="BE110">
            <v>0</v>
          </cell>
          <cell r="BF110">
            <v>0</v>
          </cell>
          <cell r="BG110" t="e">
            <v>#VALUE!</v>
          </cell>
          <cell r="BP110">
            <v>0</v>
          </cell>
          <cell r="BR110" t="e">
            <v>#VALUE!</v>
          </cell>
        </row>
        <row r="111">
          <cell r="B111" t="str">
            <v>Union50</v>
          </cell>
          <cell r="F111">
            <v>0</v>
          </cell>
          <cell r="G111">
            <v>1</v>
          </cell>
          <cell r="H111">
            <v>1</v>
          </cell>
          <cell r="J111">
            <v>1</v>
          </cell>
          <cell r="K111">
            <v>0</v>
          </cell>
          <cell r="L111">
            <v>0</v>
          </cell>
          <cell r="N111" t="e">
            <v>#VALUE!</v>
          </cell>
          <cell r="O111">
            <v>0</v>
          </cell>
          <cell r="P111">
            <v>0</v>
          </cell>
          <cell r="R111">
            <v>0</v>
          </cell>
          <cell r="S111">
            <v>0</v>
          </cell>
          <cell r="W111">
            <v>0</v>
          </cell>
          <cell r="X111">
            <v>3</v>
          </cell>
          <cell r="Y111">
            <v>0</v>
          </cell>
          <cell r="Z111">
            <v>0</v>
          </cell>
          <cell r="AA111">
            <v>0</v>
          </cell>
          <cell r="AB111">
            <v>0</v>
          </cell>
          <cell r="AD111">
            <v>0</v>
          </cell>
          <cell r="AE111">
            <v>0</v>
          </cell>
          <cell r="AI111" t="e">
            <v>#VALUE!</v>
          </cell>
          <cell r="AR111">
            <v>0</v>
          </cell>
          <cell r="AS111">
            <v>0</v>
          </cell>
          <cell r="AT111">
            <v>0</v>
          </cell>
          <cell r="AU111">
            <v>0</v>
          </cell>
          <cell r="AV111">
            <v>0</v>
          </cell>
          <cell r="AW111">
            <v>0</v>
          </cell>
          <cell r="AX111">
            <v>0</v>
          </cell>
          <cell r="AY111">
            <v>1</v>
          </cell>
          <cell r="AZ111">
            <v>0</v>
          </cell>
          <cell r="BA111">
            <v>1</v>
          </cell>
          <cell r="BB111">
            <v>2</v>
          </cell>
          <cell r="BE111">
            <v>0</v>
          </cell>
          <cell r="BF111">
            <v>0</v>
          </cell>
          <cell r="BG111" t="e">
            <v>#VALUE!</v>
          </cell>
          <cell r="BP111">
            <v>0</v>
          </cell>
          <cell r="BR111" t="e">
            <v>#VALUE!</v>
          </cell>
        </row>
        <row r="112">
          <cell r="B112" t="str">
            <v>Union65</v>
          </cell>
          <cell r="G112">
            <v>0</v>
          </cell>
          <cell r="H112">
            <v>0</v>
          </cell>
          <cell r="K112">
            <v>0</v>
          </cell>
          <cell r="L112">
            <v>0</v>
          </cell>
          <cell r="N112" t="e">
            <v>#VALUE!</v>
          </cell>
          <cell r="O112">
            <v>0</v>
          </cell>
          <cell r="P112">
            <v>0</v>
          </cell>
          <cell r="R112">
            <v>0</v>
          </cell>
          <cell r="S112">
            <v>0</v>
          </cell>
          <cell r="W112">
            <v>0</v>
          </cell>
          <cell r="Y112">
            <v>0</v>
          </cell>
          <cell r="Z112">
            <v>0</v>
          </cell>
          <cell r="AA112">
            <v>0</v>
          </cell>
          <cell r="AB112">
            <v>0</v>
          </cell>
          <cell r="AD112">
            <v>0</v>
          </cell>
          <cell r="AE112">
            <v>0</v>
          </cell>
          <cell r="AI112" t="e">
            <v>#VALUE!</v>
          </cell>
          <cell r="AR112">
            <v>0</v>
          </cell>
          <cell r="AS112">
            <v>0</v>
          </cell>
          <cell r="AT112">
            <v>0</v>
          </cell>
          <cell r="AU112">
            <v>0</v>
          </cell>
          <cell r="AV112">
            <v>0</v>
          </cell>
          <cell r="AW112">
            <v>1</v>
          </cell>
          <cell r="AX112">
            <v>1</v>
          </cell>
          <cell r="AY112">
            <v>0</v>
          </cell>
          <cell r="AZ112">
            <v>1</v>
          </cell>
          <cell r="BA112">
            <v>0</v>
          </cell>
          <cell r="BB112">
            <v>3</v>
          </cell>
          <cell r="BE112">
            <v>0</v>
          </cell>
          <cell r="BF112">
            <v>0</v>
          </cell>
          <cell r="BG112" t="e">
            <v>#VALUE!</v>
          </cell>
          <cell r="BP112">
            <v>0</v>
          </cell>
          <cell r="BR112" t="e">
            <v>#VALUE!</v>
          </cell>
        </row>
        <row r="113">
          <cell r="B113" t="str">
            <v>Union80</v>
          </cell>
          <cell r="F113">
            <v>1</v>
          </cell>
          <cell r="G113">
            <v>0</v>
          </cell>
          <cell r="H113">
            <v>1</v>
          </cell>
          <cell r="J113">
            <v>0</v>
          </cell>
          <cell r="K113">
            <v>0</v>
          </cell>
          <cell r="L113">
            <v>0</v>
          </cell>
          <cell r="N113" t="e">
            <v>#VALUE!</v>
          </cell>
          <cell r="O113">
            <v>0</v>
          </cell>
          <cell r="P113">
            <v>0</v>
          </cell>
          <cell r="R113">
            <v>0</v>
          </cell>
          <cell r="S113">
            <v>0</v>
          </cell>
          <cell r="W113">
            <v>0</v>
          </cell>
          <cell r="Y113">
            <v>0</v>
          </cell>
          <cell r="Z113">
            <v>0</v>
          </cell>
          <cell r="AA113">
            <v>0</v>
          </cell>
          <cell r="AB113">
            <v>0</v>
          </cell>
          <cell r="AD113">
            <v>0</v>
          </cell>
          <cell r="AE113">
            <v>0</v>
          </cell>
          <cell r="AI113" t="e">
            <v>#VALUE!</v>
          </cell>
          <cell r="AZ113">
            <v>0</v>
          </cell>
          <cell r="BA113">
            <v>0</v>
          </cell>
          <cell r="BB113">
            <v>0</v>
          </cell>
          <cell r="BE113">
            <v>0</v>
          </cell>
          <cell r="BF113">
            <v>0</v>
          </cell>
          <cell r="BG113" t="e">
            <v>#VALUE!</v>
          </cell>
          <cell r="BP113">
            <v>0</v>
          </cell>
          <cell r="BR113" t="e">
            <v>#VALUE!</v>
          </cell>
        </row>
        <row r="114">
          <cell r="B114" t="str">
            <v>Union100</v>
          </cell>
          <cell r="G114">
            <v>0</v>
          </cell>
          <cell r="H114">
            <v>0</v>
          </cell>
          <cell r="K114">
            <v>0</v>
          </cell>
          <cell r="L114">
            <v>0</v>
          </cell>
          <cell r="N114" t="e">
            <v>#VALUE!</v>
          </cell>
          <cell r="O114">
            <v>0</v>
          </cell>
          <cell r="P114">
            <v>0</v>
          </cell>
          <cell r="R114">
            <v>0</v>
          </cell>
          <cell r="S114">
            <v>0</v>
          </cell>
          <cell r="Y114">
            <v>0</v>
          </cell>
          <cell r="Z114">
            <v>0</v>
          </cell>
          <cell r="AA114">
            <v>0</v>
          </cell>
          <cell r="AB114">
            <v>0</v>
          </cell>
          <cell r="AD114">
            <v>0</v>
          </cell>
          <cell r="AE114">
            <v>0</v>
          </cell>
          <cell r="AZ114">
            <v>0</v>
          </cell>
          <cell r="BA114">
            <v>0</v>
          </cell>
          <cell r="BB114">
            <v>0</v>
          </cell>
          <cell r="BE114">
            <v>0</v>
          </cell>
          <cell r="BF114">
            <v>0</v>
          </cell>
          <cell r="BG114" t="e">
            <v>#VALUE!</v>
          </cell>
          <cell r="BP114">
            <v>0</v>
          </cell>
        </row>
      </sheetData>
      <sheetData sheetId="13">
        <row r="162">
          <cell r="U162">
            <v>91.711500000000015</v>
          </cell>
        </row>
      </sheetData>
      <sheetData sheetId="14"/>
      <sheetData sheetId="1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VIP1"/>
      <sheetName val="VIP2"/>
      <sheetName val="VIP3"/>
      <sheetName val="DP Lat"/>
      <sheetName val="RtAn"/>
      <sheetName val="MatCol"/>
      <sheetName val="D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41">
          <cell r="K41">
            <v>1222.8</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VIP1"/>
      <sheetName val="VIP2"/>
      <sheetName val="VIP3"/>
      <sheetName val="DP Lat"/>
      <sheetName val="RtAn"/>
      <sheetName val="MatCol"/>
      <sheetName val="D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41">
          <cell r="K41">
            <v>1222.8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BOQ"/>
      <sheetName val="Boq Check"/>
      <sheetName val="Estimate Summary"/>
      <sheetName val="Steel Cal"/>
      <sheetName val="electricity"/>
      <sheetName val="Furniture"/>
      <sheetName val="Cost_Sanitary"/>
      <sheetName val="Septic_tank"/>
      <sheetName val="Water Tank"/>
      <sheetName val="Rate Analysis"/>
      <sheetName val="RA_Sanitary"/>
      <sheetName val="Sheet1"/>
      <sheetName val="BOQ_ZB"/>
      <sheetName val="Rate"/>
      <sheetName val="Pipe Flow"/>
      <sheetName val="Ta403"/>
      <sheetName val="Ta304"/>
      <sheetName val="INPUT"/>
      <sheetName val="update Rate"/>
      <sheetName val="Dtld.analysis"/>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FitOutConf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BOQ"/>
      <sheetName val="B185-B-2"/>
      <sheetName val="B185-B-3"/>
      <sheetName val="B185-B-4"/>
      <sheetName val="B185-B-5"/>
      <sheetName val="B185-B-6"/>
      <sheetName val="B185-B-7"/>
      <sheetName val="B185-B-8"/>
      <sheetName val="B185-B-9.1"/>
      <sheetName val="B185-B-9.2"/>
      <sheetName val="SHOPLIST"/>
      <sheetName val="BQ"/>
      <sheetName val="BQ External"/>
      <sheetName val="Basis"/>
      <sheetName val="Notes"/>
      <sheetName val="TAS"/>
      <sheetName val="icmal"/>
      <sheetName val="#REF"/>
      <sheetName val="SubmitCal"/>
      <sheetName val="Option"/>
      <sheetName val="Cash2"/>
      <sheetName val="Z"/>
      <sheetName val="Raw Data"/>
      <sheetName val="Penthouse Apartment"/>
      <sheetName val="Chiet tinh dz22"/>
      <sheetName val="Chiet tinh dz35"/>
      <sheetName val="_______"/>
      <sheetName val="核算项目余额表"/>
      <sheetName val="Criteria"/>
      <sheetName val="Assumptions"/>
      <sheetName val="@risk rents and incentives"/>
      <sheetName val="Car park lease"/>
      <sheetName val="Net rent analysis"/>
      <sheetName val="Poz-1 "/>
      <sheetName val="차액보증"/>
      <sheetName val="StattCo yCharges"/>
      <sheetName val="GFA_HQ_Building"/>
      <sheetName val="GFA_Conference"/>
      <sheetName val="Su}}ary"/>
      <sheetName val="Lab Cum Hist"/>
      <sheetName val="D-623D"/>
      <sheetName val="ancillary"/>
      <sheetName val="Graph Data (DO NOT PRINT)"/>
      <sheetName val="1"/>
      <sheetName val="LABOUR HISTOGRAM"/>
      <sheetName val="CT Thang Mo"/>
      <sheetName val="Bill No. 2"/>
      <sheetName val="budget summary (2)"/>
      <sheetName val="Budget Analysis Summary"/>
      <sheetName val="Projet, methodes &amp; couts"/>
      <sheetName val="Macro1"/>
      <sheetName val="Planning"/>
      <sheetName val="TAHRIR"/>
      <sheetName val="Bases"/>
      <sheetName val="Risques majeurs &amp; Frais Ind."/>
      <sheetName val="Bouclage"/>
      <sheetName val="AREG_05"/>
      <sheetName val="Sheet2"/>
      <sheetName val="Customize Your Invoice"/>
      <sheetName val="B"/>
      <sheetName val="HVAC BoQ"/>
      <sheetName val="PriceSummary"/>
      <sheetName val="企业表一"/>
      <sheetName val="M-5C"/>
      <sheetName val="M-5A"/>
      <sheetName val=""/>
      <sheetName val="改加胶玻璃、室外栏杆"/>
      <sheetName val="LEVEL SHEET"/>
      <sheetName val="SPT vs PHI"/>
      <sheetName val="CASHFLOWS"/>
      <sheetName val="Sheet1"/>
      <sheetName val="FOL - Bar"/>
      <sheetName val="CT  PL"/>
      <sheetName val="Top sheet"/>
      <sheetName val="BQ_External"/>
      <sheetName val="Bill_1"/>
      <sheetName val="Bill_2"/>
      <sheetName val="Bill_3"/>
      <sheetName val="Bill_4"/>
      <sheetName val="Bill_5"/>
      <sheetName val="Bill_6"/>
      <sheetName val="Bill_7"/>
      <sheetName val="HQ-TO"/>
      <sheetName val="Body Sheet"/>
      <sheetName val="1.0 Executive Summary"/>
      <sheetName val="intr stool brkup"/>
      <sheetName val="ConferenceCentre_x0000_옰ʒ䄂ʒ鵠ʐ䄂ʒ閐̐䄂ʒ蕈̐"/>
      <sheetName val="Budget"/>
      <sheetName val="LABOUR_HISTOGRAM"/>
      <sheetName val="JAS"/>
      <sheetName val="Rate analysis"/>
      <sheetName val="ANNEXURE-A"/>
      <sheetName val="COC"/>
      <sheetName val="Data"/>
      <sheetName val="Tender Summary"/>
      <sheetName val="Insurance Ext"/>
      <sheetName val="Prelims"/>
      <sheetName val="GFA_HQ_Building1"/>
      <sheetName val="GFA_Conference1"/>
      <sheetName val="BQ_External1"/>
      <sheetName val="Penthouse_Apartment"/>
      <sheetName val="StattCo_yCharges"/>
      <sheetName val="Raw_Data"/>
      <sheetName val="@risk_rents_and_incentives"/>
      <sheetName val="Car_park_lease"/>
      <sheetName val="Net_rent_analysis"/>
      <sheetName val="Poz-1_"/>
      <sheetName val="Chiet_tinh_dz22"/>
      <sheetName val="Chiet_tinh_dz35"/>
      <sheetName val="Lab_Cum_Hist"/>
      <sheetName val="Graph_Data_(DO_NOT_PRINT)"/>
      <sheetName val="Projet,_methodes_&amp;_couts"/>
      <sheetName val="Risques_majeurs_&amp;_Frais_Ind_"/>
      <sheetName val="CT_Thang_Mo"/>
      <sheetName val="Bill_No__2"/>
      <sheetName val="SPT_vs_PHI"/>
      <sheetName val="budget_summary_(2)"/>
      <sheetName val="Budget_Analysis_Summary"/>
      <sheetName val="CT__PL"/>
      <sheetName val="LEVEL_SHEET"/>
      <sheetName val="FOL_-_Bar"/>
      <sheetName val="2 Div 14 "/>
      <sheetName val="SHOPLIST.xls"/>
      <sheetName val="List"/>
      <sheetName val="Sheet3"/>
      <sheetName val="Bill 2"/>
      <sheetName val="Ap A"/>
      <sheetName val="Currencies"/>
      <sheetName val="POWER"/>
      <sheetName val="MTP"/>
      <sheetName val="LABOUR_HISTOGRAM1"/>
      <sheetName val="Geneí¬_x0008_i_x0000__x0000__x0014__x0000_0."/>
      <sheetName val="70_x0000_,/0_x0000_s«_x0008_i_x0000_Æø_x0003_í¬_x0008_i_x0000_"/>
      <sheetName val="Inputs"/>
      <sheetName val="기계내역서"/>
      <sheetName val="Tender_Summary"/>
      <sheetName val="Insurance_Ext"/>
      <sheetName val="SAP"/>
      <sheetName val="Bill 1"/>
      <sheetName val="Bill 3"/>
      <sheetName val="Bill 4"/>
      <sheetName val="Bill 5"/>
      <sheetName val="Bill 6"/>
      <sheetName val="Bill 7"/>
      <sheetName val="ACT_SPS"/>
      <sheetName val="SPSF"/>
      <sheetName val="Invoice Summary"/>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VIP1"/>
      <sheetName val="VIP2"/>
      <sheetName val="VIP3"/>
      <sheetName val="DP Lat"/>
      <sheetName val="RtAn"/>
      <sheetName val="MatCol"/>
      <sheetName val="D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41">
          <cell r="K41">
            <v>1222.8</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 gr fine agg"/>
      <sheetName val="compaction(1)"/>
      <sheetName val="compaction (2)"/>
      <sheetName val="compaction (3)"/>
      <sheetName val="Coarse_Aggregate"/>
      <sheetName val="SIEVE ANALYSIS_Sand"/>
    </sheetNames>
    <sheetDataSet>
      <sheetData sheetId="0"/>
      <sheetData sheetId="1"/>
      <sheetData sheetId="2"/>
      <sheetData sheetId="3"/>
      <sheetData sheetId="4"/>
      <sheetData sheetId="5">
        <row r="15">
          <cell r="C15" t="str">
            <v xml:space="preserve">IS </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VIP1"/>
      <sheetName val="VIP2"/>
      <sheetName val="VIP3"/>
      <sheetName val="DP Lat"/>
      <sheetName val="RtAn"/>
      <sheetName val="MatCol"/>
      <sheetName val="D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41">
          <cell r="K41">
            <v>1222.8</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VIP1"/>
      <sheetName val="VIP2"/>
      <sheetName val="VIP3"/>
      <sheetName val="DP Lat"/>
      <sheetName val="RtAn"/>
      <sheetName val="MatCol"/>
      <sheetName val="DRates"/>
      <sheetName val="abt_st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41">
          <cell r="K41">
            <v>1222.8</v>
          </cell>
        </row>
      </sheetData>
      <sheetData sheetId="3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GL(1)"/>
      <sheetName val="HGL(2)"/>
      <sheetName val="HGL(3)"/>
      <sheetName val="HGL(4)"/>
      <sheetName val="HGL(5)"/>
      <sheetName val="HGL(6)"/>
      <sheetName val="Plot(1)"/>
      <sheetName val="General"/>
      <sheetName val="Map"/>
      <sheetName val="Main Menu"/>
      <sheetName val="Water Demand"/>
      <sheetName val="RVT Design"/>
      <sheetName val="Pipe"/>
      <sheetName val="Pipe Design"/>
      <sheetName val="Flow Dia"/>
      <sheetName val="PD_Proj"/>
      <sheetName val="Rate"/>
      <sheetName val="Trans Data"/>
      <sheetName val="Trans_Kg_Km"/>
      <sheetName val="Trans_truck"/>
      <sheetName val="Cons Mat"/>
      <sheetName val="District Rate"/>
      <sheetName val="LS"/>
      <sheetName val="Cons Work"/>
      <sheetName val="Intake"/>
      <sheetName val="INFO_INT"/>
      <sheetName val="SITE"/>
      <sheetName val="ST_IN_III"/>
      <sheetName val="ST_IN_II"/>
      <sheetName val="ST_IN_I"/>
      <sheetName val="IN_REHAB"/>
      <sheetName val="SP_IN_IIB"/>
      <sheetName val="SP_IN_IIA"/>
      <sheetName val="SP_IN_IB"/>
      <sheetName val="Sp_IN_IA"/>
      <sheetName val="Panera_intake"/>
      <sheetName val="Kuwa_intake"/>
      <sheetName val="Fitt-dia"/>
      <sheetName val="Data"/>
      <sheetName val="Total"/>
      <sheetName val="Fitt_Proj"/>
      <sheetName val="Cover"/>
      <sheetName val="Salient"/>
      <sheetName val="App"/>
      <sheetName val="Sp int I"/>
      <sheetName val="Sp int II"/>
      <sheetName val="St int I"/>
      <sheetName val="St int II"/>
      <sheetName val="St int III"/>
      <sheetName val="F Sed I"/>
      <sheetName val="F Sed II"/>
      <sheetName val="F Sed III"/>
      <sheetName val="F RVT"/>
      <sheetName val="M CC"/>
      <sheetName val="M DC"/>
      <sheetName val="M BPT"/>
      <sheetName val="F BPT"/>
      <sheetName val="F DC"/>
      <sheetName val="PSP"/>
      <sheetName val="F IC"/>
      <sheetName val="A VC I"/>
      <sheetName val="A VC II"/>
      <sheetName val="GI VB"/>
      <sheetName val="KUWA"/>
      <sheetName val="PANERA"/>
      <sheetName val="Raj"/>
      <sheetName val="A-VAL"/>
      <sheetName val="BAR-1"/>
      <sheetName val="gate-1"/>
      <sheetName val="BAR-2"/>
      <sheetName val="gate-2"/>
      <sheetName val="COL-CHM"/>
      <sheetName val="BPC-CHM"/>
      <sheetName val="DIS-CHM"/>
      <sheetName val="DIR-LAT"/>
      <sheetName val="FER-BPC"/>
      <sheetName val="FER-SED1"/>
      <sheetName val="FER-SED2"/>
      <sheetName val="FER-SED3"/>
      <sheetName val="GAB_WOR"/>
      <sheetName val="GI-VAL-box"/>
      <sheetName val="IRN-GET"/>
      <sheetName val="LATRIN-1"/>
      <sheetName val="LATRIN-2"/>
      <sheetName val="Documentation"/>
      <sheetName val="Structures"/>
      <sheetName val="Design Menu"/>
      <sheetName val="LATRIN-3"/>
      <sheetName val="PIP-ANC"/>
      <sheetName val="PSP-1"/>
      <sheetName val="PSP-2"/>
      <sheetName val="Rate_Analysis"/>
      <sheetName val="Dist Rate"/>
      <sheetName val="rate-sheet"/>
      <sheetName val="Tools"/>
      <sheetName val="RCC-FORMWK"/>
      <sheetName val="RCC BPC L"/>
      <sheetName val="RCC IC L"/>
      <sheetName val="RCC DC L"/>
      <sheetName val="RCC CC L"/>
      <sheetName val="RCC BPC S"/>
      <sheetName val="RCC IC S"/>
      <sheetName val="RCC CC S"/>
      <sheetName val="RCC DC S"/>
      <sheetName val="BPC-PIPE"/>
      <sheetName val="RCC-VAL"/>
      <sheetName val="ST-CR1"/>
      <sheetName val="ST-CR2"/>
      <sheetName val="ST-CR3"/>
      <sheetName val="SUS-CRS"/>
      <sheetName val="V-CHM"/>
      <sheetName val="FER-1"/>
      <sheetName val="formula"/>
      <sheetName val="FER-2"/>
      <sheetName val="FER-3"/>
      <sheetName val="FER-4"/>
      <sheetName val="FER-5"/>
      <sheetName val="FER-6"/>
      <sheetName val="FER-7"/>
      <sheetName val="FER-8"/>
      <sheetName val="FER-9"/>
      <sheetName val="FER-10"/>
      <sheetName val="FER-12"/>
      <sheetName val="FER-14"/>
      <sheetName val="FER-16"/>
      <sheetName val="FER-18"/>
      <sheetName val="FER-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row r="8">
          <cell r="C8" t="str">
            <v>LS</v>
          </cell>
        </row>
        <row r="9">
          <cell r="C9">
            <v>12.64</v>
          </cell>
        </row>
        <row r="10">
          <cell r="C10">
            <v>4.21</v>
          </cell>
        </row>
        <row r="11">
          <cell r="C11">
            <v>0.76</v>
          </cell>
        </row>
        <row r="12">
          <cell r="C12">
            <v>0.01</v>
          </cell>
        </row>
        <row r="13">
          <cell r="C13">
            <v>0.33</v>
          </cell>
        </row>
        <row r="14">
          <cell r="C14">
            <v>6.48</v>
          </cell>
        </row>
        <row r="15">
          <cell r="C15">
            <v>26.97</v>
          </cell>
        </row>
        <row r="16">
          <cell r="C16">
            <v>1.77</v>
          </cell>
        </row>
        <row r="17">
          <cell r="C17">
            <v>3.82</v>
          </cell>
        </row>
        <row r="18">
          <cell r="C18">
            <v>3.3</v>
          </cell>
        </row>
        <row r="19">
          <cell r="C19" t="str">
            <v>L.S.</v>
          </cell>
        </row>
        <row r="20">
          <cell r="C20">
            <v>2.54</v>
          </cell>
        </row>
        <row r="21">
          <cell r="C21">
            <v>6.39</v>
          </cell>
        </row>
        <row r="22">
          <cell r="C22">
            <v>6.75</v>
          </cell>
        </row>
        <row r="23">
          <cell r="C23">
            <v>21</v>
          </cell>
        </row>
        <row r="25">
          <cell r="C25">
            <v>1</v>
          </cell>
        </row>
        <row r="27">
          <cell r="C27">
            <v>1</v>
          </cell>
        </row>
      </sheetData>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
      <sheetName val="Civil works cost"/>
      <sheetName val="Intake cost"/>
      <sheetName val="cc small cost"/>
      <sheetName val="rvt cost 2 cum"/>
      <sheetName val="barbed cost for RVT"/>
      <sheetName val="TAPSTAND cost"/>
      <sheetName val="Pipe line laying &amp; joint cost"/>
      <sheetName val="intake small Qnty Est"/>
      <sheetName val="CC small Qty Estimate"/>
      <sheetName val="FRT Estimate 2 cum"/>
      <sheetName val="BARBED qty for RVT"/>
      <sheetName val="Tap qty"/>
      <sheetName val="RA Detail"/>
      <sheetName val="RA Abs."/>
      <sheetName val="Basic Rate"/>
      <sheetName val="main district rate"/>
      <sheetName val="Labour rate"/>
      <sheetName val="ROOF SLA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List"/>
      <sheetName val="Features"/>
      <sheetName val="Dmand 2"/>
      <sheetName val="Dmand 1"/>
      <sheetName val="ProfileData"/>
      <sheetName val="PipeDesign"/>
      <sheetName val="PipeLineWork"/>
      <sheetName val="PipeList"/>
      <sheetName val="PFdata"/>
      <sheetName val="PD-TMPLT"/>
      <sheetName val="FitData"/>
      <sheetName val="DrawingControls"/>
      <sheetName val="Profile"/>
      <sheetName val="FlowDiagram"/>
      <sheetName val="Fittings"/>
      <sheetName val="T&amp;P"/>
      <sheetName val="Summary"/>
    </sheetNames>
    <sheetDataSet>
      <sheetData sheetId="0"/>
      <sheetData sheetId="1">
        <row r="18">
          <cell r="B18" t="str">
            <v>Spring Intake1</v>
          </cell>
        </row>
        <row r="19">
          <cell r="B19" t="str">
            <v>Spring Intake2</v>
          </cell>
        </row>
        <row r="20">
          <cell r="B20" t="str">
            <v>Fed Stream Intake1</v>
          </cell>
        </row>
        <row r="21">
          <cell r="B21" t="str">
            <v>Stream Intake2</v>
          </cell>
        </row>
        <row r="22">
          <cell r="B22" t="str">
            <v>Stream Intake3</v>
          </cell>
        </row>
        <row r="23">
          <cell r="B23" t="str">
            <v>Masonry C.C</v>
          </cell>
        </row>
        <row r="24">
          <cell r="B24" t="str">
            <v>Masonry Sed. Tank</v>
          </cell>
        </row>
        <row r="25">
          <cell r="B25" t="str">
            <v>Ferro Sed. Tank</v>
          </cell>
        </row>
        <row r="26">
          <cell r="B26" t="str">
            <v>Masonry I.C.</v>
          </cell>
        </row>
        <row r="27">
          <cell r="B27" t="str">
            <v>Piped BPC</v>
          </cell>
        </row>
        <row r="28">
          <cell r="B28" t="str">
            <v>Masonry BPT</v>
          </cell>
        </row>
        <row r="29">
          <cell r="B29" t="str">
            <v>Valve Chamber</v>
          </cell>
        </row>
        <row r="30">
          <cell r="B30" t="str">
            <v>Airvalve Chamber</v>
          </cell>
        </row>
        <row r="31">
          <cell r="B31" t="str">
            <v>Cable Crossing (No)</v>
          </cell>
        </row>
        <row r="32">
          <cell r="B32" t="str">
            <v>GI Crossing (No)</v>
          </cell>
        </row>
        <row r="33">
          <cell r="B33" t="str">
            <v>Riverbed Crossing (m)</v>
          </cell>
        </row>
        <row r="34">
          <cell r="B34" t="str">
            <v>Masonry D.C.</v>
          </cell>
        </row>
        <row r="35">
          <cell r="B35" t="str">
            <v>Ferrocement RT - 1m3</v>
          </cell>
        </row>
        <row r="36">
          <cell r="B36" t="str">
            <v>Ferrocement RT - 2m3</v>
          </cell>
        </row>
        <row r="37">
          <cell r="B37" t="str">
            <v>Ferrocement RT - 3m3</v>
          </cell>
        </row>
        <row r="38">
          <cell r="B38" t="str">
            <v>Ferrocement RT - 4m3</v>
          </cell>
        </row>
        <row r="39">
          <cell r="B39" t="str">
            <v>Ferrocement RT - 5m3</v>
          </cell>
        </row>
        <row r="40">
          <cell r="B40" t="str">
            <v>Ferrocement RT - 6m3</v>
          </cell>
        </row>
        <row r="41">
          <cell r="B41" t="str">
            <v>Ferrocement RT - 7m3</v>
          </cell>
        </row>
        <row r="42">
          <cell r="B42" t="str">
            <v>Ferrocement RT - 8m3</v>
          </cell>
        </row>
        <row r="43">
          <cell r="B43" t="str">
            <v>Ferrocement RT - 9m3</v>
          </cell>
        </row>
        <row r="44">
          <cell r="B44" t="str">
            <v>Ferrocement RT - 10m3</v>
          </cell>
        </row>
        <row r="45">
          <cell r="B45" t="str">
            <v>Ferrocement RT - 12m3</v>
          </cell>
        </row>
        <row r="46">
          <cell r="B46" t="str">
            <v>Ferrocement RT - 14m3</v>
          </cell>
        </row>
        <row r="47">
          <cell r="B47" t="str">
            <v>Ferrocement RT - 16m3</v>
          </cell>
        </row>
        <row r="48">
          <cell r="B48" t="str">
            <v>Ferrocement RT - 18m3</v>
          </cell>
        </row>
        <row r="49">
          <cell r="B49" t="str">
            <v>Ferrocement RT - 20m3</v>
          </cell>
        </row>
        <row r="50">
          <cell r="B50" t="str">
            <v>Masonry RT    - 1m3</v>
          </cell>
        </row>
        <row r="51">
          <cell r="B51" t="str">
            <v>Masonry RT    - 5m3</v>
          </cell>
        </row>
        <row r="52">
          <cell r="B52" t="str">
            <v>Masonry RT    - 75m3</v>
          </cell>
        </row>
        <row r="53">
          <cell r="B53" t="str">
            <v>Masonry RT    - 100m3</v>
          </cell>
        </row>
        <row r="54">
          <cell r="B54" t="str">
            <v>Masonry RT    - 150m3</v>
          </cell>
        </row>
        <row r="55">
          <cell r="B55" t="str">
            <v>Masonry RT    - 175m3</v>
          </cell>
        </row>
        <row r="56">
          <cell r="B56" t="str">
            <v>Masonry RT    - 200m3</v>
          </cell>
        </row>
        <row r="57">
          <cell r="B57" t="str">
            <v>Masonry RT    - 250m3</v>
          </cell>
        </row>
        <row r="58">
          <cell r="B58" t="str">
            <v>Masonry RT    - 300m3</v>
          </cell>
        </row>
        <row r="59">
          <cell r="B59" t="str">
            <v>Masonry RT    - 400m3</v>
          </cell>
        </row>
        <row r="60">
          <cell r="B60" t="str">
            <v>RCC RT        - 50m3</v>
          </cell>
        </row>
        <row r="61">
          <cell r="B61" t="str">
            <v>RCC RT        - 75m3</v>
          </cell>
        </row>
        <row r="62">
          <cell r="B62" t="str">
            <v>RCC RT        - 100m3</v>
          </cell>
        </row>
        <row r="63">
          <cell r="B63" t="str">
            <v>RCC RT        - 150m3</v>
          </cell>
        </row>
        <row r="64">
          <cell r="B64" t="str">
            <v>RCC RT        - 200m3</v>
          </cell>
        </row>
        <row r="65">
          <cell r="B65" t="str">
            <v>Barbed Fencing-I  (m)</v>
          </cell>
        </row>
        <row r="66">
          <cell r="B66" t="str">
            <v>Barbed Fencing-II  (m)</v>
          </cell>
        </row>
        <row r="67">
          <cell r="B67" t="str">
            <v>RR Masonry &amp; Grill Gate</v>
          </cell>
        </row>
        <row r="68">
          <cell r="B68" t="str">
            <v>Public Tapstand-I</v>
          </cell>
        </row>
        <row r="69">
          <cell r="B69" t="str">
            <v>Public Tapstand-II</v>
          </cell>
        </row>
        <row r="70">
          <cell r="B70" t="str">
            <v>Public Tapstand-III</v>
          </cell>
        </row>
        <row r="71">
          <cell r="B71" t="str">
            <v>Public Tapstand-IIA</v>
          </cell>
        </row>
        <row r="72">
          <cell r="B72" t="str">
            <v>Point Source  -Panera</v>
          </cell>
        </row>
        <row r="73">
          <cell r="B73" t="str">
            <v>Point Source  -Kuwa</v>
          </cell>
        </row>
        <row r="74">
          <cell r="B74" t="str">
            <v>VIP Latrine1</v>
          </cell>
        </row>
        <row r="75">
          <cell r="B75" t="str">
            <v>VIP Latrine2</v>
          </cell>
        </row>
        <row r="76">
          <cell r="B76" t="str">
            <v>VIP Latrine3</v>
          </cell>
        </row>
        <row r="77">
          <cell r="B77" t="str">
            <v>Direct Pit Latrine</v>
          </cell>
        </row>
        <row r="78">
          <cell r="B78" t="str">
            <v xml:space="preserve">Pipeline/Intake Protection </v>
          </cell>
        </row>
        <row r="79">
          <cell r="B79" t="str">
            <v>Watchman's quarter</v>
          </cell>
        </row>
        <row r="80">
          <cell r="B80" t="str">
            <v>Others if any</v>
          </cell>
        </row>
        <row r="81">
          <cell r="B81" t="str">
            <v>Transmission Main (m)</v>
          </cell>
        </row>
        <row r="82">
          <cell r="B82" t="str">
            <v>Distribution Line (m)</v>
          </cell>
        </row>
        <row r="83">
          <cell r="B83" t="str">
            <v>Total Pipeline (m)</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List"/>
      <sheetName val="Features"/>
      <sheetName val="Dmand 2"/>
      <sheetName val="Dmand 1"/>
      <sheetName val="ProfileData"/>
      <sheetName val="PipeDesign"/>
      <sheetName val="PipeLineWork"/>
      <sheetName val="PipeList"/>
      <sheetName val="PFdata"/>
      <sheetName val="PD-TMPLT"/>
      <sheetName val="FitData"/>
      <sheetName val="DrawingControls"/>
      <sheetName val="Profile"/>
      <sheetName val="FlowDiagram"/>
      <sheetName val="Fittings"/>
      <sheetName val="T&amp;P"/>
      <sheetName val="Summary"/>
      <sheetName val="Rate analysis-format"/>
    </sheetNames>
    <sheetDataSet>
      <sheetData sheetId="0"/>
      <sheetData sheetId="1">
        <row r="18">
          <cell r="B18" t="str">
            <v>Spring Intake1</v>
          </cell>
        </row>
        <row r="19">
          <cell r="B19" t="str">
            <v>Spring Intake2</v>
          </cell>
        </row>
        <row r="20">
          <cell r="B20" t="str">
            <v>Fed Stream Intake1</v>
          </cell>
        </row>
        <row r="21">
          <cell r="B21" t="str">
            <v>Stream Intake2</v>
          </cell>
        </row>
        <row r="22">
          <cell r="B22" t="str">
            <v>Stream Intake3</v>
          </cell>
        </row>
        <row r="23">
          <cell r="B23" t="str">
            <v>Masonry C.C</v>
          </cell>
        </row>
        <row r="24">
          <cell r="B24" t="str">
            <v>Masonry Sed. Tank</v>
          </cell>
        </row>
        <row r="25">
          <cell r="B25" t="str">
            <v>Ferro Sed. Tank</v>
          </cell>
        </row>
        <row r="26">
          <cell r="B26" t="str">
            <v>Masonry I.C.</v>
          </cell>
        </row>
        <row r="27">
          <cell r="B27" t="str">
            <v>Piped BPC</v>
          </cell>
        </row>
        <row r="28">
          <cell r="B28" t="str">
            <v>Masonry BPT</v>
          </cell>
        </row>
        <row r="29">
          <cell r="B29" t="str">
            <v>Valve Chamber</v>
          </cell>
        </row>
        <row r="30">
          <cell r="B30" t="str">
            <v>Airvalve Chamber</v>
          </cell>
        </row>
        <row r="31">
          <cell r="B31" t="str">
            <v>Cable Crossing (No)</v>
          </cell>
        </row>
        <row r="32">
          <cell r="B32" t="str">
            <v>GI Crossing (No)</v>
          </cell>
        </row>
        <row r="33">
          <cell r="B33" t="str">
            <v>Riverbed Crossing (m)</v>
          </cell>
        </row>
        <row r="34">
          <cell r="B34" t="str">
            <v>Masonry D.C.</v>
          </cell>
        </row>
        <row r="35">
          <cell r="B35" t="str">
            <v>Ferrocement RT - 1m3</v>
          </cell>
        </row>
        <row r="36">
          <cell r="B36" t="str">
            <v>Ferrocement RT - 2m3</v>
          </cell>
        </row>
        <row r="37">
          <cell r="B37" t="str">
            <v>Ferrocement RT - 3m3</v>
          </cell>
        </row>
        <row r="38">
          <cell r="B38" t="str">
            <v>Ferrocement RT - 4m3</v>
          </cell>
        </row>
        <row r="39">
          <cell r="B39" t="str">
            <v>Ferrocement RT - 5m3</v>
          </cell>
        </row>
        <row r="40">
          <cell r="B40" t="str">
            <v>Ferrocement RT - 6m3</v>
          </cell>
        </row>
        <row r="41">
          <cell r="B41" t="str">
            <v>Ferrocement RT - 7m3</v>
          </cell>
        </row>
        <row r="42">
          <cell r="B42" t="str">
            <v>Ferrocement RT - 8m3</v>
          </cell>
        </row>
        <row r="43">
          <cell r="B43" t="str">
            <v>Ferrocement RT - 9m3</v>
          </cell>
        </row>
        <row r="44">
          <cell r="B44" t="str">
            <v>Ferrocement RT - 10m3</v>
          </cell>
        </row>
        <row r="45">
          <cell r="B45" t="str">
            <v>Ferrocement RT - 12m3</v>
          </cell>
        </row>
        <row r="46">
          <cell r="B46" t="str">
            <v>Ferrocement RT - 14m3</v>
          </cell>
        </row>
        <row r="47">
          <cell r="B47" t="str">
            <v>Ferrocement RT - 16m3</v>
          </cell>
        </row>
        <row r="48">
          <cell r="B48" t="str">
            <v>Ferrocement RT - 18m3</v>
          </cell>
        </row>
        <row r="49">
          <cell r="B49" t="str">
            <v>Ferrocement RT - 20m3</v>
          </cell>
        </row>
        <row r="50">
          <cell r="B50" t="str">
            <v>Masonry RT    - 1m3</v>
          </cell>
        </row>
        <row r="51">
          <cell r="B51" t="str">
            <v>Masonry RT    - 5m3</v>
          </cell>
        </row>
        <row r="52">
          <cell r="B52" t="str">
            <v>Masonry RT    - 75m3</v>
          </cell>
        </row>
        <row r="53">
          <cell r="B53" t="str">
            <v>Masonry RT    - 100m3</v>
          </cell>
        </row>
        <row r="54">
          <cell r="B54" t="str">
            <v>Masonry RT    - 150m3</v>
          </cell>
        </row>
        <row r="55">
          <cell r="B55" t="str">
            <v>Masonry RT    - 175m3</v>
          </cell>
        </row>
        <row r="56">
          <cell r="B56" t="str">
            <v>Masonry RT    - 200m3</v>
          </cell>
        </row>
        <row r="57">
          <cell r="B57" t="str">
            <v>Masonry RT    - 250m3</v>
          </cell>
        </row>
        <row r="58">
          <cell r="B58" t="str">
            <v>Masonry RT    - 300m3</v>
          </cell>
        </row>
        <row r="59">
          <cell r="B59" t="str">
            <v>Masonry RT    - 400m3</v>
          </cell>
        </row>
        <row r="60">
          <cell r="B60" t="str">
            <v>RCC RT        - 50m3</v>
          </cell>
        </row>
        <row r="61">
          <cell r="B61" t="str">
            <v>RCC RT        - 75m3</v>
          </cell>
        </row>
        <row r="62">
          <cell r="B62" t="str">
            <v>RCC RT        - 100m3</v>
          </cell>
        </row>
        <row r="63">
          <cell r="B63" t="str">
            <v>RCC RT        - 150m3</v>
          </cell>
        </row>
        <row r="64">
          <cell r="B64" t="str">
            <v>RCC RT        - 200m3</v>
          </cell>
        </row>
        <row r="65">
          <cell r="B65" t="str">
            <v>Barbed Fencing-I  (m)</v>
          </cell>
        </row>
        <row r="66">
          <cell r="B66" t="str">
            <v>Barbed Fencing-II  (m)</v>
          </cell>
        </row>
        <row r="67">
          <cell r="B67" t="str">
            <v>RR Masonry &amp; Grill Gate</v>
          </cell>
        </row>
        <row r="68">
          <cell r="B68" t="str">
            <v>Public Tapstand-I</v>
          </cell>
        </row>
        <row r="69">
          <cell r="B69" t="str">
            <v>Public Tapstand-II</v>
          </cell>
        </row>
        <row r="70">
          <cell r="B70" t="str">
            <v>Public Tapstand-III</v>
          </cell>
        </row>
        <row r="71">
          <cell r="B71" t="str">
            <v>Public Tapstand-IIA</v>
          </cell>
        </row>
        <row r="72">
          <cell r="B72" t="str">
            <v>Point Source  -Panera</v>
          </cell>
        </row>
        <row r="73">
          <cell r="B73" t="str">
            <v>Point Source  -Kuwa</v>
          </cell>
        </row>
        <row r="74">
          <cell r="B74" t="str">
            <v>VIP Latrine1</v>
          </cell>
        </row>
        <row r="75">
          <cell r="B75" t="str">
            <v>VIP Latrine2</v>
          </cell>
        </row>
        <row r="76">
          <cell r="B76" t="str">
            <v>VIP Latrine3</v>
          </cell>
        </row>
        <row r="77">
          <cell r="B77" t="str">
            <v>Direct Pit Latrine</v>
          </cell>
        </row>
        <row r="78">
          <cell r="B78" t="str">
            <v xml:space="preserve">Pipeline/Intake Protection </v>
          </cell>
        </row>
        <row r="79">
          <cell r="B79" t="str">
            <v>Watchman's quarter</v>
          </cell>
        </row>
        <row r="80">
          <cell r="B80" t="str">
            <v>Others if any</v>
          </cell>
        </row>
        <row r="81">
          <cell r="B81" t="str">
            <v>Transmission Main (m)</v>
          </cell>
        </row>
        <row r="82">
          <cell r="B82" t="str">
            <v>Distribution Line (m)</v>
          </cell>
        </row>
        <row r="83">
          <cell r="B83" t="str">
            <v>Total Pipeline (m)</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
      <sheetName val="Civil works cost"/>
      <sheetName val="Intake cost"/>
      <sheetName val="cc small cost"/>
      <sheetName val="rvt cost 2 cum"/>
      <sheetName val="barbed cost for RVT"/>
      <sheetName val="TAPSTAND cost"/>
      <sheetName val="Pipe line laying &amp; joint cost"/>
      <sheetName val="intake small Qnty Est"/>
      <sheetName val="CC small Qty Estimate"/>
      <sheetName val="FRT Estimate 2 cum"/>
      <sheetName val="BARBED qty for RVT"/>
      <sheetName val="Tap qty"/>
      <sheetName val="RA Detail"/>
      <sheetName val="RA Abs."/>
      <sheetName val="Basic Rate"/>
      <sheetName val="main district rate"/>
      <sheetName val="Labour r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VIP1"/>
      <sheetName val="VIP2"/>
      <sheetName val="VIP3"/>
      <sheetName val="DP Lat"/>
      <sheetName val="RtAn"/>
      <sheetName val="MatCol"/>
      <sheetName val="D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row r="1">
          <cell r="B1">
            <v>13</v>
          </cell>
        </row>
      </sheetData>
      <sheetData sheetId="35" refreshError="1"/>
      <sheetData sheetId="3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VIP1"/>
      <sheetName val="VIP2"/>
      <sheetName val="VIP3"/>
      <sheetName val="DP Lat"/>
      <sheetName val="RtAn"/>
      <sheetName val="MatCol"/>
      <sheetName val="DRates"/>
      <sheetName val="Rate"/>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row r="1">
          <cell r="B1">
            <v>13</v>
          </cell>
        </row>
      </sheetData>
      <sheetData sheetId="35" refreshError="1"/>
      <sheetData sheetId="36" refreshError="1"/>
      <sheetData sheetId="37" refreshError="1"/>
      <sheetData sheetId="3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List"/>
      <sheetName val="Features"/>
      <sheetName val="Dmand 2"/>
      <sheetName val="Dmand 1"/>
      <sheetName val="ProfileData"/>
      <sheetName val="PipeDesign"/>
      <sheetName val="PipeLineWork"/>
      <sheetName val="PipeList"/>
      <sheetName val="PFdata"/>
      <sheetName val="PD-TMPLT"/>
      <sheetName val="FitData"/>
      <sheetName val="DrawingControls"/>
      <sheetName val="Profile"/>
      <sheetName val="FlowDiagram"/>
      <sheetName val="Fittings"/>
      <sheetName val="T&amp;P"/>
      <sheetName val="Summary"/>
    </sheetNames>
    <sheetDataSet>
      <sheetData sheetId="0"/>
      <sheetData sheetId="1">
        <row r="18">
          <cell r="B18" t="str">
            <v>Spring Intake1</v>
          </cell>
        </row>
        <row r="19">
          <cell r="B19" t="str">
            <v>Spring Intake2</v>
          </cell>
        </row>
        <row r="20">
          <cell r="B20" t="str">
            <v>Fed Stream Intake1</v>
          </cell>
        </row>
        <row r="21">
          <cell r="B21" t="str">
            <v>Stream Intake2</v>
          </cell>
        </row>
        <row r="22">
          <cell r="B22" t="str">
            <v>Stream Intake3</v>
          </cell>
        </row>
        <row r="23">
          <cell r="B23" t="str">
            <v>Masonry C.C</v>
          </cell>
        </row>
        <row r="24">
          <cell r="B24" t="str">
            <v>Masonry Sed. Tank</v>
          </cell>
        </row>
        <row r="25">
          <cell r="B25" t="str">
            <v>Ferro Sed. Tank</v>
          </cell>
        </row>
        <row r="26">
          <cell r="B26" t="str">
            <v>Masonry I.C.</v>
          </cell>
        </row>
        <row r="27">
          <cell r="B27" t="str">
            <v>Piped BPC</v>
          </cell>
        </row>
        <row r="28">
          <cell r="B28" t="str">
            <v>Masonry BPT</v>
          </cell>
        </row>
        <row r="29">
          <cell r="B29" t="str">
            <v>Valve Chamber</v>
          </cell>
        </row>
        <row r="30">
          <cell r="B30" t="str">
            <v>Airvalve Chamber</v>
          </cell>
        </row>
        <row r="31">
          <cell r="B31" t="str">
            <v>Cable Crossing (No)</v>
          </cell>
        </row>
        <row r="32">
          <cell r="B32" t="str">
            <v>GI Crossing (No)</v>
          </cell>
        </row>
        <row r="33">
          <cell r="B33" t="str">
            <v>Riverbed Crossing (m)</v>
          </cell>
        </row>
        <row r="34">
          <cell r="B34" t="str">
            <v>Masonry D.C.</v>
          </cell>
        </row>
        <row r="35">
          <cell r="B35" t="str">
            <v>Ferrocement RT - 1m3</v>
          </cell>
        </row>
        <row r="36">
          <cell r="B36" t="str">
            <v>Ferrocement RT - 2m3</v>
          </cell>
        </row>
        <row r="37">
          <cell r="B37" t="str">
            <v>Ferrocement RT - 3m3</v>
          </cell>
        </row>
        <row r="38">
          <cell r="B38" t="str">
            <v>Ferrocement RT - 4m3</v>
          </cell>
        </row>
        <row r="39">
          <cell r="B39" t="str">
            <v>Ferrocement RT - 5m3</v>
          </cell>
        </row>
        <row r="40">
          <cell r="B40" t="str">
            <v>Ferrocement RT - 6m3</v>
          </cell>
        </row>
        <row r="41">
          <cell r="B41" t="str">
            <v>Ferrocement RT - 7m3</v>
          </cell>
        </row>
        <row r="42">
          <cell r="B42" t="str">
            <v>Ferrocement RT - 8m3</v>
          </cell>
        </row>
        <row r="43">
          <cell r="B43" t="str">
            <v>Ferrocement RT - 9m3</v>
          </cell>
        </row>
        <row r="44">
          <cell r="B44" t="str">
            <v>Ferrocement RT - 10m3</v>
          </cell>
        </row>
        <row r="45">
          <cell r="B45" t="str">
            <v>Ferrocement RT - 12m3</v>
          </cell>
        </row>
        <row r="46">
          <cell r="B46" t="str">
            <v>Ferrocement RT - 14m3</v>
          </cell>
        </row>
        <row r="47">
          <cell r="B47" t="str">
            <v>Ferrocement RT - 16m3</v>
          </cell>
        </row>
        <row r="48">
          <cell r="B48" t="str">
            <v>Ferrocement RT - 18m3</v>
          </cell>
        </row>
        <row r="49">
          <cell r="B49" t="str">
            <v>Ferrocement RT - 20m3</v>
          </cell>
        </row>
        <row r="50">
          <cell r="B50" t="str">
            <v>Masonry RT    - 1m3</v>
          </cell>
        </row>
        <row r="51">
          <cell r="B51" t="str">
            <v>Masonry RT    - 5m3</v>
          </cell>
        </row>
        <row r="52">
          <cell r="B52" t="str">
            <v>Masonry RT    - 75m3</v>
          </cell>
        </row>
        <row r="53">
          <cell r="B53" t="str">
            <v>Masonry RT    - 100m3</v>
          </cell>
        </row>
        <row r="54">
          <cell r="B54" t="str">
            <v>Masonry RT    - 150m3</v>
          </cell>
        </row>
        <row r="55">
          <cell r="B55" t="str">
            <v>Masonry RT    - 175m3</v>
          </cell>
        </row>
        <row r="56">
          <cell r="B56" t="str">
            <v>Masonry RT    - 200m3</v>
          </cell>
        </row>
        <row r="57">
          <cell r="B57" t="str">
            <v>Masonry RT    - 250m3</v>
          </cell>
        </row>
        <row r="58">
          <cell r="B58" t="str">
            <v>Masonry RT    - 300m3</v>
          </cell>
        </row>
        <row r="59">
          <cell r="B59" t="str">
            <v>Masonry RT    - 400m3</v>
          </cell>
        </row>
        <row r="60">
          <cell r="B60" t="str">
            <v>RCC RT        - 50m3</v>
          </cell>
        </row>
        <row r="61">
          <cell r="B61" t="str">
            <v>RCC RT        - 75m3</v>
          </cell>
        </row>
        <row r="62">
          <cell r="B62" t="str">
            <v>RCC RT        - 100m3</v>
          </cell>
        </row>
        <row r="63">
          <cell r="B63" t="str">
            <v>RCC RT        - 150m3</v>
          </cell>
        </row>
        <row r="64">
          <cell r="B64" t="str">
            <v>RCC RT        - 200m3</v>
          </cell>
        </row>
        <row r="65">
          <cell r="B65" t="str">
            <v>Barbed Fencing-I  (m)</v>
          </cell>
        </row>
        <row r="66">
          <cell r="B66" t="str">
            <v>Barbed Fencing-II  (m)</v>
          </cell>
        </row>
        <row r="67">
          <cell r="B67" t="str">
            <v>RR Masonry &amp; Grill Gate</v>
          </cell>
        </row>
        <row r="68">
          <cell r="B68" t="str">
            <v>Public Tapstand-I</v>
          </cell>
        </row>
        <row r="69">
          <cell r="B69" t="str">
            <v>Public Tapstand-II</v>
          </cell>
        </row>
        <row r="70">
          <cell r="B70" t="str">
            <v>Public Tapstand-III</v>
          </cell>
        </row>
        <row r="71">
          <cell r="B71" t="str">
            <v>Public Tapstand-IIA</v>
          </cell>
        </row>
        <row r="72">
          <cell r="B72" t="str">
            <v>Point Source  -Panera</v>
          </cell>
        </row>
        <row r="73">
          <cell r="B73" t="str">
            <v>Point Source  -Kuwa</v>
          </cell>
        </row>
        <row r="74">
          <cell r="B74" t="str">
            <v>VIP Latrine1</v>
          </cell>
        </row>
        <row r="75">
          <cell r="B75" t="str">
            <v>VIP Latrine2</v>
          </cell>
        </row>
        <row r="76">
          <cell r="B76" t="str">
            <v>VIP Latrine3</v>
          </cell>
        </row>
        <row r="77">
          <cell r="B77" t="str">
            <v>Direct Pit Latrine</v>
          </cell>
        </row>
        <row r="78">
          <cell r="B78" t="str">
            <v xml:space="preserve">Pipeline/Intake Protection </v>
          </cell>
        </row>
        <row r="79">
          <cell r="B79" t="str">
            <v>Watchman's quarter</v>
          </cell>
        </row>
        <row r="80">
          <cell r="B80" t="str">
            <v>Others if any</v>
          </cell>
        </row>
        <row r="81">
          <cell r="B81" t="str">
            <v>Transmission Main (m)</v>
          </cell>
        </row>
        <row r="82">
          <cell r="B82" t="str">
            <v>Distribution Line (m)</v>
          </cell>
        </row>
        <row r="83">
          <cell r="B83" t="str">
            <v>Total Pipeline (m)</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List"/>
      <sheetName val="Features"/>
      <sheetName val="Dmand 2"/>
      <sheetName val="Dmand 1"/>
      <sheetName val="ProfileData"/>
      <sheetName val="PipeDesign"/>
      <sheetName val="PipeLineWork"/>
      <sheetName val="PipeList"/>
      <sheetName val="PFdata"/>
      <sheetName val="PD-TMPLT"/>
      <sheetName val="FitData"/>
      <sheetName val="DrawingControls"/>
      <sheetName val="Profile"/>
      <sheetName val="FlowDiagram"/>
      <sheetName val="Fittings"/>
      <sheetName val="T&amp;P"/>
      <sheetName val="Summary"/>
      <sheetName val="Rates"/>
    </sheetNames>
    <sheetDataSet>
      <sheetData sheetId="0"/>
      <sheetData sheetId="1">
        <row r="18">
          <cell r="B18" t="str">
            <v>Spring Intake1</v>
          </cell>
        </row>
        <row r="19">
          <cell r="B19" t="str">
            <v>Spring Intake2</v>
          </cell>
        </row>
        <row r="20">
          <cell r="B20" t="str">
            <v>Fed Stream Intake1</v>
          </cell>
        </row>
        <row r="21">
          <cell r="B21" t="str">
            <v>Stream Intake2</v>
          </cell>
        </row>
        <row r="22">
          <cell r="B22" t="str">
            <v>Stream Intake3</v>
          </cell>
        </row>
        <row r="23">
          <cell r="B23" t="str">
            <v>Masonry C.C</v>
          </cell>
        </row>
        <row r="24">
          <cell r="B24" t="str">
            <v>Masonry Sed. Tank</v>
          </cell>
        </row>
        <row r="25">
          <cell r="B25" t="str">
            <v>Ferro Sed. Tank</v>
          </cell>
        </row>
        <row r="26">
          <cell r="B26" t="str">
            <v>Masonry I.C.</v>
          </cell>
        </row>
        <row r="27">
          <cell r="B27" t="str">
            <v>Piped BPC</v>
          </cell>
        </row>
        <row r="28">
          <cell r="B28" t="str">
            <v>Masonry BPT</v>
          </cell>
        </row>
        <row r="29">
          <cell r="B29" t="str">
            <v>Valve Chamber</v>
          </cell>
        </row>
        <row r="30">
          <cell r="B30" t="str">
            <v>Airvalve Chamber</v>
          </cell>
        </row>
        <row r="31">
          <cell r="B31" t="str">
            <v>Cable Crossing (No)</v>
          </cell>
        </row>
        <row r="32">
          <cell r="B32" t="str">
            <v>GI Crossing (No)</v>
          </cell>
        </row>
        <row r="33">
          <cell r="B33" t="str">
            <v>Riverbed Crossing (m)</v>
          </cell>
        </row>
        <row r="34">
          <cell r="B34" t="str">
            <v>Masonry D.C.</v>
          </cell>
        </row>
        <row r="35">
          <cell r="B35" t="str">
            <v>Ferrocement RT - 1m3</v>
          </cell>
        </row>
        <row r="36">
          <cell r="B36" t="str">
            <v>Ferrocement RT - 2m3</v>
          </cell>
        </row>
        <row r="37">
          <cell r="B37" t="str">
            <v>Ferrocement RT - 3m3</v>
          </cell>
        </row>
        <row r="38">
          <cell r="B38" t="str">
            <v>Ferrocement RT - 4m3</v>
          </cell>
        </row>
        <row r="39">
          <cell r="B39" t="str">
            <v>Ferrocement RT - 5m3</v>
          </cell>
        </row>
        <row r="40">
          <cell r="B40" t="str">
            <v>Ferrocement RT - 6m3</v>
          </cell>
        </row>
        <row r="41">
          <cell r="B41" t="str">
            <v>Ferrocement RT - 7m3</v>
          </cell>
        </row>
        <row r="42">
          <cell r="B42" t="str">
            <v>Ferrocement RT - 8m3</v>
          </cell>
        </row>
        <row r="43">
          <cell r="B43" t="str">
            <v>Ferrocement RT - 9m3</v>
          </cell>
        </row>
        <row r="44">
          <cell r="B44" t="str">
            <v>Ferrocement RT - 10m3</v>
          </cell>
        </row>
        <row r="45">
          <cell r="B45" t="str">
            <v>Ferrocement RT - 12m3</v>
          </cell>
        </row>
        <row r="46">
          <cell r="B46" t="str">
            <v>Ferrocement RT - 14m3</v>
          </cell>
        </row>
        <row r="47">
          <cell r="B47" t="str">
            <v>Ferrocement RT - 16m3</v>
          </cell>
        </row>
        <row r="48">
          <cell r="B48" t="str">
            <v>Ferrocement RT - 18m3</v>
          </cell>
        </row>
        <row r="49">
          <cell r="B49" t="str">
            <v>Ferrocement RT - 20m3</v>
          </cell>
        </row>
        <row r="50">
          <cell r="B50" t="str">
            <v>Masonry RT    - 1m3</v>
          </cell>
        </row>
        <row r="51">
          <cell r="B51" t="str">
            <v>Masonry RT    - 5m3</v>
          </cell>
        </row>
        <row r="52">
          <cell r="B52" t="str">
            <v>Masonry RT    - 75m3</v>
          </cell>
        </row>
        <row r="53">
          <cell r="B53" t="str">
            <v>Masonry RT    - 100m3</v>
          </cell>
        </row>
        <row r="54">
          <cell r="B54" t="str">
            <v>Masonry RT    - 150m3</v>
          </cell>
        </row>
        <row r="55">
          <cell r="B55" t="str">
            <v>Masonry RT    - 175m3</v>
          </cell>
        </row>
        <row r="56">
          <cell r="B56" t="str">
            <v>Masonry RT    - 200m3</v>
          </cell>
        </row>
        <row r="57">
          <cell r="B57" t="str">
            <v>Masonry RT    - 250m3</v>
          </cell>
        </row>
        <row r="58">
          <cell r="B58" t="str">
            <v>Masonry RT    - 300m3</v>
          </cell>
        </row>
        <row r="59">
          <cell r="B59" t="str">
            <v>Masonry RT    - 400m3</v>
          </cell>
        </row>
        <row r="60">
          <cell r="B60" t="str">
            <v>RCC RT        - 50m3</v>
          </cell>
        </row>
        <row r="61">
          <cell r="B61" t="str">
            <v>RCC RT        - 75m3</v>
          </cell>
        </row>
        <row r="62">
          <cell r="B62" t="str">
            <v>RCC RT        - 100m3</v>
          </cell>
        </row>
        <row r="63">
          <cell r="B63" t="str">
            <v>RCC RT        - 150m3</v>
          </cell>
        </row>
        <row r="64">
          <cell r="B64" t="str">
            <v>RCC RT        - 200m3</v>
          </cell>
        </row>
        <row r="65">
          <cell r="B65" t="str">
            <v>Barbed Fencing-I  (m)</v>
          </cell>
        </row>
        <row r="66">
          <cell r="B66" t="str">
            <v>Barbed Fencing-II  (m)</v>
          </cell>
        </row>
        <row r="67">
          <cell r="B67" t="str">
            <v>RR Masonry &amp; Grill Gate</v>
          </cell>
        </row>
        <row r="68">
          <cell r="B68" t="str">
            <v>Public Tapstand-I</v>
          </cell>
        </row>
        <row r="69">
          <cell r="B69" t="str">
            <v>Public Tapstand-II</v>
          </cell>
        </row>
        <row r="70">
          <cell r="B70" t="str">
            <v>Public Tapstand-III</v>
          </cell>
        </row>
        <row r="71">
          <cell r="B71" t="str">
            <v>Public Tapstand-IIA</v>
          </cell>
        </row>
        <row r="72">
          <cell r="B72" t="str">
            <v>Point Source  -Panera</v>
          </cell>
        </row>
        <row r="73">
          <cell r="B73" t="str">
            <v>Point Source  -Kuwa</v>
          </cell>
        </row>
        <row r="74">
          <cell r="B74" t="str">
            <v>VIP Latrine1</v>
          </cell>
        </row>
        <row r="75">
          <cell r="B75" t="str">
            <v>VIP Latrine2</v>
          </cell>
        </row>
        <row r="76">
          <cell r="B76" t="str">
            <v>VIP Latrine3</v>
          </cell>
        </row>
        <row r="77">
          <cell r="B77" t="str">
            <v>Direct Pit Latrine</v>
          </cell>
        </row>
        <row r="78">
          <cell r="B78" t="str">
            <v xml:space="preserve">Pipeline/Intake Protection </v>
          </cell>
        </row>
        <row r="79">
          <cell r="B79" t="str">
            <v>Watchman's quarter</v>
          </cell>
        </row>
        <row r="80">
          <cell r="B80" t="str">
            <v>Others if any</v>
          </cell>
        </row>
        <row r="81">
          <cell r="B81" t="str">
            <v>Transmission Main (m)</v>
          </cell>
        </row>
        <row r="82">
          <cell r="B82" t="str">
            <v>Distribution Line (m)</v>
          </cell>
        </row>
        <row r="83">
          <cell r="B83" t="str">
            <v>Total Pipeline (m)</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PSP2"/>
      <sheetName val="VIP1"/>
      <sheetName val="VIP2"/>
      <sheetName val="VIP3"/>
      <sheetName val="DP Lat"/>
      <sheetName val="RtAn"/>
      <sheetName val="MatCol"/>
      <sheetName val="D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63">
          <cell r="L63">
            <v>1</v>
          </cell>
          <cell r="M63">
            <v>1.5</v>
          </cell>
          <cell r="N63">
            <v>0.9</v>
          </cell>
          <cell r="O63">
            <v>0.3</v>
          </cell>
        </row>
        <row r="64">
          <cell r="L64">
            <v>2</v>
          </cell>
          <cell r="M64">
            <v>1.5</v>
          </cell>
          <cell r="N64">
            <v>1.4</v>
          </cell>
          <cell r="O64">
            <v>0.3</v>
          </cell>
        </row>
        <row r="65">
          <cell r="L65">
            <v>3</v>
          </cell>
          <cell r="M65">
            <v>2</v>
          </cell>
          <cell r="N65">
            <v>1.2</v>
          </cell>
          <cell r="O65">
            <v>0.4</v>
          </cell>
        </row>
        <row r="66">
          <cell r="L66">
            <v>4</v>
          </cell>
          <cell r="M66">
            <v>2</v>
          </cell>
          <cell r="N66">
            <v>1.5</v>
          </cell>
          <cell r="O66">
            <v>0.4</v>
          </cell>
        </row>
        <row r="67">
          <cell r="L67">
            <v>5</v>
          </cell>
          <cell r="M67">
            <v>2.5</v>
          </cell>
          <cell r="N67">
            <v>1.3</v>
          </cell>
          <cell r="O67">
            <v>0.4</v>
          </cell>
        </row>
        <row r="68">
          <cell r="L68">
            <v>6</v>
          </cell>
          <cell r="M68">
            <v>2.5</v>
          </cell>
          <cell r="N68">
            <v>1.5</v>
          </cell>
          <cell r="O68">
            <v>0.4</v>
          </cell>
        </row>
        <row r="69">
          <cell r="L69">
            <v>7</v>
          </cell>
          <cell r="M69">
            <v>2.5</v>
          </cell>
          <cell r="N69">
            <v>1.65</v>
          </cell>
          <cell r="O69">
            <v>0.4</v>
          </cell>
        </row>
        <row r="70">
          <cell r="L70">
            <v>8</v>
          </cell>
          <cell r="M70">
            <v>2.5</v>
          </cell>
          <cell r="N70">
            <v>1.85</v>
          </cell>
          <cell r="O70">
            <v>0.4</v>
          </cell>
        </row>
        <row r="71">
          <cell r="L71">
            <v>9</v>
          </cell>
          <cell r="M71">
            <v>3</v>
          </cell>
          <cell r="N71">
            <v>1.5</v>
          </cell>
          <cell r="O71">
            <v>0.5</v>
          </cell>
        </row>
        <row r="72">
          <cell r="L72">
            <v>10</v>
          </cell>
          <cell r="M72">
            <v>3</v>
          </cell>
          <cell r="N72">
            <v>1.65</v>
          </cell>
          <cell r="O72">
            <v>0.5</v>
          </cell>
        </row>
        <row r="73">
          <cell r="L73">
            <v>12</v>
          </cell>
          <cell r="M73">
            <v>3</v>
          </cell>
          <cell r="N73">
            <v>1.9</v>
          </cell>
          <cell r="O73">
            <v>0.5</v>
          </cell>
        </row>
        <row r="74">
          <cell r="L74">
            <v>14</v>
          </cell>
          <cell r="M74">
            <v>3.5</v>
          </cell>
          <cell r="N74">
            <v>1.7</v>
          </cell>
          <cell r="O74">
            <v>0.6</v>
          </cell>
        </row>
        <row r="75">
          <cell r="L75">
            <v>16</v>
          </cell>
          <cell r="M75">
            <v>3.5</v>
          </cell>
          <cell r="N75">
            <v>1.9</v>
          </cell>
          <cell r="O75">
            <v>0.6</v>
          </cell>
        </row>
        <row r="76">
          <cell r="L76">
            <v>18</v>
          </cell>
          <cell r="M76">
            <v>4</v>
          </cell>
          <cell r="N76">
            <v>1.65</v>
          </cell>
          <cell r="O76">
            <v>0.7</v>
          </cell>
        </row>
        <row r="77">
          <cell r="L77">
            <v>20</v>
          </cell>
          <cell r="M77">
            <v>4</v>
          </cell>
          <cell r="N77">
            <v>1.8</v>
          </cell>
          <cell r="O77">
            <v>0.7</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PSP2"/>
      <sheetName val="VIP1"/>
      <sheetName val="VIP2"/>
      <sheetName val="VIP3"/>
      <sheetName val="DP Lat"/>
      <sheetName val="RtAn"/>
      <sheetName val="MatCol"/>
      <sheetName val="D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63">
          <cell r="L63">
            <v>1</v>
          </cell>
          <cell r="M63">
            <v>1.5</v>
          </cell>
          <cell r="N63">
            <v>0.9</v>
          </cell>
          <cell r="O63">
            <v>0.3</v>
          </cell>
        </row>
        <row r="64">
          <cell r="L64">
            <v>2</v>
          </cell>
          <cell r="M64">
            <v>1.5</v>
          </cell>
          <cell r="N64">
            <v>1.4</v>
          </cell>
          <cell r="O64">
            <v>0.3</v>
          </cell>
        </row>
        <row r="65">
          <cell r="L65">
            <v>3</v>
          </cell>
          <cell r="M65">
            <v>2</v>
          </cell>
          <cell r="N65">
            <v>1.2</v>
          </cell>
          <cell r="O65">
            <v>0.4</v>
          </cell>
        </row>
        <row r="66">
          <cell r="L66">
            <v>4</v>
          </cell>
          <cell r="M66">
            <v>2</v>
          </cell>
          <cell r="N66">
            <v>1.5</v>
          </cell>
          <cell r="O66">
            <v>0.4</v>
          </cell>
        </row>
        <row r="67">
          <cell r="L67">
            <v>5</v>
          </cell>
          <cell r="M67">
            <v>2.5</v>
          </cell>
          <cell r="N67">
            <v>1.3</v>
          </cell>
          <cell r="O67">
            <v>0.4</v>
          </cell>
        </row>
        <row r="68">
          <cell r="L68">
            <v>6</v>
          </cell>
          <cell r="M68">
            <v>2.5</v>
          </cell>
          <cell r="N68">
            <v>1.5</v>
          </cell>
          <cell r="O68">
            <v>0.4</v>
          </cell>
        </row>
        <row r="69">
          <cell r="L69">
            <v>7</v>
          </cell>
          <cell r="M69">
            <v>2.5</v>
          </cell>
          <cell r="N69">
            <v>1.65</v>
          </cell>
          <cell r="O69">
            <v>0.4</v>
          </cell>
        </row>
        <row r="70">
          <cell r="L70">
            <v>8</v>
          </cell>
          <cell r="M70">
            <v>2.5</v>
          </cell>
          <cell r="N70">
            <v>1.85</v>
          </cell>
          <cell r="O70">
            <v>0.4</v>
          </cell>
        </row>
        <row r="71">
          <cell r="L71">
            <v>9</v>
          </cell>
          <cell r="M71">
            <v>3</v>
          </cell>
          <cell r="N71">
            <v>1.5</v>
          </cell>
          <cell r="O71">
            <v>0.5</v>
          </cell>
        </row>
        <row r="72">
          <cell r="L72">
            <v>10</v>
          </cell>
          <cell r="M72">
            <v>3</v>
          </cell>
          <cell r="N72">
            <v>1.65</v>
          </cell>
          <cell r="O72">
            <v>0.5</v>
          </cell>
        </row>
        <row r="73">
          <cell r="L73">
            <v>12</v>
          </cell>
          <cell r="M73">
            <v>3</v>
          </cell>
          <cell r="N73">
            <v>1.9</v>
          </cell>
          <cell r="O73">
            <v>0.5</v>
          </cell>
        </row>
        <row r="74">
          <cell r="L74">
            <v>14</v>
          </cell>
          <cell r="M74">
            <v>3.5</v>
          </cell>
          <cell r="N74">
            <v>1.7</v>
          </cell>
          <cell r="O74">
            <v>0.6</v>
          </cell>
        </row>
        <row r="75">
          <cell r="L75">
            <v>16</v>
          </cell>
          <cell r="M75">
            <v>3.5</v>
          </cell>
          <cell r="N75">
            <v>1.9</v>
          </cell>
          <cell r="O75">
            <v>0.6</v>
          </cell>
        </row>
        <row r="76">
          <cell r="L76">
            <v>18</v>
          </cell>
          <cell r="M76">
            <v>4</v>
          </cell>
          <cell r="N76">
            <v>1.65</v>
          </cell>
          <cell r="O76">
            <v>0.7</v>
          </cell>
        </row>
        <row r="77">
          <cell r="L77">
            <v>20</v>
          </cell>
          <cell r="M77">
            <v>4</v>
          </cell>
          <cell r="N77">
            <v>1.8</v>
          </cell>
          <cell r="O77">
            <v>0.7</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PSP2"/>
      <sheetName val="VIP1"/>
      <sheetName val="VIP2"/>
      <sheetName val="VIP3"/>
      <sheetName val="DP Lat"/>
      <sheetName val="RtAn"/>
      <sheetName val="MatCol"/>
      <sheetName val="DRates"/>
      <sheetName val="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63">
          <cell r="L63">
            <v>1</v>
          </cell>
          <cell r="M63">
            <v>1.5</v>
          </cell>
          <cell r="N63">
            <v>0.9</v>
          </cell>
          <cell r="O63">
            <v>0.3</v>
          </cell>
        </row>
        <row r="64">
          <cell r="L64">
            <v>2</v>
          </cell>
          <cell r="M64">
            <v>1.5</v>
          </cell>
          <cell r="N64">
            <v>1.4</v>
          </cell>
          <cell r="O64">
            <v>0.3</v>
          </cell>
        </row>
        <row r="65">
          <cell r="L65">
            <v>3</v>
          </cell>
          <cell r="M65">
            <v>2</v>
          </cell>
          <cell r="N65">
            <v>1.2</v>
          </cell>
          <cell r="O65">
            <v>0.4</v>
          </cell>
        </row>
        <row r="66">
          <cell r="L66">
            <v>4</v>
          </cell>
          <cell r="M66">
            <v>2</v>
          </cell>
          <cell r="N66">
            <v>1.5</v>
          </cell>
          <cell r="O66">
            <v>0.4</v>
          </cell>
        </row>
        <row r="67">
          <cell r="L67">
            <v>5</v>
          </cell>
          <cell r="M67">
            <v>2.5</v>
          </cell>
          <cell r="N67">
            <v>1.3</v>
          </cell>
          <cell r="O67">
            <v>0.4</v>
          </cell>
        </row>
        <row r="68">
          <cell r="L68">
            <v>6</v>
          </cell>
          <cell r="M68">
            <v>2.5</v>
          </cell>
          <cell r="N68">
            <v>1.5</v>
          </cell>
          <cell r="O68">
            <v>0.4</v>
          </cell>
        </row>
        <row r="69">
          <cell r="L69">
            <v>7</v>
          </cell>
          <cell r="M69">
            <v>2.5</v>
          </cell>
          <cell r="N69">
            <v>1.65</v>
          </cell>
          <cell r="O69">
            <v>0.4</v>
          </cell>
        </row>
        <row r="70">
          <cell r="L70">
            <v>8</v>
          </cell>
          <cell r="M70">
            <v>2.5</v>
          </cell>
          <cell r="N70">
            <v>1.85</v>
          </cell>
          <cell r="O70">
            <v>0.4</v>
          </cell>
        </row>
        <row r="71">
          <cell r="L71">
            <v>9</v>
          </cell>
          <cell r="M71">
            <v>3</v>
          </cell>
          <cell r="N71">
            <v>1.5</v>
          </cell>
          <cell r="O71">
            <v>0.5</v>
          </cell>
        </row>
        <row r="72">
          <cell r="L72">
            <v>10</v>
          </cell>
          <cell r="M72">
            <v>3</v>
          </cell>
          <cell r="N72">
            <v>1.65</v>
          </cell>
          <cell r="O72">
            <v>0.5</v>
          </cell>
        </row>
        <row r="73">
          <cell r="L73">
            <v>12</v>
          </cell>
          <cell r="M73">
            <v>3</v>
          </cell>
          <cell r="N73">
            <v>1.9</v>
          </cell>
          <cell r="O73">
            <v>0.5</v>
          </cell>
        </row>
        <row r="74">
          <cell r="L74">
            <v>14</v>
          </cell>
          <cell r="M74">
            <v>3.5</v>
          </cell>
          <cell r="N74">
            <v>1.7</v>
          </cell>
          <cell r="O74">
            <v>0.6</v>
          </cell>
        </row>
        <row r="75">
          <cell r="L75">
            <v>16</v>
          </cell>
          <cell r="M75">
            <v>3.5</v>
          </cell>
          <cell r="N75">
            <v>1.9</v>
          </cell>
          <cell r="O75">
            <v>0.6</v>
          </cell>
        </row>
        <row r="76">
          <cell r="L76">
            <v>18</v>
          </cell>
          <cell r="M76">
            <v>4</v>
          </cell>
          <cell r="N76">
            <v>1.65</v>
          </cell>
          <cell r="O76">
            <v>0.7</v>
          </cell>
        </row>
        <row r="77">
          <cell r="L77">
            <v>20</v>
          </cell>
          <cell r="M77">
            <v>4</v>
          </cell>
          <cell r="N77">
            <v>1.8</v>
          </cell>
          <cell r="O77">
            <v>0.7</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VIP1"/>
      <sheetName val="VIP2"/>
      <sheetName val="VIP3"/>
      <sheetName val="DP Lat"/>
      <sheetName val="RtAn"/>
      <sheetName val="MatCol"/>
      <sheetName val="D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row r="1">
          <cell r="B1">
            <v>13</v>
          </cell>
        </row>
      </sheetData>
      <sheetData sheetId="35"/>
      <sheetData sheetId="36"/>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VIP1"/>
      <sheetName val="VIP2"/>
      <sheetName val="VIP3"/>
      <sheetName val="DP Lat"/>
      <sheetName val="RtAn"/>
      <sheetName val="MatCol"/>
      <sheetName val="DRates"/>
      <sheetName val="TRANS_dist_pipework_Contractor"/>
      <sheetName val="F_Box Sum"/>
      <sheetName val="F_Drain"/>
      <sheetName val="F_Guard House"/>
      <sheetName val="F_Grit Chamber"/>
      <sheetName val="F_Treatment"/>
      <sheetName val="F_Intake"/>
      <sheetName val="Major Cross"/>
      <sheetName val="Earhwork_pipe_WUC"/>
      <sheetName val="F_Public Toilet"/>
      <sheetName val="SCross"/>
      <sheetName val="sum_F_RVT_ALL"/>
      <sheetName val="Misc"/>
      <sheetName val="BOQ"/>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row r="1">
          <cell r="B1">
            <v>13</v>
          </cell>
        </row>
      </sheetData>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BOQ"/>
      <sheetName val="Boq Check"/>
      <sheetName val="Estimate Summary"/>
      <sheetName val="Steel Cal"/>
      <sheetName val="electricity"/>
      <sheetName val="Furniture"/>
      <sheetName val="Cost_Sanitary"/>
      <sheetName val="Septic_tank"/>
      <sheetName val="Water Tank"/>
      <sheetName val="Rate Analysis"/>
      <sheetName val="RA_Sanitary"/>
      <sheetName val="update Rate"/>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Book2"/>
    </sheetNames>
    <definedNames>
      <definedName name="admixture"/>
      <definedName name="adopted_rate_admixture"/>
      <definedName name="adopted_rate_aggregate_10_20_mm"/>
      <definedName name="adopted_rate_aggregate_10_mm"/>
      <definedName name="adopted_rate_aggregate_20_40_mm"/>
      <definedName name="adopted_rate_binding_wire"/>
      <definedName name="adopted_rate_bitumen"/>
      <definedName name="adopted_rate_borrow_pit_material"/>
      <definedName name="adopted_rate_cement"/>
      <definedName name="adopted_rate_filter_material"/>
      <definedName name="adopted_rate_geotextile"/>
      <definedName name="adopted_rate_HYSD_bar"/>
      <definedName name="adopted_rate_kerosene"/>
      <definedName name="adopted_rate_ms_bar"/>
      <definedName name="adopted_rate_ms_pipes_dia_40mm"/>
      <definedName name="adopted_rate_paint"/>
      <definedName name="adopted_rate_rubble"/>
      <definedName name="adopted_rate_sand"/>
      <definedName name="adopted_rate_sub_base_material"/>
      <definedName name="adopted_rate_water"/>
      <definedName name="air_compressor"/>
      <definedName name="bentonite"/>
      <definedName name="bh_number"/>
      <definedName name="Binding_wire"/>
      <definedName name="Bitumen_Distributer"/>
      <definedName name="blaster"/>
      <definedName name="boiler"/>
      <definedName name="cement"/>
      <definedName name="chips_spreader"/>
      <definedName name="clamps"/>
      <definedName name="collection_aggregate"/>
      <definedName name="collection_gravel_20_mm"/>
      <definedName name="collection_gravel_40_70_mm"/>
      <definedName name="collection_gravel_40_mm"/>
      <definedName name="collection_gravel_5_70_mm"/>
      <definedName name="collection_gravel_70_100_mm"/>
      <definedName name="collection_gravel_8_mm"/>
      <definedName name="collection_quarry_output_33_to_66_per"/>
      <definedName name="collection_quarry_output_less_than_33_per"/>
      <definedName name="collection_quarry_output_more_than_66_per"/>
      <definedName name="collection_rubble"/>
      <definedName name="collection_sand"/>
      <definedName name="concrete_mixer"/>
      <definedName name="d_t_admixture"/>
      <definedName name="d_t_aggregate_10_20_mm"/>
      <definedName name="d_t_aggregate_10_mm"/>
      <definedName name="d_t_binding_wire"/>
      <definedName name="d_t_borrow_pit_material"/>
      <definedName name="d_t_cement"/>
      <definedName name="d_t_diesel"/>
      <definedName name="d_t_electric_detonator"/>
      <definedName name="d_t_electricity"/>
      <definedName name="d_t_filter_material"/>
      <definedName name="d_t_fuse_wire_blasting"/>
      <definedName name="d_t_Gabion_50x80_MW2.7_SW3.4_LW2.2"/>
      <definedName name="d_t_gelatin"/>
      <definedName name="d_t_geotextile"/>
      <definedName name="d_t_HYSD_bar"/>
      <definedName name="d_t_kerosene"/>
      <definedName name="d_t_lpg"/>
      <definedName name="d_t_ms_bar"/>
      <definedName name="d_t_ms_pipes_dia_40mm"/>
      <definedName name="d_t_paint"/>
      <definedName name="d_t_petrol"/>
      <definedName name="d_t_project_signboard"/>
      <definedName name="d_t_rubble"/>
      <definedName name="d_t_sand"/>
      <definedName name="d_t_sub_base_material"/>
      <definedName name="d_t_water"/>
      <definedName name="diesel"/>
      <definedName name="dozer"/>
      <definedName name="driller"/>
      <definedName name="electric_detonator"/>
      <definedName name="electricity"/>
      <definedName name="excavator"/>
      <definedName name="fuse_wire_blasting"/>
      <definedName name="gelatin"/>
      <definedName name="generator"/>
      <definedName name="geotextile"/>
      <definedName name="kerosene"/>
      <definedName name="loader"/>
      <definedName name="name_of_road"/>
      <definedName name="petrol"/>
      <definedName name="rubble"/>
      <definedName name="skilled"/>
      <definedName name="stonedust"/>
      <definedName name="t_rubble"/>
      <definedName name="t_sand"/>
      <definedName name="tractor"/>
      <definedName name="truck"/>
      <definedName name="unskilled"/>
      <definedName name="water"/>
    </definedNames>
    <sheetDataSet>
      <sheetData sheetId="0"/>
      <sheetData sheetId="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SF"/>
      <sheetName val="Summary of cost"/>
      <sheetName val="PIPEDESIGN"/>
      <sheetName val="pump"/>
      <sheetName val="popn"/>
      <sheetName val="RVT SIZE"/>
      <sheetName val="d popn"/>
      <sheetName val="S data"/>
      <sheetName val="Pump house Qnty"/>
      <sheetName val="FRT Estimate 8 cum"/>
      <sheetName val="Tap Qnty Estimate"/>
      <sheetName val="Sump well Qty"/>
      <sheetName val="BARBED qty for sumpwell"/>
      <sheetName val="Fittings"/>
      <sheetName val="Large intake Q i"/>
      <sheetName val="BARBED qty for RVT"/>
      <sheetName val="Electrification"/>
      <sheetName val="Estimate &amp; cost of pump"/>
      <sheetName val="Intake cost"/>
      <sheetName val="Sump well cost"/>
      <sheetName val="rvt cost 8 cum"/>
      <sheetName val="barbed cost for sumpwell"/>
      <sheetName val="barbed cost for RVT"/>
      <sheetName val="HDP ,GI pipe &amp; fittings"/>
      <sheetName val="Pipe line laying &amp; joint cost"/>
      <sheetName val="TAPSTAND cost"/>
      <sheetName val="Pipe stand cost"/>
      <sheetName val="Pump house cost"/>
      <sheetName val="RA Detail"/>
      <sheetName val="RA Abs."/>
      <sheetName val=" district rate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 gr fine agg"/>
      <sheetName val="compaction(1)"/>
      <sheetName val="compaction (2)"/>
      <sheetName val="compaction (3)"/>
      <sheetName val="Coarse_Aggregate"/>
      <sheetName val="SIEVE ANALYSIS_Sand"/>
    </sheetNames>
    <sheetDataSet>
      <sheetData sheetId="0"/>
      <sheetData sheetId="1"/>
      <sheetData sheetId="2"/>
      <sheetData sheetId="3"/>
      <sheetData sheetId="4"/>
      <sheetData sheetId="5"/>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 gr fine agg"/>
      <sheetName val="compaction(1)"/>
      <sheetName val="compaction (2)"/>
      <sheetName val="compaction (3)"/>
      <sheetName val="Coarse_Aggregate"/>
      <sheetName val="SIEVE ANALYSIS_Sand"/>
    </sheetNames>
    <sheetDataSet>
      <sheetData sheetId="0"/>
      <sheetData sheetId="1"/>
      <sheetData sheetId="2"/>
      <sheetData sheetId="3"/>
      <sheetData sheetId="4"/>
      <sheetData sheetId="5">
        <row r="15">
          <cell r="C15" t="str">
            <v xml:space="preserve">IS </v>
          </cell>
        </row>
      </sheetData>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 gr fine agg"/>
      <sheetName val="compaction(1)"/>
      <sheetName val="compaction (2)"/>
      <sheetName val="compaction (3)"/>
      <sheetName val="Coarse_Aggregate"/>
      <sheetName val="SIEVE ANALYSIS_Sand"/>
    </sheetNames>
    <sheetDataSet>
      <sheetData sheetId="0"/>
      <sheetData sheetId="1"/>
      <sheetData sheetId="2"/>
      <sheetData sheetId="3"/>
      <sheetData sheetId="4"/>
      <sheetData sheetId="5">
        <row r="15">
          <cell r="C15" t="str">
            <v xml:space="preserve">IS </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List"/>
      <sheetName val="Features"/>
      <sheetName val="Dmand 2"/>
      <sheetName val="Dmand 1"/>
      <sheetName val="ProfileData"/>
      <sheetName val="PipeDesign"/>
      <sheetName val="PipeLineWork"/>
      <sheetName val="PipeList"/>
      <sheetName val="PFdata"/>
      <sheetName val="PD-TMPLT"/>
      <sheetName val="FitData"/>
      <sheetName val="DrawingControls"/>
      <sheetName val="Profile"/>
      <sheetName val="FlowDiagram"/>
      <sheetName val="Fittings"/>
      <sheetName val="T&amp;P"/>
      <sheetName val="Summary"/>
    </sheetNames>
    <sheetDataSet>
      <sheetData sheetId="0">
        <row r="5">
          <cell r="E5" t="str">
            <v>Simpani W/S Project</v>
          </cell>
        </row>
      </sheetData>
      <sheetData sheetId="1"/>
      <sheetData sheetId="2"/>
      <sheetData sheetId="3"/>
      <sheetData sheetId="4"/>
      <sheetData sheetId="5">
        <row r="25">
          <cell r="D25">
            <v>250</v>
          </cell>
        </row>
      </sheetData>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List"/>
      <sheetName val="Features"/>
      <sheetName val="Dmand 2"/>
      <sheetName val="Dmand 1"/>
      <sheetName val="ProfileData"/>
      <sheetName val="PipeDesign"/>
      <sheetName val="PipeLineWork"/>
      <sheetName val="PipeList"/>
      <sheetName val="PFdata"/>
      <sheetName val="PD-TMPLT"/>
      <sheetName val="FitData"/>
      <sheetName val="DrawingControls"/>
      <sheetName val="Profile"/>
      <sheetName val="FlowDiagram"/>
      <sheetName val="Fittings"/>
      <sheetName val="T&amp;P"/>
      <sheetName val="Summary"/>
      <sheetName val="ENTRY"/>
      <sheetName val="OCAK"/>
    </sheetNames>
    <sheetDataSet>
      <sheetData sheetId="0">
        <row r="5">
          <cell r="E5" t="str">
            <v>Simpani W/S Project</v>
          </cell>
        </row>
      </sheetData>
      <sheetData sheetId="1"/>
      <sheetData sheetId="2"/>
      <sheetData sheetId="3"/>
      <sheetData sheetId="4"/>
      <sheetData sheetId="5">
        <row r="25">
          <cell r="D25">
            <v>250</v>
          </cell>
        </row>
      </sheetData>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VIP1"/>
      <sheetName val="VIP2"/>
      <sheetName val="VIP3"/>
      <sheetName val="DP Lat"/>
      <sheetName val="RtAn"/>
      <sheetName val="MatCol"/>
      <sheetName val="D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row r="8">
          <cell r="A8">
            <v>1.8</v>
          </cell>
          <cell r="B8" t="str">
            <v>Site clearance with removing 15-20cm top soil</v>
          </cell>
          <cell r="D8" t="str">
            <v>Coolies</v>
          </cell>
          <cell r="E8">
            <v>0.16</v>
          </cell>
          <cell r="F8">
            <v>120</v>
          </cell>
          <cell r="G8">
            <v>19.2</v>
          </cell>
          <cell r="I8" t="str">
            <v>3% of T&amp;P</v>
          </cell>
          <cell r="L8">
            <v>0.57999999999999996</v>
          </cell>
          <cell r="M8">
            <v>19.78</v>
          </cell>
          <cell r="N8">
            <v>2.97</v>
          </cell>
          <cell r="O8">
            <v>22.75</v>
          </cell>
        </row>
        <row r="9">
          <cell r="B9" t="str">
            <v>disposal beyond construction site  for  1sqm.</v>
          </cell>
        </row>
        <row r="11">
          <cell r="B11" t="str">
            <v>EW in excavation in foundation trench including</v>
          </cell>
        </row>
        <row r="12">
          <cell r="B12" t="str">
            <v>disposal upto 10 m.,  for 1cu.m.</v>
          </cell>
        </row>
        <row r="13">
          <cell r="A13">
            <v>2.9</v>
          </cell>
          <cell r="B13" t="str">
            <v>Soft soil</v>
          </cell>
          <cell r="D13" t="str">
            <v>Coolies</v>
          </cell>
          <cell r="E13">
            <v>1</v>
          </cell>
          <cell r="F13">
            <v>120</v>
          </cell>
          <cell r="G13">
            <v>120</v>
          </cell>
          <cell r="I13" t="str">
            <v>3% of T&amp;P</v>
          </cell>
          <cell r="L13">
            <v>3.6</v>
          </cell>
          <cell r="M13">
            <v>123.6</v>
          </cell>
          <cell r="N13">
            <v>18.54</v>
          </cell>
          <cell r="O13">
            <v>142.13999999999999</v>
          </cell>
        </row>
        <row r="15">
          <cell r="A15">
            <v>2.12</v>
          </cell>
          <cell r="B15" t="str">
            <v>Hard soil</v>
          </cell>
          <cell r="D15" t="str">
            <v>Coolies</v>
          </cell>
          <cell r="E15">
            <v>1.25</v>
          </cell>
          <cell r="F15">
            <v>120</v>
          </cell>
          <cell r="G15">
            <v>150</v>
          </cell>
          <cell r="I15" t="str">
            <v>3% of T&amp;P</v>
          </cell>
          <cell r="L15">
            <v>4.5</v>
          </cell>
          <cell r="M15">
            <v>154.5</v>
          </cell>
          <cell r="N15">
            <v>23.18</v>
          </cell>
          <cell r="O15">
            <v>177.68</v>
          </cell>
        </row>
        <row r="17">
          <cell r="A17">
            <v>2.14</v>
          </cell>
          <cell r="B17" t="str">
            <v>Gravel &amp; boulder mixed soil</v>
          </cell>
          <cell r="D17" t="str">
            <v>Coolies</v>
          </cell>
          <cell r="E17">
            <v>1.59</v>
          </cell>
          <cell r="F17">
            <v>120</v>
          </cell>
          <cell r="G17">
            <v>190.8</v>
          </cell>
          <cell r="I17" t="str">
            <v>3% of T&amp;P</v>
          </cell>
          <cell r="L17">
            <v>5.72</v>
          </cell>
          <cell r="M17">
            <v>196.52</v>
          </cell>
          <cell r="N17">
            <v>29.48</v>
          </cell>
          <cell r="O17">
            <v>226</v>
          </cell>
        </row>
        <row r="19">
          <cell r="B19" t="str">
            <v>Refilling of foundation trench in layers of 20cm</v>
          </cell>
        </row>
        <row r="20">
          <cell r="B20" t="str">
            <v>with compaction including lead 10m, for 1cum.</v>
          </cell>
        </row>
        <row r="21">
          <cell r="A21" t="str">
            <v>2.39a</v>
          </cell>
          <cell r="B21" t="str">
            <v>a) Soft soil</v>
          </cell>
          <cell r="D21" t="str">
            <v>Coolies</v>
          </cell>
          <cell r="E21">
            <v>0.5</v>
          </cell>
          <cell r="F21">
            <v>120</v>
          </cell>
          <cell r="G21">
            <v>60</v>
          </cell>
          <cell r="I21" t="str">
            <v>3% of T&amp;P</v>
          </cell>
          <cell r="L21">
            <v>1.8</v>
          </cell>
          <cell r="M21">
            <v>61.8</v>
          </cell>
          <cell r="N21">
            <v>9.27</v>
          </cell>
          <cell r="O21">
            <v>71.069999999999993</v>
          </cell>
        </row>
        <row r="23">
          <cell r="A23" t="str">
            <v>2.39c</v>
          </cell>
          <cell r="B23" t="str">
            <v>c) Hard soil</v>
          </cell>
          <cell r="D23" t="str">
            <v>Coolies</v>
          </cell>
          <cell r="E23">
            <v>0.63</v>
          </cell>
          <cell r="F23">
            <v>120</v>
          </cell>
          <cell r="G23">
            <v>75.599999999999994</v>
          </cell>
          <cell r="I23" t="str">
            <v>3% of T&amp;P</v>
          </cell>
          <cell r="L23">
            <v>2.27</v>
          </cell>
          <cell r="M23">
            <v>77.87</v>
          </cell>
          <cell r="N23">
            <v>11.68</v>
          </cell>
          <cell r="O23">
            <v>89.55</v>
          </cell>
        </row>
        <row r="25">
          <cell r="A25" t="str">
            <v>2.39d</v>
          </cell>
          <cell r="B25" t="str">
            <v>d) Gravel &amp; boulder mixed soil</v>
          </cell>
          <cell r="D25" t="str">
            <v>Coolies</v>
          </cell>
          <cell r="E25">
            <v>0.6</v>
          </cell>
          <cell r="F25">
            <v>120</v>
          </cell>
          <cell r="G25">
            <v>72</v>
          </cell>
          <cell r="I25" t="str">
            <v>3% of T&amp;P</v>
          </cell>
          <cell r="L25">
            <v>2.16</v>
          </cell>
          <cell r="M25">
            <v>74.16</v>
          </cell>
          <cell r="N25">
            <v>11.12</v>
          </cell>
          <cell r="O25">
            <v>85.28</v>
          </cell>
        </row>
        <row r="27">
          <cell r="A27" t="str">
            <v>2.42</v>
          </cell>
          <cell r="B27" t="str">
            <v>Sand filling with water sprinkling for 1 cu.m.</v>
          </cell>
          <cell r="D27" t="str">
            <v>Coolies</v>
          </cell>
          <cell r="E27">
            <v>0.7</v>
          </cell>
          <cell r="F27">
            <v>120</v>
          </cell>
          <cell r="G27">
            <v>84</v>
          </cell>
          <cell r="H27" t="str">
            <v>sand</v>
          </cell>
          <cell r="I27">
            <v>1.1000000000000001</v>
          </cell>
          <cell r="J27" t="str">
            <v>cu.m.</v>
          </cell>
          <cell r="K27">
            <v>2703.6</v>
          </cell>
          <cell r="L27">
            <v>2973.96</v>
          </cell>
          <cell r="M27">
            <v>3057.96</v>
          </cell>
          <cell r="N27">
            <v>458.69</v>
          </cell>
          <cell r="O27">
            <v>3516.65</v>
          </cell>
        </row>
        <row r="29">
          <cell r="A29" t="str">
            <v>gravel</v>
          </cell>
          <cell r="B29" t="str">
            <v>Gravel packing for 1 cu.m.</v>
          </cell>
          <cell r="D29" t="str">
            <v>Coolies</v>
          </cell>
          <cell r="E29">
            <v>0.7</v>
          </cell>
          <cell r="F29">
            <v>120</v>
          </cell>
          <cell r="G29">
            <v>84</v>
          </cell>
          <cell r="H29" t="str">
            <v>gravel</v>
          </cell>
          <cell r="I29">
            <v>1.1000000000000001</v>
          </cell>
          <cell r="J29" t="str">
            <v>cu.m.</v>
          </cell>
          <cell r="K29">
            <v>1160</v>
          </cell>
          <cell r="L29">
            <v>1276</v>
          </cell>
          <cell r="M29">
            <v>1360</v>
          </cell>
          <cell r="N29">
            <v>204</v>
          </cell>
          <cell r="O29">
            <v>1564</v>
          </cell>
        </row>
        <row r="31">
          <cell r="B31" t="str">
            <v>Random rubble masonry work for 1 cu.m.</v>
          </cell>
        </row>
        <row r="32">
          <cell r="B32" t="str">
            <v>including 30m haulage, and 5 m height</v>
          </cell>
        </row>
        <row r="33">
          <cell r="A33" t="str">
            <v>6.1a</v>
          </cell>
          <cell r="B33" t="str">
            <v>(1:3) cement sand mortar</v>
          </cell>
          <cell r="D33" t="str">
            <v>Mason</v>
          </cell>
          <cell r="E33">
            <v>1.5</v>
          </cell>
          <cell r="F33">
            <v>195</v>
          </cell>
          <cell r="G33">
            <v>292.5</v>
          </cell>
          <cell r="H33" t="str">
            <v>Blockstone</v>
          </cell>
          <cell r="I33">
            <v>1</v>
          </cell>
          <cell r="J33" t="str">
            <v>cu.m.</v>
          </cell>
          <cell r="K33">
            <v>608</v>
          </cell>
          <cell r="L33">
            <v>608</v>
          </cell>
          <cell r="M33">
            <v>3834.74</v>
          </cell>
          <cell r="N33">
            <v>575.21</v>
          </cell>
          <cell r="O33">
            <v>4409.95</v>
          </cell>
        </row>
        <row r="34">
          <cell r="D34" t="str">
            <v>Coolies</v>
          </cell>
          <cell r="E34">
            <v>4.2</v>
          </cell>
          <cell r="F34">
            <v>120</v>
          </cell>
          <cell r="G34">
            <v>504</v>
          </cell>
          <cell r="H34" t="str">
            <v>Bondstone</v>
          </cell>
          <cell r="I34">
            <v>0.1</v>
          </cell>
          <cell r="J34" t="str">
            <v>cu.m.</v>
          </cell>
          <cell r="K34">
            <v>1595.6</v>
          </cell>
          <cell r="L34">
            <v>159.56</v>
          </cell>
        </row>
        <row r="35">
          <cell r="H35" t="str">
            <v>cement(NEPALI)</v>
          </cell>
          <cell r="I35">
            <v>0.19400000000000001</v>
          </cell>
          <cell r="J35" t="str">
            <v>mt</v>
          </cell>
          <cell r="K35">
            <v>8100</v>
          </cell>
          <cell r="L35">
            <v>1571.4</v>
          </cell>
        </row>
        <row r="36">
          <cell r="H36" t="str">
            <v>sand</v>
          </cell>
          <cell r="I36">
            <v>0.42</v>
          </cell>
          <cell r="J36" t="str">
            <v>cu.m.</v>
          </cell>
          <cell r="K36">
            <v>1664.95</v>
          </cell>
          <cell r="L36">
            <v>699.28</v>
          </cell>
        </row>
        <row r="38">
          <cell r="A38" t="str">
            <v>6.1b</v>
          </cell>
          <cell r="B38" t="str">
            <v>(1:4) cement sand mortar</v>
          </cell>
          <cell r="D38" t="str">
            <v>Mason</v>
          </cell>
          <cell r="E38">
            <v>1.5</v>
          </cell>
          <cell r="F38">
            <v>195</v>
          </cell>
          <cell r="G38">
            <v>292.5</v>
          </cell>
          <cell r="H38" t="str">
            <v>Blockstone</v>
          </cell>
          <cell r="I38">
            <v>1</v>
          </cell>
          <cell r="J38" t="str">
            <v>cu.m.</v>
          </cell>
          <cell r="K38">
            <v>608</v>
          </cell>
          <cell r="L38">
            <v>608</v>
          </cell>
          <cell r="M38">
            <v>3601.19</v>
          </cell>
          <cell r="N38">
            <v>540.17999999999995</v>
          </cell>
          <cell r="O38">
            <v>4141.37</v>
          </cell>
        </row>
        <row r="39">
          <cell r="D39" t="str">
            <v>Coolies</v>
          </cell>
          <cell r="E39">
            <v>4.2</v>
          </cell>
          <cell r="F39">
            <v>120</v>
          </cell>
          <cell r="G39">
            <v>504</v>
          </cell>
          <cell r="H39" t="str">
            <v>Bondstone</v>
          </cell>
          <cell r="I39">
            <v>0.1</v>
          </cell>
          <cell r="J39" t="str">
            <v>cu.m.</v>
          </cell>
          <cell r="K39">
            <v>1595.6</v>
          </cell>
          <cell r="L39">
            <v>159.56</v>
          </cell>
        </row>
        <row r="40">
          <cell r="H40" t="str">
            <v>cement</v>
          </cell>
          <cell r="I40">
            <v>0.159</v>
          </cell>
          <cell r="J40" t="str">
            <v>mt</v>
          </cell>
          <cell r="K40">
            <v>8100</v>
          </cell>
          <cell r="L40">
            <v>1287.9000000000001</v>
          </cell>
        </row>
        <row r="41">
          <cell r="H41" t="str">
            <v>sand</v>
          </cell>
          <cell r="I41">
            <v>0.45</v>
          </cell>
          <cell r="J41" t="str">
            <v>cu.m.</v>
          </cell>
          <cell r="K41">
            <v>1664.95</v>
          </cell>
          <cell r="L41">
            <v>749.23</v>
          </cell>
        </row>
        <row r="43">
          <cell r="A43" t="str">
            <v>6.1c</v>
          </cell>
          <cell r="B43" t="str">
            <v>(1:6) cement sand mortar</v>
          </cell>
          <cell r="D43" t="str">
            <v>Mason</v>
          </cell>
          <cell r="E43">
            <v>1.5</v>
          </cell>
          <cell r="F43">
            <v>195</v>
          </cell>
          <cell r="G43">
            <v>292.5</v>
          </cell>
          <cell r="H43" t="str">
            <v>Blockstone</v>
          </cell>
          <cell r="I43">
            <v>1</v>
          </cell>
          <cell r="J43" t="str">
            <v>cu.m.</v>
          </cell>
          <cell r="K43">
            <v>608</v>
          </cell>
          <cell r="L43">
            <v>608</v>
          </cell>
          <cell r="M43">
            <v>3205.19</v>
          </cell>
          <cell r="N43">
            <v>480.78</v>
          </cell>
          <cell r="O43">
            <v>3685.97</v>
          </cell>
        </row>
        <row r="44">
          <cell r="D44" t="str">
            <v>Coolies</v>
          </cell>
          <cell r="E44">
            <v>4.2</v>
          </cell>
          <cell r="F44">
            <v>120</v>
          </cell>
          <cell r="G44">
            <v>504</v>
          </cell>
          <cell r="H44" t="str">
            <v>Bondstone</v>
          </cell>
          <cell r="I44">
            <v>0.1</v>
          </cell>
          <cell r="J44" t="str">
            <v>cu.m.</v>
          </cell>
          <cell r="K44">
            <v>1595.6</v>
          </cell>
          <cell r="L44">
            <v>159.56</v>
          </cell>
        </row>
        <row r="45">
          <cell r="H45" t="str">
            <v>cement</v>
          </cell>
          <cell r="I45">
            <v>0.106</v>
          </cell>
          <cell r="J45" t="str">
            <v>mt</v>
          </cell>
          <cell r="K45">
            <v>8100</v>
          </cell>
          <cell r="L45">
            <v>858.6</v>
          </cell>
        </row>
        <row r="46">
          <cell r="H46" t="str">
            <v>sand</v>
          </cell>
          <cell r="I46">
            <v>0.47</v>
          </cell>
          <cell r="J46" t="str">
            <v>cu.m.</v>
          </cell>
          <cell r="K46">
            <v>1664.95</v>
          </cell>
          <cell r="L46">
            <v>782.53</v>
          </cell>
        </row>
        <row r="48">
          <cell r="A48" t="str">
            <v>6.2a</v>
          </cell>
          <cell r="B48" t="str">
            <v>a</v>
          </cell>
          <cell r="C48" t="str">
            <v>dry masonry</v>
          </cell>
          <cell r="D48" t="str">
            <v>Mason</v>
          </cell>
          <cell r="E48">
            <v>1</v>
          </cell>
          <cell r="F48">
            <v>195</v>
          </cell>
          <cell r="G48">
            <v>195</v>
          </cell>
          <cell r="H48" t="str">
            <v>Blockstone</v>
          </cell>
          <cell r="I48">
            <v>1</v>
          </cell>
          <cell r="J48" t="str">
            <v>cu.m.</v>
          </cell>
          <cell r="K48">
            <v>608</v>
          </cell>
          <cell r="L48">
            <v>608</v>
          </cell>
          <cell r="M48">
            <v>1202.56</v>
          </cell>
          <cell r="N48">
            <v>180.38</v>
          </cell>
          <cell r="O48">
            <v>1382.94</v>
          </cell>
        </row>
        <row r="49">
          <cell r="D49" t="str">
            <v>Coolies</v>
          </cell>
          <cell r="E49">
            <v>2</v>
          </cell>
          <cell r="F49">
            <v>120</v>
          </cell>
          <cell r="G49">
            <v>240</v>
          </cell>
          <cell r="H49" t="str">
            <v>Bondstone</v>
          </cell>
          <cell r="I49">
            <v>0.1</v>
          </cell>
          <cell r="J49" t="str">
            <v>cu.m.</v>
          </cell>
          <cell r="K49">
            <v>1595.6</v>
          </cell>
          <cell r="L49">
            <v>159.56</v>
          </cell>
        </row>
        <row r="51">
          <cell r="A51" t="str">
            <v>6.2b</v>
          </cell>
          <cell r="B51" t="str">
            <v>b</v>
          </cell>
          <cell r="C51" t="str">
            <v>mud mortar masonry</v>
          </cell>
          <cell r="D51" t="str">
            <v>Mason</v>
          </cell>
          <cell r="E51">
            <v>1</v>
          </cell>
          <cell r="F51">
            <v>195</v>
          </cell>
          <cell r="G51">
            <v>195</v>
          </cell>
          <cell r="H51" t="str">
            <v>Blockstone</v>
          </cell>
          <cell r="I51">
            <v>1</v>
          </cell>
          <cell r="J51" t="str">
            <v>cu.m.</v>
          </cell>
          <cell r="K51">
            <v>608</v>
          </cell>
          <cell r="L51">
            <v>608</v>
          </cell>
          <cell r="M51">
            <v>1232.56</v>
          </cell>
          <cell r="N51">
            <v>184.88</v>
          </cell>
          <cell r="O51">
            <v>1417.44</v>
          </cell>
        </row>
        <row r="52">
          <cell r="D52" t="str">
            <v>Coolies</v>
          </cell>
          <cell r="E52">
            <v>2.25</v>
          </cell>
          <cell r="F52">
            <v>120</v>
          </cell>
          <cell r="G52">
            <v>270</v>
          </cell>
          <cell r="H52" t="str">
            <v>Bondstone</v>
          </cell>
          <cell r="I52">
            <v>0.1</v>
          </cell>
          <cell r="J52" t="str">
            <v>cu.m.</v>
          </cell>
          <cell r="K52">
            <v>1595.6</v>
          </cell>
          <cell r="L52">
            <v>159.56</v>
          </cell>
        </row>
        <row r="54">
          <cell r="B54" t="str">
            <v>Boulder soling per 1 cu.m.</v>
          </cell>
        </row>
        <row r="55">
          <cell r="A55" t="str">
            <v>6.5a</v>
          </cell>
          <cell r="B55" t="str">
            <v>a) With sand packing</v>
          </cell>
          <cell r="D55" t="str">
            <v>Mason</v>
          </cell>
          <cell r="E55">
            <v>1</v>
          </cell>
          <cell r="F55">
            <v>195</v>
          </cell>
          <cell r="G55">
            <v>195</v>
          </cell>
          <cell r="H55" t="str">
            <v>Blockstone</v>
          </cell>
          <cell r="I55">
            <v>1.1000000000000001</v>
          </cell>
          <cell r="J55" t="str">
            <v>cu.m.</v>
          </cell>
          <cell r="K55">
            <v>608</v>
          </cell>
          <cell r="L55">
            <v>668.8</v>
          </cell>
          <cell r="M55">
            <v>3420.15</v>
          </cell>
          <cell r="N55">
            <v>513.02</v>
          </cell>
          <cell r="O55">
            <v>3933.17</v>
          </cell>
        </row>
        <row r="56">
          <cell r="D56" t="str">
            <v>Coolies</v>
          </cell>
          <cell r="E56">
            <v>3.5</v>
          </cell>
          <cell r="F56">
            <v>120</v>
          </cell>
          <cell r="G56">
            <v>420</v>
          </cell>
          <cell r="H56" t="str">
            <v>sand</v>
          </cell>
          <cell r="I56">
            <v>0.71</v>
          </cell>
          <cell r="J56" t="str">
            <v>cu.m.</v>
          </cell>
          <cell r="K56">
            <v>3008.95</v>
          </cell>
          <cell r="L56">
            <v>2136.35</v>
          </cell>
        </row>
        <row r="58">
          <cell r="A58" t="str">
            <v>6.5b</v>
          </cell>
          <cell r="B58" t="str">
            <v>b) without sand packing</v>
          </cell>
          <cell r="D58" t="str">
            <v>Mason</v>
          </cell>
          <cell r="E58">
            <v>1</v>
          </cell>
          <cell r="F58">
            <v>195</v>
          </cell>
          <cell r="G58">
            <v>195</v>
          </cell>
          <cell r="H58" t="str">
            <v>Blockstone</v>
          </cell>
          <cell r="I58">
            <v>1.1000000000000001</v>
          </cell>
          <cell r="J58" t="str">
            <v>cu.m.</v>
          </cell>
          <cell r="K58">
            <v>608</v>
          </cell>
          <cell r="L58">
            <v>668.8</v>
          </cell>
          <cell r="M58">
            <v>1283.8</v>
          </cell>
          <cell r="N58">
            <v>192.57</v>
          </cell>
          <cell r="O58">
            <v>1476.37</v>
          </cell>
        </row>
        <row r="59">
          <cell r="D59" t="str">
            <v>Coolies</v>
          </cell>
          <cell r="E59">
            <v>3.5</v>
          </cell>
          <cell r="F59">
            <v>120</v>
          </cell>
          <cell r="G59">
            <v>420</v>
          </cell>
        </row>
        <row r="61">
          <cell r="A61">
            <v>6.4</v>
          </cell>
          <cell r="B61" t="str">
            <v>Stone fillng in foundation  for  1 cu.m.</v>
          </cell>
          <cell r="D61" t="str">
            <v>Coolies</v>
          </cell>
          <cell r="E61">
            <v>1.5</v>
          </cell>
          <cell r="F61">
            <v>120</v>
          </cell>
          <cell r="G61">
            <v>180</v>
          </cell>
          <cell r="H61" t="str">
            <v>Blockstone</v>
          </cell>
          <cell r="I61">
            <v>1.1000000000000001</v>
          </cell>
          <cell r="J61" t="str">
            <v>cu.m.</v>
          </cell>
          <cell r="K61">
            <v>608</v>
          </cell>
          <cell r="L61">
            <v>668.8</v>
          </cell>
          <cell r="M61">
            <v>848.8</v>
          </cell>
          <cell r="N61">
            <v>127.32</v>
          </cell>
          <cell r="O61">
            <v>976.12</v>
          </cell>
        </row>
        <row r="63">
          <cell r="B63" t="str">
            <v>PCC for sub-structure concreting,  for 1 cum.</v>
          </cell>
        </row>
        <row r="64">
          <cell r="A64" t="str">
            <v>7.2c</v>
          </cell>
          <cell r="B64" t="str">
            <v>(a) P.C.C. (1:3:6)</v>
          </cell>
          <cell r="D64" t="str">
            <v>Mason</v>
          </cell>
          <cell r="E64">
            <v>1</v>
          </cell>
          <cell r="F64">
            <v>195</v>
          </cell>
          <cell r="G64">
            <v>195</v>
          </cell>
          <cell r="H64" t="str">
            <v>40mm agg</v>
          </cell>
          <cell r="I64">
            <v>0.65</v>
          </cell>
          <cell r="J64" t="str">
            <v>cu.m.</v>
          </cell>
          <cell r="K64">
            <v>1400</v>
          </cell>
          <cell r="L64">
            <v>910</v>
          </cell>
          <cell r="M64">
            <v>5364.81</v>
          </cell>
          <cell r="N64">
            <v>804.72</v>
          </cell>
          <cell r="O64">
            <v>6169.53</v>
          </cell>
        </row>
        <row r="65">
          <cell r="D65" t="str">
            <v>Coolies</v>
          </cell>
          <cell r="E65">
            <v>4</v>
          </cell>
          <cell r="F65">
            <v>120</v>
          </cell>
          <cell r="G65">
            <v>480</v>
          </cell>
          <cell r="H65" t="str">
            <v>20mm agg</v>
          </cell>
          <cell r="I65">
            <v>0.24</v>
          </cell>
          <cell r="J65" t="str">
            <v>cu.m.</v>
          </cell>
          <cell r="K65">
            <v>2120</v>
          </cell>
          <cell r="L65">
            <v>508.8</v>
          </cell>
        </row>
        <row r="66">
          <cell r="H66" t="str">
            <v>cement</v>
          </cell>
          <cell r="I66">
            <v>0.22</v>
          </cell>
          <cell r="J66" t="str">
            <v>mt</v>
          </cell>
          <cell r="K66">
            <v>8440</v>
          </cell>
          <cell r="L66">
            <v>1856.8</v>
          </cell>
        </row>
        <row r="67">
          <cell r="H67" t="str">
            <v>coarsesand</v>
          </cell>
          <cell r="I67">
            <v>0.47</v>
          </cell>
          <cell r="J67" t="str">
            <v>cu.m.</v>
          </cell>
          <cell r="K67">
            <v>3008.95</v>
          </cell>
          <cell r="L67">
            <v>1414.21</v>
          </cell>
        </row>
        <row r="69">
          <cell r="A69" t="str">
            <v>7.2d</v>
          </cell>
          <cell r="B69" t="str">
            <v>(b)  PCC (1:2:4)</v>
          </cell>
          <cell r="D69" t="str">
            <v>Mason</v>
          </cell>
          <cell r="E69">
            <v>1</v>
          </cell>
          <cell r="F69">
            <v>195</v>
          </cell>
          <cell r="G69">
            <v>195</v>
          </cell>
          <cell r="H69" t="str">
            <v>40mm agg</v>
          </cell>
          <cell r="I69">
            <v>0.52</v>
          </cell>
          <cell r="J69" t="str">
            <v>cu.m.</v>
          </cell>
          <cell r="K69">
            <v>1400</v>
          </cell>
          <cell r="L69">
            <v>728</v>
          </cell>
          <cell r="M69">
            <v>6228.18</v>
          </cell>
          <cell r="N69">
            <v>934.23</v>
          </cell>
          <cell r="O69">
            <v>7162.41</v>
          </cell>
        </row>
        <row r="70">
          <cell r="D70" t="str">
            <v>Coolies</v>
          </cell>
          <cell r="E70">
            <v>4</v>
          </cell>
          <cell r="F70">
            <v>120</v>
          </cell>
          <cell r="G70">
            <v>480</v>
          </cell>
          <cell r="H70" t="str">
            <v>20mm agg</v>
          </cell>
          <cell r="I70">
            <v>0.22</v>
          </cell>
          <cell r="J70" t="str">
            <v>cu.m.</v>
          </cell>
          <cell r="K70">
            <v>2120</v>
          </cell>
          <cell r="L70">
            <v>466.4</v>
          </cell>
        </row>
        <row r="71">
          <cell r="H71" t="str">
            <v>10mm agg</v>
          </cell>
          <cell r="I71">
            <v>0.11</v>
          </cell>
          <cell r="J71" t="str">
            <v>cu.m.</v>
          </cell>
          <cell r="K71">
            <v>2900</v>
          </cell>
          <cell r="L71">
            <v>319</v>
          </cell>
        </row>
        <row r="72">
          <cell r="H72" t="str">
            <v>cement</v>
          </cell>
          <cell r="I72">
            <v>0.32</v>
          </cell>
          <cell r="J72" t="str">
            <v>mt</v>
          </cell>
          <cell r="K72">
            <v>8440</v>
          </cell>
          <cell r="L72">
            <v>2700.8</v>
          </cell>
        </row>
        <row r="73">
          <cell r="H73" t="str">
            <v>coarsesand</v>
          </cell>
          <cell r="I73">
            <v>0.44500000000000001</v>
          </cell>
          <cell r="J73" t="str">
            <v>cu.m.</v>
          </cell>
          <cell r="K73">
            <v>3008.95</v>
          </cell>
          <cell r="L73">
            <v>1338.98</v>
          </cell>
        </row>
        <row r="75">
          <cell r="B75" t="str">
            <v>PCC for RCC in superstructure,  for 1 cum.</v>
          </cell>
        </row>
        <row r="76">
          <cell r="A76" t="str">
            <v>7.4a</v>
          </cell>
          <cell r="B76" t="str">
            <v>(a)  PCC (1:2:4)</v>
          </cell>
          <cell r="D76" t="str">
            <v>Mason</v>
          </cell>
          <cell r="E76">
            <v>0.8</v>
          </cell>
          <cell r="F76">
            <v>195</v>
          </cell>
          <cell r="G76">
            <v>156</v>
          </cell>
          <cell r="H76" t="str">
            <v>40mm agg</v>
          </cell>
          <cell r="I76">
            <v>0.52</v>
          </cell>
          <cell r="J76" t="str">
            <v>cu.m.</v>
          </cell>
          <cell r="K76">
            <v>1400</v>
          </cell>
          <cell r="L76">
            <v>728</v>
          </cell>
          <cell r="M76">
            <v>6549.18</v>
          </cell>
          <cell r="N76">
            <v>982.38</v>
          </cell>
          <cell r="O76">
            <v>7531.56</v>
          </cell>
        </row>
        <row r="77">
          <cell r="D77" t="str">
            <v>Coolies</v>
          </cell>
          <cell r="E77">
            <v>7</v>
          </cell>
          <cell r="F77">
            <v>120</v>
          </cell>
          <cell r="G77">
            <v>840</v>
          </cell>
          <cell r="H77" t="str">
            <v>20mm agg</v>
          </cell>
          <cell r="I77">
            <v>0.22</v>
          </cell>
          <cell r="J77" t="str">
            <v>cu.m.</v>
          </cell>
          <cell r="K77">
            <v>2120</v>
          </cell>
          <cell r="L77">
            <v>466.4</v>
          </cell>
        </row>
        <row r="78">
          <cell r="H78" t="str">
            <v>10mm agg</v>
          </cell>
          <cell r="I78">
            <v>0.11</v>
          </cell>
          <cell r="J78" t="str">
            <v>cu.m.</v>
          </cell>
          <cell r="K78">
            <v>2900</v>
          </cell>
          <cell r="L78">
            <v>319</v>
          </cell>
        </row>
        <row r="79">
          <cell r="H79" t="str">
            <v>cement</v>
          </cell>
          <cell r="I79">
            <v>0.32</v>
          </cell>
          <cell r="J79" t="str">
            <v>mt</v>
          </cell>
          <cell r="K79">
            <v>8440</v>
          </cell>
          <cell r="L79">
            <v>2700.8</v>
          </cell>
        </row>
        <row r="80">
          <cell r="H80" t="str">
            <v>coarsesand</v>
          </cell>
          <cell r="I80">
            <v>0.44500000000000001</v>
          </cell>
          <cell r="J80" t="str">
            <v>cu.m.</v>
          </cell>
          <cell r="K80">
            <v>3008.95</v>
          </cell>
          <cell r="L80">
            <v>1338.98</v>
          </cell>
        </row>
        <row r="82">
          <cell r="A82" t="str">
            <v>7.4b1</v>
          </cell>
          <cell r="B82" t="str">
            <v>(b) P.C.C. (1:1.5:3)</v>
          </cell>
          <cell r="D82" t="str">
            <v>Mason</v>
          </cell>
          <cell r="E82">
            <v>0.8</v>
          </cell>
          <cell r="F82">
            <v>195</v>
          </cell>
          <cell r="G82">
            <v>156</v>
          </cell>
          <cell r="H82" t="str">
            <v>20mm agg</v>
          </cell>
          <cell r="I82">
            <v>0.56999999999999995</v>
          </cell>
          <cell r="J82" t="str">
            <v>cu.m.</v>
          </cell>
          <cell r="K82">
            <v>2120</v>
          </cell>
          <cell r="L82">
            <v>1208.4000000000001</v>
          </cell>
          <cell r="M82">
            <v>7700.2</v>
          </cell>
          <cell r="N82">
            <v>1155.03</v>
          </cell>
          <cell r="O82">
            <v>8855.23</v>
          </cell>
        </row>
        <row r="83">
          <cell r="D83" t="str">
            <v>Coolies</v>
          </cell>
          <cell r="E83">
            <v>7</v>
          </cell>
          <cell r="F83">
            <v>120</v>
          </cell>
          <cell r="G83">
            <v>840</v>
          </cell>
          <cell r="H83" t="str">
            <v>10mm agg</v>
          </cell>
          <cell r="I83">
            <v>0.28999999999999998</v>
          </cell>
          <cell r="J83" t="str">
            <v>cu.m.</v>
          </cell>
          <cell r="K83">
            <v>2900</v>
          </cell>
          <cell r="L83">
            <v>841</v>
          </cell>
        </row>
        <row r="84">
          <cell r="H84" t="str">
            <v>cement</v>
          </cell>
          <cell r="I84">
            <v>0.4</v>
          </cell>
          <cell r="J84" t="str">
            <v>mt</v>
          </cell>
          <cell r="K84">
            <v>8440</v>
          </cell>
          <cell r="L84">
            <v>3376</v>
          </cell>
        </row>
        <row r="85">
          <cell r="H85" t="str">
            <v>coarsesand</v>
          </cell>
          <cell r="I85">
            <v>0.42499999999999999</v>
          </cell>
          <cell r="J85" t="str">
            <v>cu.m.</v>
          </cell>
          <cell r="K85">
            <v>3008.95</v>
          </cell>
          <cell r="L85">
            <v>1278.8</v>
          </cell>
        </row>
        <row r="87">
          <cell r="A87" t="str">
            <v>7.4b2</v>
          </cell>
          <cell r="B87" t="str">
            <v>(b) P.C.C. (1:1.5:3) with 2% WPC</v>
          </cell>
          <cell r="D87" t="str">
            <v>Mason</v>
          </cell>
          <cell r="E87">
            <v>0.8</v>
          </cell>
          <cell r="F87">
            <v>195</v>
          </cell>
          <cell r="G87">
            <v>156</v>
          </cell>
          <cell r="H87" t="str">
            <v>20mm agg</v>
          </cell>
          <cell r="I87">
            <v>0.56999999999999995</v>
          </cell>
          <cell r="J87" t="str">
            <v>cu.m.</v>
          </cell>
          <cell r="K87">
            <v>2120</v>
          </cell>
          <cell r="L87">
            <v>1208.4000000000001</v>
          </cell>
          <cell r="M87">
            <v>8100.2</v>
          </cell>
          <cell r="N87">
            <v>1215.03</v>
          </cell>
          <cell r="O87">
            <v>9315.23</v>
          </cell>
        </row>
        <row r="88">
          <cell r="D88" t="str">
            <v>Coolies</v>
          </cell>
          <cell r="E88">
            <v>7</v>
          </cell>
          <cell r="F88">
            <v>120</v>
          </cell>
          <cell r="G88">
            <v>840</v>
          </cell>
          <cell r="H88" t="str">
            <v>10mm agg</v>
          </cell>
          <cell r="I88">
            <v>0.28999999999999998</v>
          </cell>
          <cell r="J88" t="str">
            <v>cu.m.</v>
          </cell>
          <cell r="K88">
            <v>2900</v>
          </cell>
          <cell r="L88">
            <v>841</v>
          </cell>
        </row>
        <row r="89">
          <cell r="H89" t="str">
            <v>cement</v>
          </cell>
          <cell r="I89">
            <v>0.4</v>
          </cell>
          <cell r="J89" t="str">
            <v>mt</v>
          </cell>
          <cell r="K89">
            <v>8440</v>
          </cell>
          <cell r="L89">
            <v>3376</v>
          </cell>
        </row>
        <row r="90">
          <cell r="H90" t="str">
            <v>coarsesand</v>
          </cell>
          <cell r="I90">
            <v>0.42499999999999999</v>
          </cell>
          <cell r="J90" t="str">
            <v>cu.m.</v>
          </cell>
          <cell r="K90">
            <v>3008.95</v>
          </cell>
          <cell r="L90">
            <v>1278.8</v>
          </cell>
        </row>
        <row r="91">
          <cell r="H91" t="str">
            <v>WPC</v>
          </cell>
          <cell r="I91">
            <v>8</v>
          </cell>
          <cell r="J91" t="str">
            <v>kg</v>
          </cell>
          <cell r="K91">
            <v>50</v>
          </cell>
          <cell r="L91">
            <v>400</v>
          </cell>
        </row>
        <row r="93">
          <cell r="A93">
            <v>7.5</v>
          </cell>
          <cell r="B93" t="str">
            <v>Mild steel reinforcement works for RCC,</v>
          </cell>
          <cell r="D93" t="str">
            <v>Mason</v>
          </cell>
          <cell r="E93">
            <v>1.2E-2</v>
          </cell>
          <cell r="F93">
            <v>195</v>
          </cell>
          <cell r="G93">
            <v>2.34</v>
          </cell>
          <cell r="H93" t="str">
            <v>M.S. Bar</v>
          </cell>
          <cell r="I93">
            <v>1.0499999999999999E-3</v>
          </cell>
          <cell r="J93" t="str">
            <v>M.T.</v>
          </cell>
          <cell r="K93">
            <v>45680</v>
          </cell>
          <cell r="L93">
            <v>47.96</v>
          </cell>
          <cell r="M93">
            <v>52.36</v>
          </cell>
          <cell r="N93">
            <v>7.85</v>
          </cell>
          <cell r="O93">
            <v>60.21</v>
          </cell>
        </row>
        <row r="94">
          <cell r="B94" t="str">
            <v>including bending and 30m haulage, for 1 Kg</v>
          </cell>
          <cell r="D94" t="str">
            <v>Helper</v>
          </cell>
          <cell r="E94">
            <v>1.2E-2</v>
          </cell>
          <cell r="F94">
            <v>120</v>
          </cell>
          <cell r="G94">
            <v>1.44</v>
          </cell>
          <cell r="H94" t="str">
            <v>Binding wire</v>
          </cell>
          <cell r="I94">
            <v>0.01</v>
          </cell>
          <cell r="J94" t="str">
            <v>kg</v>
          </cell>
          <cell r="K94">
            <v>61.9</v>
          </cell>
          <cell r="L94">
            <v>0.62</v>
          </cell>
        </row>
        <row r="96">
          <cell r="A96" t="str">
            <v>8.2a</v>
          </cell>
          <cell r="B96" t="str">
            <v xml:space="preserve">Centering/shuttering works, </v>
          </cell>
          <cell r="D96" t="str">
            <v>Mason</v>
          </cell>
          <cell r="E96">
            <v>0.17199999999999999</v>
          </cell>
          <cell r="F96">
            <v>195</v>
          </cell>
          <cell r="G96">
            <v>33.54</v>
          </cell>
          <cell r="H96" t="str">
            <v>Local wood</v>
          </cell>
          <cell r="I96">
            <v>5.2600000000000001E-2</v>
          </cell>
          <cell r="J96" t="str">
            <v>cu.m.</v>
          </cell>
          <cell r="K96">
            <v>17660</v>
          </cell>
          <cell r="L96">
            <v>154.82</v>
          </cell>
          <cell r="M96">
            <v>233.43</v>
          </cell>
          <cell r="N96">
            <v>35.01</v>
          </cell>
          <cell r="O96">
            <v>268.44</v>
          </cell>
        </row>
        <row r="97">
          <cell r="B97" t="str">
            <v>haulage 30m  for 1sqm.</v>
          </cell>
          <cell r="D97" t="str">
            <v>Coolies</v>
          </cell>
          <cell r="E97">
            <v>0.25700000000000001</v>
          </cell>
          <cell r="F97">
            <v>120</v>
          </cell>
          <cell r="G97">
            <v>30.84</v>
          </cell>
          <cell r="H97" t="str">
            <v>Nails</v>
          </cell>
          <cell r="I97">
            <v>0.25</v>
          </cell>
          <cell r="J97" t="str">
            <v>kg</v>
          </cell>
          <cell r="K97">
            <v>56.9</v>
          </cell>
          <cell r="L97">
            <v>14.23</v>
          </cell>
        </row>
        <row r="100">
          <cell r="A100">
            <v>9.1</v>
          </cell>
          <cell r="B100" t="str">
            <v xml:space="preserve">CGI sheet roofing work including procuring </v>
          </cell>
          <cell r="D100" t="str">
            <v>Mason</v>
          </cell>
          <cell r="E100">
            <v>0.2</v>
          </cell>
          <cell r="F100">
            <v>195</v>
          </cell>
          <cell r="G100">
            <v>39</v>
          </cell>
          <cell r="H100" t="str">
            <v>CGI sheet 24-26swg</v>
          </cell>
          <cell r="I100">
            <v>1.2</v>
          </cell>
          <cell r="J100" t="str">
            <v>sqm</v>
          </cell>
          <cell r="K100">
            <v>4900</v>
          </cell>
          <cell r="L100">
            <v>980</v>
          </cell>
          <cell r="M100">
            <v>2089</v>
          </cell>
          <cell r="N100">
            <v>313.35000000000002</v>
          </cell>
          <cell r="O100">
            <v>2402.35</v>
          </cell>
        </row>
        <row r="101">
          <cell r="B101" t="str">
            <v>of materials for 1m2:</v>
          </cell>
          <cell r="D101" t="str">
            <v>Coolies</v>
          </cell>
          <cell r="E101">
            <v>0.25</v>
          </cell>
          <cell r="F101">
            <v>120</v>
          </cell>
          <cell r="G101">
            <v>30</v>
          </cell>
          <cell r="H101" t="str">
            <v>8mm nut/bolt</v>
          </cell>
          <cell r="I101">
            <v>3</v>
          </cell>
          <cell r="J101" t="str">
            <v>no</v>
          </cell>
          <cell r="K101">
            <v>10</v>
          </cell>
          <cell r="L101">
            <v>30</v>
          </cell>
        </row>
        <row r="102">
          <cell r="G102">
            <v>69</v>
          </cell>
          <cell r="H102" t="str">
            <v>J-hook+ bitu-washer</v>
          </cell>
          <cell r="I102">
            <v>2.5</v>
          </cell>
          <cell r="J102" t="str">
            <v>no</v>
          </cell>
          <cell r="K102">
            <v>5</v>
          </cell>
          <cell r="L102">
            <v>1010</v>
          </cell>
        </row>
        <row r="105">
          <cell r="A105">
            <v>9.1999999999999993</v>
          </cell>
          <cell r="B105" t="str">
            <v>GI plainsheet ridge fixing work</v>
          </cell>
          <cell r="D105" t="str">
            <v>Mason</v>
          </cell>
          <cell r="E105">
            <v>0.2</v>
          </cell>
          <cell r="F105">
            <v>195</v>
          </cell>
          <cell r="G105">
            <v>39</v>
          </cell>
          <cell r="H105" t="str">
            <v>GI plainsheet 28swg</v>
          </cell>
          <cell r="I105">
            <v>1.2</v>
          </cell>
          <cell r="J105" t="str">
            <v>sqm</v>
          </cell>
          <cell r="K105">
            <v>4900</v>
          </cell>
          <cell r="L105">
            <v>980</v>
          </cell>
          <cell r="M105">
            <v>1089</v>
          </cell>
          <cell r="N105">
            <v>163.35</v>
          </cell>
          <cell r="O105">
            <v>1252.3499999999999</v>
          </cell>
        </row>
        <row r="106">
          <cell r="B106" t="str">
            <v>all complete, for 1 rm.</v>
          </cell>
          <cell r="D106" t="str">
            <v>Coolies</v>
          </cell>
          <cell r="E106">
            <v>0.25</v>
          </cell>
          <cell r="F106">
            <v>120</v>
          </cell>
          <cell r="G106">
            <v>30</v>
          </cell>
          <cell r="H106" t="str">
            <v>8mm nut/bolt</v>
          </cell>
          <cell r="I106">
            <v>4</v>
          </cell>
          <cell r="J106" t="str">
            <v>no</v>
          </cell>
          <cell r="K106">
            <v>10</v>
          </cell>
          <cell r="L106">
            <v>40</v>
          </cell>
        </row>
        <row r="108">
          <cell r="B108" t="str">
            <v>Salwood work for doors &amp; windows:</v>
          </cell>
        </row>
        <row r="109">
          <cell r="A109" t="str">
            <v>10.1a</v>
          </cell>
          <cell r="B109" t="str">
            <v>Frames (Chaukhat ) for 1cum.</v>
          </cell>
          <cell r="D109" t="str">
            <v>Carpenter</v>
          </cell>
          <cell r="E109">
            <v>34</v>
          </cell>
          <cell r="F109">
            <v>195</v>
          </cell>
          <cell r="G109">
            <v>6630</v>
          </cell>
          <cell r="H109" t="str">
            <v>Salwood</v>
          </cell>
          <cell r="I109">
            <v>1.1000000000000001</v>
          </cell>
          <cell r="J109" t="str">
            <v>cum.</v>
          </cell>
          <cell r="K109">
            <v>38946</v>
          </cell>
          <cell r="L109">
            <v>42840.6</v>
          </cell>
          <cell r="M109">
            <v>50890.6</v>
          </cell>
          <cell r="N109">
            <v>7633.59</v>
          </cell>
          <cell r="O109">
            <v>58524.19</v>
          </cell>
        </row>
        <row r="110">
          <cell r="B110" t="str">
            <v>(wood size 75 x 100 mm)</v>
          </cell>
          <cell r="D110" t="str">
            <v>Laborer</v>
          </cell>
          <cell r="E110">
            <v>3.4</v>
          </cell>
          <cell r="F110">
            <v>120</v>
          </cell>
          <cell r="G110">
            <v>408</v>
          </cell>
          <cell r="H110" t="str">
            <v>Holdfast</v>
          </cell>
          <cell r="I110">
            <v>92</v>
          </cell>
          <cell r="J110" t="str">
            <v>no</v>
          </cell>
          <cell r="K110">
            <v>10</v>
          </cell>
          <cell r="L110">
            <v>920</v>
          </cell>
        </row>
        <row r="111">
          <cell r="H111" t="str">
            <v>nails/screws</v>
          </cell>
          <cell r="I111">
            <v>184</v>
          </cell>
          <cell r="J111" t="str">
            <v>no</v>
          </cell>
          <cell r="K111">
            <v>0.5</v>
          </cell>
          <cell r="L111">
            <v>92</v>
          </cell>
        </row>
        <row r="113">
          <cell r="A113" t="str">
            <v>10.1b</v>
          </cell>
          <cell r="B113" t="str">
            <v>For one Frame (chaukat) of size (900x2100 mm)</v>
          </cell>
          <cell r="M113">
            <v>1946.57</v>
          </cell>
          <cell r="O113">
            <v>2238.5500000000002</v>
          </cell>
        </row>
        <row r="115">
          <cell r="A115" t="str">
            <v>10.2a</v>
          </cell>
          <cell r="B115" t="str">
            <v>Making and fixing panelled door shutter with</v>
          </cell>
          <cell r="D115" t="str">
            <v>Carpenter</v>
          </cell>
          <cell r="E115">
            <v>10</v>
          </cell>
          <cell r="F115">
            <v>195</v>
          </cell>
          <cell r="G115">
            <v>1950</v>
          </cell>
          <cell r="H115" t="str">
            <v>Salwood</v>
          </cell>
          <cell r="I115">
            <v>8.4000000000000005E-2</v>
          </cell>
          <cell r="J115" t="str">
            <v>cum.</v>
          </cell>
          <cell r="K115">
            <v>38946</v>
          </cell>
          <cell r="L115">
            <v>3271.46</v>
          </cell>
          <cell r="M115">
            <v>5756.46</v>
          </cell>
          <cell r="N115">
            <v>863.47</v>
          </cell>
          <cell r="O115">
            <v>6619.93</v>
          </cell>
        </row>
        <row r="116">
          <cell r="B116" t="str">
            <v>38mm thick frame for one shutter</v>
          </cell>
          <cell r="D116" t="str">
            <v>Laborer</v>
          </cell>
          <cell r="E116">
            <v>1</v>
          </cell>
          <cell r="F116">
            <v>120</v>
          </cell>
          <cell r="G116">
            <v>120</v>
          </cell>
          <cell r="H116" t="str">
            <v xml:space="preserve"> Hinge 6"</v>
          </cell>
          <cell r="I116">
            <v>6</v>
          </cell>
          <cell r="J116" t="str">
            <v>no</v>
          </cell>
          <cell r="K116">
            <v>20</v>
          </cell>
          <cell r="L116">
            <v>120</v>
          </cell>
        </row>
        <row r="117">
          <cell r="B117" t="str">
            <v xml:space="preserve">     (Shutter size : 1.07x1.982 = 2.123 sqm)</v>
          </cell>
          <cell r="H117" t="str">
            <v xml:space="preserve"> Tower bolt 6"</v>
          </cell>
          <cell r="I117">
            <v>1</v>
          </cell>
          <cell r="J117" t="str">
            <v>no</v>
          </cell>
          <cell r="K117">
            <v>25</v>
          </cell>
          <cell r="L117">
            <v>25</v>
          </cell>
        </row>
        <row r="118">
          <cell r="H118" t="str">
            <v xml:space="preserve"> Tower bolt 12"</v>
          </cell>
          <cell r="I118">
            <v>1</v>
          </cell>
          <cell r="J118" t="str">
            <v>no</v>
          </cell>
          <cell r="K118">
            <v>40</v>
          </cell>
          <cell r="L118">
            <v>40</v>
          </cell>
        </row>
        <row r="119">
          <cell r="H119" t="str">
            <v xml:space="preserve"> Lockset 250mm</v>
          </cell>
          <cell r="I119">
            <v>1</v>
          </cell>
          <cell r="J119" t="str">
            <v>no</v>
          </cell>
          <cell r="K119">
            <v>120</v>
          </cell>
          <cell r="L119">
            <v>120</v>
          </cell>
        </row>
        <row r="120">
          <cell r="H120" t="str">
            <v xml:space="preserve"> Handle</v>
          </cell>
          <cell r="I120">
            <v>2</v>
          </cell>
          <cell r="J120" t="str">
            <v>no</v>
          </cell>
          <cell r="K120">
            <v>50</v>
          </cell>
          <cell r="L120">
            <v>100</v>
          </cell>
        </row>
        <row r="121">
          <cell r="H121" t="str">
            <v xml:space="preserve"> Screw</v>
          </cell>
          <cell r="I121">
            <v>0.5</v>
          </cell>
          <cell r="J121" t="str">
            <v>kg</v>
          </cell>
          <cell r="K121">
            <v>20</v>
          </cell>
          <cell r="L121">
            <v>10</v>
          </cell>
        </row>
        <row r="123">
          <cell r="A123" t="str">
            <v>10.2b</v>
          </cell>
          <cell r="B123" t="str">
            <v>Rate for 1 sqm.</v>
          </cell>
          <cell r="M123">
            <v>3118.2</v>
          </cell>
          <cell r="N123">
            <v>467.73</v>
          </cell>
          <cell r="O123">
            <v>3585.93</v>
          </cell>
        </row>
        <row r="125">
          <cell r="A125" t="str">
            <v>10.9a1</v>
          </cell>
          <cell r="B125" t="str">
            <v>Fixing GI plainsheet on both sides of 38mm thick</v>
          </cell>
          <cell r="D125" t="str">
            <v>Carpenter</v>
          </cell>
          <cell r="E125">
            <v>7</v>
          </cell>
          <cell r="F125">
            <v>195</v>
          </cell>
          <cell r="G125">
            <v>1365</v>
          </cell>
          <cell r="H125" t="str">
            <v>Salwood</v>
          </cell>
          <cell r="I125">
            <v>3.4599999999999999E-2</v>
          </cell>
          <cell r="J125" t="str">
            <v>cum.</v>
          </cell>
          <cell r="K125">
            <v>38946</v>
          </cell>
          <cell r="L125">
            <v>1347.53</v>
          </cell>
          <cell r="M125">
            <v>4026.79</v>
          </cell>
          <cell r="N125">
            <v>604.02</v>
          </cell>
          <cell r="O125">
            <v>4630.8100000000004</v>
          </cell>
        </row>
        <row r="126">
          <cell r="B126" t="str">
            <v>1.09x2.06=2.245 sqm door frame</v>
          </cell>
          <cell r="D126" t="str">
            <v>Laborer</v>
          </cell>
          <cell r="E126">
            <v>0.7</v>
          </cell>
          <cell r="F126">
            <v>120</v>
          </cell>
          <cell r="G126">
            <v>84</v>
          </cell>
          <cell r="H126" t="str">
            <v xml:space="preserve"> Hinge 6"</v>
          </cell>
          <cell r="I126">
            <v>3</v>
          </cell>
          <cell r="J126" t="str">
            <v>no</v>
          </cell>
          <cell r="K126">
            <v>20</v>
          </cell>
          <cell r="L126">
            <v>60</v>
          </cell>
        </row>
        <row r="127">
          <cell r="H127" t="str">
            <v xml:space="preserve"> Tower bolt 6"</v>
          </cell>
          <cell r="I127">
            <v>1</v>
          </cell>
          <cell r="J127" t="str">
            <v>no</v>
          </cell>
          <cell r="K127">
            <v>25</v>
          </cell>
          <cell r="L127">
            <v>25</v>
          </cell>
        </row>
        <row r="128">
          <cell r="H128" t="str">
            <v xml:space="preserve"> Tower bolt 12"</v>
          </cell>
          <cell r="I128">
            <v>1</v>
          </cell>
          <cell r="J128" t="str">
            <v>no</v>
          </cell>
          <cell r="K128">
            <v>40</v>
          </cell>
          <cell r="L128">
            <v>40</v>
          </cell>
        </row>
        <row r="129">
          <cell r="H129" t="str">
            <v xml:space="preserve"> Lockset 250mm</v>
          </cell>
          <cell r="I129">
            <v>1</v>
          </cell>
          <cell r="J129" t="str">
            <v>no</v>
          </cell>
          <cell r="K129">
            <v>120</v>
          </cell>
          <cell r="L129">
            <v>120</v>
          </cell>
        </row>
        <row r="130">
          <cell r="H130" t="str">
            <v xml:space="preserve"> Handle</v>
          </cell>
          <cell r="I130">
            <v>1</v>
          </cell>
          <cell r="J130" t="str">
            <v>no</v>
          </cell>
          <cell r="K130">
            <v>50</v>
          </cell>
          <cell r="L130">
            <v>50</v>
          </cell>
        </row>
        <row r="131">
          <cell r="H131" t="str">
            <v>GI plainsheet 28swg</v>
          </cell>
          <cell r="I131">
            <v>4.6500000000000004</v>
          </cell>
          <cell r="J131" t="str">
            <v>sqm</v>
          </cell>
          <cell r="K131">
            <v>200.7</v>
          </cell>
          <cell r="L131">
            <v>933.26</v>
          </cell>
        </row>
        <row r="132">
          <cell r="H132" t="str">
            <v xml:space="preserve"> Screw</v>
          </cell>
          <cell r="J132" t="str">
            <v>LS</v>
          </cell>
          <cell r="L132">
            <v>2</v>
          </cell>
        </row>
        <row r="134">
          <cell r="A134" t="str">
            <v>10.9a2</v>
          </cell>
          <cell r="B134" t="str">
            <v>Rate for 1 sqm.</v>
          </cell>
          <cell r="M134">
            <v>2062.7199999999998</v>
          </cell>
          <cell r="N134">
            <v>309.41000000000003</v>
          </cell>
          <cell r="O134">
            <v>2372.13</v>
          </cell>
        </row>
        <row r="136">
          <cell r="A136" t="str">
            <v>10.10a1</v>
          </cell>
          <cell r="B136" t="str">
            <v>Fixing mosquito proof wirenet to 38mm thick</v>
          </cell>
          <cell r="D136" t="str">
            <v>Carpenter</v>
          </cell>
          <cell r="E136">
            <v>5</v>
          </cell>
          <cell r="F136">
            <v>195</v>
          </cell>
          <cell r="G136">
            <v>975</v>
          </cell>
          <cell r="H136" t="str">
            <v>Salwood</v>
          </cell>
          <cell r="I136">
            <v>2.5999999999999999E-2</v>
          </cell>
          <cell r="J136" t="str">
            <v>cum.</v>
          </cell>
          <cell r="K136">
            <v>38946</v>
          </cell>
          <cell r="L136">
            <v>1012.6</v>
          </cell>
          <cell r="M136">
            <v>2759.93</v>
          </cell>
          <cell r="N136">
            <v>413.99</v>
          </cell>
          <cell r="O136">
            <v>3173.92</v>
          </cell>
        </row>
        <row r="137">
          <cell r="B137" t="str">
            <v>1.09x2.06=2.245 sqm frame</v>
          </cell>
          <cell r="D137" t="str">
            <v>Laborer</v>
          </cell>
          <cell r="E137">
            <v>0.5</v>
          </cell>
          <cell r="F137">
            <v>120</v>
          </cell>
          <cell r="G137">
            <v>60</v>
          </cell>
          <cell r="H137" t="str">
            <v xml:space="preserve"> Hinge 6"</v>
          </cell>
          <cell r="I137">
            <v>3</v>
          </cell>
          <cell r="J137" t="str">
            <v>no</v>
          </cell>
          <cell r="K137">
            <v>20</v>
          </cell>
          <cell r="L137">
            <v>60</v>
          </cell>
        </row>
        <row r="138">
          <cell r="H138" t="str">
            <v xml:space="preserve"> Tower bolt 6"</v>
          </cell>
          <cell r="I138">
            <v>1</v>
          </cell>
          <cell r="J138" t="str">
            <v>no</v>
          </cell>
          <cell r="K138">
            <v>25</v>
          </cell>
          <cell r="L138">
            <v>25</v>
          </cell>
        </row>
        <row r="139">
          <cell r="H139" t="str">
            <v xml:space="preserve"> Tower bolt 12"</v>
          </cell>
          <cell r="I139">
            <v>1</v>
          </cell>
          <cell r="J139" t="str">
            <v>no</v>
          </cell>
          <cell r="K139">
            <v>40</v>
          </cell>
          <cell r="L139">
            <v>40</v>
          </cell>
        </row>
        <row r="140">
          <cell r="H140" t="str">
            <v>wiremesh 24 SWG</v>
          </cell>
          <cell r="I140">
            <v>2.13</v>
          </cell>
          <cell r="J140" t="str">
            <v>sqm</v>
          </cell>
          <cell r="K140">
            <v>251.33</v>
          </cell>
          <cell r="L140">
            <v>535.33000000000004</v>
          </cell>
        </row>
        <row r="141">
          <cell r="H141" t="str">
            <v xml:space="preserve"> Handle</v>
          </cell>
          <cell r="I141">
            <v>1</v>
          </cell>
          <cell r="J141" t="str">
            <v>no</v>
          </cell>
          <cell r="K141">
            <v>50</v>
          </cell>
          <cell r="L141">
            <v>50</v>
          </cell>
        </row>
        <row r="142">
          <cell r="H142" t="str">
            <v xml:space="preserve"> Screw</v>
          </cell>
          <cell r="J142" t="str">
            <v>LS</v>
          </cell>
          <cell r="L142">
            <v>2</v>
          </cell>
        </row>
        <row r="143">
          <cell r="A143" t="str">
            <v>10.10a2</v>
          </cell>
          <cell r="B143" t="str">
            <v>Rate for 1 sqm.</v>
          </cell>
          <cell r="M143">
            <v>1413.77</v>
          </cell>
          <cell r="N143">
            <v>212.07</v>
          </cell>
          <cell r="O143">
            <v>1625.84</v>
          </cell>
        </row>
        <row r="145">
          <cell r="A145">
            <v>10.17</v>
          </cell>
          <cell r="B145" t="str">
            <v>Beams, Lintels, Wallplates etc. for 1cum.</v>
          </cell>
          <cell r="D145" t="str">
            <v>Carpenter</v>
          </cell>
          <cell r="E145">
            <v>17.649999999999999</v>
          </cell>
          <cell r="F145">
            <v>195</v>
          </cell>
          <cell r="G145">
            <v>3441.75</v>
          </cell>
          <cell r="H145" t="str">
            <v>Salwood</v>
          </cell>
          <cell r="I145">
            <v>1.05</v>
          </cell>
          <cell r="J145" t="str">
            <v>cum.</v>
          </cell>
          <cell r="K145">
            <v>38946</v>
          </cell>
          <cell r="L145">
            <v>40893.300000000003</v>
          </cell>
          <cell r="M145">
            <v>44603.75</v>
          </cell>
          <cell r="N145">
            <v>6690.56</v>
          </cell>
          <cell r="O145">
            <v>51294.31</v>
          </cell>
        </row>
        <row r="146">
          <cell r="B146" t="str">
            <v>( for span &lt;9m)</v>
          </cell>
          <cell r="D146" t="str">
            <v>Laborer</v>
          </cell>
          <cell r="E146">
            <v>1.7649999999999999</v>
          </cell>
          <cell r="F146">
            <v>120</v>
          </cell>
          <cell r="G146">
            <v>211.8</v>
          </cell>
          <cell r="H146" t="str">
            <v>Nails</v>
          </cell>
          <cell r="I146">
            <v>1</v>
          </cell>
          <cell r="J146" t="str">
            <v>kg</v>
          </cell>
          <cell r="K146">
            <v>56.9</v>
          </cell>
          <cell r="L146">
            <v>56.9</v>
          </cell>
        </row>
        <row r="148">
          <cell r="A148">
            <v>10.18</v>
          </cell>
          <cell r="B148" t="str">
            <v>Trusses including fixing for 1cum.</v>
          </cell>
          <cell r="D148" t="str">
            <v>Carpenter</v>
          </cell>
          <cell r="E148">
            <v>17.649999999999999</v>
          </cell>
          <cell r="F148">
            <v>195</v>
          </cell>
          <cell r="G148">
            <v>3441.75</v>
          </cell>
          <cell r="H148" t="str">
            <v>Salwood</v>
          </cell>
          <cell r="I148">
            <v>1.05</v>
          </cell>
          <cell r="J148" t="str">
            <v>cum.</v>
          </cell>
          <cell r="K148">
            <v>38946</v>
          </cell>
          <cell r="L148">
            <v>40893.300000000003</v>
          </cell>
          <cell r="M148">
            <v>48593.05</v>
          </cell>
          <cell r="N148">
            <v>7288.96</v>
          </cell>
          <cell r="O148">
            <v>55882.01</v>
          </cell>
        </row>
        <row r="149">
          <cell r="D149" t="str">
            <v>Laborer</v>
          </cell>
          <cell r="E149">
            <v>26</v>
          </cell>
          <cell r="F149">
            <v>120</v>
          </cell>
          <cell r="G149">
            <v>3120</v>
          </cell>
          <cell r="H149" t="str">
            <v>Strips</v>
          </cell>
          <cell r="I149">
            <v>10</v>
          </cell>
          <cell r="J149" t="str">
            <v>kg</v>
          </cell>
          <cell r="K149">
            <v>56.9</v>
          </cell>
          <cell r="L149">
            <v>569</v>
          </cell>
        </row>
        <row r="150">
          <cell r="H150" t="str">
            <v>Nails</v>
          </cell>
          <cell r="I150">
            <v>10</v>
          </cell>
          <cell r="J150" t="str">
            <v>kg</v>
          </cell>
          <cell r="K150">
            <v>56.9</v>
          </cell>
          <cell r="L150">
            <v>569</v>
          </cell>
        </row>
        <row r="152">
          <cell r="A152">
            <v>10.19</v>
          </cell>
          <cell r="B152" t="str">
            <v>25mm thick Eavesboard including fixing for 1sqm.</v>
          </cell>
          <cell r="D152" t="str">
            <v>Carpenter</v>
          </cell>
          <cell r="E152">
            <v>0.14299999999999999</v>
          </cell>
          <cell r="F152">
            <v>195</v>
          </cell>
          <cell r="G152">
            <v>27.89</v>
          </cell>
          <cell r="H152" t="str">
            <v>Salwood</v>
          </cell>
          <cell r="I152">
            <v>2.75E-2</v>
          </cell>
          <cell r="J152" t="str">
            <v>cum.</v>
          </cell>
          <cell r="K152">
            <v>38946</v>
          </cell>
          <cell r="L152">
            <v>1071.02</v>
          </cell>
          <cell r="M152">
            <v>1109.17</v>
          </cell>
          <cell r="N152">
            <v>166.38</v>
          </cell>
          <cell r="O152">
            <v>1275.55</v>
          </cell>
        </row>
        <row r="153">
          <cell r="D153" t="str">
            <v>Laborer</v>
          </cell>
          <cell r="E153">
            <v>1.43E-2</v>
          </cell>
          <cell r="F153">
            <v>120</v>
          </cell>
          <cell r="G153">
            <v>1.72</v>
          </cell>
          <cell r="H153" t="str">
            <v>Nails</v>
          </cell>
          <cell r="I153">
            <v>0.15</v>
          </cell>
          <cell r="J153" t="str">
            <v>kg</v>
          </cell>
          <cell r="K153">
            <v>56.9</v>
          </cell>
          <cell r="L153">
            <v>8.5399999999999991</v>
          </cell>
        </row>
        <row r="155">
          <cell r="A155" t="str">
            <v>10.20d</v>
          </cell>
          <cell r="B155" t="str">
            <v>Fixing mosquito proof wirenet to existing frames</v>
          </cell>
          <cell r="D155" t="str">
            <v>Carpenter</v>
          </cell>
          <cell r="E155">
            <v>0.108</v>
          </cell>
          <cell r="F155">
            <v>195</v>
          </cell>
          <cell r="G155">
            <v>21.06</v>
          </cell>
          <cell r="H155" t="str">
            <v>Salwood for Listies</v>
          </cell>
          <cell r="I155">
            <v>2E-3</v>
          </cell>
          <cell r="J155" t="str">
            <v>cum.</v>
          </cell>
          <cell r="K155">
            <v>38946</v>
          </cell>
          <cell r="L155">
            <v>77.89</v>
          </cell>
          <cell r="M155">
            <v>394.3</v>
          </cell>
          <cell r="N155">
            <v>59.15</v>
          </cell>
          <cell r="O155">
            <v>453.45</v>
          </cell>
        </row>
        <row r="156">
          <cell r="B156" t="str">
            <v>for 1 sqm.</v>
          </cell>
          <cell r="D156" t="str">
            <v>Laborer</v>
          </cell>
          <cell r="E156">
            <v>0.11</v>
          </cell>
          <cell r="F156">
            <v>120</v>
          </cell>
          <cell r="G156">
            <v>13.2</v>
          </cell>
          <cell r="H156" t="str">
            <v>mosquito net</v>
          </cell>
          <cell r="I156">
            <v>1.1000000000000001</v>
          </cell>
          <cell r="J156" t="str">
            <v>sqm</v>
          </cell>
          <cell r="K156">
            <v>251.33</v>
          </cell>
          <cell r="L156">
            <v>276.45999999999998</v>
          </cell>
        </row>
        <row r="157">
          <cell r="H157" t="str">
            <v>Nails</v>
          </cell>
          <cell r="I157">
            <v>0.1</v>
          </cell>
          <cell r="J157" t="str">
            <v>kg</v>
          </cell>
          <cell r="K157">
            <v>56.9</v>
          </cell>
          <cell r="L157">
            <v>5.69</v>
          </cell>
        </row>
        <row r="159">
          <cell r="A159" t="str">
            <v>11.20</v>
          </cell>
          <cell r="B159" t="str">
            <v>3 mm thick cement punning for 1sqm.</v>
          </cell>
          <cell r="D159" t="str">
            <v>Mason</v>
          </cell>
          <cell r="E159">
            <v>0.1</v>
          </cell>
          <cell r="F159">
            <v>195</v>
          </cell>
          <cell r="G159">
            <v>19.5</v>
          </cell>
          <cell r="H159" t="str">
            <v>cement</v>
          </cell>
          <cell r="I159">
            <v>5.3200000000000001E-3</v>
          </cell>
          <cell r="J159" t="str">
            <v>mt</v>
          </cell>
          <cell r="K159">
            <v>8440</v>
          </cell>
          <cell r="L159">
            <v>44.9</v>
          </cell>
          <cell r="M159">
            <v>76.400000000000006</v>
          </cell>
          <cell r="N159">
            <v>11.46</v>
          </cell>
          <cell r="O159">
            <v>87.86</v>
          </cell>
        </row>
        <row r="160">
          <cell r="D160" t="str">
            <v>Coolies</v>
          </cell>
          <cell r="E160">
            <v>0.1</v>
          </cell>
          <cell r="F160">
            <v>120</v>
          </cell>
          <cell r="G160">
            <v>12</v>
          </cell>
        </row>
        <row r="162">
          <cell r="B162" t="str">
            <v>12.5 mm thick c/s plaster for  1sqm.</v>
          </cell>
        </row>
        <row r="163">
          <cell r="A163" t="str">
            <v>12.1a</v>
          </cell>
          <cell r="B163" t="str">
            <v>in (1:2)  c/s mortar</v>
          </cell>
          <cell r="D163" t="str">
            <v>Mason</v>
          </cell>
          <cell r="E163">
            <v>0.12</v>
          </cell>
          <cell r="F163">
            <v>195</v>
          </cell>
          <cell r="G163">
            <v>23.4</v>
          </cell>
          <cell r="H163" t="str">
            <v>cement</v>
          </cell>
          <cell r="I163">
            <v>8.9999999999999993E-3</v>
          </cell>
          <cell r="J163" t="str">
            <v>MT</v>
          </cell>
          <cell r="K163">
            <v>8440</v>
          </cell>
          <cell r="L163">
            <v>75.959999999999994</v>
          </cell>
          <cell r="M163">
            <v>155.27000000000001</v>
          </cell>
          <cell r="N163">
            <v>23.29</v>
          </cell>
          <cell r="O163">
            <v>178.56</v>
          </cell>
        </row>
        <row r="164">
          <cell r="D164" t="str">
            <v>Labor</v>
          </cell>
          <cell r="E164">
            <v>0.16</v>
          </cell>
          <cell r="F164">
            <v>120</v>
          </cell>
          <cell r="G164">
            <v>19.2</v>
          </cell>
          <cell r="H164" t="str">
            <v>sand</v>
          </cell>
          <cell r="I164">
            <v>1.2200000000000001E-2</v>
          </cell>
          <cell r="J164" t="str">
            <v>cu.m.</v>
          </cell>
          <cell r="K164">
            <v>3008.95</v>
          </cell>
          <cell r="L164">
            <v>36.71</v>
          </cell>
        </row>
        <row r="166">
          <cell r="A166" t="str">
            <v>12.1b</v>
          </cell>
          <cell r="B166" t="str">
            <v>in (1:3) c/s mortar</v>
          </cell>
          <cell r="D166" t="str">
            <v>Mason</v>
          </cell>
          <cell r="E166">
            <v>0.12</v>
          </cell>
          <cell r="F166">
            <v>195</v>
          </cell>
          <cell r="G166">
            <v>23.4</v>
          </cell>
          <cell r="H166" t="str">
            <v>cement</v>
          </cell>
          <cell r="I166">
            <v>6.1999999999999998E-3</v>
          </cell>
          <cell r="J166" t="str">
            <v>MT</v>
          </cell>
          <cell r="K166">
            <v>8440</v>
          </cell>
          <cell r="L166">
            <v>52.33</v>
          </cell>
          <cell r="M166">
            <v>133.44</v>
          </cell>
          <cell r="N166">
            <v>20.02</v>
          </cell>
          <cell r="O166">
            <v>153.46</v>
          </cell>
        </row>
        <row r="167">
          <cell r="D167" t="str">
            <v>Labor</v>
          </cell>
          <cell r="E167">
            <v>0.16</v>
          </cell>
          <cell r="F167">
            <v>120</v>
          </cell>
          <cell r="G167">
            <v>19.2</v>
          </cell>
          <cell r="H167" t="str">
            <v>sand</v>
          </cell>
          <cell r="I167">
            <v>1.2800000000000001E-2</v>
          </cell>
          <cell r="J167" t="str">
            <v>cu.m.</v>
          </cell>
          <cell r="K167">
            <v>3008.95</v>
          </cell>
          <cell r="L167">
            <v>38.51</v>
          </cell>
        </row>
        <row r="169">
          <cell r="A169" t="str">
            <v>12.1c</v>
          </cell>
          <cell r="B169" t="str">
            <v>in (1:4) c/s mortar</v>
          </cell>
          <cell r="D169" t="str">
            <v>Mason</v>
          </cell>
          <cell r="E169">
            <v>0.12</v>
          </cell>
          <cell r="F169">
            <v>195</v>
          </cell>
          <cell r="G169">
            <v>23.4</v>
          </cell>
          <cell r="H169" t="str">
            <v>cement</v>
          </cell>
          <cell r="I169">
            <v>5.3800000000000002E-3</v>
          </cell>
          <cell r="J169" t="str">
            <v>MT</v>
          </cell>
          <cell r="K169">
            <v>8440</v>
          </cell>
          <cell r="L169">
            <v>45.41</v>
          </cell>
          <cell r="M169">
            <v>131.94</v>
          </cell>
          <cell r="N169">
            <v>19.79</v>
          </cell>
          <cell r="O169">
            <v>151.72999999999999</v>
          </cell>
        </row>
        <row r="170">
          <cell r="D170" t="str">
            <v>Labor</v>
          </cell>
          <cell r="E170">
            <v>0.16</v>
          </cell>
          <cell r="F170">
            <v>120</v>
          </cell>
          <cell r="G170">
            <v>19.2</v>
          </cell>
          <cell r="H170" t="str">
            <v>sand</v>
          </cell>
          <cell r="I170">
            <v>1.46E-2</v>
          </cell>
          <cell r="J170" t="str">
            <v>cu.m.</v>
          </cell>
          <cell r="K170">
            <v>3008.95</v>
          </cell>
          <cell r="L170">
            <v>43.93</v>
          </cell>
        </row>
        <row r="172">
          <cell r="B172" t="str">
            <v>20 mm thick c/s plaster for 1sqm.</v>
          </cell>
        </row>
        <row r="173">
          <cell r="A173" t="str">
            <v>12.4a1</v>
          </cell>
          <cell r="B173" t="str">
            <v>in (1:3) c/s mortar</v>
          </cell>
          <cell r="D173" t="str">
            <v>Mason</v>
          </cell>
          <cell r="E173">
            <v>0.14000000000000001</v>
          </cell>
          <cell r="F173">
            <v>195</v>
          </cell>
          <cell r="G173">
            <v>27.3</v>
          </cell>
          <cell r="H173" t="str">
            <v>cement</v>
          </cell>
          <cell r="I173">
            <v>9.5999999999999992E-3</v>
          </cell>
          <cell r="J173" t="str">
            <v>MT</v>
          </cell>
          <cell r="K173">
            <v>8440</v>
          </cell>
          <cell r="L173">
            <v>81.02</v>
          </cell>
          <cell r="M173">
            <v>189.79</v>
          </cell>
          <cell r="N173">
            <v>28.47</v>
          </cell>
          <cell r="O173">
            <v>218.26</v>
          </cell>
        </row>
        <row r="174">
          <cell r="D174" t="str">
            <v>Labor</v>
          </cell>
          <cell r="E174">
            <v>0.19</v>
          </cell>
          <cell r="F174">
            <v>120</v>
          </cell>
          <cell r="G174">
            <v>22.8</v>
          </cell>
          <cell r="H174" t="str">
            <v>sand</v>
          </cell>
          <cell r="I174">
            <v>1.95E-2</v>
          </cell>
          <cell r="J174" t="str">
            <v>cu.m.</v>
          </cell>
          <cell r="K174">
            <v>3008.95</v>
          </cell>
          <cell r="L174">
            <v>58.67</v>
          </cell>
        </row>
        <row r="176">
          <cell r="A176" t="str">
            <v>12.4a2</v>
          </cell>
          <cell r="B176" t="str">
            <v>in (1:3) c/s mortar with 2% WPC</v>
          </cell>
          <cell r="D176" t="str">
            <v>Mason</v>
          </cell>
          <cell r="E176">
            <v>0.14000000000000001</v>
          </cell>
          <cell r="F176">
            <v>195</v>
          </cell>
          <cell r="G176">
            <v>27.3</v>
          </cell>
          <cell r="H176" t="str">
            <v>cement</v>
          </cell>
          <cell r="I176">
            <v>9.5999999999999992E-3</v>
          </cell>
          <cell r="J176" t="str">
            <v>MT</v>
          </cell>
          <cell r="K176">
            <v>8440</v>
          </cell>
          <cell r="L176">
            <v>81.02</v>
          </cell>
          <cell r="M176">
            <v>199.79</v>
          </cell>
          <cell r="N176">
            <v>29.97</v>
          </cell>
          <cell r="O176">
            <v>229.76</v>
          </cell>
        </row>
        <row r="177">
          <cell r="D177" t="str">
            <v>Labor</v>
          </cell>
          <cell r="E177">
            <v>0.19</v>
          </cell>
          <cell r="F177">
            <v>120</v>
          </cell>
          <cell r="G177">
            <v>22.8</v>
          </cell>
          <cell r="H177" t="str">
            <v>sand</v>
          </cell>
          <cell r="I177">
            <v>1.95E-2</v>
          </cell>
          <cell r="J177" t="str">
            <v>cu.m.</v>
          </cell>
          <cell r="K177">
            <v>3008.95</v>
          </cell>
          <cell r="L177">
            <v>58.67</v>
          </cell>
        </row>
        <row r="178">
          <cell r="H178" t="str">
            <v>WPC</v>
          </cell>
          <cell r="I178">
            <v>0.2</v>
          </cell>
          <cell r="J178" t="str">
            <v>kg</v>
          </cell>
          <cell r="K178">
            <v>50</v>
          </cell>
          <cell r="L178">
            <v>10</v>
          </cell>
        </row>
        <row r="180">
          <cell r="A180" t="str">
            <v>12.4b</v>
          </cell>
          <cell r="B180" t="str">
            <v>in (1:4) c/s mortar</v>
          </cell>
          <cell r="D180" t="str">
            <v>Mason</v>
          </cell>
          <cell r="E180">
            <v>0.14000000000000001</v>
          </cell>
          <cell r="F180">
            <v>195</v>
          </cell>
          <cell r="G180">
            <v>27.3</v>
          </cell>
          <cell r="H180" t="str">
            <v>cement</v>
          </cell>
          <cell r="I180">
            <v>8.0999999999999996E-3</v>
          </cell>
          <cell r="J180" t="str">
            <v>MT</v>
          </cell>
          <cell r="K180">
            <v>8440</v>
          </cell>
          <cell r="L180">
            <v>68.36</v>
          </cell>
          <cell r="M180">
            <v>184.66</v>
          </cell>
          <cell r="N180">
            <v>27.7</v>
          </cell>
          <cell r="O180">
            <v>212.36</v>
          </cell>
        </row>
        <row r="181">
          <cell r="D181" t="str">
            <v>Labor</v>
          </cell>
          <cell r="E181">
            <v>0.19</v>
          </cell>
          <cell r="F181">
            <v>120</v>
          </cell>
          <cell r="G181">
            <v>22.8</v>
          </cell>
          <cell r="H181" t="str">
            <v>sand</v>
          </cell>
          <cell r="I181">
            <v>2.1999999999999999E-2</v>
          </cell>
          <cell r="J181" t="str">
            <v>cu.m.</v>
          </cell>
          <cell r="K181">
            <v>3008.95</v>
          </cell>
          <cell r="L181">
            <v>66.2</v>
          </cell>
        </row>
        <row r="183">
          <cell r="A183" t="str">
            <v>12.4c</v>
          </cell>
          <cell r="B183" t="str">
            <v>in (1:6) c/s mortar</v>
          </cell>
          <cell r="D183" t="str">
            <v>Mason</v>
          </cell>
          <cell r="E183">
            <v>0.14000000000000001</v>
          </cell>
          <cell r="F183">
            <v>195</v>
          </cell>
          <cell r="G183">
            <v>27.3</v>
          </cell>
          <cell r="H183" t="str">
            <v>cement</v>
          </cell>
          <cell r="I183">
            <v>5.7000000000000002E-3</v>
          </cell>
          <cell r="J183" t="str">
            <v>MT</v>
          </cell>
          <cell r="K183">
            <v>8440</v>
          </cell>
          <cell r="L183">
            <v>48.11</v>
          </cell>
          <cell r="M183">
            <v>168.92</v>
          </cell>
          <cell r="N183">
            <v>25.34</v>
          </cell>
          <cell r="O183">
            <v>194.26</v>
          </cell>
        </row>
        <row r="184">
          <cell r="D184" t="str">
            <v>Labor</v>
          </cell>
          <cell r="E184">
            <v>0.19</v>
          </cell>
          <cell r="F184">
            <v>120</v>
          </cell>
          <cell r="G184">
            <v>22.8</v>
          </cell>
          <cell r="H184" t="str">
            <v>sand</v>
          </cell>
          <cell r="I184">
            <v>2.35E-2</v>
          </cell>
          <cell r="J184" t="str">
            <v>cu.m.</v>
          </cell>
          <cell r="K184">
            <v>3008.95</v>
          </cell>
          <cell r="L184">
            <v>70.709999999999994</v>
          </cell>
        </row>
        <row r="186">
          <cell r="B186" t="str">
            <v>Cement (snowcem) paint for 1sqm.</v>
          </cell>
        </row>
        <row r="187">
          <cell r="A187" t="str">
            <v>13.4a</v>
          </cell>
          <cell r="B187" t="str">
            <v>a) Single coat</v>
          </cell>
          <cell r="D187" t="str">
            <v>Painter</v>
          </cell>
          <cell r="E187">
            <v>1.7000000000000001E-2</v>
          </cell>
          <cell r="F187">
            <v>195</v>
          </cell>
          <cell r="G187">
            <v>3.32</v>
          </cell>
          <cell r="H187" t="str">
            <v>snowcem</v>
          </cell>
          <cell r="I187">
            <v>0.3</v>
          </cell>
          <cell r="J187" t="str">
            <v>kg</v>
          </cell>
          <cell r="K187">
            <v>51.9</v>
          </cell>
          <cell r="L187">
            <v>15.57</v>
          </cell>
          <cell r="M187">
            <v>20.93</v>
          </cell>
          <cell r="N187">
            <v>3.14</v>
          </cell>
          <cell r="O187">
            <v>24.07</v>
          </cell>
        </row>
        <row r="188">
          <cell r="D188" t="str">
            <v>Helper</v>
          </cell>
          <cell r="E188">
            <v>1.7000000000000001E-2</v>
          </cell>
          <cell r="F188">
            <v>120</v>
          </cell>
          <cell r="G188">
            <v>2.04</v>
          </cell>
        </row>
        <row r="190">
          <cell r="A190" t="str">
            <v>13.4b</v>
          </cell>
          <cell r="B190" t="str">
            <v>b) Double coat</v>
          </cell>
          <cell r="D190" t="str">
            <v>Painter</v>
          </cell>
          <cell r="E190">
            <v>0.05</v>
          </cell>
          <cell r="F190">
            <v>195</v>
          </cell>
          <cell r="G190">
            <v>9.75</v>
          </cell>
          <cell r="H190" t="str">
            <v>snowcem</v>
          </cell>
          <cell r="I190">
            <v>0.48499999999999999</v>
          </cell>
          <cell r="J190" t="str">
            <v>kg</v>
          </cell>
          <cell r="K190">
            <v>51.9</v>
          </cell>
          <cell r="L190">
            <v>25.17</v>
          </cell>
          <cell r="M190">
            <v>40.92</v>
          </cell>
          <cell r="N190">
            <v>6.14</v>
          </cell>
          <cell r="O190">
            <v>47.06</v>
          </cell>
        </row>
        <row r="191">
          <cell r="D191" t="str">
            <v>Helper</v>
          </cell>
          <cell r="E191">
            <v>0.05</v>
          </cell>
          <cell r="F191">
            <v>120</v>
          </cell>
          <cell r="G191">
            <v>6</v>
          </cell>
        </row>
        <row r="193">
          <cell r="B193" t="str">
            <v>Readymade enamel paint work for 1sqm.</v>
          </cell>
        </row>
        <row r="194">
          <cell r="A194" t="str">
            <v>13.5a</v>
          </cell>
          <cell r="B194" t="str">
            <v>a) Primer coat</v>
          </cell>
          <cell r="D194" t="str">
            <v>Painter</v>
          </cell>
          <cell r="E194">
            <v>0.03</v>
          </cell>
          <cell r="F194">
            <v>195</v>
          </cell>
          <cell r="G194">
            <v>5.85</v>
          </cell>
          <cell r="H194" t="str">
            <v>Primer</v>
          </cell>
          <cell r="I194">
            <v>8.1000000000000003E-2</v>
          </cell>
          <cell r="J194" t="str">
            <v>ltr</v>
          </cell>
          <cell r="K194">
            <v>187.28</v>
          </cell>
          <cell r="L194">
            <v>15.17</v>
          </cell>
          <cell r="M194">
            <v>24.62</v>
          </cell>
          <cell r="N194">
            <v>3.69</v>
          </cell>
          <cell r="O194">
            <v>28.31</v>
          </cell>
        </row>
        <row r="195">
          <cell r="D195" t="str">
            <v>Labor</v>
          </cell>
          <cell r="E195">
            <v>0.03</v>
          </cell>
          <cell r="F195">
            <v>120</v>
          </cell>
          <cell r="G195">
            <v>3.6</v>
          </cell>
        </row>
        <row r="197">
          <cell r="A197" t="str">
            <v>13.5b</v>
          </cell>
          <cell r="B197" t="str">
            <v>b) Single (first coat)</v>
          </cell>
          <cell r="D197" t="str">
            <v>Painter</v>
          </cell>
          <cell r="E197">
            <v>0.05</v>
          </cell>
          <cell r="F197">
            <v>195</v>
          </cell>
          <cell r="G197">
            <v>9.75</v>
          </cell>
          <cell r="H197" t="str">
            <v>Enamel</v>
          </cell>
          <cell r="I197">
            <v>0.09</v>
          </cell>
          <cell r="J197" t="str">
            <v>ltr</v>
          </cell>
          <cell r="K197">
            <v>247.28</v>
          </cell>
          <cell r="L197">
            <v>22.26</v>
          </cell>
          <cell r="M197">
            <v>34.409999999999997</v>
          </cell>
          <cell r="N197">
            <v>5.16</v>
          </cell>
          <cell r="O197">
            <v>39.57</v>
          </cell>
        </row>
        <row r="198">
          <cell r="D198" t="str">
            <v>Helper</v>
          </cell>
          <cell r="E198">
            <v>0.02</v>
          </cell>
          <cell r="F198">
            <v>120</v>
          </cell>
          <cell r="G198">
            <v>2.4</v>
          </cell>
        </row>
        <row r="200">
          <cell r="A200" t="str">
            <v>13.5c</v>
          </cell>
          <cell r="B200" t="str">
            <v>c) Second  coat</v>
          </cell>
          <cell r="D200" t="str">
            <v>Painter</v>
          </cell>
          <cell r="E200">
            <v>0.04</v>
          </cell>
          <cell r="F200">
            <v>195</v>
          </cell>
          <cell r="G200">
            <v>7.8</v>
          </cell>
          <cell r="H200" t="str">
            <v>Enamel</v>
          </cell>
          <cell r="I200">
            <v>7.0000000000000007E-2</v>
          </cell>
          <cell r="J200" t="str">
            <v>ltr</v>
          </cell>
          <cell r="K200">
            <v>247.28</v>
          </cell>
          <cell r="L200">
            <v>17.309999999999999</v>
          </cell>
          <cell r="M200">
            <v>28.71</v>
          </cell>
          <cell r="N200">
            <v>4.3099999999999996</v>
          </cell>
          <cell r="O200">
            <v>33.020000000000003</v>
          </cell>
        </row>
        <row r="201">
          <cell r="D201" t="str">
            <v>Helper</v>
          </cell>
          <cell r="E201">
            <v>0.03</v>
          </cell>
          <cell r="F201">
            <v>120</v>
          </cell>
          <cell r="G201">
            <v>3.6</v>
          </cell>
        </row>
        <row r="202">
          <cell r="B202" t="str">
            <v>Bitumen painting for 1sqm</v>
          </cell>
        </row>
        <row r="203">
          <cell r="A203" t="str">
            <v>13.10a</v>
          </cell>
          <cell r="B203" t="str">
            <v>a) Single coat</v>
          </cell>
          <cell r="D203" t="str">
            <v>Painter</v>
          </cell>
          <cell r="E203">
            <v>1.4999999999999999E-2</v>
          </cell>
          <cell r="F203">
            <v>195</v>
          </cell>
          <cell r="G203">
            <v>2.93</v>
          </cell>
          <cell r="H203" t="str">
            <v>Bitumenpaint</v>
          </cell>
          <cell r="I203">
            <v>7.0000000000000007E-2</v>
          </cell>
          <cell r="J203" t="str">
            <v>lt</v>
          </cell>
          <cell r="K203">
            <v>31.68</v>
          </cell>
          <cell r="L203">
            <v>2.2200000000000002</v>
          </cell>
          <cell r="M203">
            <v>6.35</v>
          </cell>
          <cell r="N203">
            <v>0.95</v>
          </cell>
          <cell r="O203">
            <v>7.3</v>
          </cell>
        </row>
        <row r="204">
          <cell r="D204" t="str">
            <v>Helper</v>
          </cell>
          <cell r="E204">
            <v>0.01</v>
          </cell>
          <cell r="F204">
            <v>120</v>
          </cell>
          <cell r="G204">
            <v>1.2</v>
          </cell>
        </row>
        <row r="206">
          <cell r="A206" t="str">
            <v>13.10b</v>
          </cell>
          <cell r="B206" t="str">
            <v>b) Double coat</v>
          </cell>
          <cell r="D206" t="str">
            <v>Painter</v>
          </cell>
          <cell r="E206">
            <v>2.5000000000000001E-2</v>
          </cell>
          <cell r="F206">
            <v>195</v>
          </cell>
          <cell r="G206">
            <v>4.88</v>
          </cell>
          <cell r="H206" t="str">
            <v>Bitumenpaint</v>
          </cell>
          <cell r="I206">
            <v>0.12</v>
          </cell>
          <cell r="J206" t="str">
            <v>lt</v>
          </cell>
          <cell r="K206">
            <v>31.68</v>
          </cell>
          <cell r="L206">
            <v>3.8</v>
          </cell>
          <cell r="M206">
            <v>11.08</v>
          </cell>
          <cell r="N206">
            <v>1.66</v>
          </cell>
          <cell r="O206">
            <v>12.74</v>
          </cell>
        </row>
        <row r="207">
          <cell r="D207" t="str">
            <v>Helper</v>
          </cell>
          <cell r="E207">
            <v>0.02</v>
          </cell>
          <cell r="F207">
            <v>120</v>
          </cell>
          <cell r="G207">
            <v>2.4</v>
          </cell>
        </row>
        <row r="209">
          <cell r="B209" t="str">
            <v>Flushrule pointing on RR Masonry wall for 1sqm.</v>
          </cell>
        </row>
        <row r="210">
          <cell r="A210" t="str">
            <v>14.2a</v>
          </cell>
          <cell r="B210" t="str">
            <v>in (1:1) c/s mortar</v>
          </cell>
          <cell r="D210" t="str">
            <v>Mason</v>
          </cell>
          <cell r="E210">
            <v>0.1</v>
          </cell>
          <cell r="F210">
            <v>195</v>
          </cell>
          <cell r="G210">
            <v>19.5</v>
          </cell>
          <cell r="H210" t="str">
            <v>cement</v>
          </cell>
          <cell r="I210">
            <v>6.0000000000000001E-3</v>
          </cell>
          <cell r="J210" t="str">
            <v>mt</v>
          </cell>
          <cell r="K210">
            <v>8440</v>
          </cell>
          <cell r="L210">
            <v>50.64</v>
          </cell>
          <cell r="M210">
            <v>98.98</v>
          </cell>
          <cell r="N210">
            <v>14.85</v>
          </cell>
          <cell r="O210">
            <v>113.83</v>
          </cell>
        </row>
        <row r="211">
          <cell r="D211" t="str">
            <v>Labor</v>
          </cell>
          <cell r="E211">
            <v>0.14000000000000001</v>
          </cell>
          <cell r="F211">
            <v>120</v>
          </cell>
          <cell r="G211">
            <v>16.8</v>
          </cell>
          <cell r="H211" t="str">
            <v>sand</v>
          </cell>
          <cell r="I211">
            <v>4.0000000000000001E-3</v>
          </cell>
          <cell r="J211" t="str">
            <v>cu.m.</v>
          </cell>
          <cell r="K211">
            <v>3008.95</v>
          </cell>
          <cell r="L211">
            <v>12.04</v>
          </cell>
        </row>
        <row r="213">
          <cell r="A213" t="str">
            <v>14.2b</v>
          </cell>
          <cell r="B213" t="str">
            <v>in (1:2) c/s mortar</v>
          </cell>
          <cell r="D213" t="str">
            <v>Mason</v>
          </cell>
          <cell r="E213">
            <v>0.1</v>
          </cell>
          <cell r="F213">
            <v>195</v>
          </cell>
          <cell r="G213">
            <v>19.5</v>
          </cell>
          <cell r="H213" t="str">
            <v>cement</v>
          </cell>
          <cell r="I213">
            <v>4.0000000000000001E-3</v>
          </cell>
          <cell r="J213" t="str">
            <v>mt</v>
          </cell>
          <cell r="K213">
            <v>8440</v>
          </cell>
          <cell r="L213">
            <v>33.76</v>
          </cell>
          <cell r="M213">
            <v>88.11</v>
          </cell>
          <cell r="N213">
            <v>13.22</v>
          </cell>
          <cell r="O213">
            <v>101.33</v>
          </cell>
        </row>
        <row r="214">
          <cell r="D214" t="str">
            <v>Labor</v>
          </cell>
          <cell r="E214">
            <v>0.14000000000000001</v>
          </cell>
          <cell r="F214">
            <v>120</v>
          </cell>
          <cell r="G214">
            <v>16.8</v>
          </cell>
          <cell r="H214" t="str">
            <v>sand</v>
          </cell>
          <cell r="I214">
            <v>6.0000000000000001E-3</v>
          </cell>
          <cell r="J214" t="str">
            <v>cu.m.</v>
          </cell>
          <cell r="K214">
            <v>3008.95</v>
          </cell>
          <cell r="L214">
            <v>18.05</v>
          </cell>
        </row>
        <row r="216">
          <cell r="A216" t="str">
            <v>14.2c</v>
          </cell>
          <cell r="B216" t="str">
            <v>in (1:3) c/s mortar</v>
          </cell>
          <cell r="D216" t="str">
            <v>Mason</v>
          </cell>
          <cell r="E216">
            <v>0.1</v>
          </cell>
          <cell r="F216">
            <v>195</v>
          </cell>
          <cell r="G216">
            <v>19.5</v>
          </cell>
          <cell r="H216" t="str">
            <v>cement</v>
          </cell>
          <cell r="I216">
            <v>3.0000000000000001E-3</v>
          </cell>
          <cell r="J216" t="str">
            <v>mt</v>
          </cell>
          <cell r="K216">
            <v>8440</v>
          </cell>
          <cell r="L216">
            <v>25.32</v>
          </cell>
          <cell r="M216">
            <v>79.67</v>
          </cell>
          <cell r="N216">
            <v>11.95</v>
          </cell>
          <cell r="O216">
            <v>91.62</v>
          </cell>
        </row>
        <row r="217">
          <cell r="D217" t="str">
            <v>Labor</v>
          </cell>
          <cell r="E217">
            <v>0.14000000000000001</v>
          </cell>
          <cell r="F217">
            <v>120</v>
          </cell>
          <cell r="G217">
            <v>16.8</v>
          </cell>
          <cell r="H217" t="str">
            <v>sand</v>
          </cell>
          <cell r="I217">
            <v>6.0000000000000001E-3</v>
          </cell>
          <cell r="J217" t="str">
            <v>cu.m.</v>
          </cell>
          <cell r="K217">
            <v>3008.95</v>
          </cell>
          <cell r="L217">
            <v>18.05</v>
          </cell>
        </row>
        <row r="219">
          <cell r="A219" t="str">
            <v>16.1b</v>
          </cell>
          <cell r="B219" t="str">
            <v>Gabion making incl. cutting, netting hexagonal</v>
          </cell>
          <cell r="D219" t="str">
            <v>Skilled</v>
          </cell>
          <cell r="E219">
            <v>0.7</v>
          </cell>
          <cell r="F219">
            <v>195</v>
          </cell>
          <cell r="G219">
            <v>136.5</v>
          </cell>
          <cell r="H219" t="str">
            <v>GI wire 10 swg</v>
          </cell>
          <cell r="I219">
            <v>41.3</v>
          </cell>
          <cell r="J219" t="str">
            <v>kg</v>
          </cell>
          <cell r="K219">
            <v>54.4</v>
          </cell>
          <cell r="L219">
            <v>2246.7199999999998</v>
          </cell>
          <cell r="M219">
            <v>2639.86</v>
          </cell>
          <cell r="N219">
            <v>395.98</v>
          </cell>
          <cell r="O219">
            <v>3035.84</v>
          </cell>
        </row>
        <row r="220">
          <cell r="B220" t="str">
            <v>mesh size 80x100mm using mesh wire 10swg,</v>
          </cell>
          <cell r="D220" t="str">
            <v>Unskilled</v>
          </cell>
          <cell r="E220">
            <v>0.28000000000000003</v>
          </cell>
          <cell r="F220">
            <v>120</v>
          </cell>
          <cell r="G220">
            <v>33.6</v>
          </cell>
          <cell r="H220" t="str">
            <v>Selvage wire 7 swg</v>
          </cell>
          <cell r="I220">
            <v>4.0999999999999996</v>
          </cell>
          <cell r="J220" t="str">
            <v>kg</v>
          </cell>
          <cell r="K220">
            <v>54.4</v>
          </cell>
          <cell r="L220">
            <v>223.04</v>
          </cell>
        </row>
        <row r="221">
          <cell r="B221" t="str">
            <v>selvage wire 7 swg for box size (3x1x1)m</v>
          </cell>
        </row>
        <row r="223">
          <cell r="A223" t="str">
            <v>16.6b</v>
          </cell>
          <cell r="B223" t="str">
            <v>Gabion box placing, stretching, binding &amp;</v>
          </cell>
          <cell r="D223" t="str">
            <v>Unskilled</v>
          </cell>
          <cell r="E223">
            <v>0.6</v>
          </cell>
          <cell r="F223">
            <v>120</v>
          </cell>
          <cell r="G223">
            <v>72</v>
          </cell>
          <cell r="H223" t="str">
            <v>GI plain wire 12 swg</v>
          </cell>
          <cell r="I223">
            <v>1.3</v>
          </cell>
          <cell r="J223" t="str">
            <v>kg</v>
          </cell>
          <cell r="K223">
            <v>54.4</v>
          </cell>
          <cell r="L223">
            <v>70.72</v>
          </cell>
          <cell r="M223">
            <v>142.72</v>
          </cell>
          <cell r="N223">
            <v>21.41</v>
          </cell>
          <cell r="O223">
            <v>164.13</v>
          </cell>
        </row>
        <row r="224">
          <cell r="B224" t="str">
            <v>closing from top for box size (3x1x1)</v>
          </cell>
        </row>
        <row r="226">
          <cell r="A226" t="str">
            <v>16.5f</v>
          </cell>
          <cell r="B226" t="str">
            <v>Gabion making incl. cutting, netting hexagonal</v>
          </cell>
          <cell r="D226" t="str">
            <v>Skilled</v>
          </cell>
          <cell r="E226">
            <v>0.37</v>
          </cell>
          <cell r="F226">
            <v>195</v>
          </cell>
          <cell r="G226">
            <v>72.150000000000006</v>
          </cell>
          <cell r="H226" t="str">
            <v>GI wire 10 swg</v>
          </cell>
          <cell r="I226">
            <v>19.75</v>
          </cell>
          <cell r="J226" t="str">
            <v>kg</v>
          </cell>
          <cell r="K226">
            <v>37.380000000000003</v>
          </cell>
          <cell r="L226">
            <v>738.26</v>
          </cell>
          <cell r="M226">
            <v>942.95</v>
          </cell>
          <cell r="N226">
            <v>141.44</v>
          </cell>
          <cell r="O226">
            <v>1084.3900000000001</v>
          </cell>
        </row>
        <row r="227">
          <cell r="B227" t="str">
            <v>mesh size 100x120 using mesh wire 10swg,</v>
          </cell>
          <cell r="D227" t="str">
            <v>Unskilled</v>
          </cell>
          <cell r="E227">
            <v>0.17</v>
          </cell>
          <cell r="F227">
            <v>120</v>
          </cell>
          <cell r="G227">
            <v>20.399999999999999</v>
          </cell>
          <cell r="H227" t="str">
            <v>Selvage wire 7 swg</v>
          </cell>
          <cell r="I227">
            <v>3</v>
          </cell>
          <cell r="J227" t="str">
            <v>kg</v>
          </cell>
          <cell r="K227">
            <v>37.380000000000003</v>
          </cell>
          <cell r="L227">
            <v>112.14</v>
          </cell>
        </row>
        <row r="228">
          <cell r="B228" t="str">
            <v>selvage wire 7 swg for box size (3x1x0.3)m</v>
          </cell>
        </row>
        <row r="230">
          <cell r="A230" t="str">
            <v>16.8f</v>
          </cell>
          <cell r="B230" t="str">
            <v>Gabion box placing, stretching, binding &amp;</v>
          </cell>
          <cell r="D230" t="str">
            <v>Unskilled</v>
          </cell>
          <cell r="E230">
            <v>0.18</v>
          </cell>
          <cell r="F230">
            <v>120</v>
          </cell>
          <cell r="G230">
            <v>21.6</v>
          </cell>
          <cell r="H230" t="str">
            <v>GI plain wire 12 swg</v>
          </cell>
          <cell r="I230">
            <v>0.7</v>
          </cell>
          <cell r="J230" t="str">
            <v>kg</v>
          </cell>
          <cell r="K230">
            <v>37.380000000000003</v>
          </cell>
          <cell r="L230">
            <v>26.17</v>
          </cell>
          <cell r="M230">
            <v>47.77</v>
          </cell>
          <cell r="N230">
            <v>7.17</v>
          </cell>
          <cell r="O230">
            <v>54.94</v>
          </cell>
        </row>
        <row r="231">
          <cell r="B231" t="str">
            <v>closing from top for box size (3x1x0.3)</v>
          </cell>
        </row>
        <row r="233">
          <cell r="A233">
            <v>16.11</v>
          </cell>
          <cell r="B233" t="str">
            <v>Stone filling in gabion box for 1cum.</v>
          </cell>
          <cell r="D233" t="str">
            <v>Unskilled</v>
          </cell>
          <cell r="E233">
            <v>0.5</v>
          </cell>
          <cell r="F233">
            <v>120</v>
          </cell>
          <cell r="G233">
            <v>60</v>
          </cell>
          <cell r="H233" t="str">
            <v>Boulder stone</v>
          </cell>
          <cell r="I233">
            <v>1</v>
          </cell>
          <cell r="J233" t="str">
            <v>cum</v>
          </cell>
          <cell r="K233">
            <v>608</v>
          </cell>
          <cell r="L233">
            <v>608</v>
          </cell>
          <cell r="M233">
            <v>668</v>
          </cell>
          <cell r="N233">
            <v>100.2</v>
          </cell>
          <cell r="O233">
            <v>768.2</v>
          </cell>
        </row>
        <row r="235">
          <cell r="B235" t="str">
            <v>Laying and jointing (butweld) of HDPE pipes</v>
          </cell>
        </row>
        <row r="236">
          <cell r="B236" t="str">
            <v>for 1 m length</v>
          </cell>
        </row>
        <row r="237">
          <cell r="A237" t="str">
            <v>17.2a</v>
          </cell>
          <cell r="B237" t="str">
            <v>20 mm 25 mm OD. Pipe</v>
          </cell>
          <cell r="D237" t="str">
            <v>Plumber</v>
          </cell>
          <cell r="E237">
            <v>1E-3</v>
          </cell>
          <cell r="F237">
            <v>195</v>
          </cell>
          <cell r="G237">
            <v>0.2</v>
          </cell>
          <cell r="H237" t="str">
            <v xml:space="preserve"> Tools</v>
          </cell>
          <cell r="I237">
            <v>1E-3</v>
          </cell>
          <cell r="J237" t="str">
            <v>day</v>
          </cell>
          <cell r="K237">
            <v>50</v>
          </cell>
          <cell r="L237">
            <v>0.05</v>
          </cell>
          <cell r="M237">
            <v>0.63</v>
          </cell>
          <cell r="N237">
            <v>0.09</v>
          </cell>
          <cell r="O237">
            <v>0.72</v>
          </cell>
        </row>
        <row r="238">
          <cell r="D238" t="str">
            <v>Helper</v>
          </cell>
          <cell r="E238">
            <v>1E-3</v>
          </cell>
          <cell r="F238">
            <v>115</v>
          </cell>
          <cell r="G238">
            <v>0.12</v>
          </cell>
          <cell r="H238" t="str">
            <v>fuel</v>
          </cell>
          <cell r="I238">
            <v>2.5000000000000001E-4</v>
          </cell>
          <cell r="J238" t="str">
            <v>ltr</v>
          </cell>
          <cell r="K238">
            <v>55.52</v>
          </cell>
          <cell r="L238">
            <v>0.01</v>
          </cell>
        </row>
        <row r="239">
          <cell r="D239" t="str">
            <v>Labour</v>
          </cell>
          <cell r="E239">
            <v>2E-3</v>
          </cell>
          <cell r="F239">
            <v>120</v>
          </cell>
          <cell r="G239">
            <v>0.24</v>
          </cell>
          <cell r="H239" t="str">
            <v>Miscel. Expenses</v>
          </cell>
          <cell r="I239" t="str">
            <v>2.5% of lab</v>
          </cell>
          <cell r="L239">
            <v>0.01</v>
          </cell>
        </row>
        <row r="241">
          <cell r="A241" t="str">
            <v>17.2b</v>
          </cell>
          <cell r="B241" t="str">
            <v>32 mm OD Pipe</v>
          </cell>
          <cell r="D241" t="str">
            <v>Plumber</v>
          </cell>
          <cell r="E241">
            <v>1E-3</v>
          </cell>
          <cell r="F241">
            <v>195</v>
          </cell>
          <cell r="G241">
            <v>0.2</v>
          </cell>
          <cell r="H241" t="str">
            <v xml:space="preserve"> Tools</v>
          </cell>
          <cell r="I241">
            <v>1E-3</v>
          </cell>
          <cell r="J241" t="str">
            <v>day</v>
          </cell>
          <cell r="K241">
            <v>50</v>
          </cell>
          <cell r="L241">
            <v>0.05</v>
          </cell>
          <cell r="M241">
            <v>0.77</v>
          </cell>
          <cell r="N241">
            <v>0.12</v>
          </cell>
          <cell r="O241">
            <v>0.89</v>
          </cell>
        </row>
        <row r="242">
          <cell r="D242" t="str">
            <v>Helper</v>
          </cell>
          <cell r="E242">
            <v>1E-3</v>
          </cell>
          <cell r="F242">
            <v>115</v>
          </cell>
          <cell r="G242">
            <v>0.12</v>
          </cell>
          <cell r="H242" t="str">
            <v>fuel</v>
          </cell>
          <cell r="I242">
            <v>2.9999999999999997E-4</v>
          </cell>
          <cell r="J242" t="str">
            <v>ltr</v>
          </cell>
          <cell r="K242">
            <v>55.52</v>
          </cell>
          <cell r="L242">
            <v>0.02</v>
          </cell>
        </row>
        <row r="243">
          <cell r="D243" t="str">
            <v>Labour</v>
          </cell>
          <cell r="E243">
            <v>3.0000000000000001E-3</v>
          </cell>
          <cell r="F243">
            <v>120</v>
          </cell>
          <cell r="G243">
            <v>0.36</v>
          </cell>
          <cell r="H243" t="str">
            <v>Miscel. Expenses</v>
          </cell>
          <cell r="I243" t="str">
            <v>2.5% of lab</v>
          </cell>
          <cell r="L243">
            <v>0.02</v>
          </cell>
        </row>
        <row r="244">
          <cell r="G244">
            <v>0.68</v>
          </cell>
        </row>
        <row r="245">
          <cell r="A245" t="str">
            <v>17.2c</v>
          </cell>
          <cell r="B245" t="str">
            <v>40 &amp; 50 mm OD Pipe</v>
          </cell>
          <cell r="D245" t="str">
            <v>Plumber</v>
          </cell>
          <cell r="E245">
            <v>2E-3</v>
          </cell>
          <cell r="F245">
            <v>195</v>
          </cell>
          <cell r="G245">
            <v>0.39</v>
          </cell>
          <cell r="H245" t="str">
            <v xml:space="preserve"> Tools</v>
          </cell>
          <cell r="I245">
            <v>1E-3</v>
          </cell>
          <cell r="J245" t="str">
            <v>day</v>
          </cell>
          <cell r="K245">
            <v>50</v>
          </cell>
          <cell r="L245">
            <v>0.05</v>
          </cell>
          <cell r="M245">
            <v>1.07</v>
          </cell>
          <cell r="N245">
            <v>0.16</v>
          </cell>
          <cell r="O245">
            <v>1.23</v>
          </cell>
        </row>
        <row r="246">
          <cell r="D246" t="str">
            <v>Helper</v>
          </cell>
          <cell r="E246">
            <v>2E-3</v>
          </cell>
          <cell r="F246">
            <v>115</v>
          </cell>
          <cell r="G246">
            <v>0.23</v>
          </cell>
          <cell r="H246" t="str">
            <v>fuel</v>
          </cell>
          <cell r="I246">
            <v>4.0000000000000002E-4</v>
          </cell>
          <cell r="J246" t="str">
            <v>ltr</v>
          </cell>
          <cell r="K246">
            <v>55.52</v>
          </cell>
          <cell r="L246">
            <v>0.02</v>
          </cell>
        </row>
        <row r="247">
          <cell r="D247" t="str">
            <v>Labour</v>
          </cell>
          <cell r="E247">
            <v>3.0000000000000001E-3</v>
          </cell>
          <cell r="F247">
            <v>120</v>
          </cell>
          <cell r="G247">
            <v>0.36</v>
          </cell>
          <cell r="H247" t="str">
            <v>Miscel. Expenses</v>
          </cell>
          <cell r="I247" t="str">
            <v>2.5% of lab</v>
          </cell>
          <cell r="L247">
            <v>0.02</v>
          </cell>
        </row>
        <row r="248">
          <cell r="G248">
            <v>0.98</v>
          </cell>
        </row>
        <row r="249">
          <cell r="A249" t="str">
            <v>17.2d</v>
          </cell>
          <cell r="B249" t="str">
            <v>63-90mm OD Pipe</v>
          </cell>
          <cell r="D249" t="str">
            <v>Plumber</v>
          </cell>
          <cell r="E249">
            <v>0.02</v>
          </cell>
          <cell r="F249">
            <v>195</v>
          </cell>
          <cell r="G249">
            <v>3.9</v>
          </cell>
          <cell r="H249" t="str">
            <v xml:space="preserve"> Tools</v>
          </cell>
          <cell r="I249">
            <v>0.01</v>
          </cell>
          <cell r="J249" t="str">
            <v>day</v>
          </cell>
          <cell r="K249">
            <v>50</v>
          </cell>
          <cell r="L249">
            <v>0.5</v>
          </cell>
          <cell r="M249">
            <v>12.34</v>
          </cell>
          <cell r="N249">
            <v>1.85</v>
          </cell>
          <cell r="O249">
            <v>14.19</v>
          </cell>
        </row>
        <row r="250">
          <cell r="D250" t="str">
            <v>Helper</v>
          </cell>
          <cell r="E250">
            <v>0.02</v>
          </cell>
          <cell r="F250">
            <v>115</v>
          </cell>
          <cell r="G250">
            <v>2.2999999999999998</v>
          </cell>
          <cell r="H250" t="str">
            <v>fuel</v>
          </cell>
          <cell r="I250">
            <v>0.01</v>
          </cell>
          <cell r="J250" t="str">
            <v>ltr</v>
          </cell>
          <cell r="K250">
            <v>55.52</v>
          </cell>
          <cell r="L250">
            <v>0.56000000000000005</v>
          </cell>
        </row>
        <row r="251">
          <cell r="D251" t="str">
            <v>Labour</v>
          </cell>
          <cell r="E251">
            <v>0.04</v>
          </cell>
          <cell r="F251">
            <v>120</v>
          </cell>
          <cell r="G251">
            <v>4.8</v>
          </cell>
          <cell r="H251" t="str">
            <v>Miscel. Expenses</v>
          </cell>
          <cell r="I251" t="str">
            <v>2.5% of lab</v>
          </cell>
          <cell r="L251">
            <v>0.28000000000000003</v>
          </cell>
        </row>
        <row r="252">
          <cell r="G252">
            <v>11</v>
          </cell>
        </row>
        <row r="253">
          <cell r="A253" t="str">
            <v>17-4a</v>
          </cell>
          <cell r="B253" t="str">
            <v>GI pipe laying including lead 500m</v>
          </cell>
        </row>
        <row r="254">
          <cell r="A254" t="str">
            <v>17.4a1</v>
          </cell>
          <cell r="B254" t="str">
            <v>1/2" &amp; 3/4"  I.D.</v>
          </cell>
          <cell r="D254" t="str">
            <v>Plumber</v>
          </cell>
          <cell r="E254">
            <v>1.7000000000000001E-2</v>
          </cell>
          <cell r="F254">
            <v>195</v>
          </cell>
          <cell r="G254">
            <v>3.32</v>
          </cell>
          <cell r="H254" t="str">
            <v>Read lead, hemp etc.</v>
          </cell>
          <cell r="L254">
            <v>1.1100000000000001</v>
          </cell>
          <cell r="M254">
            <v>12.47</v>
          </cell>
          <cell r="N254">
            <v>1.87</v>
          </cell>
          <cell r="O254">
            <v>14.34</v>
          </cell>
        </row>
        <row r="255">
          <cell r="D255" t="str">
            <v>Helper</v>
          </cell>
          <cell r="E255">
            <v>3.3000000000000002E-2</v>
          </cell>
          <cell r="F255">
            <v>115</v>
          </cell>
          <cell r="G255">
            <v>3.8</v>
          </cell>
          <cell r="H255" t="str">
            <v>@10% of labour cost</v>
          </cell>
        </row>
        <row r="256">
          <cell r="D256" t="str">
            <v>Labour</v>
          </cell>
          <cell r="E256">
            <v>3.3000000000000002E-2</v>
          </cell>
          <cell r="F256">
            <v>120</v>
          </cell>
          <cell r="G256">
            <v>3.96</v>
          </cell>
          <cell r="H256" t="str">
            <v>cont. 2.5 % of cost</v>
          </cell>
          <cell r="L256">
            <v>0.28000000000000003</v>
          </cell>
        </row>
        <row r="258">
          <cell r="A258" t="str">
            <v>17.4a2</v>
          </cell>
          <cell r="B258" t="str">
            <v>1" &amp; 1 1/4" ID pipes</v>
          </cell>
          <cell r="D258" t="str">
            <v>Plumber</v>
          </cell>
          <cell r="E258">
            <v>1.7000000000000001E-2</v>
          </cell>
          <cell r="F258">
            <v>195</v>
          </cell>
          <cell r="G258">
            <v>3.32</v>
          </cell>
          <cell r="H258" t="str">
            <v>Read lead, hemp etc.</v>
          </cell>
          <cell r="L258">
            <v>1.51</v>
          </cell>
          <cell r="M258">
            <v>16.96</v>
          </cell>
          <cell r="N258">
            <v>2.54</v>
          </cell>
          <cell r="O258">
            <v>19.5</v>
          </cell>
        </row>
        <row r="259">
          <cell r="D259" t="str">
            <v>Helper</v>
          </cell>
          <cell r="E259">
            <v>0.05</v>
          </cell>
          <cell r="F259">
            <v>115</v>
          </cell>
          <cell r="G259">
            <v>5.75</v>
          </cell>
          <cell r="H259" t="str">
            <v>@10% of labour cost</v>
          </cell>
        </row>
        <row r="260">
          <cell r="D260" t="str">
            <v>Labour</v>
          </cell>
          <cell r="E260">
            <v>0.05</v>
          </cell>
          <cell r="F260">
            <v>120</v>
          </cell>
          <cell r="G260">
            <v>6</v>
          </cell>
          <cell r="H260" t="str">
            <v>cont. 2.5 % of cost</v>
          </cell>
          <cell r="L260">
            <v>0.38</v>
          </cell>
        </row>
        <row r="262">
          <cell r="A262" t="str">
            <v>17.4a3</v>
          </cell>
          <cell r="B262" t="str">
            <v>1 1/2" &amp; 2" ID pipes</v>
          </cell>
          <cell r="D262" t="str">
            <v>Plumber</v>
          </cell>
          <cell r="E262">
            <v>2.5000000000000001E-2</v>
          </cell>
          <cell r="F262">
            <v>195</v>
          </cell>
          <cell r="G262">
            <v>4.88</v>
          </cell>
          <cell r="H262" t="str">
            <v>Read lead, hemp etc.</v>
          </cell>
          <cell r="L262">
            <v>2.06</v>
          </cell>
          <cell r="M262">
            <v>23.12</v>
          </cell>
          <cell r="N262">
            <v>3.47</v>
          </cell>
          <cell r="O262">
            <v>26.59</v>
          </cell>
        </row>
        <row r="263">
          <cell r="D263" t="str">
            <v>Helper</v>
          </cell>
          <cell r="E263">
            <v>6.6666666666666693E-2</v>
          </cell>
          <cell r="F263">
            <v>115</v>
          </cell>
          <cell r="G263">
            <v>7.67</v>
          </cell>
          <cell r="H263" t="str">
            <v>@10% of labour cost</v>
          </cell>
        </row>
        <row r="264">
          <cell r="D264" t="str">
            <v>Labour</v>
          </cell>
          <cell r="E264">
            <v>6.6666666666666693E-2</v>
          </cell>
          <cell r="F264">
            <v>120</v>
          </cell>
          <cell r="G264">
            <v>8</v>
          </cell>
          <cell r="H264" t="str">
            <v>cont. 2.5 % of cost</v>
          </cell>
          <cell r="L264">
            <v>0.51</v>
          </cell>
        </row>
        <row r="266">
          <cell r="A266" t="str">
            <v>17.4a4</v>
          </cell>
          <cell r="B266" t="str">
            <v>2 1/2" &amp; 3"  I.D.</v>
          </cell>
          <cell r="D266" t="str">
            <v>Plumber</v>
          </cell>
          <cell r="E266">
            <v>4.1666666666666699E-2</v>
          </cell>
          <cell r="F266">
            <v>195</v>
          </cell>
          <cell r="G266">
            <v>8.1300000000000008</v>
          </cell>
          <cell r="H266" t="str">
            <v>Read lead, hemp etc.</v>
          </cell>
          <cell r="L266">
            <v>2.78</v>
          </cell>
          <cell r="M266">
            <v>31.28</v>
          </cell>
          <cell r="N266">
            <v>4.6900000000000004</v>
          </cell>
          <cell r="O266">
            <v>35.97</v>
          </cell>
        </row>
        <row r="267">
          <cell r="D267" t="str">
            <v>Helper</v>
          </cell>
          <cell r="E267">
            <v>6.6666666666666693E-2</v>
          </cell>
          <cell r="F267">
            <v>115</v>
          </cell>
          <cell r="G267">
            <v>7.67</v>
          </cell>
          <cell r="H267" t="str">
            <v>@10% of labour cost</v>
          </cell>
        </row>
        <row r="268">
          <cell r="D268" t="str">
            <v>Labour</v>
          </cell>
          <cell r="E268">
            <v>0.1</v>
          </cell>
          <cell r="F268">
            <v>120</v>
          </cell>
          <cell r="G268">
            <v>12</v>
          </cell>
          <cell r="H268" t="str">
            <v>cont. 2.5 % of cost</v>
          </cell>
          <cell r="L268">
            <v>0.7</v>
          </cell>
        </row>
        <row r="269">
          <cell r="A269" t="str">
            <v>17.4a5</v>
          </cell>
          <cell r="B269" t="str">
            <v>4"  ID pipes</v>
          </cell>
          <cell r="D269" t="str">
            <v>Plumber</v>
          </cell>
          <cell r="E269">
            <v>5.83333333333333E-2</v>
          </cell>
          <cell r="F269">
            <v>195</v>
          </cell>
          <cell r="G269">
            <v>11.38</v>
          </cell>
          <cell r="H269" t="str">
            <v>Read lead, hemp etc.</v>
          </cell>
          <cell r="L269">
            <v>3.51</v>
          </cell>
          <cell r="M269">
            <v>39.44</v>
          </cell>
          <cell r="N269">
            <v>5.92</v>
          </cell>
          <cell r="O269">
            <v>45.36</v>
          </cell>
        </row>
        <row r="270">
          <cell r="D270" t="str">
            <v>Helper</v>
          </cell>
          <cell r="E270">
            <v>6.6666666666666693E-2</v>
          </cell>
          <cell r="F270">
            <v>115</v>
          </cell>
          <cell r="G270">
            <v>7.67</v>
          </cell>
          <cell r="H270" t="str">
            <v>@10% of labour cost</v>
          </cell>
        </row>
        <row r="271">
          <cell r="D271" t="str">
            <v>Labour</v>
          </cell>
          <cell r="E271">
            <v>0.133333333333333</v>
          </cell>
          <cell r="F271">
            <v>120</v>
          </cell>
          <cell r="G271">
            <v>16</v>
          </cell>
          <cell r="H271" t="str">
            <v>cont. 2.5 % of cost</v>
          </cell>
          <cell r="L271">
            <v>0.88</v>
          </cell>
        </row>
        <row r="273">
          <cell r="A273" t="str">
            <v>17.4a6</v>
          </cell>
          <cell r="B273" t="str">
            <v>5"  ID pipes</v>
          </cell>
          <cell r="D273" t="str">
            <v>Plumber</v>
          </cell>
          <cell r="E273">
            <v>6.6666666666666693E-2</v>
          </cell>
          <cell r="F273">
            <v>195</v>
          </cell>
          <cell r="G273">
            <v>13</v>
          </cell>
          <cell r="H273" t="str">
            <v>Read lead, hemp etc.</v>
          </cell>
          <cell r="L273">
            <v>4.26</v>
          </cell>
          <cell r="M273">
            <v>47.9</v>
          </cell>
          <cell r="N273">
            <v>7.19</v>
          </cell>
          <cell r="O273">
            <v>55.09</v>
          </cell>
        </row>
        <row r="274">
          <cell r="D274" t="str">
            <v>Helper</v>
          </cell>
          <cell r="E274">
            <v>8.3333333333333301E-2</v>
          </cell>
          <cell r="F274">
            <v>115</v>
          </cell>
          <cell r="G274">
            <v>9.58</v>
          </cell>
          <cell r="H274" t="str">
            <v>@10% of labour cost</v>
          </cell>
        </row>
        <row r="275">
          <cell r="D275" t="str">
            <v>Labour</v>
          </cell>
          <cell r="E275">
            <v>0.16666666666666699</v>
          </cell>
          <cell r="F275">
            <v>120</v>
          </cell>
          <cell r="G275">
            <v>20</v>
          </cell>
          <cell r="H275" t="str">
            <v>cont. 2.5 % of cost</v>
          </cell>
          <cell r="L275">
            <v>1.06</v>
          </cell>
        </row>
        <row r="276">
          <cell r="A276">
            <v>18.11</v>
          </cell>
          <cell r="B276" t="str">
            <v>Laying polythene sheet 500swg on and</v>
          </cell>
          <cell r="D276" t="str">
            <v>Skilled</v>
          </cell>
          <cell r="E276">
            <v>0.06</v>
          </cell>
          <cell r="F276">
            <v>195</v>
          </cell>
          <cell r="G276">
            <v>11.7</v>
          </cell>
          <cell r="H276" t="str">
            <v>Polysheet 500swg</v>
          </cell>
          <cell r="I276">
            <v>1.1000000000000001</v>
          </cell>
          <cell r="J276" t="str">
            <v>sqm</v>
          </cell>
          <cell r="K276">
            <v>10</v>
          </cell>
          <cell r="L276">
            <v>11</v>
          </cell>
          <cell r="M276">
            <v>29.9</v>
          </cell>
          <cell r="N276">
            <v>4.49</v>
          </cell>
          <cell r="O276">
            <v>34.39</v>
          </cell>
        </row>
        <row r="277">
          <cell r="B277" t="str">
            <v>around foundation  for 1sqm.</v>
          </cell>
          <cell r="D277" t="str">
            <v>Labor</v>
          </cell>
          <cell r="E277">
            <v>0.06</v>
          </cell>
          <cell r="F277">
            <v>120</v>
          </cell>
          <cell r="G277">
            <v>7.2</v>
          </cell>
        </row>
        <row r="279">
          <cell r="A279">
            <v>21.1</v>
          </cell>
          <cell r="B279" t="str">
            <v>Formworks for ferrocement works for 1sqm.</v>
          </cell>
          <cell r="D279" t="str">
            <v>Mason</v>
          </cell>
          <cell r="E279">
            <v>0.17</v>
          </cell>
          <cell r="F279">
            <v>195</v>
          </cell>
          <cell r="G279">
            <v>33.15</v>
          </cell>
          <cell r="H279" t="str">
            <v>Bamboo</v>
          </cell>
          <cell r="I279">
            <v>0.33300000000000002</v>
          </cell>
          <cell r="J279" t="str">
            <v>nos</v>
          </cell>
          <cell r="K279">
            <v>100</v>
          </cell>
          <cell r="L279">
            <v>33.299999999999997</v>
          </cell>
          <cell r="M279">
            <v>85.59</v>
          </cell>
          <cell r="N279">
            <v>12.84</v>
          </cell>
          <cell r="O279">
            <v>98.43</v>
          </cell>
        </row>
        <row r="280">
          <cell r="D280" t="str">
            <v>Coolies</v>
          </cell>
          <cell r="E280">
            <v>0.11</v>
          </cell>
          <cell r="F280">
            <v>120</v>
          </cell>
          <cell r="G280">
            <v>13.2</v>
          </cell>
          <cell r="H280" t="str">
            <v>Nails</v>
          </cell>
          <cell r="I280">
            <v>1.4E-2</v>
          </cell>
          <cell r="J280" t="str">
            <v>kg</v>
          </cell>
          <cell r="K280">
            <v>56.9</v>
          </cell>
          <cell r="L280">
            <v>0.8</v>
          </cell>
        </row>
        <row r="281">
          <cell r="H281" t="str">
            <v>Binding wire</v>
          </cell>
          <cell r="I281">
            <v>8.3000000000000004E-2</v>
          </cell>
          <cell r="J281" t="str">
            <v>kg</v>
          </cell>
          <cell r="K281">
            <v>61.9</v>
          </cell>
          <cell r="L281">
            <v>5.14</v>
          </cell>
        </row>
        <row r="283">
          <cell r="A283">
            <v>21.2</v>
          </cell>
          <cell r="B283" t="str">
            <v>Reinforcement for ferrocement work including</v>
          </cell>
          <cell r="D283" t="str">
            <v>Mason</v>
          </cell>
          <cell r="E283">
            <v>0.25</v>
          </cell>
          <cell r="F283">
            <v>195</v>
          </cell>
          <cell r="G283">
            <v>48.75</v>
          </cell>
          <cell r="H283" t="str">
            <v>Binding wire</v>
          </cell>
          <cell r="I283">
            <v>0.111</v>
          </cell>
          <cell r="J283" t="str">
            <v>kg</v>
          </cell>
          <cell r="K283">
            <v>61.9</v>
          </cell>
          <cell r="L283">
            <v>6.87</v>
          </cell>
          <cell r="M283">
            <v>390.5</v>
          </cell>
          <cell r="N283">
            <v>58.58</v>
          </cell>
          <cell r="O283">
            <v>449.08</v>
          </cell>
        </row>
        <row r="284">
          <cell r="B284" t="str">
            <v>chickenwire mesh M.S. Rods GI wire</v>
          </cell>
          <cell r="D284" t="str">
            <v>Coolies</v>
          </cell>
          <cell r="E284">
            <v>8.3000000000000004E-2</v>
          </cell>
          <cell r="F284">
            <v>120</v>
          </cell>
          <cell r="G284">
            <v>9.9600000000000009</v>
          </cell>
          <cell r="H284" t="str">
            <v>Steel bar</v>
          </cell>
          <cell r="I284">
            <v>2.593</v>
          </cell>
          <cell r="J284" t="str">
            <v>kg</v>
          </cell>
          <cell r="K284">
            <v>39.15</v>
          </cell>
          <cell r="L284">
            <v>101.52</v>
          </cell>
        </row>
        <row r="285">
          <cell r="H285" t="str">
            <v>Chiken wire</v>
          </cell>
          <cell r="I285">
            <v>1.806</v>
          </cell>
          <cell r="J285" t="str">
            <v>sqm</v>
          </cell>
          <cell r="K285">
            <v>60.95</v>
          </cell>
          <cell r="L285">
            <v>110.08</v>
          </cell>
        </row>
        <row r="286">
          <cell r="H286" t="str">
            <v>GI Plain wire, 9swg</v>
          </cell>
          <cell r="I286">
            <v>2.0830000000000002</v>
          </cell>
          <cell r="J286" t="str">
            <v>kg</v>
          </cell>
          <cell r="K286">
            <v>54.4</v>
          </cell>
          <cell r="L286">
            <v>113.32</v>
          </cell>
        </row>
        <row r="287">
          <cell r="A287">
            <v>24.3</v>
          </cell>
          <cell r="B287" t="str">
            <v>Preparation &amp; fixing of iron gate, including</v>
          </cell>
        </row>
        <row r="288">
          <cell r="B288" t="str">
            <v>painting and laborer cost for  1sqm.</v>
          </cell>
          <cell r="D288" t="str">
            <v>Mason</v>
          </cell>
          <cell r="E288">
            <v>0.25</v>
          </cell>
          <cell r="F288">
            <v>195</v>
          </cell>
          <cell r="G288">
            <v>48.75</v>
          </cell>
          <cell r="H288" t="str">
            <v>Binding wire</v>
          </cell>
          <cell r="I288">
            <v>0.111</v>
          </cell>
          <cell r="J288" t="str">
            <v>kg</v>
          </cell>
          <cell r="K288">
            <v>61.9</v>
          </cell>
          <cell r="L288">
            <v>6.87</v>
          </cell>
        </row>
        <row r="289">
          <cell r="A289">
            <v>24.7</v>
          </cell>
          <cell r="B289" t="str">
            <v>Barbed wire fencing work for 1m</v>
          </cell>
          <cell r="D289" t="str">
            <v>Mason</v>
          </cell>
          <cell r="E289">
            <v>1.0800000000000001E-2</v>
          </cell>
          <cell r="F289">
            <v>195</v>
          </cell>
          <cell r="G289">
            <v>2.11</v>
          </cell>
          <cell r="H289" t="str">
            <v>Barbed wire</v>
          </cell>
          <cell r="I289">
            <v>0.18</v>
          </cell>
          <cell r="J289" t="str">
            <v>kg</v>
          </cell>
          <cell r="K289">
            <v>55.9</v>
          </cell>
          <cell r="L289">
            <v>10.06</v>
          </cell>
          <cell r="M289">
            <v>20.63</v>
          </cell>
          <cell r="N289">
            <v>3.09</v>
          </cell>
          <cell r="O289">
            <v>23.72</v>
          </cell>
        </row>
        <row r="290">
          <cell r="B290" t="str">
            <v>fencing length</v>
          </cell>
          <cell r="D290" t="str">
            <v>Labour</v>
          </cell>
          <cell r="E290">
            <v>5.3800000000000001E-2</v>
          </cell>
          <cell r="F290">
            <v>120</v>
          </cell>
          <cell r="G290">
            <v>6.46</v>
          </cell>
          <cell r="H290" t="str">
            <v>u-hook</v>
          </cell>
          <cell r="I290">
            <v>0.66700000000000004</v>
          </cell>
          <cell r="J290" t="str">
            <v>no</v>
          </cell>
          <cell r="K290">
            <v>3</v>
          </cell>
          <cell r="L290">
            <v>2</v>
          </cell>
        </row>
        <row r="291">
          <cell r="B291" t="str">
            <v>( Poles and Gates estimated seperately )</v>
          </cell>
        </row>
      </sheetData>
      <sheetData sheetId="35" refreshError="1"/>
      <sheetData sheetId="36"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VIP1"/>
      <sheetName val="VIP2"/>
      <sheetName val="VIP3"/>
      <sheetName val="DP Lat"/>
      <sheetName val="RtAn"/>
      <sheetName val="MatCol"/>
      <sheetName val="DRates"/>
      <sheetName val="BOQ_ZB"/>
      <sheetName val="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row r="8">
          <cell r="A8">
            <v>1.8</v>
          </cell>
          <cell r="B8" t="str">
            <v>Site clearance with removing 15-20cm top soil</v>
          </cell>
          <cell r="D8" t="str">
            <v>Coolies</v>
          </cell>
          <cell r="E8">
            <v>0.16</v>
          </cell>
          <cell r="F8">
            <v>120</v>
          </cell>
          <cell r="G8">
            <v>19.2</v>
          </cell>
          <cell r="I8" t="str">
            <v>3% of T&amp;P</v>
          </cell>
          <cell r="L8">
            <v>0.57999999999999996</v>
          </cell>
          <cell r="M8">
            <v>19.78</v>
          </cell>
          <cell r="N8">
            <v>2.97</v>
          </cell>
          <cell r="O8">
            <v>22.75</v>
          </cell>
        </row>
        <row r="9">
          <cell r="B9" t="str">
            <v>disposal beyond construction site  for  1sqm.</v>
          </cell>
        </row>
        <row r="11">
          <cell r="B11" t="str">
            <v>EW in excavation in foundation trench including</v>
          </cell>
        </row>
        <row r="12">
          <cell r="B12" t="str">
            <v>disposal upto 10 m.,  for 1cu.m.</v>
          </cell>
        </row>
        <row r="13">
          <cell r="A13">
            <v>2.9</v>
          </cell>
          <cell r="B13" t="str">
            <v>Soft soil</v>
          </cell>
          <cell r="D13" t="str">
            <v>Coolies</v>
          </cell>
          <cell r="E13">
            <v>1</v>
          </cell>
          <cell r="F13">
            <v>120</v>
          </cell>
          <cell r="G13">
            <v>120</v>
          </cell>
          <cell r="I13" t="str">
            <v>3% of T&amp;P</v>
          </cell>
          <cell r="L13">
            <v>3.6</v>
          </cell>
          <cell r="M13">
            <v>123.6</v>
          </cell>
          <cell r="N13">
            <v>18.54</v>
          </cell>
          <cell r="O13">
            <v>142.13999999999999</v>
          </cell>
        </row>
        <row r="15">
          <cell r="A15">
            <v>2.12</v>
          </cell>
          <cell r="B15" t="str">
            <v>Hard soil</v>
          </cell>
          <cell r="D15" t="str">
            <v>Coolies</v>
          </cell>
          <cell r="E15">
            <v>1.25</v>
          </cell>
          <cell r="F15">
            <v>120</v>
          </cell>
          <cell r="G15">
            <v>150</v>
          </cell>
          <cell r="I15" t="str">
            <v>3% of T&amp;P</v>
          </cell>
          <cell r="L15">
            <v>4.5</v>
          </cell>
          <cell r="M15">
            <v>154.5</v>
          </cell>
          <cell r="N15">
            <v>23.18</v>
          </cell>
          <cell r="O15">
            <v>177.68</v>
          </cell>
        </row>
        <row r="17">
          <cell r="A17">
            <v>2.14</v>
          </cell>
          <cell r="B17" t="str">
            <v>Gravel &amp; boulder mixed soil</v>
          </cell>
          <cell r="D17" t="str">
            <v>Coolies</v>
          </cell>
          <cell r="E17">
            <v>1.59</v>
          </cell>
          <cell r="F17">
            <v>120</v>
          </cell>
          <cell r="G17">
            <v>190.8</v>
          </cell>
          <cell r="I17" t="str">
            <v>3% of T&amp;P</v>
          </cell>
          <cell r="L17">
            <v>5.72</v>
          </cell>
          <cell r="M17">
            <v>196.52</v>
          </cell>
          <cell r="N17">
            <v>29.48</v>
          </cell>
          <cell r="O17">
            <v>226</v>
          </cell>
        </row>
        <row r="19">
          <cell r="B19" t="str">
            <v>Refilling of foundation trench in layers of 20cm</v>
          </cell>
        </row>
        <row r="20">
          <cell r="B20" t="str">
            <v>with compaction including lead 10m, for 1cum.</v>
          </cell>
        </row>
        <row r="21">
          <cell r="A21" t="str">
            <v>2.39a</v>
          </cell>
          <cell r="B21" t="str">
            <v>a) Soft soil</v>
          </cell>
          <cell r="D21" t="str">
            <v>Coolies</v>
          </cell>
          <cell r="E21">
            <v>0.5</v>
          </cell>
          <cell r="F21">
            <v>120</v>
          </cell>
          <cell r="G21">
            <v>60</v>
          </cell>
          <cell r="I21" t="str">
            <v>3% of T&amp;P</v>
          </cell>
          <cell r="L21">
            <v>1.8</v>
          </cell>
          <cell r="M21">
            <v>61.8</v>
          </cell>
          <cell r="N21">
            <v>9.27</v>
          </cell>
          <cell r="O21">
            <v>71.069999999999993</v>
          </cell>
        </row>
        <row r="23">
          <cell r="A23" t="str">
            <v>2.39c</v>
          </cell>
          <cell r="B23" t="str">
            <v>c) Hard soil</v>
          </cell>
          <cell r="D23" t="str">
            <v>Coolies</v>
          </cell>
          <cell r="E23">
            <v>0.63</v>
          </cell>
          <cell r="F23">
            <v>120</v>
          </cell>
          <cell r="G23">
            <v>75.599999999999994</v>
          </cell>
          <cell r="I23" t="str">
            <v>3% of T&amp;P</v>
          </cell>
          <cell r="L23">
            <v>2.27</v>
          </cell>
          <cell r="M23">
            <v>77.87</v>
          </cell>
          <cell r="N23">
            <v>11.68</v>
          </cell>
          <cell r="O23">
            <v>89.55</v>
          </cell>
        </row>
        <row r="25">
          <cell r="A25" t="str">
            <v>2.39d</v>
          </cell>
          <cell r="B25" t="str">
            <v>d) Gravel &amp; boulder mixed soil</v>
          </cell>
          <cell r="D25" t="str">
            <v>Coolies</v>
          </cell>
          <cell r="E25">
            <v>0.6</v>
          </cell>
          <cell r="F25">
            <v>120</v>
          </cell>
          <cell r="G25">
            <v>72</v>
          </cell>
          <cell r="I25" t="str">
            <v>3% of T&amp;P</v>
          </cell>
          <cell r="L25">
            <v>2.16</v>
          </cell>
          <cell r="M25">
            <v>74.16</v>
          </cell>
          <cell r="N25">
            <v>11.12</v>
          </cell>
          <cell r="O25">
            <v>85.28</v>
          </cell>
        </row>
        <row r="27">
          <cell r="A27" t="str">
            <v>2.42</v>
          </cell>
          <cell r="B27" t="str">
            <v>Sand filling with water sprinkling for 1 cu.m.</v>
          </cell>
          <cell r="D27" t="str">
            <v>Coolies</v>
          </cell>
          <cell r="E27">
            <v>0.7</v>
          </cell>
          <cell r="F27">
            <v>120</v>
          </cell>
          <cell r="G27">
            <v>84</v>
          </cell>
          <cell r="H27" t="str">
            <v>sand</v>
          </cell>
          <cell r="I27">
            <v>1.1000000000000001</v>
          </cell>
          <cell r="J27" t="str">
            <v>cu.m.</v>
          </cell>
          <cell r="K27">
            <v>2703.6</v>
          </cell>
          <cell r="L27">
            <v>2973.96</v>
          </cell>
          <cell r="M27">
            <v>3057.96</v>
          </cell>
          <cell r="N27">
            <v>458.69</v>
          </cell>
          <cell r="O27">
            <v>3516.65</v>
          </cell>
        </row>
        <row r="29">
          <cell r="A29" t="str">
            <v>gravel</v>
          </cell>
          <cell r="B29" t="str">
            <v>Gravel packing for 1 cu.m.</v>
          </cell>
          <cell r="D29" t="str">
            <v>Coolies</v>
          </cell>
          <cell r="E29">
            <v>0.7</v>
          </cell>
          <cell r="F29">
            <v>120</v>
          </cell>
          <cell r="G29">
            <v>84</v>
          </cell>
          <cell r="H29" t="str">
            <v>gravel</v>
          </cell>
          <cell r="I29">
            <v>1.1000000000000001</v>
          </cell>
          <cell r="J29" t="str">
            <v>cu.m.</v>
          </cell>
          <cell r="K29">
            <v>1160</v>
          </cell>
          <cell r="L29">
            <v>1276</v>
          </cell>
          <cell r="M29">
            <v>1360</v>
          </cell>
          <cell r="N29">
            <v>204</v>
          </cell>
          <cell r="O29">
            <v>1564</v>
          </cell>
        </row>
        <row r="31">
          <cell r="B31" t="str">
            <v>Random rubble masonry work for 1 cu.m.</v>
          </cell>
        </row>
        <row r="32">
          <cell r="B32" t="str">
            <v>including 30m haulage, and 5 m height</v>
          </cell>
        </row>
        <row r="33">
          <cell r="A33" t="str">
            <v>6.1a</v>
          </cell>
          <cell r="B33" t="str">
            <v>(1:3) cement sand mortar</v>
          </cell>
          <cell r="D33" t="str">
            <v>Mason</v>
          </cell>
          <cell r="E33">
            <v>1.5</v>
          </cell>
          <cell r="F33">
            <v>195</v>
          </cell>
          <cell r="G33">
            <v>292.5</v>
          </cell>
          <cell r="H33" t="str">
            <v>Blockstone</v>
          </cell>
          <cell r="I33">
            <v>1</v>
          </cell>
          <cell r="J33" t="str">
            <v>cu.m.</v>
          </cell>
          <cell r="K33">
            <v>608</v>
          </cell>
          <cell r="L33">
            <v>608</v>
          </cell>
          <cell r="M33">
            <v>3834.74</v>
          </cell>
          <cell r="N33">
            <v>575.21</v>
          </cell>
          <cell r="O33">
            <v>4409.95</v>
          </cell>
        </row>
        <row r="34">
          <cell r="D34" t="str">
            <v>Coolies</v>
          </cell>
          <cell r="E34">
            <v>4.2</v>
          </cell>
          <cell r="F34">
            <v>120</v>
          </cell>
          <cell r="G34">
            <v>504</v>
          </cell>
          <cell r="H34" t="str">
            <v>Bondstone</v>
          </cell>
          <cell r="I34">
            <v>0.1</v>
          </cell>
          <cell r="J34" t="str">
            <v>cu.m.</v>
          </cell>
          <cell r="K34">
            <v>1595.6</v>
          </cell>
          <cell r="L34">
            <v>159.56</v>
          </cell>
        </row>
        <row r="35">
          <cell r="H35" t="str">
            <v>cement(NEPALI)</v>
          </cell>
          <cell r="I35">
            <v>0.19400000000000001</v>
          </cell>
          <cell r="J35" t="str">
            <v>mt</v>
          </cell>
          <cell r="K35">
            <v>8100</v>
          </cell>
          <cell r="L35">
            <v>1571.4</v>
          </cell>
        </row>
        <row r="36">
          <cell r="H36" t="str">
            <v>sand</v>
          </cell>
          <cell r="I36">
            <v>0.42</v>
          </cell>
          <cell r="J36" t="str">
            <v>cu.m.</v>
          </cell>
          <cell r="K36">
            <v>1664.95</v>
          </cell>
          <cell r="L36">
            <v>699.28</v>
          </cell>
        </row>
        <row r="38">
          <cell r="A38" t="str">
            <v>6.1b</v>
          </cell>
          <cell r="B38" t="str">
            <v>(1:4) cement sand mortar</v>
          </cell>
          <cell r="D38" t="str">
            <v>Mason</v>
          </cell>
          <cell r="E38">
            <v>1.5</v>
          </cell>
          <cell r="F38">
            <v>195</v>
          </cell>
          <cell r="G38">
            <v>292.5</v>
          </cell>
          <cell r="H38" t="str">
            <v>Blockstone</v>
          </cell>
          <cell r="I38">
            <v>1</v>
          </cell>
          <cell r="J38" t="str">
            <v>cu.m.</v>
          </cell>
          <cell r="K38">
            <v>608</v>
          </cell>
          <cell r="L38">
            <v>608</v>
          </cell>
          <cell r="M38">
            <v>3601.19</v>
          </cell>
          <cell r="N38">
            <v>540.17999999999995</v>
          </cell>
          <cell r="O38">
            <v>4141.37</v>
          </cell>
        </row>
        <row r="39">
          <cell r="D39" t="str">
            <v>Coolies</v>
          </cell>
          <cell r="E39">
            <v>4.2</v>
          </cell>
          <cell r="F39">
            <v>120</v>
          </cell>
          <cell r="G39">
            <v>504</v>
          </cell>
          <cell r="H39" t="str">
            <v>Bondstone</v>
          </cell>
          <cell r="I39">
            <v>0.1</v>
          </cell>
          <cell r="J39" t="str">
            <v>cu.m.</v>
          </cell>
          <cell r="K39">
            <v>1595.6</v>
          </cell>
          <cell r="L39">
            <v>159.56</v>
          </cell>
        </row>
        <row r="40">
          <cell r="H40" t="str">
            <v>cement</v>
          </cell>
          <cell r="I40">
            <v>0.159</v>
          </cell>
          <cell r="J40" t="str">
            <v>mt</v>
          </cell>
          <cell r="K40">
            <v>8100</v>
          </cell>
          <cell r="L40">
            <v>1287.9000000000001</v>
          </cell>
        </row>
        <row r="41">
          <cell r="H41" t="str">
            <v>sand</v>
          </cell>
          <cell r="I41">
            <v>0.45</v>
          </cell>
          <cell r="J41" t="str">
            <v>cu.m.</v>
          </cell>
          <cell r="K41">
            <v>1664.95</v>
          </cell>
          <cell r="L41">
            <v>749.23</v>
          </cell>
        </row>
        <row r="43">
          <cell r="A43" t="str">
            <v>6.1c</v>
          </cell>
          <cell r="B43" t="str">
            <v>(1:6) cement sand mortar</v>
          </cell>
          <cell r="D43" t="str">
            <v>Mason</v>
          </cell>
          <cell r="E43">
            <v>1.5</v>
          </cell>
          <cell r="F43">
            <v>195</v>
          </cell>
          <cell r="G43">
            <v>292.5</v>
          </cell>
          <cell r="H43" t="str">
            <v>Blockstone</v>
          </cell>
          <cell r="I43">
            <v>1</v>
          </cell>
          <cell r="J43" t="str">
            <v>cu.m.</v>
          </cell>
          <cell r="K43">
            <v>608</v>
          </cell>
          <cell r="L43">
            <v>608</v>
          </cell>
          <cell r="M43">
            <v>3205.19</v>
          </cell>
          <cell r="N43">
            <v>480.78</v>
          </cell>
          <cell r="O43">
            <v>3685.97</v>
          </cell>
        </row>
        <row r="44">
          <cell r="D44" t="str">
            <v>Coolies</v>
          </cell>
          <cell r="E44">
            <v>4.2</v>
          </cell>
          <cell r="F44">
            <v>120</v>
          </cell>
          <cell r="G44">
            <v>504</v>
          </cell>
          <cell r="H44" t="str">
            <v>Bondstone</v>
          </cell>
          <cell r="I44">
            <v>0.1</v>
          </cell>
          <cell r="J44" t="str">
            <v>cu.m.</v>
          </cell>
          <cell r="K44">
            <v>1595.6</v>
          </cell>
          <cell r="L44">
            <v>159.56</v>
          </cell>
        </row>
        <row r="45">
          <cell r="H45" t="str">
            <v>cement</v>
          </cell>
          <cell r="I45">
            <v>0.106</v>
          </cell>
          <cell r="J45" t="str">
            <v>mt</v>
          </cell>
          <cell r="K45">
            <v>8100</v>
          </cell>
          <cell r="L45">
            <v>858.6</v>
          </cell>
        </row>
        <row r="46">
          <cell r="H46" t="str">
            <v>sand</v>
          </cell>
          <cell r="I46">
            <v>0.47</v>
          </cell>
          <cell r="J46" t="str">
            <v>cu.m.</v>
          </cell>
          <cell r="K46">
            <v>1664.95</v>
          </cell>
          <cell r="L46">
            <v>782.53</v>
          </cell>
        </row>
        <row r="48">
          <cell r="A48" t="str">
            <v>6.2a</v>
          </cell>
          <cell r="B48" t="str">
            <v>a</v>
          </cell>
          <cell r="C48" t="str">
            <v>dry masonry</v>
          </cell>
          <cell r="D48" t="str">
            <v>Mason</v>
          </cell>
          <cell r="E48">
            <v>1</v>
          </cell>
          <cell r="F48">
            <v>195</v>
          </cell>
          <cell r="G48">
            <v>195</v>
          </cell>
          <cell r="H48" t="str">
            <v>Blockstone</v>
          </cell>
          <cell r="I48">
            <v>1</v>
          </cell>
          <cell r="J48" t="str">
            <v>cu.m.</v>
          </cell>
          <cell r="K48">
            <v>608</v>
          </cell>
          <cell r="L48">
            <v>608</v>
          </cell>
          <cell r="M48">
            <v>1202.56</v>
          </cell>
          <cell r="N48">
            <v>180.38</v>
          </cell>
          <cell r="O48">
            <v>1382.94</v>
          </cell>
        </row>
        <row r="49">
          <cell r="D49" t="str">
            <v>Coolies</v>
          </cell>
          <cell r="E49">
            <v>2</v>
          </cell>
          <cell r="F49">
            <v>120</v>
          </cell>
          <cell r="G49">
            <v>240</v>
          </cell>
          <cell r="H49" t="str">
            <v>Bondstone</v>
          </cell>
          <cell r="I49">
            <v>0.1</v>
          </cell>
          <cell r="J49" t="str">
            <v>cu.m.</v>
          </cell>
          <cell r="K49">
            <v>1595.6</v>
          </cell>
          <cell r="L49">
            <v>159.56</v>
          </cell>
        </row>
        <row r="51">
          <cell r="A51" t="str">
            <v>6.2b</v>
          </cell>
          <cell r="B51" t="str">
            <v>b</v>
          </cell>
          <cell r="C51" t="str">
            <v>mud mortar masonry</v>
          </cell>
          <cell r="D51" t="str">
            <v>Mason</v>
          </cell>
          <cell r="E51">
            <v>1</v>
          </cell>
          <cell r="F51">
            <v>195</v>
          </cell>
          <cell r="G51">
            <v>195</v>
          </cell>
          <cell r="H51" t="str">
            <v>Blockstone</v>
          </cell>
          <cell r="I51">
            <v>1</v>
          </cell>
          <cell r="J51" t="str">
            <v>cu.m.</v>
          </cell>
          <cell r="K51">
            <v>608</v>
          </cell>
          <cell r="L51">
            <v>608</v>
          </cell>
          <cell r="M51">
            <v>1232.56</v>
          </cell>
          <cell r="N51">
            <v>184.88</v>
          </cell>
          <cell r="O51">
            <v>1417.44</v>
          </cell>
        </row>
        <row r="52">
          <cell r="D52" t="str">
            <v>Coolies</v>
          </cell>
          <cell r="E52">
            <v>2.25</v>
          </cell>
          <cell r="F52">
            <v>120</v>
          </cell>
          <cell r="G52">
            <v>270</v>
          </cell>
          <cell r="H52" t="str">
            <v>Bondstone</v>
          </cell>
          <cell r="I52">
            <v>0.1</v>
          </cell>
          <cell r="J52" t="str">
            <v>cu.m.</v>
          </cell>
          <cell r="K52">
            <v>1595.6</v>
          </cell>
          <cell r="L52">
            <v>159.56</v>
          </cell>
        </row>
        <row r="54">
          <cell r="B54" t="str">
            <v>Boulder soling per 1 cu.m.</v>
          </cell>
        </row>
        <row r="55">
          <cell r="A55" t="str">
            <v>6.5a</v>
          </cell>
          <cell r="B55" t="str">
            <v>a) With sand packing</v>
          </cell>
          <cell r="D55" t="str">
            <v>Mason</v>
          </cell>
          <cell r="E55">
            <v>1</v>
          </cell>
          <cell r="F55">
            <v>195</v>
          </cell>
          <cell r="G55">
            <v>195</v>
          </cell>
          <cell r="H55" t="str">
            <v>Blockstone</v>
          </cell>
          <cell r="I55">
            <v>1.1000000000000001</v>
          </cell>
          <cell r="J55" t="str">
            <v>cu.m.</v>
          </cell>
          <cell r="K55">
            <v>608</v>
          </cell>
          <cell r="L55">
            <v>668.8</v>
          </cell>
          <cell r="M55">
            <v>3420.15</v>
          </cell>
          <cell r="N55">
            <v>513.02</v>
          </cell>
          <cell r="O55">
            <v>3933.17</v>
          </cell>
        </row>
        <row r="56">
          <cell r="D56" t="str">
            <v>Coolies</v>
          </cell>
          <cell r="E56">
            <v>3.5</v>
          </cell>
          <cell r="F56">
            <v>120</v>
          </cell>
          <cell r="G56">
            <v>420</v>
          </cell>
          <cell r="H56" t="str">
            <v>sand</v>
          </cell>
          <cell r="I56">
            <v>0.71</v>
          </cell>
          <cell r="J56" t="str">
            <v>cu.m.</v>
          </cell>
          <cell r="K56">
            <v>3008.95</v>
          </cell>
          <cell r="L56">
            <v>2136.35</v>
          </cell>
        </row>
        <row r="58">
          <cell r="A58" t="str">
            <v>6.5b</v>
          </cell>
          <cell r="B58" t="str">
            <v>b) without sand packing</v>
          </cell>
          <cell r="D58" t="str">
            <v>Mason</v>
          </cell>
          <cell r="E58">
            <v>1</v>
          </cell>
          <cell r="F58">
            <v>195</v>
          </cell>
          <cell r="G58">
            <v>195</v>
          </cell>
          <cell r="H58" t="str">
            <v>Blockstone</v>
          </cell>
          <cell r="I58">
            <v>1.1000000000000001</v>
          </cell>
          <cell r="J58" t="str">
            <v>cu.m.</v>
          </cell>
          <cell r="K58">
            <v>608</v>
          </cell>
          <cell r="L58">
            <v>668.8</v>
          </cell>
          <cell r="M58">
            <v>1283.8</v>
          </cell>
          <cell r="N58">
            <v>192.57</v>
          </cell>
          <cell r="O58">
            <v>1476.37</v>
          </cell>
        </row>
        <row r="59">
          <cell r="D59" t="str">
            <v>Coolies</v>
          </cell>
          <cell r="E59">
            <v>3.5</v>
          </cell>
          <cell r="F59">
            <v>120</v>
          </cell>
          <cell r="G59">
            <v>420</v>
          </cell>
        </row>
        <row r="61">
          <cell r="A61">
            <v>6.4</v>
          </cell>
          <cell r="B61" t="str">
            <v>Stone fillng in foundation  for  1 cu.m.</v>
          </cell>
          <cell r="D61" t="str">
            <v>Coolies</v>
          </cell>
          <cell r="E61">
            <v>1.5</v>
          </cell>
          <cell r="F61">
            <v>120</v>
          </cell>
          <cell r="G61">
            <v>180</v>
          </cell>
          <cell r="H61" t="str">
            <v>Blockstone</v>
          </cell>
          <cell r="I61">
            <v>1.1000000000000001</v>
          </cell>
          <cell r="J61" t="str">
            <v>cu.m.</v>
          </cell>
          <cell r="K61">
            <v>608</v>
          </cell>
          <cell r="L61">
            <v>668.8</v>
          </cell>
          <cell r="M61">
            <v>848.8</v>
          </cell>
          <cell r="N61">
            <v>127.32</v>
          </cell>
          <cell r="O61">
            <v>976.12</v>
          </cell>
        </row>
        <row r="63">
          <cell r="B63" t="str">
            <v>PCC for sub-structure concreting,  for 1 cum.</v>
          </cell>
        </row>
        <row r="64">
          <cell r="A64" t="str">
            <v>7.2c</v>
          </cell>
          <cell r="B64" t="str">
            <v>(a) P.C.C. (1:3:6)</v>
          </cell>
          <cell r="D64" t="str">
            <v>Mason</v>
          </cell>
          <cell r="E64">
            <v>1</v>
          </cell>
          <cell r="F64">
            <v>195</v>
          </cell>
          <cell r="G64">
            <v>195</v>
          </cell>
          <cell r="H64" t="str">
            <v>40mm agg</v>
          </cell>
          <cell r="I64">
            <v>0.65</v>
          </cell>
          <cell r="J64" t="str">
            <v>cu.m.</v>
          </cell>
          <cell r="K64">
            <v>1400</v>
          </cell>
          <cell r="L64">
            <v>910</v>
          </cell>
          <cell r="M64">
            <v>5364.81</v>
          </cell>
          <cell r="N64">
            <v>804.72</v>
          </cell>
          <cell r="O64">
            <v>6169.53</v>
          </cell>
        </row>
        <row r="65">
          <cell r="D65" t="str">
            <v>Coolies</v>
          </cell>
          <cell r="E65">
            <v>4</v>
          </cell>
          <cell r="F65">
            <v>120</v>
          </cell>
          <cell r="G65">
            <v>480</v>
          </cell>
          <cell r="H65" t="str">
            <v>20mm agg</v>
          </cell>
          <cell r="I65">
            <v>0.24</v>
          </cell>
          <cell r="J65" t="str">
            <v>cu.m.</v>
          </cell>
          <cell r="K65">
            <v>2120</v>
          </cell>
          <cell r="L65">
            <v>508.8</v>
          </cell>
        </row>
        <row r="66">
          <cell r="H66" t="str">
            <v>cement</v>
          </cell>
          <cell r="I66">
            <v>0.22</v>
          </cell>
          <cell r="J66" t="str">
            <v>mt</v>
          </cell>
          <cell r="K66">
            <v>8440</v>
          </cell>
          <cell r="L66">
            <v>1856.8</v>
          </cell>
        </row>
        <row r="67">
          <cell r="H67" t="str">
            <v>coarsesand</v>
          </cell>
          <cell r="I67">
            <v>0.47</v>
          </cell>
          <cell r="J67" t="str">
            <v>cu.m.</v>
          </cell>
          <cell r="K67">
            <v>3008.95</v>
          </cell>
          <cell r="L67">
            <v>1414.21</v>
          </cell>
        </row>
        <row r="69">
          <cell r="A69" t="str">
            <v>7.2d</v>
          </cell>
          <cell r="B69" t="str">
            <v>(b)  PCC (1:2:4)</v>
          </cell>
          <cell r="D69" t="str">
            <v>Mason</v>
          </cell>
          <cell r="E69">
            <v>1</v>
          </cell>
          <cell r="F69">
            <v>195</v>
          </cell>
          <cell r="G69">
            <v>195</v>
          </cell>
          <cell r="H69" t="str">
            <v>40mm agg</v>
          </cell>
          <cell r="I69">
            <v>0.52</v>
          </cell>
          <cell r="J69" t="str">
            <v>cu.m.</v>
          </cell>
          <cell r="K69">
            <v>1400</v>
          </cell>
          <cell r="L69">
            <v>728</v>
          </cell>
          <cell r="M69">
            <v>6228.18</v>
          </cell>
          <cell r="N69">
            <v>934.23</v>
          </cell>
          <cell r="O69">
            <v>7162.41</v>
          </cell>
        </row>
        <row r="70">
          <cell r="D70" t="str">
            <v>Coolies</v>
          </cell>
          <cell r="E70">
            <v>4</v>
          </cell>
          <cell r="F70">
            <v>120</v>
          </cell>
          <cell r="G70">
            <v>480</v>
          </cell>
          <cell r="H70" t="str">
            <v>20mm agg</v>
          </cell>
          <cell r="I70">
            <v>0.22</v>
          </cell>
          <cell r="J70" t="str">
            <v>cu.m.</v>
          </cell>
          <cell r="K70">
            <v>2120</v>
          </cell>
          <cell r="L70">
            <v>466.4</v>
          </cell>
        </row>
        <row r="71">
          <cell r="H71" t="str">
            <v>10mm agg</v>
          </cell>
          <cell r="I71">
            <v>0.11</v>
          </cell>
          <cell r="J71" t="str">
            <v>cu.m.</v>
          </cell>
          <cell r="K71">
            <v>2900</v>
          </cell>
          <cell r="L71">
            <v>319</v>
          </cell>
        </row>
        <row r="72">
          <cell r="H72" t="str">
            <v>cement</v>
          </cell>
          <cell r="I72">
            <v>0.32</v>
          </cell>
          <cell r="J72" t="str">
            <v>mt</v>
          </cell>
          <cell r="K72">
            <v>8440</v>
          </cell>
          <cell r="L72">
            <v>2700.8</v>
          </cell>
        </row>
        <row r="73">
          <cell r="H73" t="str">
            <v>coarsesand</v>
          </cell>
          <cell r="I73">
            <v>0.44500000000000001</v>
          </cell>
          <cell r="J73" t="str">
            <v>cu.m.</v>
          </cell>
          <cell r="K73">
            <v>3008.95</v>
          </cell>
          <cell r="L73">
            <v>1338.98</v>
          </cell>
        </row>
        <row r="75">
          <cell r="B75" t="str">
            <v>PCC for RCC in superstructure,  for 1 cum.</v>
          </cell>
        </row>
        <row r="76">
          <cell r="A76" t="str">
            <v>7.4a</v>
          </cell>
          <cell r="B76" t="str">
            <v>(a)  PCC (1:2:4)</v>
          </cell>
          <cell r="D76" t="str">
            <v>Mason</v>
          </cell>
          <cell r="E76">
            <v>0.8</v>
          </cell>
          <cell r="F76">
            <v>195</v>
          </cell>
          <cell r="G76">
            <v>156</v>
          </cell>
          <cell r="H76" t="str">
            <v>40mm agg</v>
          </cell>
          <cell r="I76">
            <v>0.52</v>
          </cell>
          <cell r="J76" t="str">
            <v>cu.m.</v>
          </cell>
          <cell r="K76">
            <v>1400</v>
          </cell>
          <cell r="L76">
            <v>728</v>
          </cell>
          <cell r="M76">
            <v>6549.18</v>
          </cell>
          <cell r="N76">
            <v>982.38</v>
          </cell>
          <cell r="O76">
            <v>7531.56</v>
          </cell>
        </row>
        <row r="77">
          <cell r="D77" t="str">
            <v>Coolies</v>
          </cell>
          <cell r="E77">
            <v>7</v>
          </cell>
          <cell r="F77">
            <v>120</v>
          </cell>
          <cell r="G77">
            <v>840</v>
          </cell>
          <cell r="H77" t="str">
            <v>20mm agg</v>
          </cell>
          <cell r="I77">
            <v>0.22</v>
          </cell>
          <cell r="J77" t="str">
            <v>cu.m.</v>
          </cell>
          <cell r="K77">
            <v>2120</v>
          </cell>
          <cell r="L77">
            <v>466.4</v>
          </cell>
        </row>
        <row r="78">
          <cell r="H78" t="str">
            <v>10mm agg</v>
          </cell>
          <cell r="I78">
            <v>0.11</v>
          </cell>
          <cell r="J78" t="str">
            <v>cu.m.</v>
          </cell>
          <cell r="K78">
            <v>2900</v>
          </cell>
          <cell r="L78">
            <v>319</v>
          </cell>
        </row>
        <row r="79">
          <cell r="H79" t="str">
            <v>cement</v>
          </cell>
          <cell r="I79">
            <v>0.32</v>
          </cell>
          <cell r="J79" t="str">
            <v>mt</v>
          </cell>
          <cell r="K79">
            <v>8440</v>
          </cell>
          <cell r="L79">
            <v>2700.8</v>
          </cell>
        </row>
        <row r="80">
          <cell r="H80" t="str">
            <v>coarsesand</v>
          </cell>
          <cell r="I80">
            <v>0.44500000000000001</v>
          </cell>
          <cell r="J80" t="str">
            <v>cu.m.</v>
          </cell>
          <cell r="K80">
            <v>3008.95</v>
          </cell>
          <cell r="L80">
            <v>1338.98</v>
          </cell>
        </row>
        <row r="82">
          <cell r="A82" t="str">
            <v>7.4b1</v>
          </cell>
          <cell r="B82" t="str">
            <v>(b) P.C.C. (1:1.5:3)</v>
          </cell>
          <cell r="D82" t="str">
            <v>Mason</v>
          </cell>
          <cell r="E82">
            <v>0.8</v>
          </cell>
          <cell r="F82">
            <v>195</v>
          </cell>
          <cell r="G82">
            <v>156</v>
          </cell>
          <cell r="H82" t="str">
            <v>20mm agg</v>
          </cell>
          <cell r="I82">
            <v>0.56999999999999995</v>
          </cell>
          <cell r="J82" t="str">
            <v>cu.m.</v>
          </cell>
          <cell r="K82">
            <v>2120</v>
          </cell>
          <cell r="L82">
            <v>1208.4000000000001</v>
          </cell>
          <cell r="M82">
            <v>7700.2</v>
          </cell>
          <cell r="N82">
            <v>1155.03</v>
          </cell>
          <cell r="O82">
            <v>8855.23</v>
          </cell>
        </row>
        <row r="83">
          <cell r="D83" t="str">
            <v>Coolies</v>
          </cell>
          <cell r="E83">
            <v>7</v>
          </cell>
          <cell r="F83">
            <v>120</v>
          </cell>
          <cell r="G83">
            <v>840</v>
          </cell>
          <cell r="H83" t="str">
            <v>10mm agg</v>
          </cell>
          <cell r="I83">
            <v>0.28999999999999998</v>
          </cell>
          <cell r="J83" t="str">
            <v>cu.m.</v>
          </cell>
          <cell r="K83">
            <v>2900</v>
          </cell>
          <cell r="L83">
            <v>841</v>
          </cell>
        </row>
        <row r="84">
          <cell r="H84" t="str">
            <v>cement</v>
          </cell>
          <cell r="I84">
            <v>0.4</v>
          </cell>
          <cell r="J84" t="str">
            <v>mt</v>
          </cell>
          <cell r="K84">
            <v>8440</v>
          </cell>
          <cell r="L84">
            <v>3376</v>
          </cell>
        </row>
        <row r="85">
          <cell r="H85" t="str">
            <v>coarsesand</v>
          </cell>
          <cell r="I85">
            <v>0.42499999999999999</v>
          </cell>
          <cell r="J85" t="str">
            <v>cu.m.</v>
          </cell>
          <cell r="K85">
            <v>3008.95</v>
          </cell>
          <cell r="L85">
            <v>1278.8</v>
          </cell>
        </row>
        <row r="87">
          <cell r="A87" t="str">
            <v>7.4b2</v>
          </cell>
          <cell r="B87" t="str">
            <v>(b) P.C.C. (1:1.5:3) with 2% WPC</v>
          </cell>
          <cell r="D87" t="str">
            <v>Mason</v>
          </cell>
          <cell r="E87">
            <v>0.8</v>
          </cell>
          <cell r="F87">
            <v>195</v>
          </cell>
          <cell r="G87">
            <v>156</v>
          </cell>
          <cell r="H87" t="str">
            <v>20mm agg</v>
          </cell>
          <cell r="I87">
            <v>0.56999999999999995</v>
          </cell>
          <cell r="J87" t="str">
            <v>cu.m.</v>
          </cell>
          <cell r="K87">
            <v>2120</v>
          </cell>
          <cell r="L87">
            <v>1208.4000000000001</v>
          </cell>
          <cell r="M87">
            <v>8100.2</v>
          </cell>
          <cell r="N87">
            <v>1215.03</v>
          </cell>
          <cell r="O87">
            <v>9315.23</v>
          </cell>
        </row>
        <row r="88">
          <cell r="D88" t="str">
            <v>Coolies</v>
          </cell>
          <cell r="E88">
            <v>7</v>
          </cell>
          <cell r="F88">
            <v>120</v>
          </cell>
          <cell r="G88">
            <v>840</v>
          </cell>
          <cell r="H88" t="str">
            <v>10mm agg</v>
          </cell>
          <cell r="I88">
            <v>0.28999999999999998</v>
          </cell>
          <cell r="J88" t="str">
            <v>cu.m.</v>
          </cell>
          <cell r="K88">
            <v>2900</v>
          </cell>
          <cell r="L88">
            <v>841</v>
          </cell>
        </row>
        <row r="89">
          <cell r="H89" t="str">
            <v>cement</v>
          </cell>
          <cell r="I89">
            <v>0.4</v>
          </cell>
          <cell r="J89" t="str">
            <v>mt</v>
          </cell>
          <cell r="K89">
            <v>8440</v>
          </cell>
          <cell r="L89">
            <v>3376</v>
          </cell>
        </row>
        <row r="90">
          <cell r="H90" t="str">
            <v>coarsesand</v>
          </cell>
          <cell r="I90">
            <v>0.42499999999999999</v>
          </cell>
          <cell r="J90" t="str">
            <v>cu.m.</v>
          </cell>
          <cell r="K90">
            <v>3008.95</v>
          </cell>
          <cell r="L90">
            <v>1278.8</v>
          </cell>
        </row>
        <row r="91">
          <cell r="H91" t="str">
            <v>WPC</v>
          </cell>
          <cell r="I91">
            <v>8</v>
          </cell>
          <cell r="J91" t="str">
            <v>kg</v>
          </cell>
          <cell r="K91">
            <v>50</v>
          </cell>
          <cell r="L91">
            <v>400</v>
          </cell>
        </row>
        <row r="93">
          <cell r="A93">
            <v>7.5</v>
          </cell>
          <cell r="B93" t="str">
            <v>Mild steel reinforcement works for RCC,</v>
          </cell>
          <cell r="D93" t="str">
            <v>Mason</v>
          </cell>
          <cell r="E93">
            <v>1.2E-2</v>
          </cell>
          <cell r="F93">
            <v>195</v>
          </cell>
          <cell r="G93">
            <v>2.34</v>
          </cell>
          <cell r="H93" t="str">
            <v>M.S. Bar</v>
          </cell>
          <cell r="I93">
            <v>1.0499999999999999E-3</v>
          </cell>
          <cell r="J93" t="str">
            <v>M.T.</v>
          </cell>
          <cell r="K93">
            <v>45680</v>
          </cell>
          <cell r="L93">
            <v>47.96</v>
          </cell>
          <cell r="M93">
            <v>52.36</v>
          </cell>
          <cell r="N93">
            <v>7.85</v>
          </cell>
          <cell r="O93">
            <v>60.21</v>
          </cell>
        </row>
        <row r="94">
          <cell r="B94" t="str">
            <v>including bending and 30m haulage, for 1 Kg</v>
          </cell>
          <cell r="D94" t="str">
            <v>Helper</v>
          </cell>
          <cell r="E94">
            <v>1.2E-2</v>
          </cell>
          <cell r="F94">
            <v>120</v>
          </cell>
          <cell r="G94">
            <v>1.44</v>
          </cell>
          <cell r="H94" t="str">
            <v>Binding wire</v>
          </cell>
          <cell r="I94">
            <v>0.01</v>
          </cell>
          <cell r="J94" t="str">
            <v>kg</v>
          </cell>
          <cell r="K94">
            <v>61.9</v>
          </cell>
          <cell r="L94">
            <v>0.62</v>
          </cell>
        </row>
        <row r="96">
          <cell r="A96" t="str">
            <v>8.2a</v>
          </cell>
          <cell r="B96" t="str">
            <v xml:space="preserve">Centering/shuttering works, </v>
          </cell>
          <cell r="D96" t="str">
            <v>Mason</v>
          </cell>
          <cell r="E96">
            <v>0.17199999999999999</v>
          </cell>
          <cell r="F96">
            <v>195</v>
          </cell>
          <cell r="G96">
            <v>33.54</v>
          </cell>
          <cell r="H96" t="str">
            <v>Local wood</v>
          </cell>
          <cell r="I96">
            <v>5.2600000000000001E-2</v>
          </cell>
          <cell r="J96" t="str">
            <v>cu.m.</v>
          </cell>
          <cell r="K96">
            <v>17660</v>
          </cell>
          <cell r="L96">
            <v>154.82</v>
          </cell>
          <cell r="M96">
            <v>233.43</v>
          </cell>
          <cell r="N96">
            <v>35.01</v>
          </cell>
          <cell r="O96">
            <v>268.44</v>
          </cell>
        </row>
        <row r="97">
          <cell r="B97" t="str">
            <v>haulage 30m  for 1sqm.</v>
          </cell>
          <cell r="D97" t="str">
            <v>Coolies</v>
          </cell>
          <cell r="E97">
            <v>0.25700000000000001</v>
          </cell>
          <cell r="F97">
            <v>120</v>
          </cell>
          <cell r="G97">
            <v>30.84</v>
          </cell>
          <cell r="H97" t="str">
            <v>Nails</v>
          </cell>
          <cell r="I97">
            <v>0.25</v>
          </cell>
          <cell r="J97" t="str">
            <v>kg</v>
          </cell>
          <cell r="K97">
            <v>56.9</v>
          </cell>
          <cell r="L97">
            <v>14.23</v>
          </cell>
        </row>
        <row r="100">
          <cell r="A100">
            <v>9.1</v>
          </cell>
          <cell r="B100" t="str">
            <v xml:space="preserve">CGI sheet roofing work including procuring </v>
          </cell>
          <cell r="D100" t="str">
            <v>Mason</v>
          </cell>
          <cell r="E100">
            <v>0.2</v>
          </cell>
          <cell r="F100">
            <v>195</v>
          </cell>
          <cell r="G100">
            <v>39</v>
          </cell>
          <cell r="H100" t="str">
            <v>CGI sheet 24-26swg</v>
          </cell>
          <cell r="I100">
            <v>1.2</v>
          </cell>
          <cell r="J100" t="str">
            <v>sqm</v>
          </cell>
          <cell r="K100">
            <v>4900</v>
          </cell>
          <cell r="L100">
            <v>980</v>
          </cell>
          <cell r="M100">
            <v>2089</v>
          </cell>
          <cell r="N100">
            <v>313.35000000000002</v>
          </cell>
          <cell r="O100">
            <v>2402.35</v>
          </cell>
        </row>
        <row r="101">
          <cell r="B101" t="str">
            <v>of materials for 1m2:</v>
          </cell>
          <cell r="D101" t="str">
            <v>Coolies</v>
          </cell>
          <cell r="E101">
            <v>0.25</v>
          </cell>
          <cell r="F101">
            <v>120</v>
          </cell>
          <cell r="G101">
            <v>30</v>
          </cell>
          <cell r="H101" t="str">
            <v>8mm nut/bolt</v>
          </cell>
          <cell r="I101">
            <v>3</v>
          </cell>
          <cell r="J101" t="str">
            <v>no</v>
          </cell>
          <cell r="K101">
            <v>10</v>
          </cell>
          <cell r="L101">
            <v>30</v>
          </cell>
        </row>
        <row r="102">
          <cell r="G102">
            <v>69</v>
          </cell>
          <cell r="H102" t="str">
            <v>J-hook+ bitu-washer</v>
          </cell>
          <cell r="I102">
            <v>2.5</v>
          </cell>
          <cell r="J102" t="str">
            <v>no</v>
          </cell>
          <cell r="K102">
            <v>5</v>
          </cell>
          <cell r="L102">
            <v>1010</v>
          </cell>
        </row>
        <row r="105">
          <cell r="A105">
            <v>9.1999999999999993</v>
          </cell>
          <cell r="B105" t="str">
            <v>GI plainsheet ridge fixing work</v>
          </cell>
          <cell r="D105" t="str">
            <v>Mason</v>
          </cell>
          <cell r="E105">
            <v>0.2</v>
          </cell>
          <cell r="F105">
            <v>195</v>
          </cell>
          <cell r="G105">
            <v>39</v>
          </cell>
          <cell r="H105" t="str">
            <v>GI plainsheet 28swg</v>
          </cell>
          <cell r="I105">
            <v>1.2</v>
          </cell>
          <cell r="J105" t="str">
            <v>sqm</v>
          </cell>
          <cell r="K105">
            <v>4900</v>
          </cell>
          <cell r="L105">
            <v>980</v>
          </cell>
          <cell r="M105">
            <v>1089</v>
          </cell>
          <cell r="N105">
            <v>163.35</v>
          </cell>
          <cell r="O105">
            <v>1252.3499999999999</v>
          </cell>
        </row>
        <row r="106">
          <cell r="B106" t="str">
            <v>all complete, for 1 rm.</v>
          </cell>
          <cell r="D106" t="str">
            <v>Coolies</v>
          </cell>
          <cell r="E106">
            <v>0.25</v>
          </cell>
          <cell r="F106">
            <v>120</v>
          </cell>
          <cell r="G106">
            <v>30</v>
          </cell>
          <cell r="H106" t="str">
            <v>8mm nut/bolt</v>
          </cell>
          <cell r="I106">
            <v>4</v>
          </cell>
          <cell r="J106" t="str">
            <v>no</v>
          </cell>
          <cell r="K106">
            <v>10</v>
          </cell>
          <cell r="L106">
            <v>40</v>
          </cell>
        </row>
        <row r="108">
          <cell r="B108" t="str">
            <v>Salwood work for doors &amp; windows:</v>
          </cell>
        </row>
        <row r="109">
          <cell r="A109" t="str">
            <v>10.1a</v>
          </cell>
          <cell r="B109" t="str">
            <v>Frames (Chaukhat ) for 1cum.</v>
          </cell>
          <cell r="D109" t="str">
            <v>Carpenter</v>
          </cell>
          <cell r="E109">
            <v>34</v>
          </cell>
          <cell r="F109">
            <v>195</v>
          </cell>
          <cell r="G109">
            <v>6630</v>
          </cell>
          <cell r="H109" t="str">
            <v>Salwood</v>
          </cell>
          <cell r="I109">
            <v>1.1000000000000001</v>
          </cell>
          <cell r="J109" t="str">
            <v>cum.</v>
          </cell>
          <cell r="K109">
            <v>38946</v>
          </cell>
          <cell r="L109">
            <v>42840.6</v>
          </cell>
          <cell r="M109">
            <v>50890.6</v>
          </cell>
          <cell r="N109">
            <v>7633.59</v>
          </cell>
          <cell r="O109">
            <v>58524.19</v>
          </cell>
        </row>
        <row r="110">
          <cell r="B110" t="str">
            <v>(wood size 75 x 100 mm)</v>
          </cell>
          <cell r="D110" t="str">
            <v>Laborer</v>
          </cell>
          <cell r="E110">
            <v>3.4</v>
          </cell>
          <cell r="F110">
            <v>120</v>
          </cell>
          <cell r="G110">
            <v>408</v>
          </cell>
          <cell r="H110" t="str">
            <v>Holdfast</v>
          </cell>
          <cell r="I110">
            <v>92</v>
          </cell>
          <cell r="J110" t="str">
            <v>no</v>
          </cell>
          <cell r="K110">
            <v>10</v>
          </cell>
          <cell r="L110">
            <v>920</v>
          </cell>
        </row>
        <row r="111">
          <cell r="H111" t="str">
            <v>nails/screws</v>
          </cell>
          <cell r="I111">
            <v>184</v>
          </cell>
          <cell r="J111" t="str">
            <v>no</v>
          </cell>
          <cell r="K111">
            <v>0.5</v>
          </cell>
          <cell r="L111">
            <v>92</v>
          </cell>
        </row>
        <row r="113">
          <cell r="A113" t="str">
            <v>10.1b</v>
          </cell>
          <cell r="B113" t="str">
            <v>For one Frame (chaukat) of size (900x2100 mm)</v>
          </cell>
          <cell r="M113">
            <v>1946.57</v>
          </cell>
          <cell r="O113">
            <v>2238.5500000000002</v>
          </cell>
        </row>
        <row r="115">
          <cell r="A115" t="str">
            <v>10.2a</v>
          </cell>
          <cell r="B115" t="str">
            <v>Making and fixing panelled door shutter with</v>
          </cell>
          <cell r="D115" t="str">
            <v>Carpenter</v>
          </cell>
          <cell r="E115">
            <v>10</v>
          </cell>
          <cell r="F115">
            <v>195</v>
          </cell>
          <cell r="G115">
            <v>1950</v>
          </cell>
          <cell r="H115" t="str">
            <v>Salwood</v>
          </cell>
          <cell r="I115">
            <v>8.4000000000000005E-2</v>
          </cell>
          <cell r="J115" t="str">
            <v>cum.</v>
          </cell>
          <cell r="K115">
            <v>38946</v>
          </cell>
          <cell r="L115">
            <v>3271.46</v>
          </cell>
          <cell r="M115">
            <v>5756.46</v>
          </cell>
          <cell r="N115">
            <v>863.47</v>
          </cell>
          <cell r="O115">
            <v>6619.93</v>
          </cell>
        </row>
        <row r="116">
          <cell r="B116" t="str">
            <v>38mm thick frame for one shutter</v>
          </cell>
          <cell r="D116" t="str">
            <v>Laborer</v>
          </cell>
          <cell r="E116">
            <v>1</v>
          </cell>
          <cell r="F116">
            <v>120</v>
          </cell>
          <cell r="G116">
            <v>120</v>
          </cell>
          <cell r="H116" t="str">
            <v xml:space="preserve"> Hinge 6"</v>
          </cell>
          <cell r="I116">
            <v>6</v>
          </cell>
          <cell r="J116" t="str">
            <v>no</v>
          </cell>
          <cell r="K116">
            <v>20</v>
          </cell>
          <cell r="L116">
            <v>120</v>
          </cell>
        </row>
        <row r="117">
          <cell r="B117" t="str">
            <v xml:space="preserve">     (Shutter size : 1.07x1.982 = 2.123 sqm)</v>
          </cell>
          <cell r="H117" t="str">
            <v xml:space="preserve"> Tower bolt 6"</v>
          </cell>
          <cell r="I117">
            <v>1</v>
          </cell>
          <cell r="J117" t="str">
            <v>no</v>
          </cell>
          <cell r="K117">
            <v>25</v>
          </cell>
          <cell r="L117">
            <v>25</v>
          </cell>
        </row>
        <row r="118">
          <cell r="H118" t="str">
            <v xml:space="preserve"> Tower bolt 12"</v>
          </cell>
          <cell r="I118">
            <v>1</v>
          </cell>
          <cell r="J118" t="str">
            <v>no</v>
          </cell>
          <cell r="K118">
            <v>40</v>
          </cell>
          <cell r="L118">
            <v>40</v>
          </cell>
        </row>
        <row r="119">
          <cell r="H119" t="str">
            <v xml:space="preserve"> Lockset 250mm</v>
          </cell>
          <cell r="I119">
            <v>1</v>
          </cell>
          <cell r="J119" t="str">
            <v>no</v>
          </cell>
          <cell r="K119">
            <v>120</v>
          </cell>
          <cell r="L119">
            <v>120</v>
          </cell>
        </row>
        <row r="120">
          <cell r="H120" t="str">
            <v xml:space="preserve"> Handle</v>
          </cell>
          <cell r="I120">
            <v>2</v>
          </cell>
          <cell r="J120" t="str">
            <v>no</v>
          </cell>
          <cell r="K120">
            <v>50</v>
          </cell>
          <cell r="L120">
            <v>100</v>
          </cell>
        </row>
        <row r="121">
          <cell r="H121" t="str">
            <v xml:space="preserve"> Screw</v>
          </cell>
          <cell r="I121">
            <v>0.5</v>
          </cell>
          <cell r="J121" t="str">
            <v>kg</v>
          </cell>
          <cell r="K121">
            <v>20</v>
          </cell>
          <cell r="L121">
            <v>10</v>
          </cell>
        </row>
        <row r="123">
          <cell r="A123" t="str">
            <v>10.2b</v>
          </cell>
          <cell r="B123" t="str">
            <v>Rate for 1 sqm.</v>
          </cell>
          <cell r="M123">
            <v>3118.2</v>
          </cell>
          <cell r="N123">
            <v>467.73</v>
          </cell>
          <cell r="O123">
            <v>3585.93</v>
          </cell>
        </row>
        <row r="125">
          <cell r="A125" t="str">
            <v>10.9a1</v>
          </cell>
          <cell r="B125" t="str">
            <v>Fixing GI plainsheet on both sides of 38mm thick</v>
          </cell>
          <cell r="D125" t="str">
            <v>Carpenter</v>
          </cell>
          <cell r="E125">
            <v>7</v>
          </cell>
          <cell r="F125">
            <v>195</v>
          </cell>
          <cell r="G125">
            <v>1365</v>
          </cell>
          <cell r="H125" t="str">
            <v>Salwood</v>
          </cell>
          <cell r="I125">
            <v>3.4599999999999999E-2</v>
          </cell>
          <cell r="J125" t="str">
            <v>cum.</v>
          </cell>
          <cell r="K125">
            <v>38946</v>
          </cell>
          <cell r="L125">
            <v>1347.53</v>
          </cell>
          <cell r="M125">
            <v>4026.79</v>
          </cell>
          <cell r="N125">
            <v>604.02</v>
          </cell>
          <cell r="O125">
            <v>4630.8100000000004</v>
          </cell>
        </row>
        <row r="126">
          <cell r="B126" t="str">
            <v>1.09x2.06=2.245 sqm door frame</v>
          </cell>
          <cell r="D126" t="str">
            <v>Laborer</v>
          </cell>
          <cell r="E126">
            <v>0.7</v>
          </cell>
          <cell r="F126">
            <v>120</v>
          </cell>
          <cell r="G126">
            <v>84</v>
          </cell>
          <cell r="H126" t="str">
            <v xml:space="preserve"> Hinge 6"</v>
          </cell>
          <cell r="I126">
            <v>3</v>
          </cell>
          <cell r="J126" t="str">
            <v>no</v>
          </cell>
          <cell r="K126">
            <v>20</v>
          </cell>
          <cell r="L126">
            <v>60</v>
          </cell>
        </row>
        <row r="127">
          <cell r="H127" t="str">
            <v xml:space="preserve"> Tower bolt 6"</v>
          </cell>
          <cell r="I127">
            <v>1</v>
          </cell>
          <cell r="J127" t="str">
            <v>no</v>
          </cell>
          <cell r="K127">
            <v>25</v>
          </cell>
          <cell r="L127">
            <v>25</v>
          </cell>
        </row>
        <row r="128">
          <cell r="H128" t="str">
            <v xml:space="preserve"> Tower bolt 12"</v>
          </cell>
          <cell r="I128">
            <v>1</v>
          </cell>
          <cell r="J128" t="str">
            <v>no</v>
          </cell>
          <cell r="K128">
            <v>40</v>
          </cell>
          <cell r="L128">
            <v>40</v>
          </cell>
        </row>
        <row r="129">
          <cell r="H129" t="str">
            <v xml:space="preserve"> Lockset 250mm</v>
          </cell>
          <cell r="I129">
            <v>1</v>
          </cell>
          <cell r="J129" t="str">
            <v>no</v>
          </cell>
          <cell r="K129">
            <v>120</v>
          </cell>
          <cell r="L129">
            <v>120</v>
          </cell>
        </row>
        <row r="130">
          <cell r="H130" t="str">
            <v xml:space="preserve"> Handle</v>
          </cell>
          <cell r="I130">
            <v>1</v>
          </cell>
          <cell r="J130" t="str">
            <v>no</v>
          </cell>
          <cell r="K130">
            <v>50</v>
          </cell>
          <cell r="L130">
            <v>50</v>
          </cell>
        </row>
        <row r="131">
          <cell r="H131" t="str">
            <v>GI plainsheet 28swg</v>
          </cell>
          <cell r="I131">
            <v>4.6500000000000004</v>
          </cell>
          <cell r="J131" t="str">
            <v>sqm</v>
          </cell>
          <cell r="K131">
            <v>200.7</v>
          </cell>
          <cell r="L131">
            <v>933.26</v>
          </cell>
        </row>
        <row r="132">
          <cell r="H132" t="str">
            <v xml:space="preserve"> Screw</v>
          </cell>
          <cell r="J132" t="str">
            <v>LS</v>
          </cell>
          <cell r="L132">
            <v>2</v>
          </cell>
        </row>
        <row r="134">
          <cell r="A134" t="str">
            <v>10.9a2</v>
          </cell>
          <cell r="B134" t="str">
            <v>Rate for 1 sqm.</v>
          </cell>
          <cell r="M134">
            <v>2062.7199999999998</v>
          </cell>
          <cell r="N134">
            <v>309.41000000000003</v>
          </cell>
          <cell r="O134">
            <v>2372.13</v>
          </cell>
        </row>
        <row r="136">
          <cell r="A136" t="str">
            <v>10.10a1</v>
          </cell>
          <cell r="B136" t="str">
            <v>Fixing mosquito proof wirenet to 38mm thick</v>
          </cell>
          <cell r="D136" t="str">
            <v>Carpenter</v>
          </cell>
          <cell r="E136">
            <v>5</v>
          </cell>
          <cell r="F136">
            <v>195</v>
          </cell>
          <cell r="G136">
            <v>975</v>
          </cell>
          <cell r="H136" t="str">
            <v>Salwood</v>
          </cell>
          <cell r="I136">
            <v>2.5999999999999999E-2</v>
          </cell>
          <cell r="J136" t="str">
            <v>cum.</v>
          </cell>
          <cell r="K136">
            <v>38946</v>
          </cell>
          <cell r="L136">
            <v>1012.6</v>
          </cell>
          <cell r="M136">
            <v>2759.93</v>
          </cell>
          <cell r="N136">
            <v>413.99</v>
          </cell>
          <cell r="O136">
            <v>3173.92</v>
          </cell>
        </row>
        <row r="137">
          <cell r="B137" t="str">
            <v>1.09x2.06=2.245 sqm frame</v>
          </cell>
          <cell r="D137" t="str">
            <v>Laborer</v>
          </cell>
          <cell r="E137">
            <v>0.5</v>
          </cell>
          <cell r="F137">
            <v>120</v>
          </cell>
          <cell r="G137">
            <v>60</v>
          </cell>
          <cell r="H137" t="str">
            <v xml:space="preserve"> Hinge 6"</v>
          </cell>
          <cell r="I137">
            <v>3</v>
          </cell>
          <cell r="J137" t="str">
            <v>no</v>
          </cell>
          <cell r="K137">
            <v>20</v>
          </cell>
          <cell r="L137">
            <v>60</v>
          </cell>
        </row>
        <row r="138">
          <cell r="H138" t="str">
            <v xml:space="preserve"> Tower bolt 6"</v>
          </cell>
          <cell r="I138">
            <v>1</v>
          </cell>
          <cell r="J138" t="str">
            <v>no</v>
          </cell>
          <cell r="K138">
            <v>25</v>
          </cell>
          <cell r="L138">
            <v>25</v>
          </cell>
        </row>
        <row r="139">
          <cell r="H139" t="str">
            <v xml:space="preserve"> Tower bolt 12"</v>
          </cell>
          <cell r="I139">
            <v>1</v>
          </cell>
          <cell r="J139" t="str">
            <v>no</v>
          </cell>
          <cell r="K139">
            <v>40</v>
          </cell>
          <cell r="L139">
            <v>40</v>
          </cell>
        </row>
        <row r="140">
          <cell r="H140" t="str">
            <v>wiremesh 24 SWG</v>
          </cell>
          <cell r="I140">
            <v>2.13</v>
          </cell>
          <cell r="J140" t="str">
            <v>sqm</v>
          </cell>
          <cell r="K140">
            <v>251.33</v>
          </cell>
          <cell r="L140">
            <v>535.33000000000004</v>
          </cell>
        </row>
        <row r="141">
          <cell r="H141" t="str">
            <v xml:space="preserve"> Handle</v>
          </cell>
          <cell r="I141">
            <v>1</v>
          </cell>
          <cell r="J141" t="str">
            <v>no</v>
          </cell>
          <cell r="K141">
            <v>50</v>
          </cell>
          <cell r="L141">
            <v>50</v>
          </cell>
        </row>
        <row r="142">
          <cell r="H142" t="str">
            <v xml:space="preserve"> Screw</v>
          </cell>
          <cell r="J142" t="str">
            <v>LS</v>
          </cell>
          <cell r="L142">
            <v>2</v>
          </cell>
        </row>
        <row r="143">
          <cell r="A143" t="str">
            <v>10.10a2</v>
          </cell>
          <cell r="B143" t="str">
            <v>Rate for 1 sqm.</v>
          </cell>
          <cell r="M143">
            <v>1413.77</v>
          </cell>
          <cell r="N143">
            <v>212.07</v>
          </cell>
          <cell r="O143">
            <v>1625.84</v>
          </cell>
        </row>
        <row r="145">
          <cell r="A145">
            <v>10.17</v>
          </cell>
          <cell r="B145" t="str">
            <v>Beams, Lintels, Wallplates etc. for 1cum.</v>
          </cell>
          <cell r="D145" t="str">
            <v>Carpenter</v>
          </cell>
          <cell r="E145">
            <v>17.649999999999999</v>
          </cell>
          <cell r="F145">
            <v>195</v>
          </cell>
          <cell r="G145">
            <v>3441.75</v>
          </cell>
          <cell r="H145" t="str">
            <v>Salwood</v>
          </cell>
          <cell r="I145">
            <v>1.05</v>
          </cell>
          <cell r="J145" t="str">
            <v>cum.</v>
          </cell>
          <cell r="K145">
            <v>38946</v>
          </cell>
          <cell r="L145">
            <v>40893.300000000003</v>
          </cell>
          <cell r="M145">
            <v>44603.75</v>
          </cell>
          <cell r="N145">
            <v>6690.56</v>
          </cell>
          <cell r="O145">
            <v>51294.31</v>
          </cell>
        </row>
        <row r="146">
          <cell r="B146" t="str">
            <v>( for span &lt;9m)</v>
          </cell>
          <cell r="D146" t="str">
            <v>Laborer</v>
          </cell>
          <cell r="E146">
            <v>1.7649999999999999</v>
          </cell>
          <cell r="F146">
            <v>120</v>
          </cell>
          <cell r="G146">
            <v>211.8</v>
          </cell>
          <cell r="H146" t="str">
            <v>Nails</v>
          </cell>
          <cell r="I146">
            <v>1</v>
          </cell>
          <cell r="J146" t="str">
            <v>kg</v>
          </cell>
          <cell r="K146">
            <v>56.9</v>
          </cell>
          <cell r="L146">
            <v>56.9</v>
          </cell>
        </row>
        <row r="148">
          <cell r="A148">
            <v>10.18</v>
          </cell>
          <cell r="B148" t="str">
            <v>Trusses including fixing for 1cum.</v>
          </cell>
          <cell r="D148" t="str">
            <v>Carpenter</v>
          </cell>
          <cell r="E148">
            <v>17.649999999999999</v>
          </cell>
          <cell r="F148">
            <v>195</v>
          </cell>
          <cell r="G148">
            <v>3441.75</v>
          </cell>
          <cell r="H148" t="str">
            <v>Salwood</v>
          </cell>
          <cell r="I148">
            <v>1.05</v>
          </cell>
          <cell r="J148" t="str">
            <v>cum.</v>
          </cell>
          <cell r="K148">
            <v>38946</v>
          </cell>
          <cell r="L148">
            <v>40893.300000000003</v>
          </cell>
          <cell r="M148">
            <v>48593.05</v>
          </cell>
          <cell r="N148">
            <v>7288.96</v>
          </cell>
          <cell r="O148">
            <v>55882.01</v>
          </cell>
        </row>
        <row r="149">
          <cell r="D149" t="str">
            <v>Laborer</v>
          </cell>
          <cell r="E149">
            <v>26</v>
          </cell>
          <cell r="F149">
            <v>120</v>
          </cell>
          <cell r="G149">
            <v>3120</v>
          </cell>
          <cell r="H149" t="str">
            <v>Strips</v>
          </cell>
          <cell r="I149">
            <v>10</v>
          </cell>
          <cell r="J149" t="str">
            <v>kg</v>
          </cell>
          <cell r="K149">
            <v>56.9</v>
          </cell>
          <cell r="L149">
            <v>569</v>
          </cell>
        </row>
        <row r="150">
          <cell r="H150" t="str">
            <v>Nails</v>
          </cell>
          <cell r="I150">
            <v>10</v>
          </cell>
          <cell r="J150" t="str">
            <v>kg</v>
          </cell>
          <cell r="K150">
            <v>56.9</v>
          </cell>
          <cell r="L150">
            <v>569</v>
          </cell>
        </row>
        <row r="152">
          <cell r="A152">
            <v>10.19</v>
          </cell>
          <cell r="B152" t="str">
            <v>25mm thick Eavesboard including fixing for 1sqm.</v>
          </cell>
          <cell r="D152" t="str">
            <v>Carpenter</v>
          </cell>
          <cell r="E152">
            <v>0.14299999999999999</v>
          </cell>
          <cell r="F152">
            <v>195</v>
          </cell>
          <cell r="G152">
            <v>27.89</v>
          </cell>
          <cell r="H152" t="str">
            <v>Salwood</v>
          </cell>
          <cell r="I152">
            <v>2.75E-2</v>
          </cell>
          <cell r="J152" t="str">
            <v>cum.</v>
          </cell>
          <cell r="K152">
            <v>38946</v>
          </cell>
          <cell r="L152">
            <v>1071.02</v>
          </cell>
          <cell r="M152">
            <v>1109.17</v>
          </cell>
          <cell r="N152">
            <v>166.38</v>
          </cell>
          <cell r="O152">
            <v>1275.55</v>
          </cell>
        </row>
        <row r="153">
          <cell r="D153" t="str">
            <v>Laborer</v>
          </cell>
          <cell r="E153">
            <v>1.43E-2</v>
          </cell>
          <cell r="F153">
            <v>120</v>
          </cell>
          <cell r="G153">
            <v>1.72</v>
          </cell>
          <cell r="H153" t="str">
            <v>Nails</v>
          </cell>
          <cell r="I153">
            <v>0.15</v>
          </cell>
          <cell r="J153" t="str">
            <v>kg</v>
          </cell>
          <cell r="K153">
            <v>56.9</v>
          </cell>
          <cell r="L153">
            <v>8.5399999999999991</v>
          </cell>
        </row>
        <row r="155">
          <cell r="A155" t="str">
            <v>10.20d</v>
          </cell>
          <cell r="B155" t="str">
            <v>Fixing mosquito proof wirenet to existing frames</v>
          </cell>
          <cell r="D155" t="str">
            <v>Carpenter</v>
          </cell>
          <cell r="E155">
            <v>0.108</v>
          </cell>
          <cell r="F155">
            <v>195</v>
          </cell>
          <cell r="G155">
            <v>21.06</v>
          </cell>
          <cell r="H155" t="str">
            <v>Salwood for Listies</v>
          </cell>
          <cell r="I155">
            <v>2E-3</v>
          </cell>
          <cell r="J155" t="str">
            <v>cum.</v>
          </cell>
          <cell r="K155">
            <v>38946</v>
          </cell>
          <cell r="L155">
            <v>77.89</v>
          </cell>
          <cell r="M155">
            <v>394.3</v>
          </cell>
          <cell r="N155">
            <v>59.15</v>
          </cell>
          <cell r="O155">
            <v>453.45</v>
          </cell>
        </row>
        <row r="156">
          <cell r="B156" t="str">
            <v>for 1 sqm.</v>
          </cell>
          <cell r="D156" t="str">
            <v>Laborer</v>
          </cell>
          <cell r="E156">
            <v>0.11</v>
          </cell>
          <cell r="F156">
            <v>120</v>
          </cell>
          <cell r="G156">
            <v>13.2</v>
          </cell>
          <cell r="H156" t="str">
            <v>mosquito net</v>
          </cell>
          <cell r="I156">
            <v>1.1000000000000001</v>
          </cell>
          <cell r="J156" t="str">
            <v>sqm</v>
          </cell>
          <cell r="K156">
            <v>251.33</v>
          </cell>
          <cell r="L156">
            <v>276.45999999999998</v>
          </cell>
        </row>
        <row r="157">
          <cell r="H157" t="str">
            <v>Nails</v>
          </cell>
          <cell r="I157">
            <v>0.1</v>
          </cell>
          <cell r="J157" t="str">
            <v>kg</v>
          </cell>
          <cell r="K157">
            <v>56.9</v>
          </cell>
          <cell r="L157">
            <v>5.69</v>
          </cell>
        </row>
        <row r="159">
          <cell r="A159" t="str">
            <v>11.20</v>
          </cell>
          <cell r="B159" t="str">
            <v>3 mm thick cement punning for 1sqm.</v>
          </cell>
          <cell r="D159" t="str">
            <v>Mason</v>
          </cell>
          <cell r="E159">
            <v>0.1</v>
          </cell>
          <cell r="F159">
            <v>195</v>
          </cell>
          <cell r="G159">
            <v>19.5</v>
          </cell>
          <cell r="H159" t="str">
            <v>cement</v>
          </cell>
          <cell r="I159">
            <v>5.3200000000000001E-3</v>
          </cell>
          <cell r="J159" t="str">
            <v>mt</v>
          </cell>
          <cell r="K159">
            <v>8440</v>
          </cell>
          <cell r="L159">
            <v>44.9</v>
          </cell>
          <cell r="M159">
            <v>76.400000000000006</v>
          </cell>
          <cell r="N159">
            <v>11.46</v>
          </cell>
          <cell r="O159">
            <v>87.86</v>
          </cell>
        </row>
        <row r="160">
          <cell r="D160" t="str">
            <v>Coolies</v>
          </cell>
          <cell r="E160">
            <v>0.1</v>
          </cell>
          <cell r="F160">
            <v>120</v>
          </cell>
          <cell r="G160">
            <v>12</v>
          </cell>
        </row>
        <row r="162">
          <cell r="B162" t="str">
            <v>12.5 mm thick c/s plaster for  1sqm.</v>
          </cell>
        </row>
        <row r="163">
          <cell r="A163" t="str">
            <v>12.1a</v>
          </cell>
          <cell r="B163" t="str">
            <v>in (1:2)  c/s mortar</v>
          </cell>
          <cell r="D163" t="str">
            <v>Mason</v>
          </cell>
          <cell r="E163">
            <v>0.12</v>
          </cell>
          <cell r="F163">
            <v>195</v>
          </cell>
          <cell r="G163">
            <v>23.4</v>
          </cell>
          <cell r="H163" t="str">
            <v>cement</v>
          </cell>
          <cell r="I163">
            <v>8.9999999999999993E-3</v>
          </cell>
          <cell r="J163" t="str">
            <v>MT</v>
          </cell>
          <cell r="K163">
            <v>8440</v>
          </cell>
          <cell r="L163">
            <v>75.959999999999994</v>
          </cell>
          <cell r="M163">
            <v>155.27000000000001</v>
          </cell>
          <cell r="N163">
            <v>23.29</v>
          </cell>
          <cell r="O163">
            <v>178.56</v>
          </cell>
        </row>
        <row r="164">
          <cell r="D164" t="str">
            <v>Labor</v>
          </cell>
          <cell r="E164">
            <v>0.16</v>
          </cell>
          <cell r="F164">
            <v>120</v>
          </cell>
          <cell r="G164">
            <v>19.2</v>
          </cell>
          <cell r="H164" t="str">
            <v>sand</v>
          </cell>
          <cell r="I164">
            <v>1.2200000000000001E-2</v>
          </cell>
          <cell r="J164" t="str">
            <v>cu.m.</v>
          </cell>
          <cell r="K164">
            <v>3008.95</v>
          </cell>
          <cell r="L164">
            <v>36.71</v>
          </cell>
        </row>
        <row r="166">
          <cell r="A166" t="str">
            <v>12.1b</v>
          </cell>
          <cell r="B166" t="str">
            <v>in (1:3) c/s mortar</v>
          </cell>
          <cell r="D166" t="str">
            <v>Mason</v>
          </cell>
          <cell r="E166">
            <v>0.12</v>
          </cell>
          <cell r="F166">
            <v>195</v>
          </cell>
          <cell r="G166">
            <v>23.4</v>
          </cell>
          <cell r="H166" t="str">
            <v>cement</v>
          </cell>
          <cell r="I166">
            <v>6.1999999999999998E-3</v>
          </cell>
          <cell r="J166" t="str">
            <v>MT</v>
          </cell>
          <cell r="K166">
            <v>8440</v>
          </cell>
          <cell r="L166">
            <v>52.33</v>
          </cell>
          <cell r="M166">
            <v>133.44</v>
          </cell>
          <cell r="N166">
            <v>20.02</v>
          </cell>
          <cell r="O166">
            <v>153.46</v>
          </cell>
        </row>
        <row r="167">
          <cell r="D167" t="str">
            <v>Labor</v>
          </cell>
          <cell r="E167">
            <v>0.16</v>
          </cell>
          <cell r="F167">
            <v>120</v>
          </cell>
          <cell r="G167">
            <v>19.2</v>
          </cell>
          <cell r="H167" t="str">
            <v>sand</v>
          </cell>
          <cell r="I167">
            <v>1.2800000000000001E-2</v>
          </cell>
          <cell r="J167" t="str">
            <v>cu.m.</v>
          </cell>
          <cell r="K167">
            <v>3008.95</v>
          </cell>
          <cell r="L167">
            <v>38.51</v>
          </cell>
        </row>
        <row r="169">
          <cell r="A169" t="str">
            <v>12.1c</v>
          </cell>
          <cell r="B169" t="str">
            <v>in (1:4) c/s mortar</v>
          </cell>
          <cell r="D169" t="str">
            <v>Mason</v>
          </cell>
          <cell r="E169">
            <v>0.12</v>
          </cell>
          <cell r="F169">
            <v>195</v>
          </cell>
          <cell r="G169">
            <v>23.4</v>
          </cell>
          <cell r="H169" t="str">
            <v>cement</v>
          </cell>
          <cell r="I169">
            <v>5.3800000000000002E-3</v>
          </cell>
          <cell r="J169" t="str">
            <v>MT</v>
          </cell>
          <cell r="K169">
            <v>8440</v>
          </cell>
          <cell r="L169">
            <v>45.41</v>
          </cell>
          <cell r="M169">
            <v>131.94</v>
          </cell>
          <cell r="N169">
            <v>19.79</v>
          </cell>
          <cell r="O169">
            <v>151.72999999999999</v>
          </cell>
        </row>
        <row r="170">
          <cell r="D170" t="str">
            <v>Labor</v>
          </cell>
          <cell r="E170">
            <v>0.16</v>
          </cell>
          <cell r="F170">
            <v>120</v>
          </cell>
          <cell r="G170">
            <v>19.2</v>
          </cell>
          <cell r="H170" t="str">
            <v>sand</v>
          </cell>
          <cell r="I170">
            <v>1.46E-2</v>
          </cell>
          <cell r="J170" t="str">
            <v>cu.m.</v>
          </cell>
          <cell r="K170">
            <v>3008.95</v>
          </cell>
          <cell r="L170">
            <v>43.93</v>
          </cell>
        </row>
        <row r="172">
          <cell r="B172" t="str">
            <v>20 mm thick c/s plaster for 1sqm.</v>
          </cell>
        </row>
        <row r="173">
          <cell r="A173" t="str">
            <v>12.4a1</v>
          </cell>
          <cell r="B173" t="str">
            <v>in (1:3) c/s mortar</v>
          </cell>
          <cell r="D173" t="str">
            <v>Mason</v>
          </cell>
          <cell r="E173">
            <v>0.14000000000000001</v>
          </cell>
          <cell r="F173">
            <v>195</v>
          </cell>
          <cell r="G173">
            <v>27.3</v>
          </cell>
          <cell r="H173" t="str">
            <v>cement</v>
          </cell>
          <cell r="I173">
            <v>9.5999999999999992E-3</v>
          </cell>
          <cell r="J173" t="str">
            <v>MT</v>
          </cell>
          <cell r="K173">
            <v>8440</v>
          </cell>
          <cell r="L173">
            <v>81.02</v>
          </cell>
          <cell r="M173">
            <v>189.79</v>
          </cell>
          <cell r="N173">
            <v>28.47</v>
          </cell>
          <cell r="O173">
            <v>218.26</v>
          </cell>
        </row>
        <row r="174">
          <cell r="D174" t="str">
            <v>Labor</v>
          </cell>
          <cell r="E174">
            <v>0.19</v>
          </cell>
          <cell r="F174">
            <v>120</v>
          </cell>
          <cell r="G174">
            <v>22.8</v>
          </cell>
          <cell r="H174" t="str">
            <v>sand</v>
          </cell>
          <cell r="I174">
            <v>1.95E-2</v>
          </cell>
          <cell r="J174" t="str">
            <v>cu.m.</v>
          </cell>
          <cell r="K174">
            <v>3008.95</v>
          </cell>
          <cell r="L174">
            <v>58.67</v>
          </cell>
        </row>
        <row r="176">
          <cell r="A176" t="str">
            <v>12.4a2</v>
          </cell>
          <cell r="B176" t="str">
            <v>in (1:3) c/s mortar with 2% WPC</v>
          </cell>
          <cell r="D176" t="str">
            <v>Mason</v>
          </cell>
          <cell r="E176">
            <v>0.14000000000000001</v>
          </cell>
          <cell r="F176">
            <v>195</v>
          </cell>
          <cell r="G176">
            <v>27.3</v>
          </cell>
          <cell r="H176" t="str">
            <v>cement</v>
          </cell>
          <cell r="I176">
            <v>9.5999999999999992E-3</v>
          </cell>
          <cell r="J176" t="str">
            <v>MT</v>
          </cell>
          <cell r="K176">
            <v>8440</v>
          </cell>
          <cell r="L176">
            <v>81.02</v>
          </cell>
          <cell r="M176">
            <v>199.79</v>
          </cell>
          <cell r="N176">
            <v>29.97</v>
          </cell>
          <cell r="O176">
            <v>229.76</v>
          </cell>
        </row>
        <row r="177">
          <cell r="D177" t="str">
            <v>Labor</v>
          </cell>
          <cell r="E177">
            <v>0.19</v>
          </cell>
          <cell r="F177">
            <v>120</v>
          </cell>
          <cell r="G177">
            <v>22.8</v>
          </cell>
          <cell r="H177" t="str">
            <v>sand</v>
          </cell>
          <cell r="I177">
            <v>1.95E-2</v>
          </cell>
          <cell r="J177" t="str">
            <v>cu.m.</v>
          </cell>
          <cell r="K177">
            <v>3008.95</v>
          </cell>
          <cell r="L177">
            <v>58.67</v>
          </cell>
        </row>
        <row r="178">
          <cell r="H178" t="str">
            <v>WPC</v>
          </cell>
          <cell r="I178">
            <v>0.2</v>
          </cell>
          <cell r="J178" t="str">
            <v>kg</v>
          </cell>
          <cell r="K178">
            <v>50</v>
          </cell>
          <cell r="L178">
            <v>10</v>
          </cell>
        </row>
        <row r="180">
          <cell r="A180" t="str">
            <v>12.4b</v>
          </cell>
          <cell r="B180" t="str">
            <v>in (1:4) c/s mortar</v>
          </cell>
          <cell r="D180" t="str">
            <v>Mason</v>
          </cell>
          <cell r="E180">
            <v>0.14000000000000001</v>
          </cell>
          <cell r="F180">
            <v>195</v>
          </cell>
          <cell r="G180">
            <v>27.3</v>
          </cell>
          <cell r="H180" t="str">
            <v>cement</v>
          </cell>
          <cell r="I180">
            <v>8.0999999999999996E-3</v>
          </cell>
          <cell r="J180" t="str">
            <v>MT</v>
          </cell>
          <cell r="K180">
            <v>8440</v>
          </cell>
          <cell r="L180">
            <v>68.36</v>
          </cell>
          <cell r="M180">
            <v>184.66</v>
          </cell>
          <cell r="N180">
            <v>27.7</v>
          </cell>
          <cell r="O180">
            <v>212.36</v>
          </cell>
        </row>
        <row r="181">
          <cell r="D181" t="str">
            <v>Labor</v>
          </cell>
          <cell r="E181">
            <v>0.19</v>
          </cell>
          <cell r="F181">
            <v>120</v>
          </cell>
          <cell r="G181">
            <v>22.8</v>
          </cell>
          <cell r="H181" t="str">
            <v>sand</v>
          </cell>
          <cell r="I181">
            <v>2.1999999999999999E-2</v>
          </cell>
          <cell r="J181" t="str">
            <v>cu.m.</v>
          </cell>
          <cell r="K181">
            <v>3008.95</v>
          </cell>
          <cell r="L181">
            <v>66.2</v>
          </cell>
        </row>
        <row r="183">
          <cell r="A183" t="str">
            <v>12.4c</v>
          </cell>
          <cell r="B183" t="str">
            <v>in (1:6) c/s mortar</v>
          </cell>
          <cell r="D183" t="str">
            <v>Mason</v>
          </cell>
          <cell r="E183">
            <v>0.14000000000000001</v>
          </cell>
          <cell r="F183">
            <v>195</v>
          </cell>
          <cell r="G183">
            <v>27.3</v>
          </cell>
          <cell r="H183" t="str">
            <v>cement</v>
          </cell>
          <cell r="I183">
            <v>5.7000000000000002E-3</v>
          </cell>
          <cell r="J183" t="str">
            <v>MT</v>
          </cell>
          <cell r="K183">
            <v>8440</v>
          </cell>
          <cell r="L183">
            <v>48.11</v>
          </cell>
          <cell r="M183">
            <v>168.92</v>
          </cell>
          <cell r="N183">
            <v>25.34</v>
          </cell>
          <cell r="O183">
            <v>194.26</v>
          </cell>
        </row>
        <row r="184">
          <cell r="D184" t="str">
            <v>Labor</v>
          </cell>
          <cell r="E184">
            <v>0.19</v>
          </cell>
          <cell r="F184">
            <v>120</v>
          </cell>
          <cell r="G184">
            <v>22.8</v>
          </cell>
          <cell r="H184" t="str">
            <v>sand</v>
          </cell>
          <cell r="I184">
            <v>2.35E-2</v>
          </cell>
          <cell r="J184" t="str">
            <v>cu.m.</v>
          </cell>
          <cell r="K184">
            <v>3008.95</v>
          </cell>
          <cell r="L184">
            <v>70.709999999999994</v>
          </cell>
        </row>
        <row r="186">
          <cell r="B186" t="str">
            <v>Cement (snowcem) paint for 1sqm.</v>
          </cell>
        </row>
        <row r="187">
          <cell r="A187" t="str">
            <v>13.4a</v>
          </cell>
          <cell r="B187" t="str">
            <v>a) Single coat</v>
          </cell>
          <cell r="D187" t="str">
            <v>Painter</v>
          </cell>
          <cell r="E187">
            <v>1.7000000000000001E-2</v>
          </cell>
          <cell r="F187">
            <v>195</v>
          </cell>
          <cell r="G187">
            <v>3.32</v>
          </cell>
          <cell r="H187" t="str">
            <v>snowcem</v>
          </cell>
          <cell r="I187">
            <v>0.3</v>
          </cell>
          <cell r="J187" t="str">
            <v>kg</v>
          </cell>
          <cell r="K187">
            <v>51.9</v>
          </cell>
          <cell r="L187">
            <v>15.57</v>
          </cell>
          <cell r="M187">
            <v>20.93</v>
          </cell>
          <cell r="N187">
            <v>3.14</v>
          </cell>
          <cell r="O187">
            <v>24.07</v>
          </cell>
        </row>
        <row r="188">
          <cell r="D188" t="str">
            <v>Helper</v>
          </cell>
          <cell r="E188">
            <v>1.7000000000000001E-2</v>
          </cell>
          <cell r="F188">
            <v>120</v>
          </cell>
          <cell r="G188">
            <v>2.04</v>
          </cell>
        </row>
        <row r="190">
          <cell r="A190" t="str">
            <v>13.4b</v>
          </cell>
          <cell r="B190" t="str">
            <v>b) Double coat</v>
          </cell>
          <cell r="D190" t="str">
            <v>Painter</v>
          </cell>
          <cell r="E190">
            <v>0.05</v>
          </cell>
          <cell r="F190">
            <v>195</v>
          </cell>
          <cell r="G190">
            <v>9.75</v>
          </cell>
          <cell r="H190" t="str">
            <v>snowcem</v>
          </cell>
          <cell r="I190">
            <v>0.48499999999999999</v>
          </cell>
          <cell r="J190" t="str">
            <v>kg</v>
          </cell>
          <cell r="K190">
            <v>51.9</v>
          </cell>
          <cell r="L190">
            <v>25.17</v>
          </cell>
          <cell r="M190">
            <v>40.92</v>
          </cell>
          <cell r="N190">
            <v>6.14</v>
          </cell>
          <cell r="O190">
            <v>47.06</v>
          </cell>
        </row>
        <row r="191">
          <cell r="D191" t="str">
            <v>Helper</v>
          </cell>
          <cell r="E191">
            <v>0.05</v>
          </cell>
          <cell r="F191">
            <v>120</v>
          </cell>
          <cell r="G191">
            <v>6</v>
          </cell>
        </row>
        <row r="193">
          <cell r="B193" t="str">
            <v>Readymade enamel paint work for 1sqm.</v>
          </cell>
        </row>
        <row r="194">
          <cell r="A194" t="str">
            <v>13.5a</v>
          </cell>
          <cell r="B194" t="str">
            <v>a) Primer coat</v>
          </cell>
          <cell r="D194" t="str">
            <v>Painter</v>
          </cell>
          <cell r="E194">
            <v>0.03</v>
          </cell>
          <cell r="F194">
            <v>195</v>
          </cell>
          <cell r="G194">
            <v>5.85</v>
          </cell>
          <cell r="H194" t="str">
            <v>Primer</v>
          </cell>
          <cell r="I194">
            <v>8.1000000000000003E-2</v>
          </cell>
          <cell r="J194" t="str">
            <v>ltr</v>
          </cell>
          <cell r="K194">
            <v>187.28</v>
          </cell>
          <cell r="L194">
            <v>15.17</v>
          </cell>
          <cell r="M194">
            <v>24.62</v>
          </cell>
          <cell r="N194">
            <v>3.69</v>
          </cell>
          <cell r="O194">
            <v>28.31</v>
          </cell>
        </row>
        <row r="195">
          <cell r="D195" t="str">
            <v>Labor</v>
          </cell>
          <cell r="E195">
            <v>0.03</v>
          </cell>
          <cell r="F195">
            <v>120</v>
          </cell>
          <cell r="G195">
            <v>3.6</v>
          </cell>
        </row>
        <row r="197">
          <cell r="A197" t="str">
            <v>13.5b</v>
          </cell>
          <cell r="B197" t="str">
            <v>b) Single (first coat)</v>
          </cell>
          <cell r="D197" t="str">
            <v>Painter</v>
          </cell>
          <cell r="E197">
            <v>0.05</v>
          </cell>
          <cell r="F197">
            <v>195</v>
          </cell>
          <cell r="G197">
            <v>9.75</v>
          </cell>
          <cell r="H197" t="str">
            <v>Enamel</v>
          </cell>
          <cell r="I197">
            <v>0.09</v>
          </cell>
          <cell r="J197" t="str">
            <v>ltr</v>
          </cell>
          <cell r="K197">
            <v>247.28</v>
          </cell>
          <cell r="L197">
            <v>22.26</v>
          </cell>
          <cell r="M197">
            <v>34.409999999999997</v>
          </cell>
          <cell r="N197">
            <v>5.16</v>
          </cell>
          <cell r="O197">
            <v>39.57</v>
          </cell>
        </row>
        <row r="198">
          <cell r="D198" t="str">
            <v>Helper</v>
          </cell>
          <cell r="E198">
            <v>0.02</v>
          </cell>
          <cell r="F198">
            <v>120</v>
          </cell>
          <cell r="G198">
            <v>2.4</v>
          </cell>
        </row>
        <row r="200">
          <cell r="A200" t="str">
            <v>13.5c</v>
          </cell>
          <cell r="B200" t="str">
            <v>c) Second  coat</v>
          </cell>
          <cell r="D200" t="str">
            <v>Painter</v>
          </cell>
          <cell r="E200">
            <v>0.04</v>
          </cell>
          <cell r="F200">
            <v>195</v>
          </cell>
          <cell r="G200">
            <v>7.8</v>
          </cell>
          <cell r="H200" t="str">
            <v>Enamel</v>
          </cell>
          <cell r="I200">
            <v>7.0000000000000007E-2</v>
          </cell>
          <cell r="J200" t="str">
            <v>ltr</v>
          </cell>
          <cell r="K200">
            <v>247.28</v>
          </cell>
          <cell r="L200">
            <v>17.309999999999999</v>
          </cell>
          <cell r="M200">
            <v>28.71</v>
          </cell>
          <cell r="N200">
            <v>4.3099999999999996</v>
          </cell>
          <cell r="O200">
            <v>33.020000000000003</v>
          </cell>
        </row>
        <row r="201">
          <cell r="D201" t="str">
            <v>Helper</v>
          </cell>
          <cell r="E201">
            <v>0.03</v>
          </cell>
          <cell r="F201">
            <v>120</v>
          </cell>
          <cell r="G201">
            <v>3.6</v>
          </cell>
        </row>
        <row r="202">
          <cell r="B202" t="str">
            <v>Bitumen painting for 1sqm</v>
          </cell>
        </row>
        <row r="203">
          <cell r="A203" t="str">
            <v>13.10a</v>
          </cell>
          <cell r="B203" t="str">
            <v>a) Single coat</v>
          </cell>
          <cell r="D203" t="str">
            <v>Painter</v>
          </cell>
          <cell r="E203">
            <v>1.4999999999999999E-2</v>
          </cell>
          <cell r="F203">
            <v>195</v>
          </cell>
          <cell r="G203">
            <v>2.93</v>
          </cell>
          <cell r="H203" t="str">
            <v>Bitumenpaint</v>
          </cell>
          <cell r="I203">
            <v>7.0000000000000007E-2</v>
          </cell>
          <cell r="J203" t="str">
            <v>lt</v>
          </cell>
          <cell r="K203">
            <v>31.68</v>
          </cell>
          <cell r="L203">
            <v>2.2200000000000002</v>
          </cell>
          <cell r="M203">
            <v>6.35</v>
          </cell>
          <cell r="N203">
            <v>0.95</v>
          </cell>
          <cell r="O203">
            <v>7.3</v>
          </cell>
        </row>
        <row r="204">
          <cell r="D204" t="str">
            <v>Helper</v>
          </cell>
          <cell r="E204">
            <v>0.01</v>
          </cell>
          <cell r="F204">
            <v>120</v>
          </cell>
          <cell r="G204">
            <v>1.2</v>
          </cell>
        </row>
        <row r="206">
          <cell r="A206" t="str">
            <v>13.10b</v>
          </cell>
          <cell r="B206" t="str">
            <v>b) Double coat</v>
          </cell>
          <cell r="D206" t="str">
            <v>Painter</v>
          </cell>
          <cell r="E206">
            <v>2.5000000000000001E-2</v>
          </cell>
          <cell r="F206">
            <v>195</v>
          </cell>
          <cell r="G206">
            <v>4.88</v>
          </cell>
          <cell r="H206" t="str">
            <v>Bitumenpaint</v>
          </cell>
          <cell r="I206">
            <v>0.12</v>
          </cell>
          <cell r="J206" t="str">
            <v>lt</v>
          </cell>
          <cell r="K206">
            <v>31.68</v>
          </cell>
          <cell r="L206">
            <v>3.8</v>
          </cell>
          <cell r="M206">
            <v>11.08</v>
          </cell>
          <cell r="N206">
            <v>1.66</v>
          </cell>
          <cell r="O206">
            <v>12.74</v>
          </cell>
        </row>
        <row r="207">
          <cell r="D207" t="str">
            <v>Helper</v>
          </cell>
          <cell r="E207">
            <v>0.02</v>
          </cell>
          <cell r="F207">
            <v>120</v>
          </cell>
          <cell r="G207">
            <v>2.4</v>
          </cell>
        </row>
        <row r="209">
          <cell r="B209" t="str">
            <v>Flushrule pointing on RR Masonry wall for 1sqm.</v>
          </cell>
        </row>
        <row r="210">
          <cell r="A210" t="str">
            <v>14.2a</v>
          </cell>
          <cell r="B210" t="str">
            <v>in (1:1) c/s mortar</v>
          </cell>
          <cell r="D210" t="str">
            <v>Mason</v>
          </cell>
          <cell r="E210">
            <v>0.1</v>
          </cell>
          <cell r="F210">
            <v>195</v>
          </cell>
          <cell r="G210">
            <v>19.5</v>
          </cell>
          <cell r="H210" t="str">
            <v>cement</v>
          </cell>
          <cell r="I210">
            <v>6.0000000000000001E-3</v>
          </cell>
          <cell r="J210" t="str">
            <v>mt</v>
          </cell>
          <cell r="K210">
            <v>8440</v>
          </cell>
          <cell r="L210">
            <v>50.64</v>
          </cell>
          <cell r="M210">
            <v>98.98</v>
          </cell>
          <cell r="N210">
            <v>14.85</v>
          </cell>
          <cell r="O210">
            <v>113.83</v>
          </cell>
        </row>
        <row r="211">
          <cell r="D211" t="str">
            <v>Labor</v>
          </cell>
          <cell r="E211">
            <v>0.14000000000000001</v>
          </cell>
          <cell r="F211">
            <v>120</v>
          </cell>
          <cell r="G211">
            <v>16.8</v>
          </cell>
          <cell r="H211" t="str">
            <v>sand</v>
          </cell>
          <cell r="I211">
            <v>4.0000000000000001E-3</v>
          </cell>
          <cell r="J211" t="str">
            <v>cu.m.</v>
          </cell>
          <cell r="K211">
            <v>3008.95</v>
          </cell>
          <cell r="L211">
            <v>12.04</v>
          </cell>
        </row>
        <row r="213">
          <cell r="A213" t="str">
            <v>14.2b</v>
          </cell>
          <cell r="B213" t="str">
            <v>in (1:2) c/s mortar</v>
          </cell>
          <cell r="D213" t="str">
            <v>Mason</v>
          </cell>
          <cell r="E213">
            <v>0.1</v>
          </cell>
          <cell r="F213">
            <v>195</v>
          </cell>
          <cell r="G213">
            <v>19.5</v>
          </cell>
          <cell r="H213" t="str">
            <v>cement</v>
          </cell>
          <cell r="I213">
            <v>4.0000000000000001E-3</v>
          </cell>
          <cell r="J213" t="str">
            <v>mt</v>
          </cell>
          <cell r="K213">
            <v>8440</v>
          </cell>
          <cell r="L213">
            <v>33.76</v>
          </cell>
          <cell r="M213">
            <v>88.11</v>
          </cell>
          <cell r="N213">
            <v>13.22</v>
          </cell>
          <cell r="O213">
            <v>101.33</v>
          </cell>
        </row>
        <row r="214">
          <cell r="D214" t="str">
            <v>Labor</v>
          </cell>
          <cell r="E214">
            <v>0.14000000000000001</v>
          </cell>
          <cell r="F214">
            <v>120</v>
          </cell>
          <cell r="G214">
            <v>16.8</v>
          </cell>
          <cell r="H214" t="str">
            <v>sand</v>
          </cell>
          <cell r="I214">
            <v>6.0000000000000001E-3</v>
          </cell>
          <cell r="J214" t="str">
            <v>cu.m.</v>
          </cell>
          <cell r="K214">
            <v>3008.95</v>
          </cell>
          <cell r="L214">
            <v>18.05</v>
          </cell>
        </row>
        <row r="216">
          <cell r="A216" t="str">
            <v>14.2c</v>
          </cell>
          <cell r="B216" t="str">
            <v>in (1:3) c/s mortar</v>
          </cell>
          <cell r="D216" t="str">
            <v>Mason</v>
          </cell>
          <cell r="E216">
            <v>0.1</v>
          </cell>
          <cell r="F216">
            <v>195</v>
          </cell>
          <cell r="G216">
            <v>19.5</v>
          </cell>
          <cell r="H216" t="str">
            <v>cement</v>
          </cell>
          <cell r="I216">
            <v>3.0000000000000001E-3</v>
          </cell>
          <cell r="J216" t="str">
            <v>mt</v>
          </cell>
          <cell r="K216">
            <v>8440</v>
          </cell>
          <cell r="L216">
            <v>25.32</v>
          </cell>
          <cell r="M216">
            <v>79.67</v>
          </cell>
          <cell r="N216">
            <v>11.95</v>
          </cell>
          <cell r="O216">
            <v>91.62</v>
          </cell>
        </row>
        <row r="217">
          <cell r="D217" t="str">
            <v>Labor</v>
          </cell>
          <cell r="E217">
            <v>0.14000000000000001</v>
          </cell>
          <cell r="F217">
            <v>120</v>
          </cell>
          <cell r="G217">
            <v>16.8</v>
          </cell>
          <cell r="H217" t="str">
            <v>sand</v>
          </cell>
          <cell r="I217">
            <v>6.0000000000000001E-3</v>
          </cell>
          <cell r="J217" t="str">
            <v>cu.m.</v>
          </cell>
          <cell r="K217">
            <v>3008.95</v>
          </cell>
          <cell r="L217">
            <v>18.05</v>
          </cell>
        </row>
        <row r="219">
          <cell r="A219" t="str">
            <v>16.1b</v>
          </cell>
          <cell r="B219" t="str">
            <v>Gabion making incl. cutting, netting hexagonal</v>
          </cell>
          <cell r="D219" t="str">
            <v>Skilled</v>
          </cell>
          <cell r="E219">
            <v>0.7</v>
          </cell>
          <cell r="F219">
            <v>195</v>
          </cell>
          <cell r="G219">
            <v>136.5</v>
          </cell>
          <cell r="H219" t="str">
            <v>GI wire 10 swg</v>
          </cell>
          <cell r="I219">
            <v>41.3</v>
          </cell>
          <cell r="J219" t="str">
            <v>kg</v>
          </cell>
          <cell r="K219">
            <v>54.4</v>
          </cell>
          <cell r="L219">
            <v>2246.7199999999998</v>
          </cell>
          <cell r="M219">
            <v>2639.86</v>
          </cell>
          <cell r="N219">
            <v>395.98</v>
          </cell>
          <cell r="O219">
            <v>3035.84</v>
          </cell>
        </row>
        <row r="220">
          <cell r="B220" t="str">
            <v>mesh size 80x100mm using mesh wire 10swg,</v>
          </cell>
          <cell r="D220" t="str">
            <v>Unskilled</v>
          </cell>
          <cell r="E220">
            <v>0.28000000000000003</v>
          </cell>
          <cell r="F220">
            <v>120</v>
          </cell>
          <cell r="G220">
            <v>33.6</v>
          </cell>
          <cell r="H220" t="str">
            <v>Selvage wire 7 swg</v>
          </cell>
          <cell r="I220">
            <v>4.0999999999999996</v>
          </cell>
          <cell r="J220" t="str">
            <v>kg</v>
          </cell>
          <cell r="K220">
            <v>54.4</v>
          </cell>
          <cell r="L220">
            <v>223.04</v>
          </cell>
        </row>
        <row r="221">
          <cell r="B221" t="str">
            <v>selvage wire 7 swg for box size (3x1x1)m</v>
          </cell>
        </row>
        <row r="223">
          <cell r="A223" t="str">
            <v>16.6b</v>
          </cell>
          <cell r="B223" t="str">
            <v>Gabion box placing, stretching, binding &amp;</v>
          </cell>
          <cell r="D223" t="str">
            <v>Unskilled</v>
          </cell>
          <cell r="E223">
            <v>0.6</v>
          </cell>
          <cell r="F223">
            <v>120</v>
          </cell>
          <cell r="G223">
            <v>72</v>
          </cell>
          <cell r="H223" t="str">
            <v>GI plain wire 12 swg</v>
          </cell>
          <cell r="I223">
            <v>1.3</v>
          </cell>
          <cell r="J223" t="str">
            <v>kg</v>
          </cell>
          <cell r="K223">
            <v>54.4</v>
          </cell>
          <cell r="L223">
            <v>70.72</v>
          </cell>
          <cell r="M223">
            <v>142.72</v>
          </cell>
          <cell r="N223">
            <v>21.41</v>
          </cell>
          <cell r="O223">
            <v>164.13</v>
          </cell>
        </row>
        <row r="224">
          <cell r="B224" t="str">
            <v>closing from top for box size (3x1x1)</v>
          </cell>
        </row>
        <row r="226">
          <cell r="A226" t="str">
            <v>16.5f</v>
          </cell>
          <cell r="B226" t="str">
            <v>Gabion making incl. cutting, netting hexagonal</v>
          </cell>
          <cell r="D226" t="str">
            <v>Skilled</v>
          </cell>
          <cell r="E226">
            <v>0.37</v>
          </cell>
          <cell r="F226">
            <v>195</v>
          </cell>
          <cell r="G226">
            <v>72.150000000000006</v>
          </cell>
          <cell r="H226" t="str">
            <v>GI wire 10 swg</v>
          </cell>
          <cell r="I226">
            <v>19.75</v>
          </cell>
          <cell r="J226" t="str">
            <v>kg</v>
          </cell>
          <cell r="K226">
            <v>37.380000000000003</v>
          </cell>
          <cell r="L226">
            <v>738.26</v>
          </cell>
          <cell r="M226">
            <v>942.95</v>
          </cell>
          <cell r="N226">
            <v>141.44</v>
          </cell>
          <cell r="O226">
            <v>1084.3900000000001</v>
          </cell>
        </row>
        <row r="227">
          <cell r="B227" t="str">
            <v>mesh size 100x120 using mesh wire 10swg,</v>
          </cell>
          <cell r="D227" t="str">
            <v>Unskilled</v>
          </cell>
          <cell r="E227">
            <v>0.17</v>
          </cell>
          <cell r="F227">
            <v>120</v>
          </cell>
          <cell r="G227">
            <v>20.399999999999999</v>
          </cell>
          <cell r="H227" t="str">
            <v>Selvage wire 7 swg</v>
          </cell>
          <cell r="I227">
            <v>3</v>
          </cell>
          <cell r="J227" t="str">
            <v>kg</v>
          </cell>
          <cell r="K227">
            <v>37.380000000000003</v>
          </cell>
          <cell r="L227">
            <v>112.14</v>
          </cell>
        </row>
        <row r="228">
          <cell r="B228" t="str">
            <v>selvage wire 7 swg for box size (3x1x0.3)m</v>
          </cell>
        </row>
        <row r="230">
          <cell r="A230" t="str">
            <v>16.8f</v>
          </cell>
          <cell r="B230" t="str">
            <v>Gabion box placing, stretching, binding &amp;</v>
          </cell>
          <cell r="D230" t="str">
            <v>Unskilled</v>
          </cell>
          <cell r="E230">
            <v>0.18</v>
          </cell>
          <cell r="F230">
            <v>120</v>
          </cell>
          <cell r="G230">
            <v>21.6</v>
          </cell>
          <cell r="H230" t="str">
            <v>GI plain wire 12 swg</v>
          </cell>
          <cell r="I230">
            <v>0.7</v>
          </cell>
          <cell r="J230" t="str">
            <v>kg</v>
          </cell>
          <cell r="K230">
            <v>37.380000000000003</v>
          </cell>
          <cell r="L230">
            <v>26.17</v>
          </cell>
          <cell r="M230">
            <v>47.77</v>
          </cell>
          <cell r="N230">
            <v>7.17</v>
          </cell>
          <cell r="O230">
            <v>54.94</v>
          </cell>
        </row>
        <row r="231">
          <cell r="B231" t="str">
            <v>closing from top for box size (3x1x0.3)</v>
          </cell>
        </row>
        <row r="233">
          <cell r="A233">
            <v>16.11</v>
          </cell>
          <cell r="B233" t="str">
            <v>Stone filling in gabion box for 1cum.</v>
          </cell>
          <cell r="D233" t="str">
            <v>Unskilled</v>
          </cell>
          <cell r="E233">
            <v>0.5</v>
          </cell>
          <cell r="F233">
            <v>120</v>
          </cell>
          <cell r="G233">
            <v>60</v>
          </cell>
          <cell r="H233" t="str">
            <v>Boulder stone</v>
          </cell>
          <cell r="I233">
            <v>1</v>
          </cell>
          <cell r="J233" t="str">
            <v>cum</v>
          </cell>
          <cell r="K233">
            <v>608</v>
          </cell>
          <cell r="L233">
            <v>608</v>
          </cell>
          <cell r="M233">
            <v>668</v>
          </cell>
          <cell r="N233">
            <v>100.2</v>
          </cell>
          <cell r="O233">
            <v>768.2</v>
          </cell>
        </row>
        <row r="235">
          <cell r="B235" t="str">
            <v>Laying and jointing (butweld) of HDPE pipes</v>
          </cell>
        </row>
        <row r="236">
          <cell r="B236" t="str">
            <v>for 1 m length</v>
          </cell>
        </row>
        <row r="237">
          <cell r="A237" t="str">
            <v>17.2a</v>
          </cell>
          <cell r="B237" t="str">
            <v>20 mm 25 mm OD. Pipe</v>
          </cell>
          <cell r="D237" t="str">
            <v>Plumber</v>
          </cell>
          <cell r="E237">
            <v>1E-3</v>
          </cell>
          <cell r="F237">
            <v>195</v>
          </cell>
          <cell r="G237">
            <v>0.2</v>
          </cell>
          <cell r="H237" t="str">
            <v xml:space="preserve"> Tools</v>
          </cell>
          <cell r="I237">
            <v>1E-3</v>
          </cell>
          <cell r="J237" t="str">
            <v>day</v>
          </cell>
          <cell r="K237">
            <v>50</v>
          </cell>
          <cell r="L237">
            <v>0.05</v>
          </cell>
          <cell r="M237">
            <v>0.63</v>
          </cell>
          <cell r="N237">
            <v>0.09</v>
          </cell>
          <cell r="O237">
            <v>0.72</v>
          </cell>
        </row>
        <row r="238">
          <cell r="D238" t="str">
            <v>Helper</v>
          </cell>
          <cell r="E238">
            <v>1E-3</v>
          </cell>
          <cell r="F238">
            <v>115</v>
          </cell>
          <cell r="G238">
            <v>0.12</v>
          </cell>
          <cell r="H238" t="str">
            <v>fuel</v>
          </cell>
          <cell r="I238">
            <v>2.5000000000000001E-4</v>
          </cell>
          <cell r="J238" t="str">
            <v>ltr</v>
          </cell>
          <cell r="K238">
            <v>55.52</v>
          </cell>
          <cell r="L238">
            <v>0.01</v>
          </cell>
        </row>
        <row r="239">
          <cell r="D239" t="str">
            <v>Labour</v>
          </cell>
          <cell r="E239">
            <v>2E-3</v>
          </cell>
          <cell r="F239">
            <v>120</v>
          </cell>
          <cell r="G239">
            <v>0.24</v>
          </cell>
          <cell r="H239" t="str">
            <v>Miscel. Expenses</v>
          </cell>
          <cell r="I239" t="str">
            <v>2.5% of lab</v>
          </cell>
          <cell r="L239">
            <v>0.01</v>
          </cell>
        </row>
        <row r="241">
          <cell r="A241" t="str">
            <v>17.2b</v>
          </cell>
          <cell r="B241" t="str">
            <v>32 mm OD Pipe</v>
          </cell>
          <cell r="D241" t="str">
            <v>Plumber</v>
          </cell>
          <cell r="E241">
            <v>1E-3</v>
          </cell>
          <cell r="F241">
            <v>195</v>
          </cell>
          <cell r="G241">
            <v>0.2</v>
          </cell>
          <cell r="H241" t="str">
            <v xml:space="preserve"> Tools</v>
          </cell>
          <cell r="I241">
            <v>1E-3</v>
          </cell>
          <cell r="J241" t="str">
            <v>day</v>
          </cell>
          <cell r="K241">
            <v>50</v>
          </cell>
          <cell r="L241">
            <v>0.05</v>
          </cell>
          <cell r="M241">
            <v>0.77</v>
          </cell>
          <cell r="N241">
            <v>0.12</v>
          </cell>
          <cell r="O241">
            <v>0.89</v>
          </cell>
        </row>
        <row r="242">
          <cell r="D242" t="str">
            <v>Helper</v>
          </cell>
          <cell r="E242">
            <v>1E-3</v>
          </cell>
          <cell r="F242">
            <v>115</v>
          </cell>
          <cell r="G242">
            <v>0.12</v>
          </cell>
          <cell r="H242" t="str">
            <v>fuel</v>
          </cell>
          <cell r="I242">
            <v>2.9999999999999997E-4</v>
          </cell>
          <cell r="J242" t="str">
            <v>ltr</v>
          </cell>
          <cell r="K242">
            <v>55.52</v>
          </cell>
          <cell r="L242">
            <v>0.02</v>
          </cell>
        </row>
        <row r="243">
          <cell r="D243" t="str">
            <v>Labour</v>
          </cell>
          <cell r="E243">
            <v>3.0000000000000001E-3</v>
          </cell>
          <cell r="F243">
            <v>120</v>
          </cell>
          <cell r="G243">
            <v>0.36</v>
          </cell>
          <cell r="H243" t="str">
            <v>Miscel. Expenses</v>
          </cell>
          <cell r="I243" t="str">
            <v>2.5% of lab</v>
          </cell>
          <cell r="L243">
            <v>0.02</v>
          </cell>
        </row>
        <row r="244">
          <cell r="G244">
            <v>0.68</v>
          </cell>
        </row>
        <row r="245">
          <cell r="A245" t="str">
            <v>17.2c</v>
          </cell>
          <cell r="B245" t="str">
            <v>40 &amp; 50 mm OD Pipe</v>
          </cell>
          <cell r="D245" t="str">
            <v>Plumber</v>
          </cell>
          <cell r="E245">
            <v>2E-3</v>
          </cell>
          <cell r="F245">
            <v>195</v>
          </cell>
          <cell r="G245">
            <v>0.39</v>
          </cell>
          <cell r="H245" t="str">
            <v xml:space="preserve"> Tools</v>
          </cell>
          <cell r="I245">
            <v>1E-3</v>
          </cell>
          <cell r="J245" t="str">
            <v>day</v>
          </cell>
          <cell r="K245">
            <v>50</v>
          </cell>
          <cell r="L245">
            <v>0.05</v>
          </cell>
          <cell r="M245">
            <v>1.07</v>
          </cell>
          <cell r="N245">
            <v>0.16</v>
          </cell>
          <cell r="O245">
            <v>1.23</v>
          </cell>
        </row>
        <row r="246">
          <cell r="D246" t="str">
            <v>Helper</v>
          </cell>
          <cell r="E246">
            <v>2E-3</v>
          </cell>
          <cell r="F246">
            <v>115</v>
          </cell>
          <cell r="G246">
            <v>0.23</v>
          </cell>
          <cell r="H246" t="str">
            <v>fuel</v>
          </cell>
          <cell r="I246">
            <v>4.0000000000000002E-4</v>
          </cell>
          <cell r="J246" t="str">
            <v>ltr</v>
          </cell>
          <cell r="K246">
            <v>55.52</v>
          </cell>
          <cell r="L246">
            <v>0.02</v>
          </cell>
        </row>
        <row r="247">
          <cell r="D247" t="str">
            <v>Labour</v>
          </cell>
          <cell r="E247">
            <v>3.0000000000000001E-3</v>
          </cell>
          <cell r="F247">
            <v>120</v>
          </cell>
          <cell r="G247">
            <v>0.36</v>
          </cell>
          <cell r="H247" t="str">
            <v>Miscel. Expenses</v>
          </cell>
          <cell r="I247" t="str">
            <v>2.5% of lab</v>
          </cell>
          <cell r="L247">
            <v>0.02</v>
          </cell>
        </row>
        <row r="248">
          <cell r="G248">
            <v>0.98</v>
          </cell>
        </row>
        <row r="249">
          <cell r="A249" t="str">
            <v>17.2d</v>
          </cell>
          <cell r="B249" t="str">
            <v>63-90mm OD Pipe</v>
          </cell>
          <cell r="D249" t="str">
            <v>Plumber</v>
          </cell>
          <cell r="E249">
            <v>0.02</v>
          </cell>
          <cell r="F249">
            <v>195</v>
          </cell>
          <cell r="G249">
            <v>3.9</v>
          </cell>
          <cell r="H249" t="str">
            <v xml:space="preserve"> Tools</v>
          </cell>
          <cell r="I249">
            <v>0.01</v>
          </cell>
          <cell r="J249" t="str">
            <v>day</v>
          </cell>
          <cell r="K249">
            <v>50</v>
          </cell>
          <cell r="L249">
            <v>0.5</v>
          </cell>
          <cell r="M249">
            <v>12.34</v>
          </cell>
          <cell r="N249">
            <v>1.85</v>
          </cell>
          <cell r="O249">
            <v>14.19</v>
          </cell>
        </row>
        <row r="250">
          <cell r="D250" t="str">
            <v>Helper</v>
          </cell>
          <cell r="E250">
            <v>0.02</v>
          </cell>
          <cell r="F250">
            <v>115</v>
          </cell>
          <cell r="G250">
            <v>2.2999999999999998</v>
          </cell>
          <cell r="H250" t="str">
            <v>fuel</v>
          </cell>
          <cell r="I250">
            <v>0.01</v>
          </cell>
          <cell r="J250" t="str">
            <v>ltr</v>
          </cell>
          <cell r="K250">
            <v>55.52</v>
          </cell>
          <cell r="L250">
            <v>0.56000000000000005</v>
          </cell>
        </row>
        <row r="251">
          <cell r="D251" t="str">
            <v>Labour</v>
          </cell>
          <cell r="E251">
            <v>0.04</v>
          </cell>
          <cell r="F251">
            <v>120</v>
          </cell>
          <cell r="G251">
            <v>4.8</v>
          </cell>
          <cell r="H251" t="str">
            <v>Miscel. Expenses</v>
          </cell>
          <cell r="I251" t="str">
            <v>2.5% of lab</v>
          </cell>
          <cell r="L251">
            <v>0.28000000000000003</v>
          </cell>
        </row>
        <row r="252">
          <cell r="G252">
            <v>11</v>
          </cell>
        </row>
        <row r="253">
          <cell r="A253" t="str">
            <v>17-4a</v>
          </cell>
          <cell r="B253" t="str">
            <v>GI pipe laying including lead 500m</v>
          </cell>
        </row>
        <row r="254">
          <cell r="A254" t="str">
            <v>17.4a1</v>
          </cell>
          <cell r="B254" t="str">
            <v>1/2" &amp; 3/4"  I.D.</v>
          </cell>
          <cell r="D254" t="str">
            <v>Plumber</v>
          </cell>
          <cell r="E254">
            <v>1.7000000000000001E-2</v>
          </cell>
          <cell r="F254">
            <v>195</v>
          </cell>
          <cell r="G254">
            <v>3.32</v>
          </cell>
          <cell r="H254" t="str">
            <v>Read lead, hemp etc.</v>
          </cell>
          <cell r="L254">
            <v>1.1100000000000001</v>
          </cell>
          <cell r="M254">
            <v>12.47</v>
          </cell>
          <cell r="N254">
            <v>1.87</v>
          </cell>
          <cell r="O254">
            <v>14.34</v>
          </cell>
        </row>
        <row r="255">
          <cell r="D255" t="str">
            <v>Helper</v>
          </cell>
          <cell r="E255">
            <v>3.3000000000000002E-2</v>
          </cell>
          <cell r="F255">
            <v>115</v>
          </cell>
          <cell r="G255">
            <v>3.8</v>
          </cell>
          <cell r="H255" t="str">
            <v>@10% of labour cost</v>
          </cell>
        </row>
        <row r="256">
          <cell r="D256" t="str">
            <v>Labour</v>
          </cell>
          <cell r="E256">
            <v>3.3000000000000002E-2</v>
          </cell>
          <cell r="F256">
            <v>120</v>
          </cell>
          <cell r="G256">
            <v>3.96</v>
          </cell>
          <cell r="H256" t="str">
            <v>cont. 2.5 % of cost</v>
          </cell>
          <cell r="L256">
            <v>0.28000000000000003</v>
          </cell>
        </row>
        <row r="258">
          <cell r="A258" t="str">
            <v>17.4a2</v>
          </cell>
          <cell r="B258" t="str">
            <v>1" &amp; 1 1/4" ID pipes</v>
          </cell>
          <cell r="D258" t="str">
            <v>Plumber</v>
          </cell>
          <cell r="E258">
            <v>1.7000000000000001E-2</v>
          </cell>
          <cell r="F258">
            <v>195</v>
          </cell>
          <cell r="G258">
            <v>3.32</v>
          </cell>
          <cell r="H258" t="str">
            <v>Read lead, hemp etc.</v>
          </cell>
          <cell r="L258">
            <v>1.51</v>
          </cell>
          <cell r="M258">
            <v>16.96</v>
          </cell>
          <cell r="N258">
            <v>2.54</v>
          </cell>
          <cell r="O258">
            <v>19.5</v>
          </cell>
        </row>
        <row r="259">
          <cell r="D259" t="str">
            <v>Helper</v>
          </cell>
          <cell r="E259">
            <v>0.05</v>
          </cell>
          <cell r="F259">
            <v>115</v>
          </cell>
          <cell r="G259">
            <v>5.75</v>
          </cell>
          <cell r="H259" t="str">
            <v>@10% of labour cost</v>
          </cell>
        </row>
        <row r="260">
          <cell r="D260" t="str">
            <v>Labour</v>
          </cell>
          <cell r="E260">
            <v>0.05</v>
          </cell>
          <cell r="F260">
            <v>120</v>
          </cell>
          <cell r="G260">
            <v>6</v>
          </cell>
          <cell r="H260" t="str">
            <v>cont. 2.5 % of cost</v>
          </cell>
          <cell r="L260">
            <v>0.38</v>
          </cell>
        </row>
        <row r="262">
          <cell r="A262" t="str">
            <v>17.4a3</v>
          </cell>
          <cell r="B262" t="str">
            <v>1 1/2" &amp; 2" ID pipes</v>
          </cell>
          <cell r="D262" t="str">
            <v>Plumber</v>
          </cell>
          <cell r="E262">
            <v>2.5000000000000001E-2</v>
          </cell>
          <cell r="F262">
            <v>195</v>
          </cell>
          <cell r="G262">
            <v>4.88</v>
          </cell>
          <cell r="H262" t="str">
            <v>Read lead, hemp etc.</v>
          </cell>
          <cell r="L262">
            <v>2.06</v>
          </cell>
          <cell r="M262">
            <v>23.12</v>
          </cell>
          <cell r="N262">
            <v>3.47</v>
          </cell>
          <cell r="O262">
            <v>26.59</v>
          </cell>
        </row>
        <row r="263">
          <cell r="D263" t="str">
            <v>Helper</v>
          </cell>
          <cell r="E263">
            <v>6.6666666666666693E-2</v>
          </cell>
          <cell r="F263">
            <v>115</v>
          </cell>
          <cell r="G263">
            <v>7.67</v>
          </cell>
          <cell r="H263" t="str">
            <v>@10% of labour cost</v>
          </cell>
        </row>
        <row r="264">
          <cell r="D264" t="str">
            <v>Labour</v>
          </cell>
          <cell r="E264">
            <v>6.6666666666666693E-2</v>
          </cell>
          <cell r="F264">
            <v>120</v>
          </cell>
          <cell r="G264">
            <v>8</v>
          </cell>
          <cell r="H264" t="str">
            <v>cont. 2.5 % of cost</v>
          </cell>
          <cell r="L264">
            <v>0.51</v>
          </cell>
        </row>
        <row r="266">
          <cell r="A266" t="str">
            <v>17.4a4</v>
          </cell>
          <cell r="B266" t="str">
            <v>2 1/2" &amp; 3"  I.D.</v>
          </cell>
          <cell r="D266" t="str">
            <v>Plumber</v>
          </cell>
          <cell r="E266">
            <v>4.1666666666666699E-2</v>
          </cell>
          <cell r="F266">
            <v>195</v>
          </cell>
          <cell r="G266">
            <v>8.1300000000000008</v>
          </cell>
          <cell r="H266" t="str">
            <v>Read lead, hemp etc.</v>
          </cell>
          <cell r="L266">
            <v>2.78</v>
          </cell>
          <cell r="M266">
            <v>31.28</v>
          </cell>
          <cell r="N266">
            <v>4.6900000000000004</v>
          </cell>
          <cell r="O266">
            <v>35.97</v>
          </cell>
        </row>
        <row r="267">
          <cell r="D267" t="str">
            <v>Helper</v>
          </cell>
          <cell r="E267">
            <v>6.6666666666666693E-2</v>
          </cell>
          <cell r="F267">
            <v>115</v>
          </cell>
          <cell r="G267">
            <v>7.67</v>
          </cell>
          <cell r="H267" t="str">
            <v>@10% of labour cost</v>
          </cell>
        </row>
        <row r="268">
          <cell r="D268" t="str">
            <v>Labour</v>
          </cell>
          <cell r="E268">
            <v>0.1</v>
          </cell>
          <cell r="F268">
            <v>120</v>
          </cell>
          <cell r="G268">
            <v>12</v>
          </cell>
          <cell r="H268" t="str">
            <v>cont. 2.5 % of cost</v>
          </cell>
          <cell r="L268">
            <v>0.7</v>
          </cell>
        </row>
        <row r="269">
          <cell r="A269" t="str">
            <v>17.4a5</v>
          </cell>
          <cell r="B269" t="str">
            <v>4"  ID pipes</v>
          </cell>
          <cell r="D269" t="str">
            <v>Plumber</v>
          </cell>
          <cell r="E269">
            <v>5.83333333333333E-2</v>
          </cell>
          <cell r="F269">
            <v>195</v>
          </cell>
          <cell r="G269">
            <v>11.38</v>
          </cell>
          <cell r="H269" t="str">
            <v>Read lead, hemp etc.</v>
          </cell>
          <cell r="L269">
            <v>3.51</v>
          </cell>
          <cell r="M269">
            <v>39.44</v>
          </cell>
          <cell r="N269">
            <v>5.92</v>
          </cell>
          <cell r="O269">
            <v>45.36</v>
          </cell>
        </row>
        <row r="270">
          <cell r="D270" t="str">
            <v>Helper</v>
          </cell>
          <cell r="E270">
            <v>6.6666666666666693E-2</v>
          </cell>
          <cell r="F270">
            <v>115</v>
          </cell>
          <cell r="G270">
            <v>7.67</v>
          </cell>
          <cell r="H270" t="str">
            <v>@10% of labour cost</v>
          </cell>
        </row>
        <row r="271">
          <cell r="D271" t="str">
            <v>Labour</v>
          </cell>
          <cell r="E271">
            <v>0.133333333333333</v>
          </cell>
          <cell r="F271">
            <v>120</v>
          </cell>
          <cell r="G271">
            <v>16</v>
          </cell>
          <cell r="H271" t="str">
            <v>cont. 2.5 % of cost</v>
          </cell>
          <cell r="L271">
            <v>0.88</v>
          </cell>
        </row>
        <row r="273">
          <cell r="A273" t="str">
            <v>17.4a6</v>
          </cell>
          <cell r="B273" t="str">
            <v>5"  ID pipes</v>
          </cell>
          <cell r="D273" t="str">
            <v>Plumber</v>
          </cell>
          <cell r="E273">
            <v>6.6666666666666693E-2</v>
          </cell>
          <cell r="F273">
            <v>195</v>
          </cell>
          <cell r="G273">
            <v>13</v>
          </cell>
          <cell r="H273" t="str">
            <v>Read lead, hemp etc.</v>
          </cell>
          <cell r="L273">
            <v>4.26</v>
          </cell>
          <cell r="M273">
            <v>47.9</v>
          </cell>
          <cell r="N273">
            <v>7.19</v>
          </cell>
          <cell r="O273">
            <v>55.09</v>
          </cell>
        </row>
        <row r="274">
          <cell r="D274" t="str">
            <v>Helper</v>
          </cell>
          <cell r="E274">
            <v>8.3333333333333301E-2</v>
          </cell>
          <cell r="F274">
            <v>115</v>
          </cell>
          <cell r="G274">
            <v>9.58</v>
          </cell>
          <cell r="H274" t="str">
            <v>@10% of labour cost</v>
          </cell>
        </row>
        <row r="275">
          <cell r="D275" t="str">
            <v>Labour</v>
          </cell>
          <cell r="E275">
            <v>0.16666666666666699</v>
          </cell>
          <cell r="F275">
            <v>120</v>
          </cell>
          <cell r="G275">
            <v>20</v>
          </cell>
          <cell r="H275" t="str">
            <v>cont. 2.5 % of cost</v>
          </cell>
          <cell r="L275">
            <v>1.06</v>
          </cell>
        </row>
        <row r="276">
          <cell r="A276">
            <v>18.11</v>
          </cell>
          <cell r="B276" t="str">
            <v>Laying polythene sheet 500swg on and</v>
          </cell>
          <cell r="D276" t="str">
            <v>Skilled</v>
          </cell>
          <cell r="E276">
            <v>0.06</v>
          </cell>
          <cell r="F276">
            <v>195</v>
          </cell>
          <cell r="G276">
            <v>11.7</v>
          </cell>
          <cell r="H276" t="str">
            <v>Polysheet 500swg</v>
          </cell>
          <cell r="I276">
            <v>1.1000000000000001</v>
          </cell>
          <cell r="J276" t="str">
            <v>sqm</v>
          </cell>
          <cell r="K276">
            <v>10</v>
          </cell>
          <cell r="L276">
            <v>11</v>
          </cell>
          <cell r="M276">
            <v>29.9</v>
          </cell>
          <cell r="N276">
            <v>4.49</v>
          </cell>
          <cell r="O276">
            <v>34.39</v>
          </cell>
        </row>
        <row r="277">
          <cell r="B277" t="str">
            <v>around foundation  for 1sqm.</v>
          </cell>
          <cell r="D277" t="str">
            <v>Labor</v>
          </cell>
          <cell r="E277">
            <v>0.06</v>
          </cell>
          <cell r="F277">
            <v>120</v>
          </cell>
          <cell r="G277">
            <v>7.2</v>
          </cell>
        </row>
        <row r="279">
          <cell r="A279">
            <v>21.1</v>
          </cell>
          <cell r="B279" t="str">
            <v>Formworks for ferrocement works for 1sqm.</v>
          </cell>
          <cell r="D279" t="str">
            <v>Mason</v>
          </cell>
          <cell r="E279">
            <v>0.17</v>
          </cell>
          <cell r="F279">
            <v>195</v>
          </cell>
          <cell r="G279">
            <v>33.15</v>
          </cell>
          <cell r="H279" t="str">
            <v>Bamboo</v>
          </cell>
          <cell r="I279">
            <v>0.33300000000000002</v>
          </cell>
          <cell r="J279" t="str">
            <v>nos</v>
          </cell>
          <cell r="K279">
            <v>100</v>
          </cell>
          <cell r="L279">
            <v>33.299999999999997</v>
          </cell>
          <cell r="M279">
            <v>85.59</v>
          </cell>
          <cell r="N279">
            <v>12.84</v>
          </cell>
          <cell r="O279">
            <v>98.43</v>
          </cell>
        </row>
        <row r="280">
          <cell r="D280" t="str">
            <v>Coolies</v>
          </cell>
          <cell r="E280">
            <v>0.11</v>
          </cell>
          <cell r="F280">
            <v>120</v>
          </cell>
          <cell r="G280">
            <v>13.2</v>
          </cell>
          <cell r="H280" t="str">
            <v>Nails</v>
          </cell>
          <cell r="I280">
            <v>1.4E-2</v>
          </cell>
          <cell r="J280" t="str">
            <v>kg</v>
          </cell>
          <cell r="K280">
            <v>56.9</v>
          </cell>
          <cell r="L280">
            <v>0.8</v>
          </cell>
        </row>
        <row r="281">
          <cell r="H281" t="str">
            <v>Binding wire</v>
          </cell>
          <cell r="I281">
            <v>8.3000000000000004E-2</v>
          </cell>
          <cell r="J281" t="str">
            <v>kg</v>
          </cell>
          <cell r="K281">
            <v>61.9</v>
          </cell>
          <cell r="L281">
            <v>5.14</v>
          </cell>
        </row>
        <row r="283">
          <cell r="A283">
            <v>21.2</v>
          </cell>
          <cell r="B283" t="str">
            <v>Reinforcement for ferrocement work including</v>
          </cell>
          <cell r="D283" t="str">
            <v>Mason</v>
          </cell>
          <cell r="E283">
            <v>0.25</v>
          </cell>
          <cell r="F283">
            <v>195</v>
          </cell>
          <cell r="G283">
            <v>48.75</v>
          </cell>
          <cell r="H283" t="str">
            <v>Binding wire</v>
          </cell>
          <cell r="I283">
            <v>0.111</v>
          </cell>
          <cell r="J283" t="str">
            <v>kg</v>
          </cell>
          <cell r="K283">
            <v>61.9</v>
          </cell>
          <cell r="L283">
            <v>6.87</v>
          </cell>
          <cell r="M283">
            <v>390.5</v>
          </cell>
          <cell r="N283">
            <v>58.58</v>
          </cell>
          <cell r="O283">
            <v>449.08</v>
          </cell>
        </row>
        <row r="284">
          <cell r="B284" t="str">
            <v>chickenwire mesh M.S. Rods GI wire</v>
          </cell>
          <cell r="D284" t="str">
            <v>Coolies</v>
          </cell>
          <cell r="E284">
            <v>8.3000000000000004E-2</v>
          </cell>
          <cell r="F284">
            <v>120</v>
          </cell>
          <cell r="G284">
            <v>9.9600000000000009</v>
          </cell>
          <cell r="H284" t="str">
            <v>Steel bar</v>
          </cell>
          <cell r="I284">
            <v>2.593</v>
          </cell>
          <cell r="J284" t="str">
            <v>kg</v>
          </cell>
          <cell r="K284">
            <v>39.15</v>
          </cell>
          <cell r="L284">
            <v>101.52</v>
          </cell>
        </row>
        <row r="285">
          <cell r="H285" t="str">
            <v>Chiken wire</v>
          </cell>
          <cell r="I285">
            <v>1.806</v>
          </cell>
          <cell r="J285" t="str">
            <v>sqm</v>
          </cell>
          <cell r="K285">
            <v>60.95</v>
          </cell>
          <cell r="L285">
            <v>110.08</v>
          </cell>
        </row>
        <row r="286">
          <cell r="H286" t="str">
            <v>GI Plain wire, 9swg</v>
          </cell>
          <cell r="I286">
            <v>2.0830000000000002</v>
          </cell>
          <cell r="J286" t="str">
            <v>kg</v>
          </cell>
          <cell r="K286">
            <v>54.4</v>
          </cell>
          <cell r="L286">
            <v>113.32</v>
          </cell>
        </row>
        <row r="287">
          <cell r="A287">
            <v>24.3</v>
          </cell>
          <cell r="B287" t="str">
            <v>Preparation &amp; fixing of iron gate, including</v>
          </cell>
        </row>
        <row r="288">
          <cell r="B288" t="str">
            <v>painting and laborer cost for  1sqm.</v>
          </cell>
          <cell r="D288" t="str">
            <v>Mason</v>
          </cell>
          <cell r="E288">
            <v>0.25</v>
          </cell>
          <cell r="F288">
            <v>195</v>
          </cell>
          <cell r="G288">
            <v>48.75</v>
          </cell>
          <cell r="H288" t="str">
            <v>Binding wire</v>
          </cell>
          <cell r="I288">
            <v>0.111</v>
          </cell>
          <cell r="J288" t="str">
            <v>kg</v>
          </cell>
          <cell r="K288">
            <v>61.9</v>
          </cell>
          <cell r="L288">
            <v>6.87</v>
          </cell>
        </row>
        <row r="289">
          <cell r="A289">
            <v>24.7</v>
          </cell>
          <cell r="B289" t="str">
            <v>Barbed wire fencing work for 1m</v>
          </cell>
          <cell r="D289" t="str">
            <v>Mason</v>
          </cell>
          <cell r="E289">
            <v>1.0800000000000001E-2</v>
          </cell>
          <cell r="F289">
            <v>195</v>
          </cell>
          <cell r="G289">
            <v>2.11</v>
          </cell>
          <cell r="H289" t="str">
            <v>Barbed wire</v>
          </cell>
          <cell r="I289">
            <v>0.18</v>
          </cell>
          <cell r="J289" t="str">
            <v>kg</v>
          </cell>
          <cell r="K289">
            <v>55.9</v>
          </cell>
          <cell r="L289">
            <v>10.06</v>
          </cell>
          <cell r="M289">
            <v>20.63</v>
          </cell>
          <cell r="N289">
            <v>3.09</v>
          </cell>
          <cell r="O289">
            <v>23.72</v>
          </cell>
        </row>
        <row r="290">
          <cell r="B290" t="str">
            <v>fencing length</v>
          </cell>
          <cell r="D290" t="str">
            <v>Labour</v>
          </cell>
          <cell r="E290">
            <v>5.3800000000000001E-2</v>
          </cell>
          <cell r="F290">
            <v>120</v>
          </cell>
          <cell r="G290">
            <v>6.46</v>
          </cell>
          <cell r="H290" t="str">
            <v>u-hook</v>
          </cell>
          <cell r="I290">
            <v>0.66700000000000004</v>
          </cell>
          <cell r="J290" t="str">
            <v>no</v>
          </cell>
          <cell r="K290">
            <v>3</v>
          </cell>
          <cell r="L290">
            <v>2</v>
          </cell>
        </row>
        <row r="291">
          <cell r="B291" t="str">
            <v>( Poles and Gates estimated seperately )</v>
          </cell>
        </row>
      </sheetData>
      <sheetData sheetId="35" refreshError="1"/>
      <sheetData sheetId="36" refreshError="1"/>
      <sheetData sheetId="37" refreshError="1"/>
      <sheetData sheetId="3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Abstract "/>
      <sheetName val="bill 2"/>
      <sheetName val="Quantity sheet"/>
      <sheetName val="material rate"/>
      <sheetName val="transportation"/>
      <sheetName val="Collection"/>
      <sheetName val="Rate analysis"/>
      <sheetName val="calculation sheet"/>
      <sheetName val="transp data"/>
      <sheetName val="Final Summary of Rates"/>
      <sheetName val="Summary (Checklist)"/>
      <sheetName val="Sheet1"/>
      <sheetName val="Pipedesign"/>
    </sheetNames>
    <sheetDataSet>
      <sheetData sheetId="0"/>
      <sheetData sheetId="1"/>
      <sheetData sheetId="2"/>
      <sheetData sheetId="3"/>
      <sheetData sheetId="4">
        <row r="5">
          <cell r="H5">
            <v>1364.51</v>
          </cell>
        </row>
      </sheetData>
      <sheetData sheetId="5"/>
      <sheetData sheetId="6"/>
      <sheetData sheetId="7"/>
      <sheetData sheetId="8"/>
      <sheetData sheetId="9"/>
      <sheetData sheetId="10"/>
      <sheetData sheetId="11"/>
      <sheetData sheetId="12"/>
      <sheetData sheetId="13"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s>
    <sheetDataSet>
      <sheetData sheetId="0">
        <row r="2">
          <cell r="B2" t="str">
            <v>Date of Measurement: 2081/11/11</v>
          </cell>
        </row>
        <row r="4">
          <cell r="B4" t="str">
            <v>Bill No.:1st Running Bill</v>
          </cell>
        </row>
        <row r="5">
          <cell r="B5" t="str">
            <v>Name of Project:xx</v>
          </cell>
        </row>
        <row r="6">
          <cell r="B6" t="str">
            <v>Name of Works: xx</v>
          </cell>
        </row>
        <row r="8">
          <cell r="B8" t="str">
            <v>Contract Identification No:- xx</v>
          </cell>
        </row>
        <row r="10">
          <cell r="B10" t="str">
            <v>Name of Contractor: xx</v>
          </cell>
        </row>
        <row r="12">
          <cell r="B12" t="str">
            <v>Date of Completion:xx</v>
          </cell>
        </row>
        <row r="14">
          <cell r="B14" t="str">
            <v>Date of Work Order: xx</v>
          </cell>
        </row>
      </sheetData>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stract of original estimate"/>
      <sheetName val="WA"/>
      <sheetName val="Abstract "/>
      <sheetName val="Data"/>
      <sheetName val="reason"/>
      <sheetName val="VO biwaran"/>
      <sheetName val="VOnego"/>
      <sheetName val="VO (2)"/>
      <sheetName val="cover page VO"/>
      <sheetName val="VO COVER"/>
      <sheetName val="summary of variation"/>
      <sheetName val="VO"/>
      <sheetName val="Variation Checklist"/>
      <sheetName val="Revised Quantity Sheet"/>
      <sheetName val="Revised Abstract"/>
      <sheetName val="Sheet2"/>
      <sheetName val="BOQ (2)"/>
      <sheetName val="cover page"/>
      <sheetName val="Comparative"/>
      <sheetName val="BOQ"/>
      <sheetName val="Front Sheet"/>
      <sheetName val="IPC Summary"/>
      <sheetName val="1-1"/>
      <sheetName val="1-2"/>
      <sheetName val="2-1"/>
      <sheetName val="2-2"/>
      <sheetName val="3-1"/>
      <sheetName val="3-2"/>
      <sheetName val="3-3"/>
      <sheetName val="3-4"/>
      <sheetName val="3-5"/>
      <sheetName val="3-6"/>
      <sheetName val="4-1"/>
      <sheetName val="4-2"/>
      <sheetName val="4-3"/>
      <sheetName val="4-4"/>
      <sheetName val="4-5"/>
      <sheetName val="4-6"/>
      <sheetName val="4-7"/>
      <sheetName val="4-8"/>
    </sheetNames>
    <sheetDataSet>
      <sheetData sheetId="0"/>
      <sheetData sheetId="1"/>
      <sheetData sheetId="2"/>
      <sheetData sheetId="3">
        <row r="26">
          <cell r="C26" t="str">
            <v>Government of Nepal</v>
          </cell>
        </row>
        <row r="27">
          <cell r="C27" t="str">
            <v>Ministry of Physical Infrastructure and Transport</v>
          </cell>
        </row>
        <row r="28">
          <cell r="C28" t="str">
            <v>Department of Roads</v>
          </cell>
        </row>
        <row r="29">
          <cell r="C29" t="str">
            <v>Federal Road Supervision and Monitoring Office Pokhara</v>
          </cell>
        </row>
        <row r="30">
          <cell r="C30" t="str">
            <v>Road Division Pokhara</v>
          </cell>
        </row>
        <row r="31">
          <cell r="C31" t="str">
            <v>Kaski</v>
          </cell>
        </row>
      </sheetData>
      <sheetData sheetId="4"/>
      <sheetData sheetId="5"/>
      <sheetData sheetId="6"/>
      <sheetData sheetId="7">
        <row r="26">
          <cell r="C26" t="str">
            <v>Structures Works/Pavement Works</v>
          </cell>
        </row>
      </sheetData>
      <sheetData sheetId="8"/>
      <sheetData sheetId="9"/>
      <sheetData sheetId="10"/>
      <sheetData sheetId="11"/>
      <sheetData sheetId="12"/>
      <sheetData sheetId="13"/>
      <sheetData sheetId="14"/>
      <sheetData sheetId="15"/>
      <sheetData sheetId="16"/>
      <sheetData sheetId="17"/>
      <sheetData sheetId="18">
        <row r="7">
          <cell r="F7">
            <v>200000</v>
          </cell>
        </row>
        <row r="8">
          <cell r="F8">
            <v>250000</v>
          </cell>
        </row>
      </sheetData>
      <sheetData sheetId="19">
        <row r="18">
          <cell r="A18">
            <v>1</v>
          </cell>
          <cell r="B18" t="str">
            <v>General Works</v>
          </cell>
        </row>
        <row r="19">
          <cell r="A19">
            <v>1.1000000000000001</v>
          </cell>
          <cell r="B19" t="str">
            <v>Relocation of services / minor infrastructures,Engineer's Facility, Office Accessories and equipment, Quality Control as per specifications and instruction of the Engineer.[111]</v>
          </cell>
          <cell r="C19" t="str">
            <v>PS</v>
          </cell>
          <cell r="E19">
            <v>200000</v>
          </cell>
          <cell r="J19">
            <v>0</v>
          </cell>
        </row>
        <row r="20">
          <cell r="A20">
            <v>1.2</v>
          </cell>
          <cell r="B20" t="str">
            <v>Insurances for the loss of damage to works, plant, material, equipment, property and personnel injury or death and commission of bank security and performance guarantee all complete, as per specification (SS/SP-117) and instruction of Engineer.</v>
          </cell>
          <cell r="C20" t="str">
            <v>Job</v>
          </cell>
          <cell r="E20">
            <v>250000</v>
          </cell>
          <cell r="J20">
            <v>0</v>
          </cell>
        </row>
        <row r="22">
          <cell r="A22">
            <v>2</v>
          </cell>
          <cell r="B22" t="str">
            <v>Earthwork</v>
          </cell>
        </row>
        <row r="23">
          <cell r="A23">
            <v>2.1</v>
          </cell>
          <cell r="B23" t="str">
            <v>Roadway Excavation in all types of Soil by Mechanical  Means as per Drawing and technical specifications  including  removal of stumps and other deleterious matter, all lifts and lead as per Drawing and instruction of the Engineer.[905]</v>
          </cell>
          <cell r="E23">
            <v>0</v>
          </cell>
          <cell r="J23">
            <v>0</v>
          </cell>
        </row>
        <row r="25">
          <cell r="B25" t="str">
            <v>Sub-Total 2</v>
          </cell>
        </row>
        <row r="26">
          <cell r="A26">
            <v>3</v>
          </cell>
          <cell r="B26" t="str">
            <v>Structural Works</v>
          </cell>
        </row>
        <row r="27">
          <cell r="A27">
            <v>3.1</v>
          </cell>
          <cell r="B27" t="str">
            <v>Excavation for Structures Foundation, Earth work in excavation of foundation of structures, including  construction of shoring and bracing, removal of stumps and other deleterious matter  &amp; Backfilling with Suitable Material as per Drawing and Technical Specifications.,[907]</v>
          </cell>
          <cell r="C27" t="str">
            <v>Cum</v>
          </cell>
          <cell r="E27">
            <v>7000</v>
          </cell>
          <cell r="J27">
            <v>0</v>
          </cell>
        </row>
        <row r="28">
          <cell r="A28">
            <v>3.2</v>
          </cell>
          <cell r="B28" t="str">
            <v>Providing and laying of hand pack Stone soling with 150 to 200 mm thick stones and packing with smaller stone on prepared surface as per Drawing and Technical Specifications.[1006]</v>
          </cell>
          <cell r="C28" t="str">
            <v>Cum</v>
          </cell>
          <cell r="E28">
            <v>6250</v>
          </cell>
          <cell r="J28">
            <v>0</v>
          </cell>
        </row>
        <row r="29">
          <cell r="A29">
            <v>3.3000000000000003</v>
          </cell>
          <cell r="B29" t="str">
            <v>Providing and laying of Plain/Reinforced Cement Concrete in Foundation complete as per Drawing and Technical Specifications, PCC Grade M 15 including formworks all complete.[2000]</v>
          </cell>
          <cell r="C29" t="str">
            <v>Cum</v>
          </cell>
          <cell r="E29">
            <v>5000</v>
          </cell>
          <cell r="J29">
            <v>0</v>
          </cell>
        </row>
        <row r="30">
          <cell r="A30">
            <v>3.4000000000000004</v>
          </cell>
          <cell r="B30" t="str">
            <v>Providing and laying Plum concrete ( Boulder mixed concrete) as per Drawing and Specifications, 60% M 15  concrete and 40% boulders/stones,Including Formwork using Mechanical Aids[2421]</v>
          </cell>
          <cell r="C30" t="str">
            <v>Cum</v>
          </cell>
          <cell r="E30">
            <v>3500</v>
          </cell>
          <cell r="J30">
            <v>0</v>
          </cell>
        </row>
        <row r="35">
          <cell r="A35">
            <v>4.0999999999999996</v>
          </cell>
          <cell r="B35" t="str">
            <v>Compacting Original Ground, Compacting original ground supporting sub-grade, Loosening of the ground upto a level of 500 mm below the sub-grade level, watered, graded and compacted in layers as per Drawing and Technical Specifications. (Spec. cl. No: 1003, 1005)</v>
          </cell>
          <cell r="C35" t="str">
            <v>Sqm</v>
          </cell>
          <cell r="E35">
            <v>0</v>
          </cell>
          <cell r="J35">
            <v>0</v>
          </cell>
        </row>
        <row r="36">
          <cell r="A36">
            <v>4.1999999999999993</v>
          </cell>
          <cell r="B36" t="str">
            <v>Providing and laying  granular sub-base   on prepared surface, mixing  at OMC, and compacting  to achieve the desired density, complete as per Drawing and Technical Specifications., By Mechanical means[1201]</v>
          </cell>
          <cell r="C36" t="str">
            <v>Cum</v>
          </cell>
          <cell r="E36">
            <v>0</v>
          </cell>
          <cell r="J36">
            <v>0</v>
          </cell>
        </row>
        <row r="37">
          <cell r="A37">
            <v>4.2999999999999989</v>
          </cell>
          <cell r="B37" t="str">
            <v>Providing and laying Crusher Run Macadam Base on a prepared surface, spreading and mixing , watering and compacting  to  form a layer of Base course as per Drawing and Technical Specifications., By Mix in Place Method [1204]</v>
          </cell>
          <cell r="C37" t="str">
            <v>Cum</v>
          </cell>
          <cell r="E37">
            <v>0</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culation sheet"/>
      <sheetName val="transp data"/>
      <sheetName val="Completion"/>
      <sheetName val="VO COVER"/>
      <sheetName val="VO"/>
      <sheetName val="summary of variation"/>
      <sheetName val="Variation Checklist"/>
      <sheetName val="Abstract"/>
      <sheetName val="cause of variation"/>
      <sheetName val="REVISED Quantity ESTIMATE"/>
      <sheetName val="ipc 7 m and m"/>
      <sheetName val="ipc 7 lab"/>
      <sheetName val="for WPI (old)"/>
      <sheetName val="for SWRI (old)"/>
      <sheetName val="Lab Cover"/>
      <sheetName val="Data"/>
      <sheetName val="cover page"/>
      <sheetName val="summary sheet "/>
      <sheetName val="५०४"/>
      <sheetName val="५०३"/>
      <sheetName val="Ps Bill "/>
      <sheetName val="1.1"/>
      <sheetName val="2.1.1"/>
      <sheetName val="2.1.2.1"/>
      <sheetName val="(prime)"/>
      <sheetName val="2.1.2.2"/>
      <sheetName val="2.1.2.3"/>
      <sheetName val="2.1.3.1"/>
      <sheetName val="2.1.3.2"/>
      <sheetName val="2.1.3.3"/>
      <sheetName val="2.1.3.4"/>
      <sheetName val="2.1.4.1"/>
      <sheetName val="2.1.4.2"/>
      <sheetName val="2.1.4.3"/>
      <sheetName val="REcord book (C)"/>
      <sheetName val="REcord book (D)"/>
      <sheetName val="REcord book  (E)"/>
      <sheetName val="REcord book  (F)"/>
      <sheetName val="REcord book  (G)"/>
      <sheetName val="REcord book  (H)"/>
      <sheetName val="REcord book  (I)"/>
      <sheetName val="lvl sheet"/>
      <sheetName val="Rigid pavement (2)"/>
      <sheetName val="Rigid pavement"/>
      <sheetName val="2.1.4.4"/>
      <sheetName val="2.1.4.5"/>
      <sheetName val="2.1.4.6"/>
      <sheetName val="2.1.4.7"/>
      <sheetName val="2.1.4.8"/>
      <sheetName val="2.1.4.9"/>
      <sheetName val="2.1.4.10"/>
      <sheetName val="2.1.4.11"/>
      <sheetName val="2.1.4.12"/>
      <sheetName val="2.1.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8">
          <cell r="B8" t="str">
            <v>Contract Identification No : - SRCTIP-DOR-WPM-RDPLP-NCB-017</v>
          </cell>
        </row>
        <row r="15">
          <cell r="B15" t="str">
            <v>New Completion Date after Variation:</v>
          </cell>
        </row>
      </sheetData>
      <sheetData sheetId="16"/>
      <sheetData sheetId="17">
        <row r="1">
          <cell r="A1" t="str">
            <v>Government of Nepal</v>
          </cell>
        </row>
      </sheetData>
      <sheetData sheetId="18">
        <row r="9">
          <cell r="B9" t="str">
            <v>Name of Project :- Periodic Maintenance of Kadambas-Banstari (km 35+200 to km 55+590 of siddartha Highway)</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List"/>
      <sheetName val="Features"/>
      <sheetName val="Dmand 2"/>
      <sheetName val="Dmand 1"/>
      <sheetName val="ProfileData"/>
      <sheetName val="PipeDesign"/>
      <sheetName val="PipeLineWork"/>
      <sheetName val="PipeList"/>
      <sheetName val="PFdata"/>
      <sheetName val="PD-TMPLT"/>
      <sheetName val="FitData"/>
      <sheetName val="DrawingControls"/>
      <sheetName val="Profile"/>
      <sheetName val="FlowDiagram"/>
      <sheetName val="Fittings"/>
      <sheetName val="T&amp;P"/>
      <sheetName val="Summary"/>
    </sheetNames>
    <sheetDataSet>
      <sheetData sheetId="0">
        <row r="5">
          <cell r="E5" t="str">
            <v>Simpani W/S Project</v>
          </cell>
        </row>
      </sheetData>
      <sheetData sheetId="1"/>
      <sheetData sheetId="2"/>
      <sheetData sheetId="3"/>
      <sheetData sheetId="4"/>
      <sheetData sheetId="5">
        <row r="25">
          <cell r="D25">
            <v>250</v>
          </cell>
        </row>
        <row r="26">
          <cell r="D26">
            <v>260</v>
          </cell>
        </row>
      </sheetData>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List"/>
      <sheetName val="Features"/>
      <sheetName val="Dmand 2"/>
      <sheetName val="Dmand 1"/>
      <sheetName val="ProfileData"/>
      <sheetName val="PipeDesign"/>
      <sheetName val="PipeLineWork"/>
      <sheetName val="PipeList"/>
      <sheetName val="PFdata"/>
      <sheetName val="PD-TMPLT"/>
      <sheetName val="FitData"/>
      <sheetName val="DrawingControls"/>
      <sheetName val="Profile"/>
      <sheetName val="FlowDiagram"/>
      <sheetName val="Fittings"/>
      <sheetName val="T&amp;P"/>
      <sheetName val="Summary"/>
      <sheetName val="Sheet1"/>
      <sheetName val="summ"/>
      <sheetName val="Abs "/>
      <sheetName val="Det Meas "/>
      <sheetName val="AC"/>
      <sheetName val="PC900"/>
      <sheetName val="Drain qty"/>
      <sheetName val="CW 10m "/>
      <sheetName val="SC II"/>
      <sheetName val="Final Summary of Rates"/>
      <sheetName val="Rate Analysis"/>
      <sheetName val="material rate"/>
      <sheetName val="transportation"/>
      <sheetName val="Collection"/>
      <sheetName val="calculation sheet"/>
      <sheetName val="transp data"/>
      <sheetName val="Bio"/>
      <sheetName val="Traffic"/>
      <sheetName val="DBM"/>
      <sheetName val="Anchor"/>
    </sheetNames>
    <sheetDataSet>
      <sheetData sheetId="0">
        <row r="5">
          <cell r="E5" t="str">
            <v>Simpani W/S Project</v>
          </cell>
        </row>
      </sheetData>
      <sheetData sheetId="1"/>
      <sheetData sheetId="2"/>
      <sheetData sheetId="3"/>
      <sheetData sheetId="4"/>
      <sheetData sheetId="5">
        <row r="25">
          <cell r="D25">
            <v>250</v>
          </cell>
        </row>
        <row r="26">
          <cell r="D26">
            <v>260</v>
          </cell>
        </row>
      </sheetData>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rate-cvl"/>
    </sheetNames>
    <sheetDataSet>
      <sheetData sheetId="0"/>
      <sheetData sheetId="1" refreshError="1"/>
      <sheetData sheetId="2" refreshError="1"/>
      <sheetData sheetId="3"/>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2)"/>
      <sheetName val="Qty as estimate"/>
      <sheetName val="final Abstract of Cost "/>
      <sheetName val="Road (2)"/>
      <sheetName val="Collection"/>
      <sheetName val="District Rates"/>
      <sheetName val="Transportation"/>
      <sheetName val="Trans_Ana Final"/>
      <sheetName val="BasicRate"/>
      <sheetName val="Road"/>
      <sheetName val="Rate withLead Road (2)"/>
      <sheetName val="Sheet1"/>
      <sheetName val="Sheet2"/>
      <sheetName val="schedule of rates"/>
      <sheetName val="Trans_Ana Formulated"/>
      <sheetName val="Rates"/>
    </sheetNames>
    <sheetDataSet>
      <sheetData sheetId="0"/>
      <sheetData sheetId="1"/>
      <sheetData sheetId="2"/>
      <sheetData sheetId="3"/>
      <sheetData sheetId="4"/>
      <sheetData sheetId="5"/>
      <sheetData sheetId="6"/>
      <sheetData sheetId="7">
        <row r="5">
          <cell r="U5" t="str">
            <v>3  MT</v>
          </cell>
          <cell r="AA5" t="str">
            <v>5  MT</v>
          </cell>
          <cell r="AG5" t="str">
            <v>8  MT</v>
          </cell>
        </row>
        <row r="6">
          <cell r="U6" t="str">
            <v>Labour</v>
          </cell>
          <cell r="W6" t="str">
            <v>Fuel coefficient</v>
          </cell>
          <cell r="X6" t="str">
            <v>Truck coefficient</v>
          </cell>
          <cell r="Y6" t="str">
            <v>L/U Time</v>
          </cell>
          <cell r="AA6" t="str">
            <v>Labour</v>
          </cell>
          <cell r="AC6" t="str">
            <v>Fuel coefficient</v>
          </cell>
          <cell r="AD6" t="str">
            <v>Truck coefficient</v>
          </cell>
          <cell r="AE6" t="str">
            <v>L/U Time</v>
          </cell>
          <cell r="AG6" t="str">
            <v>Labour</v>
          </cell>
          <cell r="AI6" t="str">
            <v>Fuel coefficient</v>
          </cell>
          <cell r="AJ6" t="str">
            <v>Truck coefficient</v>
          </cell>
          <cell r="AK6" t="str">
            <v>L/U Time</v>
          </cell>
        </row>
        <row r="7">
          <cell r="U7" t="str">
            <v>Unskilled</v>
          </cell>
          <cell r="V7" t="str">
            <v>Skilled</v>
          </cell>
          <cell r="AA7" t="str">
            <v>Unskilled</v>
          </cell>
          <cell r="AB7" t="str">
            <v>Skilled</v>
          </cell>
          <cell r="AG7" t="str">
            <v>Unskilled</v>
          </cell>
          <cell r="AH7" t="str">
            <v>Skilled</v>
          </cell>
        </row>
        <row r="10">
          <cell r="T10" t="str">
            <v>Soil</v>
          </cell>
          <cell r="U10">
            <v>0.4</v>
          </cell>
          <cell r="W10">
            <v>3.2</v>
          </cell>
          <cell r="X10">
            <v>0.4</v>
          </cell>
          <cell r="Y10">
            <v>0.75</v>
          </cell>
          <cell r="Z10" t="str">
            <v>Soil</v>
          </cell>
          <cell r="AA10">
            <v>0.4</v>
          </cell>
          <cell r="AC10">
            <v>2.4</v>
          </cell>
          <cell r="AD10">
            <v>0.24</v>
          </cell>
          <cell r="AE10">
            <v>0.75</v>
          </cell>
          <cell r="AF10" t="str">
            <v>Soil</v>
          </cell>
          <cell r="AG10">
            <v>0.4</v>
          </cell>
          <cell r="AI10">
            <v>2</v>
          </cell>
          <cell r="AJ10">
            <v>0.15</v>
          </cell>
          <cell r="AK10">
            <v>0.75</v>
          </cell>
        </row>
        <row r="11">
          <cell r="T11" t="str">
            <v>Sand</v>
          </cell>
          <cell r="U11">
            <v>0.3</v>
          </cell>
          <cell r="W11">
            <v>3</v>
          </cell>
          <cell r="X11">
            <v>0.37</v>
          </cell>
          <cell r="Y11">
            <v>0.75</v>
          </cell>
          <cell r="Z11" t="str">
            <v>Sand</v>
          </cell>
          <cell r="AA11">
            <v>0.3</v>
          </cell>
          <cell r="AC11">
            <v>2.2000000000000002</v>
          </cell>
          <cell r="AD11">
            <v>0.22</v>
          </cell>
          <cell r="AE11">
            <v>0.75</v>
          </cell>
          <cell r="AF11" t="str">
            <v>Sand</v>
          </cell>
          <cell r="AG11">
            <v>0.3</v>
          </cell>
          <cell r="AI11">
            <v>1.7</v>
          </cell>
          <cell r="AJ11">
            <v>0.13</v>
          </cell>
          <cell r="AK11">
            <v>0.75</v>
          </cell>
        </row>
        <row r="12">
          <cell r="T12" t="str">
            <v>Coarse sand</v>
          </cell>
          <cell r="U12">
            <v>0.3</v>
          </cell>
          <cell r="W12">
            <v>3</v>
          </cell>
          <cell r="X12">
            <v>0.37</v>
          </cell>
          <cell r="Y12">
            <v>0.75</v>
          </cell>
          <cell r="Z12" t="str">
            <v>Coarse sand</v>
          </cell>
          <cell r="AA12">
            <v>0.3</v>
          </cell>
          <cell r="AC12">
            <v>2.2000000000000002</v>
          </cell>
          <cell r="AD12">
            <v>0.22</v>
          </cell>
          <cell r="AE12">
            <v>0.75</v>
          </cell>
          <cell r="AF12" t="str">
            <v>Coarse sand</v>
          </cell>
          <cell r="AG12">
            <v>0.3</v>
          </cell>
          <cell r="AI12">
            <v>1.7</v>
          </cell>
          <cell r="AJ12">
            <v>0.13</v>
          </cell>
          <cell r="AK12">
            <v>0.75</v>
          </cell>
        </row>
        <row r="13">
          <cell r="T13" t="str">
            <v>Fine aggregates</v>
          </cell>
          <cell r="U13">
            <v>0.3</v>
          </cell>
          <cell r="W13">
            <v>3</v>
          </cell>
          <cell r="X13">
            <v>0.37</v>
          </cell>
          <cell r="Y13">
            <v>0.75</v>
          </cell>
          <cell r="Z13" t="str">
            <v>Fine aggregates</v>
          </cell>
          <cell r="AA13">
            <v>0.3</v>
          </cell>
          <cell r="AC13">
            <v>2.2000000000000002</v>
          </cell>
          <cell r="AD13">
            <v>0.22</v>
          </cell>
          <cell r="AE13">
            <v>0.75</v>
          </cell>
          <cell r="AF13" t="str">
            <v>Fine aggregates</v>
          </cell>
          <cell r="AG13">
            <v>0.3</v>
          </cell>
          <cell r="AI13">
            <v>1.7</v>
          </cell>
          <cell r="AJ13">
            <v>0.13</v>
          </cell>
          <cell r="AK13">
            <v>0.75</v>
          </cell>
        </row>
        <row r="14">
          <cell r="T14" t="str">
            <v>Gravel</v>
          </cell>
          <cell r="U14">
            <v>0.5</v>
          </cell>
          <cell r="W14">
            <v>3.4</v>
          </cell>
          <cell r="X14">
            <v>0.43</v>
          </cell>
          <cell r="Y14">
            <v>0.75</v>
          </cell>
          <cell r="Z14" t="str">
            <v>Gravel</v>
          </cell>
          <cell r="AA14">
            <v>0.5</v>
          </cell>
          <cell r="AC14">
            <v>2.6</v>
          </cell>
          <cell r="AD14">
            <v>0.26</v>
          </cell>
          <cell r="AE14">
            <v>0.75</v>
          </cell>
          <cell r="AF14" t="str">
            <v>Gravel</v>
          </cell>
          <cell r="AG14">
            <v>0.5</v>
          </cell>
          <cell r="AI14">
            <v>2.1</v>
          </cell>
          <cell r="AJ14">
            <v>0.16</v>
          </cell>
          <cell r="AK14">
            <v>0.75</v>
          </cell>
        </row>
        <row r="15">
          <cell r="T15" t="str">
            <v>Subbase agg.</v>
          </cell>
          <cell r="U15">
            <v>0.5</v>
          </cell>
          <cell r="W15">
            <v>3.4</v>
          </cell>
          <cell r="X15">
            <v>0.43</v>
          </cell>
          <cell r="Y15">
            <v>0.75</v>
          </cell>
          <cell r="Z15" t="str">
            <v>Subbase agg.</v>
          </cell>
          <cell r="AA15">
            <v>0.5</v>
          </cell>
          <cell r="AC15">
            <v>2.6</v>
          </cell>
          <cell r="AD15">
            <v>0.26</v>
          </cell>
          <cell r="AE15">
            <v>0.75</v>
          </cell>
          <cell r="AF15" t="str">
            <v>Subbase agg.</v>
          </cell>
          <cell r="AG15">
            <v>0.5</v>
          </cell>
          <cell r="AI15">
            <v>2.1</v>
          </cell>
          <cell r="AJ15">
            <v>0.16</v>
          </cell>
          <cell r="AK15">
            <v>0.75</v>
          </cell>
        </row>
        <row r="16">
          <cell r="T16" t="str">
            <v>Base agg.</v>
          </cell>
          <cell r="U16">
            <v>0.5</v>
          </cell>
          <cell r="W16">
            <v>3.4</v>
          </cell>
          <cell r="X16">
            <v>0.43</v>
          </cell>
          <cell r="Y16">
            <v>0.75</v>
          </cell>
          <cell r="Z16" t="str">
            <v>Base agg.</v>
          </cell>
          <cell r="AA16">
            <v>0.5</v>
          </cell>
          <cell r="AC16">
            <v>2.6</v>
          </cell>
          <cell r="AD16">
            <v>0.26</v>
          </cell>
          <cell r="AE16">
            <v>0.75</v>
          </cell>
          <cell r="AF16" t="str">
            <v>Base agg.</v>
          </cell>
          <cell r="AG16">
            <v>0.5</v>
          </cell>
          <cell r="AI16">
            <v>2.1</v>
          </cell>
          <cell r="AJ16">
            <v>0.16</v>
          </cell>
          <cell r="AK16">
            <v>0.75</v>
          </cell>
        </row>
        <row r="17">
          <cell r="T17" t="str">
            <v>Coarse agg.</v>
          </cell>
          <cell r="U17">
            <v>0.5</v>
          </cell>
          <cell r="W17">
            <v>3.4</v>
          </cell>
          <cell r="X17">
            <v>0.43</v>
          </cell>
          <cell r="Y17">
            <v>0.75</v>
          </cell>
          <cell r="Z17" t="str">
            <v>Coarse agg.</v>
          </cell>
          <cell r="AA17">
            <v>0.5</v>
          </cell>
          <cell r="AC17">
            <v>2.6</v>
          </cell>
          <cell r="AD17">
            <v>0.26</v>
          </cell>
          <cell r="AE17">
            <v>0.75</v>
          </cell>
          <cell r="AF17" t="str">
            <v>Coarse agg.</v>
          </cell>
          <cell r="AG17">
            <v>0.5</v>
          </cell>
          <cell r="AI17">
            <v>2.1</v>
          </cell>
          <cell r="AJ17">
            <v>0.16</v>
          </cell>
          <cell r="AK17">
            <v>0.75</v>
          </cell>
        </row>
        <row r="18">
          <cell r="T18" t="str">
            <v>Key agg.</v>
          </cell>
          <cell r="U18">
            <v>0.5</v>
          </cell>
          <cell r="W18">
            <v>3.4</v>
          </cell>
          <cell r="X18">
            <v>0.43</v>
          </cell>
          <cell r="Y18">
            <v>0.75</v>
          </cell>
          <cell r="Z18" t="str">
            <v>Key agg.</v>
          </cell>
          <cell r="AA18">
            <v>0.5</v>
          </cell>
          <cell r="AC18">
            <v>2.6</v>
          </cell>
          <cell r="AD18">
            <v>0.26</v>
          </cell>
          <cell r="AE18">
            <v>0.75</v>
          </cell>
          <cell r="AF18" t="str">
            <v>Key agg.</v>
          </cell>
          <cell r="AG18">
            <v>0.5</v>
          </cell>
          <cell r="AI18">
            <v>2.1</v>
          </cell>
          <cell r="AJ18">
            <v>0.16</v>
          </cell>
          <cell r="AK18">
            <v>0.75</v>
          </cell>
        </row>
        <row r="19">
          <cell r="T19" t="str">
            <v>Aggregates</v>
          </cell>
          <cell r="U19">
            <v>0.5</v>
          </cell>
          <cell r="W19">
            <v>3.4</v>
          </cell>
          <cell r="X19">
            <v>0.43</v>
          </cell>
          <cell r="Y19">
            <v>0.75</v>
          </cell>
          <cell r="Z19" t="str">
            <v>Aggregates</v>
          </cell>
          <cell r="AA19">
            <v>0.5</v>
          </cell>
          <cell r="AC19">
            <v>2.6</v>
          </cell>
          <cell r="AD19">
            <v>0.26</v>
          </cell>
          <cell r="AE19">
            <v>0.75</v>
          </cell>
          <cell r="AF19" t="str">
            <v>Aggregates</v>
          </cell>
          <cell r="AG19">
            <v>0.5</v>
          </cell>
          <cell r="AI19">
            <v>2.1</v>
          </cell>
          <cell r="AJ19">
            <v>0.16</v>
          </cell>
          <cell r="AK19">
            <v>0.75</v>
          </cell>
        </row>
        <row r="20">
          <cell r="T20" t="str">
            <v>Aggregate 20-40mm</v>
          </cell>
          <cell r="U20">
            <v>0.5</v>
          </cell>
          <cell r="W20">
            <v>3.4</v>
          </cell>
          <cell r="X20">
            <v>0.43</v>
          </cell>
          <cell r="Y20">
            <v>0.75</v>
          </cell>
          <cell r="Z20" t="str">
            <v>Aggregate 20-40mm</v>
          </cell>
          <cell r="AA20">
            <v>0.5</v>
          </cell>
          <cell r="AC20">
            <v>2.6</v>
          </cell>
          <cell r="AD20">
            <v>0.26</v>
          </cell>
          <cell r="AE20">
            <v>0.75</v>
          </cell>
          <cell r="AF20" t="str">
            <v>Aggregate 20-40mm</v>
          </cell>
          <cell r="AG20">
            <v>0.5</v>
          </cell>
          <cell r="AI20">
            <v>2.1</v>
          </cell>
          <cell r="AJ20">
            <v>0.16</v>
          </cell>
          <cell r="AK20">
            <v>0.75</v>
          </cell>
        </row>
        <row r="21">
          <cell r="T21" t="str">
            <v>Aggregate 10-20mm</v>
          </cell>
          <cell r="U21">
            <v>0.5</v>
          </cell>
          <cell r="W21">
            <v>3.4</v>
          </cell>
          <cell r="X21">
            <v>0.43</v>
          </cell>
          <cell r="Y21">
            <v>0.75</v>
          </cell>
          <cell r="Z21" t="str">
            <v>Aggregate 10-20mm</v>
          </cell>
          <cell r="AA21">
            <v>0.5</v>
          </cell>
          <cell r="AC21">
            <v>2.6</v>
          </cell>
          <cell r="AD21">
            <v>0.26</v>
          </cell>
          <cell r="AE21">
            <v>0.75</v>
          </cell>
          <cell r="AF21" t="str">
            <v>Aggregate 10-20mm</v>
          </cell>
          <cell r="AG21">
            <v>0.5</v>
          </cell>
          <cell r="AI21">
            <v>2.1</v>
          </cell>
          <cell r="AJ21">
            <v>0.16</v>
          </cell>
          <cell r="AK21">
            <v>0.75</v>
          </cell>
        </row>
        <row r="22">
          <cell r="T22" t="str">
            <v>Aggregate 10mm &amp; down</v>
          </cell>
          <cell r="U22">
            <v>0.5</v>
          </cell>
          <cell r="W22">
            <v>3.4</v>
          </cell>
          <cell r="X22">
            <v>0.43</v>
          </cell>
          <cell r="Y22">
            <v>0.75</v>
          </cell>
          <cell r="Z22" t="str">
            <v>Aggregate 10mm &amp; down</v>
          </cell>
          <cell r="AA22">
            <v>0.5</v>
          </cell>
          <cell r="AC22">
            <v>2.6</v>
          </cell>
          <cell r="AD22">
            <v>0.26</v>
          </cell>
          <cell r="AE22">
            <v>0.75</v>
          </cell>
          <cell r="AF22" t="str">
            <v>Aggregate 10mm &amp; down</v>
          </cell>
          <cell r="AG22">
            <v>0.5</v>
          </cell>
          <cell r="AI22">
            <v>2.1</v>
          </cell>
          <cell r="AJ22">
            <v>0.16</v>
          </cell>
          <cell r="AK22">
            <v>0.75</v>
          </cell>
        </row>
        <row r="23">
          <cell r="T23" t="str">
            <v>Chips</v>
          </cell>
          <cell r="U23">
            <v>0.5</v>
          </cell>
          <cell r="W23">
            <v>3.4</v>
          </cell>
          <cell r="X23">
            <v>0.43</v>
          </cell>
          <cell r="Y23">
            <v>0.75</v>
          </cell>
          <cell r="Z23" t="str">
            <v>Chips</v>
          </cell>
          <cell r="AA23">
            <v>0.5</v>
          </cell>
          <cell r="AC23">
            <v>2.6</v>
          </cell>
          <cell r="AD23">
            <v>0.26</v>
          </cell>
          <cell r="AE23">
            <v>0.75</v>
          </cell>
          <cell r="AF23" t="str">
            <v>Chips</v>
          </cell>
          <cell r="AG23">
            <v>0.5</v>
          </cell>
          <cell r="AI23">
            <v>2.1</v>
          </cell>
          <cell r="AJ23">
            <v>0.16</v>
          </cell>
          <cell r="AK23">
            <v>0.75</v>
          </cell>
        </row>
        <row r="24">
          <cell r="T24" t="str">
            <v>Block stone</v>
          </cell>
          <cell r="U24">
            <v>0.5</v>
          </cell>
          <cell r="W24">
            <v>4.5</v>
          </cell>
          <cell r="X24">
            <v>0.56999999999999995</v>
          </cell>
          <cell r="Y24">
            <v>0.75</v>
          </cell>
          <cell r="Z24" t="str">
            <v>Block stone</v>
          </cell>
          <cell r="AA24">
            <v>0.5</v>
          </cell>
          <cell r="AC24">
            <v>3.4</v>
          </cell>
          <cell r="AD24">
            <v>0.34</v>
          </cell>
          <cell r="AE24">
            <v>0.75</v>
          </cell>
          <cell r="AF24" t="str">
            <v>Block stone</v>
          </cell>
          <cell r="AG24">
            <v>0.5</v>
          </cell>
          <cell r="AI24">
            <v>2.7</v>
          </cell>
          <cell r="AJ24">
            <v>0.21</v>
          </cell>
          <cell r="AK24">
            <v>0.75</v>
          </cell>
        </row>
        <row r="25">
          <cell r="T25" t="str">
            <v>Bond stone</v>
          </cell>
          <cell r="U25">
            <v>0.5</v>
          </cell>
          <cell r="W25">
            <v>4.5</v>
          </cell>
          <cell r="X25">
            <v>0.56999999999999995</v>
          </cell>
          <cell r="Y25">
            <v>0.75</v>
          </cell>
          <cell r="Z25" t="str">
            <v>Bond stone</v>
          </cell>
          <cell r="AA25">
            <v>0.5</v>
          </cell>
          <cell r="AC25">
            <v>3.4</v>
          </cell>
          <cell r="AD25">
            <v>0.34</v>
          </cell>
          <cell r="AE25">
            <v>0.75</v>
          </cell>
          <cell r="AF25" t="str">
            <v>Bond stone</v>
          </cell>
          <cell r="AG25">
            <v>0.5</v>
          </cell>
          <cell r="AI25">
            <v>2.7</v>
          </cell>
          <cell r="AJ25">
            <v>0.21</v>
          </cell>
          <cell r="AK25">
            <v>0.75</v>
          </cell>
        </row>
        <row r="26">
          <cell r="T26" t="str">
            <v>Stone</v>
          </cell>
          <cell r="U26">
            <v>0.5</v>
          </cell>
          <cell r="W26">
            <v>4.5</v>
          </cell>
          <cell r="X26">
            <v>0.56999999999999995</v>
          </cell>
          <cell r="Y26">
            <v>0.75</v>
          </cell>
          <cell r="Z26" t="str">
            <v>Stone</v>
          </cell>
          <cell r="AA26">
            <v>0.5</v>
          </cell>
          <cell r="AC26">
            <v>3.4</v>
          </cell>
          <cell r="AD26">
            <v>0.34</v>
          </cell>
          <cell r="AE26">
            <v>0.75</v>
          </cell>
          <cell r="AF26" t="str">
            <v>Stone</v>
          </cell>
          <cell r="AG26">
            <v>0.5</v>
          </cell>
          <cell r="AI26">
            <v>2.7</v>
          </cell>
          <cell r="AJ26">
            <v>0.21</v>
          </cell>
          <cell r="AK26">
            <v>0.75</v>
          </cell>
        </row>
        <row r="27">
          <cell r="T27" t="str">
            <v>Bricks</v>
          </cell>
          <cell r="U27">
            <v>0.6</v>
          </cell>
          <cell r="W27">
            <v>6.6</v>
          </cell>
          <cell r="X27">
            <v>0.83</v>
          </cell>
          <cell r="Y27">
            <v>0.75</v>
          </cell>
          <cell r="Z27" t="str">
            <v>Bricks</v>
          </cell>
          <cell r="AA27">
            <v>0.6</v>
          </cell>
          <cell r="AC27">
            <v>5</v>
          </cell>
          <cell r="AD27">
            <v>0.5</v>
          </cell>
          <cell r="AE27">
            <v>0.75</v>
          </cell>
          <cell r="AF27" t="str">
            <v>Bricks</v>
          </cell>
          <cell r="AG27">
            <v>0.6</v>
          </cell>
          <cell r="AI27">
            <v>4</v>
          </cell>
          <cell r="AJ27">
            <v>0.31</v>
          </cell>
          <cell r="AK27">
            <v>0.75</v>
          </cell>
        </row>
        <row r="28">
          <cell r="T28" t="str">
            <v>Cement</v>
          </cell>
          <cell r="U28">
            <v>0.4</v>
          </cell>
          <cell r="W28">
            <v>2.6</v>
          </cell>
          <cell r="X28">
            <v>0.33</v>
          </cell>
          <cell r="Y28">
            <v>0.75</v>
          </cell>
          <cell r="Z28" t="str">
            <v>Cement</v>
          </cell>
          <cell r="AA28">
            <v>0.4</v>
          </cell>
          <cell r="AC28">
            <v>2</v>
          </cell>
          <cell r="AD28">
            <v>0.2</v>
          </cell>
          <cell r="AE28">
            <v>0.75</v>
          </cell>
          <cell r="AF28" t="str">
            <v>Cement</v>
          </cell>
          <cell r="AG28">
            <v>0.4</v>
          </cell>
          <cell r="AI28">
            <v>1.5</v>
          </cell>
          <cell r="AJ28">
            <v>0.12</v>
          </cell>
          <cell r="AK28">
            <v>0.75</v>
          </cell>
        </row>
        <row r="29">
          <cell r="T29" t="str">
            <v>Reinforcement</v>
          </cell>
          <cell r="U29">
            <v>0.6</v>
          </cell>
          <cell r="W29">
            <v>2.6</v>
          </cell>
          <cell r="X29">
            <v>0.33</v>
          </cell>
          <cell r="Y29">
            <v>0.75</v>
          </cell>
          <cell r="Z29" t="str">
            <v>Reinforcement</v>
          </cell>
          <cell r="AA29">
            <v>0.6</v>
          </cell>
          <cell r="AC29">
            <v>2</v>
          </cell>
          <cell r="AD29">
            <v>0.2</v>
          </cell>
          <cell r="AE29">
            <v>0.75</v>
          </cell>
          <cell r="AF29" t="str">
            <v>Reinforcement</v>
          </cell>
          <cell r="AG29">
            <v>0.6</v>
          </cell>
          <cell r="AI29">
            <v>1.5</v>
          </cell>
          <cell r="AJ29">
            <v>0.12</v>
          </cell>
          <cell r="AK29">
            <v>0.75</v>
          </cell>
        </row>
        <row r="30">
          <cell r="T30" t="str">
            <v>Mild Steel</v>
          </cell>
          <cell r="U30">
            <v>0.6</v>
          </cell>
          <cell r="W30">
            <v>2.6</v>
          </cell>
          <cell r="X30">
            <v>0.33</v>
          </cell>
          <cell r="Y30">
            <v>0.75</v>
          </cell>
          <cell r="Z30" t="str">
            <v>Mild Steel</v>
          </cell>
          <cell r="AA30">
            <v>0.6</v>
          </cell>
          <cell r="AC30">
            <v>2</v>
          </cell>
          <cell r="AD30">
            <v>0.2</v>
          </cell>
          <cell r="AE30">
            <v>0.75</v>
          </cell>
          <cell r="AF30" t="str">
            <v>Mild Steel</v>
          </cell>
          <cell r="AG30">
            <v>0.6</v>
          </cell>
          <cell r="AI30">
            <v>1.5</v>
          </cell>
          <cell r="AJ30">
            <v>0.12</v>
          </cell>
          <cell r="AK30">
            <v>0.75</v>
          </cell>
        </row>
        <row r="31">
          <cell r="T31" t="str">
            <v>Gabion wires</v>
          </cell>
          <cell r="U31">
            <v>0.6</v>
          </cell>
          <cell r="W31">
            <v>2.6</v>
          </cell>
          <cell r="X31">
            <v>0.33</v>
          </cell>
          <cell r="Y31">
            <v>0.75</v>
          </cell>
          <cell r="Z31" t="str">
            <v>Gabion wires</v>
          </cell>
          <cell r="AA31">
            <v>0.6</v>
          </cell>
          <cell r="AC31">
            <v>2</v>
          </cell>
          <cell r="AD31">
            <v>0.2</v>
          </cell>
          <cell r="AE31">
            <v>0.75</v>
          </cell>
          <cell r="AF31" t="str">
            <v>Gabion wires</v>
          </cell>
          <cell r="AG31">
            <v>0.6</v>
          </cell>
          <cell r="AI31">
            <v>1.5</v>
          </cell>
          <cell r="AJ31">
            <v>0.12</v>
          </cell>
          <cell r="AK31">
            <v>0.75</v>
          </cell>
        </row>
        <row r="32">
          <cell r="T32" t="str">
            <v>Mesh Wire</v>
          </cell>
          <cell r="U32">
            <v>0.6</v>
          </cell>
          <cell r="W32">
            <v>2.6</v>
          </cell>
          <cell r="X32">
            <v>0.33</v>
          </cell>
          <cell r="Y32">
            <v>0.75</v>
          </cell>
          <cell r="Z32" t="str">
            <v>Mesh Wire</v>
          </cell>
          <cell r="AA32">
            <v>0.6</v>
          </cell>
          <cell r="AC32">
            <v>2</v>
          </cell>
          <cell r="AD32">
            <v>0.2</v>
          </cell>
          <cell r="AE32">
            <v>0.75</v>
          </cell>
          <cell r="AF32" t="str">
            <v>Mesh Wire</v>
          </cell>
          <cell r="AG32">
            <v>0.6</v>
          </cell>
          <cell r="AI32">
            <v>1.5</v>
          </cell>
          <cell r="AJ32">
            <v>0.12</v>
          </cell>
          <cell r="AK32">
            <v>0.75</v>
          </cell>
        </row>
        <row r="33">
          <cell r="T33" t="str">
            <v>Selvedge Wire</v>
          </cell>
          <cell r="U33">
            <v>0.6</v>
          </cell>
          <cell r="W33">
            <v>2.6</v>
          </cell>
          <cell r="X33">
            <v>0.33</v>
          </cell>
          <cell r="Y33">
            <v>0.75</v>
          </cell>
          <cell r="Z33" t="str">
            <v>Selvedge Wire</v>
          </cell>
          <cell r="AA33">
            <v>0.6</v>
          </cell>
          <cell r="AC33">
            <v>2</v>
          </cell>
          <cell r="AD33">
            <v>0.2</v>
          </cell>
          <cell r="AE33">
            <v>0.75</v>
          </cell>
          <cell r="AF33" t="str">
            <v>Selvedge Wire</v>
          </cell>
          <cell r="AG33">
            <v>0.6</v>
          </cell>
          <cell r="AI33">
            <v>1.5</v>
          </cell>
          <cell r="AJ33">
            <v>0.12</v>
          </cell>
          <cell r="AK33">
            <v>0.75</v>
          </cell>
        </row>
        <row r="34">
          <cell r="T34" t="str">
            <v>Binding Wire</v>
          </cell>
          <cell r="U34">
            <v>0.6</v>
          </cell>
          <cell r="W34">
            <v>2.6</v>
          </cell>
          <cell r="X34">
            <v>0.33</v>
          </cell>
          <cell r="Y34">
            <v>0.75</v>
          </cell>
          <cell r="Z34" t="str">
            <v>Binding Wire</v>
          </cell>
          <cell r="AA34">
            <v>0.6</v>
          </cell>
          <cell r="AC34">
            <v>2</v>
          </cell>
          <cell r="AD34">
            <v>0.2</v>
          </cell>
          <cell r="AE34">
            <v>0.75</v>
          </cell>
          <cell r="AF34" t="str">
            <v>Binding Wire</v>
          </cell>
          <cell r="AG34">
            <v>0.6</v>
          </cell>
          <cell r="AI34">
            <v>1.5</v>
          </cell>
          <cell r="AJ34">
            <v>0.12</v>
          </cell>
          <cell r="AK34">
            <v>0.75</v>
          </cell>
        </row>
        <row r="35">
          <cell r="T35" t="str">
            <v>Bitumen</v>
          </cell>
          <cell r="U35">
            <v>1</v>
          </cell>
          <cell r="W35">
            <v>3</v>
          </cell>
          <cell r="X35">
            <v>0.4</v>
          </cell>
          <cell r="Y35">
            <v>0.75</v>
          </cell>
          <cell r="Z35" t="str">
            <v>Bitumen</v>
          </cell>
          <cell r="AA35">
            <v>1</v>
          </cell>
          <cell r="AC35">
            <v>3</v>
          </cell>
          <cell r="AD35">
            <v>0.3</v>
          </cell>
          <cell r="AE35">
            <v>0.75</v>
          </cell>
          <cell r="AF35" t="str">
            <v>Bitumen</v>
          </cell>
          <cell r="AG35">
            <v>1</v>
          </cell>
          <cell r="AI35">
            <v>2.6</v>
          </cell>
          <cell r="AJ35">
            <v>0.2</v>
          </cell>
          <cell r="AK35">
            <v>0.75</v>
          </cell>
        </row>
        <row r="36">
          <cell r="T36" t="str">
            <v>Emulsion</v>
          </cell>
          <cell r="U36">
            <v>1</v>
          </cell>
          <cell r="W36">
            <v>3</v>
          </cell>
          <cell r="X36">
            <v>0.4</v>
          </cell>
          <cell r="Y36">
            <v>0.75</v>
          </cell>
          <cell r="Z36" t="str">
            <v>Emulsion</v>
          </cell>
          <cell r="AA36">
            <v>1</v>
          </cell>
          <cell r="AC36">
            <v>3</v>
          </cell>
          <cell r="AD36">
            <v>0.3</v>
          </cell>
          <cell r="AE36">
            <v>0.75</v>
          </cell>
          <cell r="AF36" t="str">
            <v>Emulsion</v>
          </cell>
          <cell r="AG36">
            <v>1</v>
          </cell>
          <cell r="AI36">
            <v>2.6</v>
          </cell>
          <cell r="AJ36">
            <v>0.2</v>
          </cell>
          <cell r="AK36">
            <v>0.75</v>
          </cell>
        </row>
        <row r="37">
          <cell r="T37" t="str">
            <v>Pipe 90 cm dia</v>
          </cell>
          <cell r="U37">
            <v>0.4</v>
          </cell>
          <cell r="V37">
            <v>0.04</v>
          </cell>
          <cell r="W37">
            <v>1.6</v>
          </cell>
          <cell r="X37">
            <v>0.2</v>
          </cell>
          <cell r="Y37">
            <v>1.75</v>
          </cell>
          <cell r="Z37" t="str">
            <v>Pipe 90 cm dia</v>
          </cell>
          <cell r="AA37">
            <v>0.4</v>
          </cell>
          <cell r="AB37">
            <v>0.04</v>
          </cell>
          <cell r="AC37">
            <v>1.3</v>
          </cell>
          <cell r="AD37">
            <v>0.13</v>
          </cell>
          <cell r="AE37">
            <v>1.75</v>
          </cell>
          <cell r="AF37" t="str">
            <v>Pipe 90 cm dia</v>
          </cell>
          <cell r="AG37">
            <v>0.4</v>
          </cell>
          <cell r="AH37">
            <v>0.04</v>
          </cell>
          <cell r="AI37">
            <v>0.78</v>
          </cell>
          <cell r="AJ37">
            <v>0.06</v>
          </cell>
          <cell r="AK37">
            <v>1.75</v>
          </cell>
        </row>
        <row r="38">
          <cell r="T38" t="str">
            <v>Pipe 75 cm dia</v>
          </cell>
          <cell r="U38">
            <v>0.33</v>
          </cell>
          <cell r="V38">
            <v>0.03</v>
          </cell>
          <cell r="W38">
            <v>1.3</v>
          </cell>
          <cell r="X38">
            <v>0.16</v>
          </cell>
          <cell r="Y38">
            <v>1.75</v>
          </cell>
          <cell r="Z38" t="str">
            <v>Pipe 75 cm dia</v>
          </cell>
          <cell r="AA38">
            <v>0.33</v>
          </cell>
          <cell r="AB38">
            <v>0.03</v>
          </cell>
          <cell r="AC38">
            <v>1.1000000000000001</v>
          </cell>
          <cell r="AD38">
            <v>0.11</v>
          </cell>
          <cell r="AE38">
            <v>1.75</v>
          </cell>
          <cell r="AF38" t="str">
            <v>Pipe 75 cm dia</v>
          </cell>
          <cell r="AG38">
            <v>0.33</v>
          </cell>
          <cell r="AH38">
            <v>0.03</v>
          </cell>
          <cell r="AI38">
            <v>0.69</v>
          </cell>
          <cell r="AJ38">
            <v>5.5E-2</v>
          </cell>
          <cell r="AK38">
            <v>1.75</v>
          </cell>
        </row>
        <row r="39">
          <cell r="T39" t="str">
            <v>Pipe 60 cm dia</v>
          </cell>
          <cell r="U39">
            <v>0.25</v>
          </cell>
          <cell r="V39">
            <v>0.02</v>
          </cell>
          <cell r="W39">
            <v>1</v>
          </cell>
          <cell r="X39">
            <v>0.13</v>
          </cell>
          <cell r="Y39">
            <v>1.75</v>
          </cell>
          <cell r="Z39" t="str">
            <v>Pipe 60 cm dia</v>
          </cell>
          <cell r="AA39">
            <v>0.25</v>
          </cell>
          <cell r="AB39">
            <v>0.02</v>
          </cell>
          <cell r="AC39">
            <v>0.8</v>
          </cell>
          <cell r="AD39">
            <v>0.08</v>
          </cell>
          <cell r="AE39">
            <v>1.75</v>
          </cell>
          <cell r="AF39" t="str">
            <v>Pipe 60 cm dia</v>
          </cell>
          <cell r="AG39">
            <v>0.25</v>
          </cell>
          <cell r="AH39">
            <v>0.02</v>
          </cell>
          <cell r="AI39">
            <v>0.6</v>
          </cell>
          <cell r="AJ39">
            <v>5.3999999999999999E-2</v>
          </cell>
          <cell r="AK39">
            <v>1.75</v>
          </cell>
        </row>
        <row r="40">
          <cell r="T40" t="str">
            <v>Water</v>
          </cell>
          <cell r="U40">
            <v>0.1</v>
          </cell>
          <cell r="V40">
            <v>0.01</v>
          </cell>
          <cell r="W40">
            <v>2.6</v>
          </cell>
          <cell r="X40">
            <v>0.33</v>
          </cell>
          <cell r="Y40">
            <v>0.5</v>
          </cell>
          <cell r="Z40" t="str">
            <v>Water</v>
          </cell>
          <cell r="AA40">
            <v>0.1</v>
          </cell>
          <cell r="AB40">
            <v>0.01</v>
          </cell>
          <cell r="AC40">
            <v>2</v>
          </cell>
          <cell r="AD40">
            <v>0.2</v>
          </cell>
          <cell r="AE40">
            <v>0.5</v>
          </cell>
          <cell r="AF40" t="str">
            <v>Water</v>
          </cell>
          <cell r="AG40">
            <v>0.1</v>
          </cell>
          <cell r="AH40">
            <v>0.01</v>
          </cell>
          <cell r="AI40">
            <v>1.5</v>
          </cell>
          <cell r="AJ40">
            <v>0.12</v>
          </cell>
          <cell r="AK40">
            <v>0.5</v>
          </cell>
        </row>
      </sheetData>
      <sheetData sheetId="8"/>
      <sheetData sheetId="9"/>
      <sheetData sheetId="10"/>
      <sheetData sheetId="11"/>
      <sheetData sheetId="12"/>
      <sheetData sheetId="13" refreshError="1"/>
      <sheetData sheetId="14" refreshError="1"/>
      <sheetData sheetId="15"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ty"/>
      <sheetName val="Abs"/>
      <sheetName val="District Rates"/>
      <sheetName val="Collection"/>
      <sheetName val="Transportation"/>
      <sheetName val="Trans_Ana Final"/>
      <sheetName val="BasicRate"/>
      <sheetName val="Road"/>
      <sheetName val="Rate withLead Road (2)"/>
      <sheetName val="Sheet3"/>
      <sheetName val="schedule of rates"/>
      <sheetName val="Trans_Ana Formulated"/>
      <sheetName val="4aoc"/>
    </sheetNames>
    <sheetDataSet>
      <sheetData sheetId="0"/>
      <sheetData sheetId="1"/>
      <sheetData sheetId="2"/>
      <sheetData sheetId="3"/>
      <sheetData sheetId="4"/>
      <sheetData sheetId="5">
        <row r="5">
          <cell r="U5" t="str">
            <v>3  MT</v>
          </cell>
          <cell r="AA5" t="str">
            <v>5  MT</v>
          </cell>
          <cell r="AG5" t="str">
            <v>8  MT</v>
          </cell>
        </row>
        <row r="6">
          <cell r="U6" t="str">
            <v>Labour</v>
          </cell>
          <cell r="W6" t="str">
            <v>Fuel coefficient</v>
          </cell>
          <cell r="X6" t="str">
            <v>Truck coefficient</v>
          </cell>
          <cell r="Y6" t="str">
            <v>L/U Time</v>
          </cell>
          <cell r="AA6" t="str">
            <v>Labour</v>
          </cell>
          <cell r="AC6" t="str">
            <v>Fuel coefficient</v>
          </cell>
          <cell r="AD6" t="str">
            <v>Truck coefficient</v>
          </cell>
          <cell r="AE6" t="str">
            <v>L/U Time</v>
          </cell>
          <cell r="AG6" t="str">
            <v>Labour</v>
          </cell>
          <cell r="AI6" t="str">
            <v>Fuel coefficient</v>
          </cell>
          <cell r="AJ6" t="str">
            <v>Truck coefficient</v>
          </cell>
          <cell r="AK6" t="str">
            <v>L/U Time</v>
          </cell>
        </row>
        <row r="7">
          <cell r="U7" t="str">
            <v>Unskilled</v>
          </cell>
          <cell r="V7" t="str">
            <v>Skilled</v>
          </cell>
          <cell r="AA7" t="str">
            <v>Unskilled</v>
          </cell>
          <cell r="AB7" t="str">
            <v>Skilled</v>
          </cell>
          <cell r="AG7" t="str">
            <v>Unskilled</v>
          </cell>
          <cell r="AH7" t="str">
            <v>Skilled</v>
          </cell>
        </row>
        <row r="10">
          <cell r="T10" t="str">
            <v>Soil</v>
          </cell>
          <cell r="U10">
            <v>0.4</v>
          </cell>
          <cell r="W10">
            <v>3.2</v>
          </cell>
          <cell r="X10">
            <v>0.4</v>
          </cell>
          <cell r="Y10">
            <v>0.75</v>
          </cell>
          <cell r="Z10" t="str">
            <v>Soil</v>
          </cell>
          <cell r="AA10">
            <v>0.4</v>
          </cell>
          <cell r="AC10">
            <v>2.4</v>
          </cell>
          <cell r="AD10">
            <v>0.24</v>
          </cell>
          <cell r="AE10">
            <v>0.75</v>
          </cell>
          <cell r="AF10" t="str">
            <v>Soil</v>
          </cell>
          <cell r="AG10">
            <v>0.4</v>
          </cell>
          <cell r="AI10">
            <v>2</v>
          </cell>
          <cell r="AJ10">
            <v>0.15</v>
          </cell>
          <cell r="AK10">
            <v>0.75</v>
          </cell>
        </row>
        <row r="11">
          <cell r="T11" t="str">
            <v>Sand</v>
          </cell>
          <cell r="U11">
            <v>0.3</v>
          </cell>
          <cell r="W11">
            <v>3</v>
          </cell>
          <cell r="X11">
            <v>0.37</v>
          </cell>
          <cell r="Y11">
            <v>0.75</v>
          </cell>
          <cell r="Z11" t="str">
            <v>Sand</v>
          </cell>
          <cell r="AA11">
            <v>0.3</v>
          </cell>
          <cell r="AC11">
            <v>2.2000000000000002</v>
          </cell>
          <cell r="AD11">
            <v>0.22</v>
          </cell>
          <cell r="AE11">
            <v>0.75</v>
          </cell>
          <cell r="AF11" t="str">
            <v>Sand</v>
          </cell>
          <cell r="AG11">
            <v>0.3</v>
          </cell>
          <cell r="AI11">
            <v>1.7</v>
          </cell>
          <cell r="AJ11">
            <v>0.13</v>
          </cell>
          <cell r="AK11">
            <v>0.75</v>
          </cell>
        </row>
        <row r="12">
          <cell r="T12" t="str">
            <v>Coarse sand</v>
          </cell>
          <cell r="U12">
            <v>0.3</v>
          </cell>
          <cell r="W12">
            <v>3</v>
          </cell>
          <cell r="X12">
            <v>0.37</v>
          </cell>
          <cell r="Y12">
            <v>0.75</v>
          </cell>
          <cell r="Z12" t="str">
            <v>Coarse sand</v>
          </cell>
          <cell r="AA12">
            <v>0.3</v>
          </cell>
          <cell r="AC12">
            <v>2.2000000000000002</v>
          </cell>
          <cell r="AD12">
            <v>0.22</v>
          </cell>
          <cell r="AE12">
            <v>0.75</v>
          </cell>
          <cell r="AF12" t="str">
            <v>Coarse sand</v>
          </cell>
          <cell r="AG12">
            <v>0.3</v>
          </cell>
          <cell r="AI12">
            <v>1.7</v>
          </cell>
          <cell r="AJ12">
            <v>0.13</v>
          </cell>
          <cell r="AK12">
            <v>0.75</v>
          </cell>
        </row>
        <row r="13">
          <cell r="T13" t="str">
            <v>Fine aggregates</v>
          </cell>
          <cell r="U13">
            <v>0.3</v>
          </cell>
          <cell r="W13">
            <v>3</v>
          </cell>
          <cell r="X13">
            <v>0.37</v>
          </cell>
          <cell r="Y13">
            <v>0.75</v>
          </cell>
          <cell r="Z13" t="str">
            <v>Fine aggregates</v>
          </cell>
          <cell r="AA13">
            <v>0.3</v>
          </cell>
          <cell r="AC13">
            <v>2.2000000000000002</v>
          </cell>
          <cell r="AD13">
            <v>0.22</v>
          </cell>
          <cell r="AE13">
            <v>0.75</v>
          </cell>
          <cell r="AF13" t="str">
            <v>Fine aggregates</v>
          </cell>
          <cell r="AG13">
            <v>0.3</v>
          </cell>
          <cell r="AI13">
            <v>1.7</v>
          </cell>
          <cell r="AJ13">
            <v>0.13</v>
          </cell>
          <cell r="AK13">
            <v>0.75</v>
          </cell>
        </row>
        <row r="14">
          <cell r="T14" t="str">
            <v>Gravel</v>
          </cell>
          <cell r="U14">
            <v>0.5</v>
          </cell>
          <cell r="W14">
            <v>3.4</v>
          </cell>
          <cell r="X14">
            <v>0.43</v>
          </cell>
          <cell r="Y14">
            <v>0.75</v>
          </cell>
          <cell r="Z14" t="str">
            <v>Gravel</v>
          </cell>
          <cell r="AA14">
            <v>0.5</v>
          </cell>
          <cell r="AC14">
            <v>2.6</v>
          </cell>
          <cell r="AD14">
            <v>0.26</v>
          </cell>
          <cell r="AE14">
            <v>0.75</v>
          </cell>
          <cell r="AF14" t="str">
            <v>Gravel</v>
          </cell>
          <cell r="AG14">
            <v>0.5</v>
          </cell>
          <cell r="AI14">
            <v>2.1</v>
          </cell>
          <cell r="AJ14">
            <v>0.16</v>
          </cell>
          <cell r="AK14">
            <v>0.75</v>
          </cell>
        </row>
        <row r="15">
          <cell r="T15" t="str">
            <v>Subbase agg.</v>
          </cell>
          <cell r="U15">
            <v>0.5</v>
          </cell>
          <cell r="W15">
            <v>3.4</v>
          </cell>
          <cell r="X15">
            <v>0.43</v>
          </cell>
          <cell r="Y15">
            <v>0.75</v>
          </cell>
          <cell r="Z15" t="str">
            <v>Subbase agg.</v>
          </cell>
          <cell r="AA15">
            <v>0.5</v>
          </cell>
          <cell r="AC15">
            <v>2.6</v>
          </cell>
          <cell r="AD15">
            <v>0.26</v>
          </cell>
          <cell r="AE15">
            <v>0.75</v>
          </cell>
          <cell r="AF15" t="str">
            <v>Subbase agg.</v>
          </cell>
          <cell r="AG15">
            <v>0.5</v>
          </cell>
          <cell r="AI15">
            <v>2.1</v>
          </cell>
          <cell r="AJ15">
            <v>0.16</v>
          </cell>
          <cell r="AK15">
            <v>0.75</v>
          </cell>
        </row>
        <row r="16">
          <cell r="T16" t="str">
            <v>Base agg.</v>
          </cell>
          <cell r="U16">
            <v>0.5</v>
          </cell>
          <cell r="W16">
            <v>3.4</v>
          </cell>
          <cell r="X16">
            <v>0.43</v>
          </cell>
          <cell r="Y16">
            <v>0.75</v>
          </cell>
          <cell r="Z16" t="str">
            <v>Base agg.</v>
          </cell>
          <cell r="AA16">
            <v>0.5</v>
          </cell>
          <cell r="AC16">
            <v>2.6</v>
          </cell>
          <cell r="AD16">
            <v>0.26</v>
          </cell>
          <cell r="AE16">
            <v>0.75</v>
          </cell>
          <cell r="AF16" t="str">
            <v>Base agg.</v>
          </cell>
          <cell r="AG16">
            <v>0.5</v>
          </cell>
          <cell r="AI16">
            <v>2.1</v>
          </cell>
          <cell r="AJ16">
            <v>0.16</v>
          </cell>
          <cell r="AK16">
            <v>0.75</v>
          </cell>
        </row>
        <row r="17">
          <cell r="T17" t="str">
            <v>Coarse agg.</v>
          </cell>
          <cell r="U17">
            <v>0.5</v>
          </cell>
          <cell r="W17">
            <v>3.4</v>
          </cell>
          <cell r="X17">
            <v>0.43</v>
          </cell>
          <cell r="Y17">
            <v>0.75</v>
          </cell>
          <cell r="Z17" t="str">
            <v>Coarse agg.</v>
          </cell>
          <cell r="AA17">
            <v>0.5</v>
          </cell>
          <cell r="AC17">
            <v>2.6</v>
          </cell>
          <cell r="AD17">
            <v>0.26</v>
          </cell>
          <cell r="AE17">
            <v>0.75</v>
          </cell>
          <cell r="AF17" t="str">
            <v>Coarse agg.</v>
          </cell>
          <cell r="AG17">
            <v>0.5</v>
          </cell>
          <cell r="AI17">
            <v>2.1</v>
          </cell>
          <cell r="AJ17">
            <v>0.16</v>
          </cell>
          <cell r="AK17">
            <v>0.75</v>
          </cell>
        </row>
        <row r="18">
          <cell r="T18" t="str">
            <v>Key agg.</v>
          </cell>
          <cell r="U18">
            <v>0.5</v>
          </cell>
          <cell r="W18">
            <v>3.4</v>
          </cell>
          <cell r="X18">
            <v>0.43</v>
          </cell>
          <cell r="Y18">
            <v>0.75</v>
          </cell>
          <cell r="Z18" t="str">
            <v>Key agg.</v>
          </cell>
          <cell r="AA18">
            <v>0.5</v>
          </cell>
          <cell r="AC18">
            <v>2.6</v>
          </cell>
          <cell r="AD18">
            <v>0.26</v>
          </cell>
          <cell r="AE18">
            <v>0.75</v>
          </cell>
          <cell r="AF18" t="str">
            <v>Key agg.</v>
          </cell>
          <cell r="AG18">
            <v>0.5</v>
          </cell>
          <cell r="AI18">
            <v>2.1</v>
          </cell>
          <cell r="AJ18">
            <v>0.16</v>
          </cell>
          <cell r="AK18">
            <v>0.75</v>
          </cell>
        </row>
        <row r="19">
          <cell r="T19" t="str">
            <v>Aggregates</v>
          </cell>
          <cell r="U19">
            <v>0.5</v>
          </cell>
          <cell r="W19">
            <v>3.4</v>
          </cell>
          <cell r="X19">
            <v>0.43</v>
          </cell>
          <cell r="Y19">
            <v>0.75</v>
          </cell>
          <cell r="Z19" t="str">
            <v>Aggregates</v>
          </cell>
          <cell r="AA19">
            <v>0.5</v>
          </cell>
          <cell r="AC19">
            <v>2.6</v>
          </cell>
          <cell r="AD19">
            <v>0.26</v>
          </cell>
          <cell r="AE19">
            <v>0.75</v>
          </cell>
          <cell r="AF19" t="str">
            <v>Aggregates</v>
          </cell>
          <cell r="AG19">
            <v>0.5</v>
          </cell>
          <cell r="AI19">
            <v>2.1</v>
          </cell>
          <cell r="AJ19">
            <v>0.16</v>
          </cell>
          <cell r="AK19">
            <v>0.75</v>
          </cell>
        </row>
        <row r="20">
          <cell r="T20" t="str">
            <v>Aggregate 20-40mm</v>
          </cell>
          <cell r="U20">
            <v>0.5</v>
          </cell>
          <cell r="W20">
            <v>3.4</v>
          </cell>
          <cell r="X20">
            <v>0.43</v>
          </cell>
          <cell r="Y20">
            <v>0.75</v>
          </cell>
          <cell r="Z20" t="str">
            <v>Aggregate 20-40mm</v>
          </cell>
          <cell r="AA20">
            <v>0.5</v>
          </cell>
          <cell r="AC20">
            <v>2.6</v>
          </cell>
          <cell r="AD20">
            <v>0.26</v>
          </cell>
          <cell r="AE20">
            <v>0.75</v>
          </cell>
          <cell r="AF20" t="str">
            <v>Aggregate 20-40mm</v>
          </cell>
          <cell r="AG20">
            <v>0.5</v>
          </cell>
          <cell r="AI20">
            <v>2.1</v>
          </cell>
          <cell r="AJ20">
            <v>0.16</v>
          </cell>
          <cell r="AK20">
            <v>0.75</v>
          </cell>
        </row>
        <row r="21">
          <cell r="T21" t="str">
            <v>Aggregate 10-20mm</v>
          </cell>
          <cell r="U21">
            <v>0.5</v>
          </cell>
          <cell r="W21">
            <v>3.4</v>
          </cell>
          <cell r="X21">
            <v>0.43</v>
          </cell>
          <cell r="Y21">
            <v>0.75</v>
          </cell>
          <cell r="Z21" t="str">
            <v>Aggregate 10-20mm</v>
          </cell>
          <cell r="AA21">
            <v>0.5</v>
          </cell>
          <cell r="AC21">
            <v>2.6</v>
          </cell>
          <cell r="AD21">
            <v>0.26</v>
          </cell>
          <cell r="AE21">
            <v>0.75</v>
          </cell>
          <cell r="AF21" t="str">
            <v>Aggregate 10-20mm</v>
          </cell>
          <cell r="AG21">
            <v>0.5</v>
          </cell>
          <cell r="AI21">
            <v>2.1</v>
          </cell>
          <cell r="AJ21">
            <v>0.16</v>
          </cell>
          <cell r="AK21">
            <v>0.75</v>
          </cell>
        </row>
        <row r="22">
          <cell r="T22" t="str">
            <v>Aggregate 10mm &amp; down</v>
          </cell>
          <cell r="U22">
            <v>0.5</v>
          </cell>
          <cell r="W22">
            <v>3.4</v>
          </cell>
          <cell r="X22">
            <v>0.43</v>
          </cell>
          <cell r="Y22">
            <v>0.75</v>
          </cell>
          <cell r="Z22" t="str">
            <v>Aggregate 10mm &amp; down</v>
          </cell>
          <cell r="AA22">
            <v>0.5</v>
          </cell>
          <cell r="AC22">
            <v>2.6</v>
          </cell>
          <cell r="AD22">
            <v>0.26</v>
          </cell>
          <cell r="AE22">
            <v>0.75</v>
          </cell>
          <cell r="AF22" t="str">
            <v>Aggregate 10mm &amp; down</v>
          </cell>
          <cell r="AG22">
            <v>0.5</v>
          </cell>
          <cell r="AI22">
            <v>2.1</v>
          </cell>
          <cell r="AJ22">
            <v>0.16</v>
          </cell>
          <cell r="AK22">
            <v>0.75</v>
          </cell>
        </row>
        <row r="23">
          <cell r="T23" t="str">
            <v>Chips</v>
          </cell>
          <cell r="U23">
            <v>0.5</v>
          </cell>
          <cell r="W23">
            <v>3.4</v>
          </cell>
          <cell r="X23">
            <v>0.43</v>
          </cell>
          <cell r="Y23">
            <v>0.75</v>
          </cell>
          <cell r="Z23" t="str">
            <v>Chips</v>
          </cell>
          <cell r="AA23">
            <v>0.5</v>
          </cell>
          <cell r="AC23">
            <v>2.6</v>
          </cell>
          <cell r="AD23">
            <v>0.26</v>
          </cell>
          <cell r="AE23">
            <v>0.75</v>
          </cell>
          <cell r="AF23" t="str">
            <v>Chips</v>
          </cell>
          <cell r="AG23">
            <v>0.5</v>
          </cell>
          <cell r="AI23">
            <v>2.1</v>
          </cell>
          <cell r="AJ23">
            <v>0.16</v>
          </cell>
          <cell r="AK23">
            <v>0.75</v>
          </cell>
        </row>
        <row r="24">
          <cell r="T24" t="str">
            <v>Block stone</v>
          </cell>
          <cell r="U24">
            <v>0.5</v>
          </cell>
          <cell r="W24">
            <v>4.5</v>
          </cell>
          <cell r="X24">
            <v>0.56999999999999995</v>
          </cell>
          <cell r="Y24">
            <v>0.75</v>
          </cell>
          <cell r="Z24" t="str">
            <v>Block stone</v>
          </cell>
          <cell r="AA24">
            <v>0.5</v>
          </cell>
          <cell r="AC24">
            <v>3.4</v>
          </cell>
          <cell r="AD24">
            <v>0.34</v>
          </cell>
          <cell r="AE24">
            <v>0.75</v>
          </cell>
          <cell r="AF24" t="str">
            <v>Block stone</v>
          </cell>
          <cell r="AG24">
            <v>0.5</v>
          </cell>
          <cell r="AI24">
            <v>2.7</v>
          </cell>
          <cell r="AJ24">
            <v>0.21</v>
          </cell>
          <cell r="AK24">
            <v>0.75</v>
          </cell>
        </row>
        <row r="25">
          <cell r="T25" t="str">
            <v>Bond stone</v>
          </cell>
          <cell r="U25">
            <v>0.5</v>
          </cell>
          <cell r="W25">
            <v>4.5</v>
          </cell>
          <cell r="X25">
            <v>0.56999999999999995</v>
          </cell>
          <cell r="Y25">
            <v>0.75</v>
          </cell>
          <cell r="Z25" t="str">
            <v>Bond stone</v>
          </cell>
          <cell r="AA25">
            <v>0.5</v>
          </cell>
          <cell r="AC25">
            <v>3.4</v>
          </cell>
          <cell r="AD25">
            <v>0.34</v>
          </cell>
          <cell r="AE25">
            <v>0.75</v>
          </cell>
          <cell r="AF25" t="str">
            <v>Bond stone</v>
          </cell>
          <cell r="AG25">
            <v>0.5</v>
          </cell>
          <cell r="AI25">
            <v>2.7</v>
          </cell>
          <cell r="AJ25">
            <v>0.21</v>
          </cell>
          <cell r="AK25">
            <v>0.75</v>
          </cell>
        </row>
        <row r="26">
          <cell r="T26" t="str">
            <v>Stone</v>
          </cell>
          <cell r="U26">
            <v>0.5</v>
          </cell>
          <cell r="W26">
            <v>4.5</v>
          </cell>
          <cell r="X26">
            <v>0.56999999999999995</v>
          </cell>
          <cell r="Y26">
            <v>0.75</v>
          </cell>
          <cell r="Z26" t="str">
            <v>Stone</v>
          </cell>
          <cell r="AA26">
            <v>0.5</v>
          </cell>
          <cell r="AC26">
            <v>3.4</v>
          </cell>
          <cell r="AD26">
            <v>0.34</v>
          </cell>
          <cell r="AE26">
            <v>0.75</v>
          </cell>
          <cell r="AF26" t="str">
            <v>Stone</v>
          </cell>
          <cell r="AG26">
            <v>0.5</v>
          </cell>
          <cell r="AI26">
            <v>2.7</v>
          </cell>
          <cell r="AJ26">
            <v>0.21</v>
          </cell>
          <cell r="AK26">
            <v>0.75</v>
          </cell>
        </row>
        <row r="27">
          <cell r="T27" t="str">
            <v>Bricks</v>
          </cell>
          <cell r="U27">
            <v>0.6</v>
          </cell>
          <cell r="W27">
            <v>6.6</v>
          </cell>
          <cell r="X27">
            <v>0.83</v>
          </cell>
          <cell r="Y27">
            <v>0.75</v>
          </cell>
          <cell r="Z27" t="str">
            <v>Bricks</v>
          </cell>
          <cell r="AA27">
            <v>0.6</v>
          </cell>
          <cell r="AC27">
            <v>5</v>
          </cell>
          <cell r="AD27">
            <v>0.5</v>
          </cell>
          <cell r="AE27">
            <v>0.75</v>
          </cell>
          <cell r="AF27" t="str">
            <v>Bricks</v>
          </cell>
          <cell r="AG27">
            <v>0.6</v>
          </cell>
          <cell r="AI27">
            <v>4</v>
          </cell>
          <cell r="AJ27">
            <v>0.31</v>
          </cell>
          <cell r="AK27">
            <v>0.75</v>
          </cell>
        </row>
        <row r="28">
          <cell r="T28" t="str">
            <v>Cement</v>
          </cell>
          <cell r="U28">
            <v>0.4</v>
          </cell>
          <cell r="W28">
            <v>2.6</v>
          </cell>
          <cell r="X28">
            <v>0.33</v>
          </cell>
          <cell r="Y28">
            <v>0.75</v>
          </cell>
          <cell r="Z28" t="str">
            <v>Cement</v>
          </cell>
          <cell r="AA28">
            <v>0.4</v>
          </cell>
          <cell r="AC28">
            <v>2</v>
          </cell>
          <cell r="AD28">
            <v>0.2</v>
          </cell>
          <cell r="AE28">
            <v>0.75</v>
          </cell>
          <cell r="AF28" t="str">
            <v>Cement</v>
          </cell>
          <cell r="AG28">
            <v>0.4</v>
          </cell>
          <cell r="AI28">
            <v>1.5</v>
          </cell>
          <cell r="AJ28">
            <v>0.12</v>
          </cell>
          <cell r="AK28">
            <v>0.75</v>
          </cell>
        </row>
        <row r="29">
          <cell r="T29" t="str">
            <v>Reinforcement</v>
          </cell>
          <cell r="U29">
            <v>0.6</v>
          </cell>
          <cell r="W29">
            <v>2.6</v>
          </cell>
          <cell r="X29">
            <v>0.33</v>
          </cell>
          <cell r="Y29">
            <v>0.75</v>
          </cell>
          <cell r="Z29" t="str">
            <v>Reinforcement</v>
          </cell>
          <cell r="AA29">
            <v>0.6</v>
          </cell>
          <cell r="AC29">
            <v>2</v>
          </cell>
          <cell r="AD29">
            <v>0.2</v>
          </cell>
          <cell r="AE29">
            <v>0.75</v>
          </cell>
          <cell r="AF29" t="str">
            <v>Reinforcement</v>
          </cell>
          <cell r="AG29">
            <v>0.6</v>
          </cell>
          <cell r="AI29">
            <v>1.5</v>
          </cell>
          <cell r="AJ29">
            <v>0.12</v>
          </cell>
          <cell r="AK29">
            <v>0.75</v>
          </cell>
        </row>
        <row r="30">
          <cell r="T30" t="str">
            <v>Mild Steel</v>
          </cell>
          <cell r="U30">
            <v>0.6</v>
          </cell>
          <cell r="W30">
            <v>2.6</v>
          </cell>
          <cell r="X30">
            <v>0.33</v>
          </cell>
          <cell r="Y30">
            <v>0.75</v>
          </cell>
          <cell r="Z30" t="str">
            <v>Mild Steel</v>
          </cell>
          <cell r="AA30">
            <v>0.6</v>
          </cell>
          <cell r="AC30">
            <v>2</v>
          </cell>
          <cell r="AD30">
            <v>0.2</v>
          </cell>
          <cell r="AE30">
            <v>0.75</v>
          </cell>
          <cell r="AF30" t="str">
            <v>Mild Steel</v>
          </cell>
          <cell r="AG30">
            <v>0.6</v>
          </cell>
          <cell r="AI30">
            <v>1.5</v>
          </cell>
          <cell r="AJ30">
            <v>0.12</v>
          </cell>
          <cell r="AK30">
            <v>0.75</v>
          </cell>
        </row>
        <row r="31">
          <cell r="T31" t="str">
            <v>Gabion wires</v>
          </cell>
          <cell r="U31">
            <v>0.6</v>
          </cell>
          <cell r="W31">
            <v>2.6</v>
          </cell>
          <cell r="X31">
            <v>0.33</v>
          </cell>
          <cell r="Y31">
            <v>0.75</v>
          </cell>
          <cell r="Z31" t="str">
            <v>Gabion wires</v>
          </cell>
          <cell r="AA31">
            <v>0.6</v>
          </cell>
          <cell r="AC31">
            <v>2</v>
          </cell>
          <cell r="AD31">
            <v>0.2</v>
          </cell>
          <cell r="AE31">
            <v>0.75</v>
          </cell>
          <cell r="AF31" t="str">
            <v>Gabion wires</v>
          </cell>
          <cell r="AG31">
            <v>0.6</v>
          </cell>
          <cell r="AI31">
            <v>1.5</v>
          </cell>
          <cell r="AJ31">
            <v>0.12</v>
          </cell>
          <cell r="AK31">
            <v>0.75</v>
          </cell>
        </row>
        <row r="32">
          <cell r="T32" t="str">
            <v>Mesh Wire</v>
          </cell>
          <cell r="U32">
            <v>0.6</v>
          </cell>
          <cell r="W32">
            <v>2.6</v>
          </cell>
          <cell r="X32">
            <v>0.33</v>
          </cell>
          <cell r="Y32">
            <v>0.75</v>
          </cell>
          <cell r="Z32" t="str">
            <v>Mesh Wire</v>
          </cell>
          <cell r="AA32">
            <v>0.6</v>
          </cell>
          <cell r="AC32">
            <v>2</v>
          </cell>
          <cell r="AD32">
            <v>0.2</v>
          </cell>
          <cell r="AE32">
            <v>0.75</v>
          </cell>
          <cell r="AF32" t="str">
            <v>Mesh Wire</v>
          </cell>
          <cell r="AG32">
            <v>0.6</v>
          </cell>
          <cell r="AI32">
            <v>1.5</v>
          </cell>
          <cell r="AJ32">
            <v>0.12</v>
          </cell>
          <cell r="AK32">
            <v>0.75</v>
          </cell>
        </row>
        <row r="33">
          <cell r="T33" t="str">
            <v>Selvedge Wire</v>
          </cell>
          <cell r="U33">
            <v>0.6</v>
          </cell>
          <cell r="W33">
            <v>2.6</v>
          </cell>
          <cell r="X33">
            <v>0.33</v>
          </cell>
          <cell r="Y33">
            <v>0.75</v>
          </cell>
          <cell r="Z33" t="str">
            <v>Selvedge Wire</v>
          </cell>
          <cell r="AA33">
            <v>0.6</v>
          </cell>
          <cell r="AC33">
            <v>2</v>
          </cell>
          <cell r="AD33">
            <v>0.2</v>
          </cell>
          <cell r="AE33">
            <v>0.75</v>
          </cell>
          <cell r="AF33" t="str">
            <v>Selvedge Wire</v>
          </cell>
          <cell r="AG33">
            <v>0.6</v>
          </cell>
          <cell r="AI33">
            <v>1.5</v>
          </cell>
          <cell r="AJ33">
            <v>0.12</v>
          </cell>
          <cell r="AK33">
            <v>0.75</v>
          </cell>
        </row>
        <row r="34">
          <cell r="T34" t="str">
            <v>Binding Wire</v>
          </cell>
          <cell r="U34">
            <v>0.6</v>
          </cell>
          <cell r="W34">
            <v>2.6</v>
          </cell>
          <cell r="X34">
            <v>0.33</v>
          </cell>
          <cell r="Y34">
            <v>0.75</v>
          </cell>
          <cell r="Z34" t="str">
            <v>Binding Wire</v>
          </cell>
          <cell r="AA34">
            <v>0.6</v>
          </cell>
          <cell r="AC34">
            <v>2</v>
          </cell>
          <cell r="AD34">
            <v>0.2</v>
          </cell>
          <cell r="AE34">
            <v>0.75</v>
          </cell>
          <cell r="AF34" t="str">
            <v>Binding Wire</v>
          </cell>
          <cell r="AG34">
            <v>0.6</v>
          </cell>
          <cell r="AI34">
            <v>1.5</v>
          </cell>
          <cell r="AJ34">
            <v>0.12</v>
          </cell>
          <cell r="AK34">
            <v>0.75</v>
          </cell>
        </row>
        <row r="35">
          <cell r="T35" t="str">
            <v>Bitumen</v>
          </cell>
          <cell r="U35">
            <v>1</v>
          </cell>
          <cell r="W35">
            <v>3</v>
          </cell>
          <cell r="X35">
            <v>0.4</v>
          </cell>
          <cell r="Y35">
            <v>0.75</v>
          </cell>
          <cell r="Z35" t="str">
            <v>Bitumen</v>
          </cell>
          <cell r="AA35">
            <v>1</v>
          </cell>
          <cell r="AC35">
            <v>3</v>
          </cell>
          <cell r="AD35">
            <v>0.3</v>
          </cell>
          <cell r="AE35">
            <v>0.75</v>
          </cell>
          <cell r="AF35" t="str">
            <v>Bitumen</v>
          </cell>
          <cell r="AG35">
            <v>1</v>
          </cell>
          <cell r="AI35">
            <v>2.6</v>
          </cell>
          <cell r="AJ35">
            <v>0.2</v>
          </cell>
          <cell r="AK35">
            <v>0.75</v>
          </cell>
        </row>
        <row r="36">
          <cell r="T36" t="str">
            <v>Emulsion</v>
          </cell>
          <cell r="U36">
            <v>1</v>
          </cell>
          <cell r="W36">
            <v>3</v>
          </cell>
          <cell r="X36">
            <v>0.4</v>
          </cell>
          <cell r="Y36">
            <v>0.75</v>
          </cell>
          <cell r="Z36" t="str">
            <v>Emulsion</v>
          </cell>
          <cell r="AA36">
            <v>1</v>
          </cell>
          <cell r="AC36">
            <v>3</v>
          </cell>
          <cell r="AD36">
            <v>0.3</v>
          </cell>
          <cell r="AE36">
            <v>0.75</v>
          </cell>
          <cell r="AF36" t="str">
            <v>Emulsion</v>
          </cell>
          <cell r="AG36">
            <v>1</v>
          </cell>
          <cell r="AI36">
            <v>2.6</v>
          </cell>
          <cell r="AJ36">
            <v>0.2</v>
          </cell>
          <cell r="AK36">
            <v>0.75</v>
          </cell>
        </row>
        <row r="37">
          <cell r="T37" t="str">
            <v>Pipe 90 cm dia</v>
          </cell>
          <cell r="U37">
            <v>0.4</v>
          </cell>
          <cell r="V37">
            <v>0.04</v>
          </cell>
          <cell r="W37">
            <v>1.6</v>
          </cell>
          <cell r="X37">
            <v>0.2</v>
          </cell>
          <cell r="Y37">
            <v>1.75</v>
          </cell>
          <cell r="Z37" t="str">
            <v>Pipe 90 cm dia</v>
          </cell>
          <cell r="AA37">
            <v>0.4</v>
          </cell>
          <cell r="AB37">
            <v>0.04</v>
          </cell>
          <cell r="AC37">
            <v>1.3</v>
          </cell>
          <cell r="AD37">
            <v>0.13</v>
          </cell>
          <cell r="AE37">
            <v>1.75</v>
          </cell>
          <cell r="AF37" t="str">
            <v>Pipe 90 cm dia</v>
          </cell>
          <cell r="AG37">
            <v>0.4</v>
          </cell>
          <cell r="AH37">
            <v>0.04</v>
          </cell>
          <cell r="AI37">
            <v>0.78</v>
          </cell>
          <cell r="AJ37">
            <v>0.06</v>
          </cell>
          <cell r="AK37">
            <v>1.75</v>
          </cell>
        </row>
        <row r="38">
          <cell r="T38" t="str">
            <v>Pipe 75 cm dia</v>
          </cell>
          <cell r="U38">
            <v>0.33</v>
          </cell>
          <cell r="V38">
            <v>0.03</v>
          </cell>
          <cell r="W38">
            <v>1.3</v>
          </cell>
          <cell r="X38">
            <v>0.16</v>
          </cell>
          <cell r="Y38">
            <v>1.75</v>
          </cell>
          <cell r="Z38" t="str">
            <v>Pipe 75 cm dia</v>
          </cell>
          <cell r="AA38">
            <v>0.33</v>
          </cell>
          <cell r="AB38">
            <v>0.03</v>
          </cell>
          <cell r="AC38">
            <v>1.1000000000000001</v>
          </cell>
          <cell r="AD38">
            <v>0.11</v>
          </cell>
          <cell r="AE38">
            <v>1.75</v>
          </cell>
          <cell r="AF38" t="str">
            <v>Pipe 75 cm dia</v>
          </cell>
          <cell r="AG38">
            <v>0.33</v>
          </cell>
          <cell r="AH38">
            <v>0.03</v>
          </cell>
          <cell r="AI38">
            <v>0.69</v>
          </cell>
          <cell r="AJ38">
            <v>5.5E-2</v>
          </cell>
          <cell r="AK38">
            <v>1.75</v>
          </cell>
        </row>
        <row r="39">
          <cell r="T39" t="str">
            <v>Pipe 60 cm dia</v>
          </cell>
          <cell r="U39">
            <v>0.25</v>
          </cell>
          <cell r="V39">
            <v>0.02</v>
          </cell>
          <cell r="W39">
            <v>1</v>
          </cell>
          <cell r="X39">
            <v>0.13</v>
          </cell>
          <cell r="Y39">
            <v>1.75</v>
          </cell>
          <cell r="Z39" t="str">
            <v>Pipe 60 cm dia</v>
          </cell>
          <cell r="AA39">
            <v>0.25</v>
          </cell>
          <cell r="AB39">
            <v>0.02</v>
          </cell>
          <cell r="AC39">
            <v>0.8</v>
          </cell>
          <cell r="AD39">
            <v>0.08</v>
          </cell>
          <cell r="AE39">
            <v>1.75</v>
          </cell>
          <cell r="AF39" t="str">
            <v>Pipe 60 cm dia</v>
          </cell>
          <cell r="AG39">
            <v>0.25</v>
          </cell>
          <cell r="AH39">
            <v>0.02</v>
          </cell>
          <cell r="AI39">
            <v>0.6</v>
          </cell>
          <cell r="AJ39">
            <v>5.3999999999999999E-2</v>
          </cell>
          <cell r="AK39">
            <v>1.75</v>
          </cell>
        </row>
        <row r="40">
          <cell r="T40" t="str">
            <v>Water</v>
          </cell>
          <cell r="U40">
            <v>0.1</v>
          </cell>
          <cell r="V40">
            <v>0.01</v>
          </cell>
          <cell r="W40">
            <v>2.6</v>
          </cell>
          <cell r="X40">
            <v>0.33</v>
          </cell>
          <cell r="Y40">
            <v>0.5</v>
          </cell>
          <cell r="Z40" t="str">
            <v>Water</v>
          </cell>
          <cell r="AA40">
            <v>0.1</v>
          </cell>
          <cell r="AB40">
            <v>0.01</v>
          </cell>
          <cell r="AC40">
            <v>2</v>
          </cell>
          <cell r="AD40">
            <v>0.2</v>
          </cell>
          <cell r="AE40">
            <v>0.5</v>
          </cell>
          <cell r="AF40" t="str">
            <v>Water</v>
          </cell>
          <cell r="AG40">
            <v>0.1</v>
          </cell>
          <cell r="AH40">
            <v>0.01</v>
          </cell>
          <cell r="AI40">
            <v>1.5</v>
          </cell>
          <cell r="AJ40">
            <v>0.12</v>
          </cell>
          <cell r="AK40">
            <v>0.5</v>
          </cell>
        </row>
      </sheetData>
      <sheetData sheetId="6"/>
      <sheetData sheetId="7"/>
      <sheetData sheetId="8"/>
      <sheetData sheetId="9"/>
      <sheetData sheetId="10" refreshError="1"/>
      <sheetData sheetId="11" refreshError="1"/>
      <sheetData sheetId="12"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riage &gt;50m"/>
      <sheetName val="Summary of Rates-A"/>
      <sheetName val="Clxn &amp; Tran."/>
      <sheetName val="DR"/>
      <sheetName val="Details Cost"/>
      <sheetName val="Summary cost"/>
      <sheetName val="BOQ"/>
      <sheetName val="Analysis"/>
      <sheetName val="Summary "/>
      <sheetName val="Abstract"/>
      <sheetName val="Tree Cutting"/>
      <sheetName val="Site Clerance"/>
      <sheetName val="EW Road"/>
      <sheetName val="EW Structure"/>
      <sheetName val="Drystone RW"/>
      <sheetName val="Gabion RW"/>
      <sheetName val="Geotextile Work"/>
    </sheetNames>
    <sheetDataSet>
      <sheetData sheetId="0" refreshError="1"/>
      <sheetData sheetId="1" refreshError="1"/>
      <sheetData sheetId="2" refreshError="1"/>
      <sheetData sheetId="3" refreshError="1">
        <row r="12">
          <cell r="D12">
            <v>275</v>
          </cell>
        </row>
        <row r="13">
          <cell r="D13">
            <v>325</v>
          </cell>
        </row>
        <row r="23">
          <cell r="D23">
            <v>1044.42</v>
          </cell>
        </row>
        <row r="24">
          <cell r="D24">
            <v>1833.3333333333333</v>
          </cell>
        </row>
        <row r="28">
          <cell r="D28">
            <v>1139.0075000000002</v>
          </cell>
        </row>
        <row r="33">
          <cell r="D33">
            <v>62833.557522123898</v>
          </cell>
        </row>
        <row r="34">
          <cell r="D34">
            <v>60532.672566371686</v>
          </cell>
        </row>
        <row r="35">
          <cell r="D35">
            <v>63337.982300884963</v>
          </cell>
        </row>
        <row r="38">
          <cell r="D38">
            <v>77.983999999999995</v>
          </cell>
        </row>
        <row r="39">
          <cell r="D39">
            <v>1462.0583999999999</v>
          </cell>
        </row>
        <row r="40">
          <cell r="D40">
            <v>98.79</v>
          </cell>
        </row>
        <row r="41">
          <cell r="D41">
            <v>5804.5</v>
          </cell>
        </row>
        <row r="42">
          <cell r="D42">
            <v>11601.5</v>
          </cell>
        </row>
        <row r="44">
          <cell r="D44">
            <v>1980</v>
          </cell>
        </row>
        <row r="45">
          <cell r="D45">
            <v>2696</v>
          </cell>
        </row>
        <row r="51">
          <cell r="D51">
            <v>67.5</v>
          </cell>
        </row>
        <row r="55">
          <cell r="D55">
            <v>43.92</v>
          </cell>
        </row>
        <row r="56">
          <cell r="D56">
            <v>52.75</v>
          </cell>
        </row>
        <row r="57">
          <cell r="D57">
            <v>74.150000000000006</v>
          </cell>
        </row>
        <row r="58">
          <cell r="D58">
            <v>100.59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pAnalysis"/>
      <sheetName val="schedule of rates"/>
      <sheetName val="Database"/>
      <sheetName val="RateAnalysis"/>
      <sheetName val="qtty_est."/>
      <sheetName val="abs_of_costs"/>
      <sheetName val="BOQ"/>
      <sheetName val="bill "/>
      <sheetName val="completion report"/>
    </sheetNames>
    <sheetDataSet>
      <sheetData sheetId="0"/>
      <sheetData sheetId="1"/>
      <sheetData sheetId="2"/>
      <sheetData sheetId="3"/>
      <sheetData sheetId="4"/>
      <sheetData sheetId="5"/>
      <sheetData sheetId="6"/>
      <sheetData sheetId="7"/>
      <sheetData sheetId="8"/>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ty as estimate "/>
      <sheetName val="Abstract of Cost as estimat "/>
      <sheetName val="Qty as estimate"/>
      <sheetName val="Abstract of Cost as estimate"/>
      <sheetName val="Road (2)"/>
      <sheetName val="Collection"/>
      <sheetName val="District Rates"/>
      <sheetName val="Transportation"/>
      <sheetName val="Trans_Ana Final"/>
      <sheetName val="BasicRate"/>
      <sheetName val="Road"/>
      <sheetName val="Rate withLead Road (2)"/>
      <sheetName val="Rate"/>
      <sheetName val="Rate Analysis"/>
    </sheetNames>
    <sheetDataSet>
      <sheetData sheetId="0"/>
      <sheetData sheetId="1"/>
      <sheetData sheetId="2" refreshError="1"/>
      <sheetData sheetId="3"/>
      <sheetData sheetId="4" refreshError="1"/>
      <sheetData sheetId="5" refreshError="1"/>
      <sheetData sheetId="6"/>
      <sheetData sheetId="7"/>
      <sheetData sheetId="8">
        <row r="5">
          <cell r="U5" t="str">
            <v>3  MT</v>
          </cell>
          <cell r="AA5" t="str">
            <v>5  MT</v>
          </cell>
          <cell r="AG5" t="str">
            <v>8  MT</v>
          </cell>
        </row>
        <row r="6">
          <cell r="U6" t="str">
            <v>Labour</v>
          </cell>
          <cell r="W6" t="str">
            <v>Fuel coefficient</v>
          </cell>
          <cell r="X6" t="str">
            <v>Truck coefficient</v>
          </cell>
          <cell r="Y6" t="str">
            <v>L/U Time</v>
          </cell>
          <cell r="AA6" t="str">
            <v>Labour</v>
          </cell>
          <cell r="AC6" t="str">
            <v>Fuel coefficient</v>
          </cell>
          <cell r="AD6" t="str">
            <v>Truck coefficient</v>
          </cell>
          <cell r="AE6" t="str">
            <v>L/U Time</v>
          </cell>
          <cell r="AG6" t="str">
            <v>Labour</v>
          </cell>
          <cell r="AI6" t="str">
            <v>Fuel coefficient</v>
          </cell>
          <cell r="AJ6" t="str">
            <v>Truck coefficient</v>
          </cell>
          <cell r="AK6" t="str">
            <v>L/U Time</v>
          </cell>
        </row>
        <row r="7">
          <cell r="U7" t="str">
            <v>Unskilled</v>
          </cell>
          <cell r="V7" t="str">
            <v>Skilled</v>
          </cell>
          <cell r="AA7" t="str">
            <v>Unskilled</v>
          </cell>
          <cell r="AB7" t="str">
            <v>Skilled</v>
          </cell>
          <cell r="AG7" t="str">
            <v>Unskilled</v>
          </cell>
          <cell r="AH7" t="str">
            <v>Skilled</v>
          </cell>
        </row>
        <row r="10">
          <cell r="T10" t="str">
            <v>Soil</v>
          </cell>
          <cell r="U10">
            <v>0.4</v>
          </cell>
          <cell r="W10">
            <v>3.2</v>
          </cell>
          <cell r="X10">
            <v>0.4</v>
          </cell>
          <cell r="Y10">
            <v>0.75</v>
          </cell>
          <cell r="Z10" t="str">
            <v>Soil</v>
          </cell>
          <cell r="AA10">
            <v>0.4</v>
          </cell>
          <cell r="AC10">
            <v>2.4</v>
          </cell>
          <cell r="AD10">
            <v>0.24</v>
          </cell>
          <cell r="AE10">
            <v>0.75</v>
          </cell>
          <cell r="AF10" t="str">
            <v>Soil</v>
          </cell>
          <cell r="AG10">
            <v>0.4</v>
          </cell>
          <cell r="AI10">
            <v>2</v>
          </cell>
          <cell r="AJ10">
            <v>0.15</v>
          </cell>
          <cell r="AK10">
            <v>0.75</v>
          </cell>
        </row>
        <row r="11">
          <cell r="T11" t="str">
            <v>Sand</v>
          </cell>
          <cell r="U11">
            <v>0.3</v>
          </cell>
          <cell r="W11">
            <v>3</v>
          </cell>
          <cell r="X11">
            <v>0.37</v>
          </cell>
          <cell r="Y11">
            <v>0.75</v>
          </cell>
          <cell r="Z11" t="str">
            <v>Sand</v>
          </cell>
          <cell r="AA11">
            <v>0.3</v>
          </cell>
          <cell r="AC11">
            <v>2.2000000000000002</v>
          </cell>
          <cell r="AD11">
            <v>0.22</v>
          </cell>
          <cell r="AE11">
            <v>0.75</v>
          </cell>
          <cell r="AF11" t="str">
            <v>Sand</v>
          </cell>
          <cell r="AG11">
            <v>0.3</v>
          </cell>
          <cell r="AI11">
            <v>1.7</v>
          </cell>
          <cell r="AJ11">
            <v>0.13</v>
          </cell>
          <cell r="AK11">
            <v>0.75</v>
          </cell>
        </row>
        <row r="12">
          <cell r="T12" t="str">
            <v>Coarse sand</v>
          </cell>
          <cell r="U12">
            <v>0.3</v>
          </cell>
          <cell r="W12">
            <v>3</v>
          </cell>
          <cell r="X12">
            <v>0.37</v>
          </cell>
          <cell r="Y12">
            <v>0.75</v>
          </cell>
          <cell r="Z12" t="str">
            <v>Coarse sand</v>
          </cell>
          <cell r="AA12">
            <v>0.3</v>
          </cell>
          <cell r="AC12">
            <v>2.2000000000000002</v>
          </cell>
          <cell r="AD12">
            <v>0.22</v>
          </cell>
          <cell r="AE12">
            <v>0.75</v>
          </cell>
          <cell r="AF12" t="str">
            <v>Coarse sand</v>
          </cell>
          <cell r="AG12">
            <v>0.3</v>
          </cell>
          <cell r="AI12">
            <v>1.7</v>
          </cell>
          <cell r="AJ12">
            <v>0.13</v>
          </cell>
          <cell r="AK12">
            <v>0.75</v>
          </cell>
        </row>
        <row r="13">
          <cell r="T13" t="str">
            <v>Fine aggregates</v>
          </cell>
          <cell r="U13">
            <v>0.3</v>
          </cell>
          <cell r="W13">
            <v>3</v>
          </cell>
          <cell r="X13">
            <v>0.37</v>
          </cell>
          <cell r="Y13">
            <v>0.75</v>
          </cell>
          <cell r="Z13" t="str">
            <v>Fine aggregates</v>
          </cell>
          <cell r="AA13">
            <v>0.3</v>
          </cell>
          <cell r="AC13">
            <v>2.2000000000000002</v>
          </cell>
          <cell r="AD13">
            <v>0.22</v>
          </cell>
          <cell r="AE13">
            <v>0.75</v>
          </cell>
          <cell r="AF13" t="str">
            <v>Fine aggregates</v>
          </cell>
          <cell r="AG13">
            <v>0.3</v>
          </cell>
          <cell r="AI13">
            <v>1.7</v>
          </cell>
          <cell r="AJ13">
            <v>0.13</v>
          </cell>
          <cell r="AK13">
            <v>0.75</v>
          </cell>
        </row>
        <row r="14">
          <cell r="T14" t="str">
            <v>Gravel</v>
          </cell>
          <cell r="U14">
            <v>0.5</v>
          </cell>
          <cell r="W14">
            <v>3.4</v>
          </cell>
          <cell r="X14">
            <v>0.43</v>
          </cell>
          <cell r="Y14">
            <v>0.75</v>
          </cell>
          <cell r="Z14" t="str">
            <v>Gravel</v>
          </cell>
          <cell r="AA14">
            <v>0.5</v>
          </cell>
          <cell r="AC14">
            <v>2.6</v>
          </cell>
          <cell r="AD14">
            <v>0.26</v>
          </cell>
          <cell r="AE14">
            <v>0.75</v>
          </cell>
          <cell r="AF14" t="str">
            <v>Gravel</v>
          </cell>
          <cell r="AG14">
            <v>0.5</v>
          </cell>
          <cell r="AI14">
            <v>2.1</v>
          </cell>
          <cell r="AJ14">
            <v>0.16</v>
          </cell>
          <cell r="AK14">
            <v>0.75</v>
          </cell>
        </row>
        <row r="15">
          <cell r="T15" t="str">
            <v>Subbase agg.</v>
          </cell>
          <cell r="U15">
            <v>0.5</v>
          </cell>
          <cell r="W15">
            <v>3.4</v>
          </cell>
          <cell r="X15">
            <v>0.43</v>
          </cell>
          <cell r="Y15">
            <v>0.75</v>
          </cell>
          <cell r="Z15" t="str">
            <v>Subbase agg.</v>
          </cell>
          <cell r="AA15">
            <v>0.5</v>
          </cell>
          <cell r="AC15">
            <v>2.6</v>
          </cell>
          <cell r="AD15">
            <v>0.26</v>
          </cell>
          <cell r="AE15">
            <v>0.75</v>
          </cell>
          <cell r="AF15" t="str">
            <v>Subbase agg.</v>
          </cell>
          <cell r="AG15">
            <v>0.5</v>
          </cell>
          <cell r="AI15">
            <v>2.1</v>
          </cell>
          <cell r="AJ15">
            <v>0.16</v>
          </cell>
          <cell r="AK15">
            <v>0.75</v>
          </cell>
        </row>
        <row r="16">
          <cell r="T16" t="str">
            <v>Base agg.</v>
          </cell>
          <cell r="U16">
            <v>0.5</v>
          </cell>
          <cell r="W16">
            <v>3.4</v>
          </cell>
          <cell r="X16">
            <v>0.43</v>
          </cell>
          <cell r="Y16">
            <v>0.75</v>
          </cell>
          <cell r="Z16" t="str">
            <v>Base agg.</v>
          </cell>
          <cell r="AA16">
            <v>0.5</v>
          </cell>
          <cell r="AC16">
            <v>2.6</v>
          </cell>
          <cell r="AD16">
            <v>0.26</v>
          </cell>
          <cell r="AE16">
            <v>0.75</v>
          </cell>
          <cell r="AF16" t="str">
            <v>Base agg.</v>
          </cell>
          <cell r="AG16">
            <v>0.5</v>
          </cell>
          <cell r="AI16">
            <v>2.1</v>
          </cell>
          <cell r="AJ16">
            <v>0.16</v>
          </cell>
          <cell r="AK16">
            <v>0.75</v>
          </cell>
        </row>
        <row r="17">
          <cell r="T17" t="str">
            <v>Coarse agg.</v>
          </cell>
          <cell r="U17">
            <v>0.5</v>
          </cell>
          <cell r="W17">
            <v>3.4</v>
          </cell>
          <cell r="X17">
            <v>0.43</v>
          </cell>
          <cell r="Y17">
            <v>0.75</v>
          </cell>
          <cell r="Z17" t="str">
            <v>Coarse agg.</v>
          </cell>
          <cell r="AA17">
            <v>0.5</v>
          </cell>
          <cell r="AC17">
            <v>2.6</v>
          </cell>
          <cell r="AD17">
            <v>0.26</v>
          </cell>
          <cell r="AE17">
            <v>0.75</v>
          </cell>
          <cell r="AF17" t="str">
            <v>Coarse agg.</v>
          </cell>
          <cell r="AG17">
            <v>0.5</v>
          </cell>
          <cell r="AI17">
            <v>2.1</v>
          </cell>
          <cell r="AJ17">
            <v>0.16</v>
          </cell>
          <cell r="AK17">
            <v>0.75</v>
          </cell>
        </row>
        <row r="18">
          <cell r="T18" t="str">
            <v>Key agg.</v>
          </cell>
          <cell r="U18">
            <v>0.5</v>
          </cell>
          <cell r="W18">
            <v>3.4</v>
          </cell>
          <cell r="X18">
            <v>0.43</v>
          </cell>
          <cell r="Y18">
            <v>0.75</v>
          </cell>
          <cell r="Z18" t="str">
            <v>Key agg.</v>
          </cell>
          <cell r="AA18">
            <v>0.5</v>
          </cell>
          <cell r="AC18">
            <v>2.6</v>
          </cell>
          <cell r="AD18">
            <v>0.26</v>
          </cell>
          <cell r="AE18">
            <v>0.75</v>
          </cell>
          <cell r="AF18" t="str">
            <v>Key agg.</v>
          </cell>
          <cell r="AG18">
            <v>0.5</v>
          </cell>
          <cell r="AI18">
            <v>2.1</v>
          </cell>
          <cell r="AJ18">
            <v>0.16</v>
          </cell>
          <cell r="AK18">
            <v>0.75</v>
          </cell>
        </row>
        <row r="19">
          <cell r="T19" t="str">
            <v>Aggregates</v>
          </cell>
          <cell r="U19">
            <v>0.5</v>
          </cell>
          <cell r="W19">
            <v>3.4</v>
          </cell>
          <cell r="X19">
            <v>0.43</v>
          </cell>
          <cell r="Y19">
            <v>0.75</v>
          </cell>
          <cell r="Z19" t="str">
            <v>Aggregates</v>
          </cell>
          <cell r="AA19">
            <v>0.5</v>
          </cell>
          <cell r="AC19">
            <v>2.6</v>
          </cell>
          <cell r="AD19">
            <v>0.26</v>
          </cell>
          <cell r="AE19">
            <v>0.75</v>
          </cell>
          <cell r="AF19" t="str">
            <v>Aggregates</v>
          </cell>
          <cell r="AG19">
            <v>0.5</v>
          </cell>
          <cell r="AI19">
            <v>2.1</v>
          </cell>
          <cell r="AJ19">
            <v>0.16</v>
          </cell>
          <cell r="AK19">
            <v>0.75</v>
          </cell>
        </row>
        <row r="20">
          <cell r="T20" t="str">
            <v>Aggregate 20-40mm</v>
          </cell>
          <cell r="U20">
            <v>0.5</v>
          </cell>
          <cell r="W20">
            <v>3.4</v>
          </cell>
          <cell r="X20">
            <v>0.43</v>
          </cell>
          <cell r="Y20">
            <v>0.75</v>
          </cell>
          <cell r="Z20" t="str">
            <v>Aggregate 20-40mm</v>
          </cell>
          <cell r="AA20">
            <v>0.5</v>
          </cell>
          <cell r="AC20">
            <v>2.6</v>
          </cell>
          <cell r="AD20">
            <v>0.26</v>
          </cell>
          <cell r="AE20">
            <v>0.75</v>
          </cell>
          <cell r="AF20" t="str">
            <v>Aggregate 20-40mm</v>
          </cell>
          <cell r="AG20">
            <v>0.5</v>
          </cell>
          <cell r="AI20">
            <v>2.1</v>
          </cell>
          <cell r="AJ20">
            <v>0.16</v>
          </cell>
          <cell r="AK20">
            <v>0.75</v>
          </cell>
        </row>
        <row r="21">
          <cell r="T21" t="str">
            <v>Aggregate 10-20mm</v>
          </cell>
          <cell r="U21">
            <v>0.5</v>
          </cell>
          <cell r="W21">
            <v>3.4</v>
          </cell>
          <cell r="X21">
            <v>0.43</v>
          </cell>
          <cell r="Y21">
            <v>0.75</v>
          </cell>
          <cell r="Z21" t="str">
            <v>Aggregate 10-20mm</v>
          </cell>
          <cell r="AA21">
            <v>0.5</v>
          </cell>
          <cell r="AC21">
            <v>2.6</v>
          </cell>
          <cell r="AD21">
            <v>0.26</v>
          </cell>
          <cell r="AE21">
            <v>0.75</v>
          </cell>
          <cell r="AF21" t="str">
            <v>Aggregate 10-20mm</v>
          </cell>
          <cell r="AG21">
            <v>0.5</v>
          </cell>
          <cell r="AI21">
            <v>2.1</v>
          </cell>
          <cell r="AJ21">
            <v>0.16</v>
          </cell>
          <cell r="AK21">
            <v>0.75</v>
          </cell>
        </row>
        <row r="22">
          <cell r="T22" t="str">
            <v>Aggregate 10mm &amp; down</v>
          </cell>
          <cell r="U22">
            <v>0.5</v>
          </cell>
          <cell r="W22">
            <v>3.4</v>
          </cell>
          <cell r="X22">
            <v>0.43</v>
          </cell>
          <cell r="Y22">
            <v>0.75</v>
          </cell>
          <cell r="Z22" t="str">
            <v>Aggregate 10mm &amp; down</v>
          </cell>
          <cell r="AA22">
            <v>0.5</v>
          </cell>
          <cell r="AC22">
            <v>2.6</v>
          </cell>
          <cell r="AD22">
            <v>0.26</v>
          </cell>
          <cell r="AE22">
            <v>0.75</v>
          </cell>
          <cell r="AF22" t="str">
            <v>Aggregate 10mm &amp; down</v>
          </cell>
          <cell r="AG22">
            <v>0.5</v>
          </cell>
          <cell r="AI22">
            <v>2.1</v>
          </cell>
          <cell r="AJ22">
            <v>0.16</v>
          </cell>
          <cell r="AK22">
            <v>0.75</v>
          </cell>
        </row>
        <row r="23">
          <cell r="T23" t="str">
            <v>Chips</v>
          </cell>
          <cell r="U23">
            <v>0.5</v>
          </cell>
          <cell r="W23">
            <v>3.4</v>
          </cell>
          <cell r="X23">
            <v>0.43</v>
          </cell>
          <cell r="Y23">
            <v>0.75</v>
          </cell>
          <cell r="Z23" t="str">
            <v>Chips</v>
          </cell>
          <cell r="AA23">
            <v>0.5</v>
          </cell>
          <cell r="AC23">
            <v>2.6</v>
          </cell>
          <cell r="AD23">
            <v>0.26</v>
          </cell>
          <cell r="AE23">
            <v>0.75</v>
          </cell>
          <cell r="AF23" t="str">
            <v>Chips</v>
          </cell>
          <cell r="AG23">
            <v>0.5</v>
          </cell>
          <cell r="AI23">
            <v>2.1</v>
          </cell>
          <cell r="AJ23">
            <v>0.16</v>
          </cell>
          <cell r="AK23">
            <v>0.75</v>
          </cell>
        </row>
        <row r="24">
          <cell r="T24" t="str">
            <v>Block stone</v>
          </cell>
          <cell r="U24">
            <v>0.5</v>
          </cell>
          <cell r="W24">
            <v>4.5</v>
          </cell>
          <cell r="X24">
            <v>0.56999999999999995</v>
          </cell>
          <cell r="Y24">
            <v>0.75</v>
          </cell>
          <cell r="Z24" t="str">
            <v>Block stone</v>
          </cell>
          <cell r="AA24">
            <v>0.5</v>
          </cell>
          <cell r="AC24">
            <v>3.4</v>
          </cell>
          <cell r="AD24">
            <v>0.34</v>
          </cell>
          <cell r="AE24">
            <v>0.75</v>
          </cell>
          <cell r="AF24" t="str">
            <v>Block stone</v>
          </cell>
          <cell r="AG24">
            <v>0.5</v>
          </cell>
          <cell r="AI24">
            <v>2.7</v>
          </cell>
          <cell r="AJ24">
            <v>0.21</v>
          </cell>
          <cell r="AK24">
            <v>0.75</v>
          </cell>
        </row>
        <row r="25">
          <cell r="T25" t="str">
            <v>Bond stone</v>
          </cell>
          <cell r="U25">
            <v>0.5</v>
          </cell>
          <cell r="W25">
            <v>4.5</v>
          </cell>
          <cell r="X25">
            <v>0.56999999999999995</v>
          </cell>
          <cell r="Y25">
            <v>0.75</v>
          </cell>
          <cell r="Z25" t="str">
            <v>Bond stone</v>
          </cell>
          <cell r="AA25">
            <v>0.5</v>
          </cell>
          <cell r="AC25">
            <v>3.4</v>
          </cell>
          <cell r="AD25">
            <v>0.34</v>
          </cell>
          <cell r="AE25">
            <v>0.75</v>
          </cell>
          <cell r="AF25" t="str">
            <v>Bond stone</v>
          </cell>
          <cell r="AG25">
            <v>0.5</v>
          </cell>
          <cell r="AI25">
            <v>2.7</v>
          </cell>
          <cell r="AJ25">
            <v>0.21</v>
          </cell>
          <cell r="AK25">
            <v>0.75</v>
          </cell>
        </row>
        <row r="26">
          <cell r="T26" t="str">
            <v>Stone</v>
          </cell>
          <cell r="U26">
            <v>0.5</v>
          </cell>
          <cell r="W26">
            <v>4.5</v>
          </cell>
          <cell r="X26">
            <v>0.56999999999999995</v>
          </cell>
          <cell r="Y26">
            <v>0.75</v>
          </cell>
          <cell r="Z26" t="str">
            <v>Stone</v>
          </cell>
          <cell r="AA26">
            <v>0.5</v>
          </cell>
          <cell r="AC26">
            <v>3.4</v>
          </cell>
          <cell r="AD26">
            <v>0.34</v>
          </cell>
          <cell r="AE26">
            <v>0.75</v>
          </cell>
          <cell r="AF26" t="str">
            <v>Stone</v>
          </cell>
          <cell r="AG26">
            <v>0.5</v>
          </cell>
          <cell r="AI26">
            <v>2.7</v>
          </cell>
          <cell r="AJ26">
            <v>0.21</v>
          </cell>
          <cell r="AK26">
            <v>0.75</v>
          </cell>
        </row>
        <row r="27">
          <cell r="T27" t="str">
            <v>Bricks</v>
          </cell>
          <cell r="U27">
            <v>0.6</v>
          </cell>
          <cell r="W27">
            <v>6.6</v>
          </cell>
          <cell r="X27">
            <v>0.83</v>
          </cell>
          <cell r="Y27">
            <v>0.75</v>
          </cell>
          <cell r="Z27" t="str">
            <v>Bricks</v>
          </cell>
          <cell r="AA27">
            <v>0.6</v>
          </cell>
          <cell r="AC27">
            <v>5</v>
          </cell>
          <cell r="AD27">
            <v>0.5</v>
          </cell>
          <cell r="AE27">
            <v>0.75</v>
          </cell>
          <cell r="AF27" t="str">
            <v>Bricks</v>
          </cell>
          <cell r="AG27">
            <v>0.6</v>
          </cell>
          <cell r="AI27">
            <v>4</v>
          </cell>
          <cell r="AJ27">
            <v>0.31</v>
          </cell>
          <cell r="AK27">
            <v>0.75</v>
          </cell>
        </row>
        <row r="28">
          <cell r="T28" t="str">
            <v>Cement</v>
          </cell>
          <cell r="U28">
            <v>0.4</v>
          </cell>
          <cell r="W28">
            <v>2.6</v>
          </cell>
          <cell r="X28">
            <v>0.33</v>
          </cell>
          <cell r="Y28">
            <v>0.75</v>
          </cell>
          <cell r="Z28" t="str">
            <v>Cement</v>
          </cell>
          <cell r="AA28">
            <v>0.4</v>
          </cell>
          <cell r="AC28">
            <v>2</v>
          </cell>
          <cell r="AD28">
            <v>0.2</v>
          </cell>
          <cell r="AE28">
            <v>0.75</v>
          </cell>
          <cell r="AF28" t="str">
            <v>Cement</v>
          </cell>
          <cell r="AG28">
            <v>0.4</v>
          </cell>
          <cell r="AI28">
            <v>1.5</v>
          </cell>
          <cell r="AJ28">
            <v>0.12</v>
          </cell>
          <cell r="AK28">
            <v>0.75</v>
          </cell>
        </row>
        <row r="29">
          <cell r="T29" t="str">
            <v>Reinforcement</v>
          </cell>
          <cell r="U29">
            <v>0.6</v>
          </cell>
          <cell r="W29">
            <v>2.6</v>
          </cell>
          <cell r="X29">
            <v>0.33</v>
          </cell>
          <cell r="Y29">
            <v>0.75</v>
          </cell>
          <cell r="Z29" t="str">
            <v>Reinforcement</v>
          </cell>
          <cell r="AA29">
            <v>0.6</v>
          </cell>
          <cell r="AC29">
            <v>2</v>
          </cell>
          <cell r="AD29">
            <v>0.2</v>
          </cell>
          <cell r="AE29">
            <v>0.75</v>
          </cell>
          <cell r="AF29" t="str">
            <v>Reinforcement</v>
          </cell>
          <cell r="AG29">
            <v>0.6</v>
          </cell>
          <cell r="AI29">
            <v>1.5</v>
          </cell>
          <cell r="AJ29">
            <v>0.12</v>
          </cell>
          <cell r="AK29">
            <v>0.75</v>
          </cell>
        </row>
        <row r="30">
          <cell r="T30" t="str">
            <v>Mild Steel</v>
          </cell>
          <cell r="U30">
            <v>0.6</v>
          </cell>
          <cell r="W30">
            <v>2.6</v>
          </cell>
          <cell r="X30">
            <v>0.33</v>
          </cell>
          <cell r="Y30">
            <v>0.75</v>
          </cell>
          <cell r="Z30" t="str">
            <v>Mild Steel</v>
          </cell>
          <cell r="AA30">
            <v>0.6</v>
          </cell>
          <cell r="AC30">
            <v>2</v>
          </cell>
          <cell r="AD30">
            <v>0.2</v>
          </cell>
          <cell r="AE30">
            <v>0.75</v>
          </cell>
          <cell r="AF30" t="str">
            <v>Mild Steel</v>
          </cell>
          <cell r="AG30">
            <v>0.6</v>
          </cell>
          <cell r="AI30">
            <v>1.5</v>
          </cell>
          <cell r="AJ30">
            <v>0.12</v>
          </cell>
          <cell r="AK30">
            <v>0.75</v>
          </cell>
        </row>
        <row r="31">
          <cell r="T31" t="str">
            <v>Gabion wires</v>
          </cell>
          <cell r="U31">
            <v>0.6</v>
          </cell>
          <cell r="W31">
            <v>2.6</v>
          </cell>
          <cell r="X31">
            <v>0.33</v>
          </cell>
          <cell r="Y31">
            <v>0.75</v>
          </cell>
          <cell r="Z31" t="str">
            <v>Gabion wires</v>
          </cell>
          <cell r="AA31">
            <v>0.6</v>
          </cell>
          <cell r="AC31">
            <v>2</v>
          </cell>
          <cell r="AD31">
            <v>0.2</v>
          </cell>
          <cell r="AE31">
            <v>0.75</v>
          </cell>
          <cell r="AF31" t="str">
            <v>Gabion wires</v>
          </cell>
          <cell r="AG31">
            <v>0.6</v>
          </cell>
          <cell r="AI31">
            <v>1.5</v>
          </cell>
          <cell r="AJ31">
            <v>0.12</v>
          </cell>
          <cell r="AK31">
            <v>0.75</v>
          </cell>
        </row>
        <row r="32">
          <cell r="T32" t="str">
            <v>Mesh Wire</v>
          </cell>
          <cell r="U32">
            <v>0.6</v>
          </cell>
          <cell r="W32">
            <v>2.6</v>
          </cell>
          <cell r="X32">
            <v>0.33</v>
          </cell>
          <cell r="Y32">
            <v>0.75</v>
          </cell>
          <cell r="Z32" t="str">
            <v>Mesh Wire</v>
          </cell>
          <cell r="AA32">
            <v>0.6</v>
          </cell>
          <cell r="AC32">
            <v>2</v>
          </cell>
          <cell r="AD32">
            <v>0.2</v>
          </cell>
          <cell r="AE32">
            <v>0.75</v>
          </cell>
          <cell r="AF32" t="str">
            <v>Mesh Wire</v>
          </cell>
          <cell r="AG32">
            <v>0.6</v>
          </cell>
          <cell r="AI32">
            <v>1.5</v>
          </cell>
          <cell r="AJ32">
            <v>0.12</v>
          </cell>
          <cell r="AK32">
            <v>0.75</v>
          </cell>
        </row>
        <row r="33">
          <cell r="T33" t="str">
            <v>Selvedge Wire</v>
          </cell>
          <cell r="U33">
            <v>0.6</v>
          </cell>
          <cell r="W33">
            <v>2.6</v>
          </cell>
          <cell r="X33">
            <v>0.33</v>
          </cell>
          <cell r="Y33">
            <v>0.75</v>
          </cell>
          <cell r="Z33" t="str">
            <v>Selvedge Wire</v>
          </cell>
          <cell r="AA33">
            <v>0.6</v>
          </cell>
          <cell r="AC33">
            <v>2</v>
          </cell>
          <cell r="AD33">
            <v>0.2</v>
          </cell>
          <cell r="AE33">
            <v>0.75</v>
          </cell>
          <cell r="AF33" t="str">
            <v>Selvedge Wire</v>
          </cell>
          <cell r="AG33">
            <v>0.6</v>
          </cell>
          <cell r="AI33">
            <v>1.5</v>
          </cell>
          <cell r="AJ33">
            <v>0.12</v>
          </cell>
          <cell r="AK33">
            <v>0.75</v>
          </cell>
        </row>
        <row r="34">
          <cell r="T34" t="str">
            <v>Binding Wire</v>
          </cell>
          <cell r="U34">
            <v>0.6</v>
          </cell>
          <cell r="W34">
            <v>2.6</v>
          </cell>
          <cell r="X34">
            <v>0.33</v>
          </cell>
          <cell r="Y34">
            <v>0.75</v>
          </cell>
          <cell r="Z34" t="str">
            <v>Binding Wire</v>
          </cell>
          <cell r="AA34">
            <v>0.6</v>
          </cell>
          <cell r="AC34">
            <v>2</v>
          </cell>
          <cell r="AD34">
            <v>0.2</v>
          </cell>
          <cell r="AE34">
            <v>0.75</v>
          </cell>
          <cell r="AF34" t="str">
            <v>Binding Wire</v>
          </cell>
          <cell r="AG34">
            <v>0.6</v>
          </cell>
          <cell r="AI34">
            <v>1.5</v>
          </cell>
          <cell r="AJ34">
            <v>0.12</v>
          </cell>
          <cell r="AK34">
            <v>0.75</v>
          </cell>
        </row>
        <row r="35">
          <cell r="T35" t="str">
            <v>Bitumen</v>
          </cell>
          <cell r="U35">
            <v>1</v>
          </cell>
          <cell r="W35">
            <v>3</v>
          </cell>
          <cell r="X35">
            <v>0.4</v>
          </cell>
          <cell r="Y35">
            <v>0.75</v>
          </cell>
          <cell r="Z35" t="str">
            <v>Bitumen</v>
          </cell>
          <cell r="AA35">
            <v>1</v>
          </cell>
          <cell r="AC35">
            <v>3</v>
          </cell>
          <cell r="AD35">
            <v>0.3</v>
          </cell>
          <cell r="AE35">
            <v>0.75</v>
          </cell>
          <cell r="AF35" t="str">
            <v>Bitumen</v>
          </cell>
          <cell r="AG35">
            <v>1</v>
          </cell>
          <cell r="AI35">
            <v>2.6</v>
          </cell>
          <cell r="AJ35">
            <v>0.2</v>
          </cell>
          <cell r="AK35">
            <v>0.75</v>
          </cell>
        </row>
        <row r="36">
          <cell r="T36" t="str">
            <v>Emulsion</v>
          </cell>
          <cell r="U36">
            <v>1</v>
          </cell>
          <cell r="W36">
            <v>3</v>
          </cell>
          <cell r="X36">
            <v>0.4</v>
          </cell>
          <cell r="Y36">
            <v>0.75</v>
          </cell>
          <cell r="Z36" t="str">
            <v>Emulsion</v>
          </cell>
          <cell r="AA36">
            <v>1</v>
          </cell>
          <cell r="AC36">
            <v>3</v>
          </cell>
          <cell r="AD36">
            <v>0.3</v>
          </cell>
          <cell r="AE36">
            <v>0.75</v>
          </cell>
          <cell r="AF36" t="str">
            <v>Emulsion</v>
          </cell>
          <cell r="AG36">
            <v>1</v>
          </cell>
          <cell r="AI36">
            <v>2.6</v>
          </cell>
          <cell r="AJ36">
            <v>0.2</v>
          </cell>
          <cell r="AK36">
            <v>0.75</v>
          </cell>
        </row>
        <row r="37">
          <cell r="T37" t="str">
            <v>Pipe 90 cm dia</v>
          </cell>
          <cell r="U37">
            <v>0.4</v>
          </cell>
          <cell r="V37">
            <v>0.04</v>
          </cell>
          <cell r="W37">
            <v>1.6</v>
          </cell>
          <cell r="X37">
            <v>0.2</v>
          </cell>
          <cell r="Y37">
            <v>1.75</v>
          </cell>
          <cell r="Z37" t="str">
            <v>Pipe 90 cm dia</v>
          </cell>
          <cell r="AA37">
            <v>0.4</v>
          </cell>
          <cell r="AB37">
            <v>0.04</v>
          </cell>
          <cell r="AC37">
            <v>1.3</v>
          </cell>
          <cell r="AD37">
            <v>0.13</v>
          </cell>
          <cell r="AE37">
            <v>1.75</v>
          </cell>
          <cell r="AF37" t="str">
            <v>Pipe 90 cm dia</v>
          </cell>
          <cell r="AG37">
            <v>0.4</v>
          </cell>
          <cell r="AH37">
            <v>0.04</v>
          </cell>
          <cell r="AI37">
            <v>0.78</v>
          </cell>
          <cell r="AJ37">
            <v>0.06</v>
          </cell>
          <cell r="AK37">
            <v>1.75</v>
          </cell>
        </row>
        <row r="38">
          <cell r="T38" t="str">
            <v>Pipe 75 cm dia</v>
          </cell>
          <cell r="U38">
            <v>0.33</v>
          </cell>
          <cell r="V38">
            <v>0.03</v>
          </cell>
          <cell r="W38">
            <v>1.3</v>
          </cell>
          <cell r="X38">
            <v>0.16</v>
          </cell>
          <cell r="Y38">
            <v>1.75</v>
          </cell>
          <cell r="Z38" t="str">
            <v>Pipe 75 cm dia</v>
          </cell>
          <cell r="AA38">
            <v>0.33</v>
          </cell>
          <cell r="AB38">
            <v>0.03</v>
          </cell>
          <cell r="AC38">
            <v>1.1000000000000001</v>
          </cell>
          <cell r="AD38">
            <v>0.11</v>
          </cell>
          <cell r="AE38">
            <v>1.75</v>
          </cell>
          <cell r="AF38" t="str">
            <v>Pipe 75 cm dia</v>
          </cell>
          <cell r="AG38">
            <v>0.33</v>
          </cell>
          <cell r="AH38">
            <v>0.03</v>
          </cell>
          <cell r="AI38">
            <v>0.69</v>
          </cell>
          <cell r="AJ38">
            <v>5.5E-2</v>
          </cell>
          <cell r="AK38">
            <v>1.75</v>
          </cell>
        </row>
        <row r="39">
          <cell r="T39" t="str">
            <v>Pipe 60 cm dia</v>
          </cell>
          <cell r="U39">
            <v>0.25</v>
          </cell>
          <cell r="V39">
            <v>0.02</v>
          </cell>
          <cell r="W39">
            <v>1</v>
          </cell>
          <cell r="X39">
            <v>0.13</v>
          </cell>
          <cell r="Y39">
            <v>1.75</v>
          </cell>
          <cell r="Z39" t="str">
            <v>Pipe 60 cm dia</v>
          </cell>
          <cell r="AA39">
            <v>0.25</v>
          </cell>
          <cell r="AB39">
            <v>0.02</v>
          </cell>
          <cell r="AC39">
            <v>0.8</v>
          </cell>
          <cell r="AD39">
            <v>0.08</v>
          </cell>
          <cell r="AE39">
            <v>1.75</v>
          </cell>
          <cell r="AF39" t="str">
            <v>Pipe 60 cm dia</v>
          </cell>
          <cell r="AG39">
            <v>0.25</v>
          </cell>
          <cell r="AH39">
            <v>0.02</v>
          </cell>
          <cell r="AI39">
            <v>0.6</v>
          </cell>
          <cell r="AJ39">
            <v>5.3999999999999999E-2</v>
          </cell>
          <cell r="AK39">
            <v>1.75</v>
          </cell>
        </row>
        <row r="40">
          <cell r="T40" t="str">
            <v>Water</v>
          </cell>
          <cell r="U40">
            <v>0.1</v>
          </cell>
          <cell r="V40">
            <v>0.01</v>
          </cell>
          <cell r="W40">
            <v>2.6</v>
          </cell>
          <cell r="X40">
            <v>0.33</v>
          </cell>
          <cell r="Y40">
            <v>0.5</v>
          </cell>
          <cell r="Z40" t="str">
            <v>Water</v>
          </cell>
          <cell r="AA40">
            <v>0.1</v>
          </cell>
          <cell r="AB40">
            <v>0.01</v>
          </cell>
          <cell r="AC40">
            <v>2</v>
          </cell>
          <cell r="AD40">
            <v>0.2</v>
          </cell>
          <cell r="AE40">
            <v>0.5</v>
          </cell>
          <cell r="AF40" t="str">
            <v>Water</v>
          </cell>
          <cell r="AG40">
            <v>0.1</v>
          </cell>
          <cell r="AH40">
            <v>0.01</v>
          </cell>
          <cell r="AI40">
            <v>1.5</v>
          </cell>
          <cell r="AJ40">
            <v>0.12</v>
          </cell>
          <cell r="AK40">
            <v>0.5</v>
          </cell>
        </row>
      </sheetData>
      <sheetData sheetId="9" refreshError="1"/>
      <sheetData sheetId="10" refreshError="1"/>
      <sheetData sheetId="11"/>
      <sheetData sheetId="12" refreshError="1"/>
      <sheetData sheetId="13"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ty"/>
      <sheetName val="Abs"/>
      <sheetName val="District Rates"/>
      <sheetName val="Collection"/>
      <sheetName val="Transportation"/>
      <sheetName val="Trans_Ana Final"/>
      <sheetName val="BasicRate"/>
      <sheetName val="Road"/>
      <sheetName val="Rate withLead Road (2)"/>
      <sheetName val="Sheet3"/>
      <sheetName val="Rate"/>
      <sheetName val="DR"/>
    </sheetNames>
    <sheetDataSet>
      <sheetData sheetId="0"/>
      <sheetData sheetId="1"/>
      <sheetData sheetId="2">
        <row r="1">
          <cell r="B1" t="str">
            <v>Bharatpur</v>
          </cell>
        </row>
        <row r="2">
          <cell r="B2" t="str">
            <v>Dhading</v>
          </cell>
        </row>
        <row r="3">
          <cell r="B3" t="str">
            <v>068/69</v>
          </cell>
        </row>
      </sheetData>
      <sheetData sheetId="3"/>
      <sheetData sheetId="4">
        <row r="9">
          <cell r="A9" t="str">
            <v>Prithwi Highway</v>
          </cell>
        </row>
      </sheetData>
      <sheetData sheetId="5">
        <row r="5">
          <cell r="U5" t="str">
            <v>3  MT</v>
          </cell>
          <cell r="AA5" t="str">
            <v>5  MT</v>
          </cell>
          <cell r="AG5" t="str">
            <v>8  MT</v>
          </cell>
        </row>
        <row r="6">
          <cell r="U6" t="str">
            <v>Labour</v>
          </cell>
          <cell r="W6" t="str">
            <v>Fuel coefficient</v>
          </cell>
          <cell r="X6" t="str">
            <v>Truck coefficient</v>
          </cell>
          <cell r="Y6" t="str">
            <v>L/U Time</v>
          </cell>
          <cell r="AA6" t="str">
            <v>Labour</v>
          </cell>
          <cell r="AC6" t="str">
            <v>Fuel coefficient</v>
          </cell>
          <cell r="AD6" t="str">
            <v>Truck coefficient</v>
          </cell>
          <cell r="AE6" t="str">
            <v>L/U Time</v>
          </cell>
          <cell r="AG6" t="str">
            <v>Labour</v>
          </cell>
          <cell r="AI6" t="str">
            <v>Fuel coefficient</v>
          </cell>
          <cell r="AJ6" t="str">
            <v>Truck coefficient</v>
          </cell>
          <cell r="AK6" t="str">
            <v>L/U Time</v>
          </cell>
        </row>
        <row r="7">
          <cell r="U7" t="str">
            <v>Unskilled</v>
          </cell>
          <cell r="V7" t="str">
            <v>Skilled</v>
          </cell>
          <cell r="AA7" t="str">
            <v>Unskilled</v>
          </cell>
          <cell r="AB7" t="str">
            <v>Skilled</v>
          </cell>
          <cell r="AG7" t="str">
            <v>Unskilled</v>
          </cell>
          <cell r="AH7" t="str">
            <v>Skilled</v>
          </cell>
        </row>
        <row r="10">
          <cell r="T10" t="str">
            <v>Soil</v>
          </cell>
          <cell r="U10">
            <v>0.4</v>
          </cell>
          <cell r="W10">
            <v>3.2</v>
          </cell>
          <cell r="X10">
            <v>0.4</v>
          </cell>
          <cell r="Y10">
            <v>0.75</v>
          </cell>
          <cell r="Z10" t="str">
            <v>Soil</v>
          </cell>
          <cell r="AA10">
            <v>0.4</v>
          </cell>
          <cell r="AC10">
            <v>2.4</v>
          </cell>
          <cell r="AD10">
            <v>0.24</v>
          </cell>
          <cell r="AE10">
            <v>0.75</v>
          </cell>
          <cell r="AF10" t="str">
            <v>Soil</v>
          </cell>
          <cell r="AG10">
            <v>0.4</v>
          </cell>
          <cell r="AI10">
            <v>2</v>
          </cell>
          <cell r="AJ10">
            <v>0.15</v>
          </cell>
          <cell r="AK10">
            <v>0.75</v>
          </cell>
        </row>
        <row r="11">
          <cell r="T11" t="str">
            <v>Sand</v>
          </cell>
          <cell r="U11">
            <v>0.3</v>
          </cell>
          <cell r="W11">
            <v>3</v>
          </cell>
          <cell r="X11">
            <v>0.37</v>
          </cell>
          <cell r="Y11">
            <v>0.75</v>
          </cell>
          <cell r="Z11" t="str">
            <v>Sand</v>
          </cell>
          <cell r="AA11">
            <v>0.3</v>
          </cell>
          <cell r="AC11">
            <v>2.2000000000000002</v>
          </cell>
          <cell r="AD11">
            <v>0.22</v>
          </cell>
          <cell r="AE11">
            <v>0.75</v>
          </cell>
          <cell r="AF11" t="str">
            <v>Sand</v>
          </cell>
          <cell r="AG11">
            <v>0.3</v>
          </cell>
          <cell r="AI11">
            <v>1.7</v>
          </cell>
          <cell r="AJ11">
            <v>0.13</v>
          </cell>
          <cell r="AK11">
            <v>0.75</v>
          </cell>
        </row>
        <row r="12">
          <cell r="T12" t="str">
            <v>Coarse sand</v>
          </cell>
          <cell r="U12">
            <v>0.3</v>
          </cell>
          <cell r="W12">
            <v>3</v>
          </cell>
          <cell r="X12">
            <v>0.37</v>
          </cell>
          <cell r="Y12">
            <v>0.75</v>
          </cell>
          <cell r="Z12" t="str">
            <v>Coarse sand</v>
          </cell>
          <cell r="AA12">
            <v>0.3</v>
          </cell>
          <cell r="AC12">
            <v>2.2000000000000002</v>
          </cell>
          <cell r="AD12">
            <v>0.22</v>
          </cell>
          <cell r="AE12">
            <v>0.75</v>
          </cell>
          <cell r="AF12" t="str">
            <v>Coarse sand</v>
          </cell>
          <cell r="AG12">
            <v>0.3</v>
          </cell>
          <cell r="AI12">
            <v>1.7</v>
          </cell>
          <cell r="AJ12">
            <v>0.13</v>
          </cell>
          <cell r="AK12">
            <v>0.75</v>
          </cell>
        </row>
        <row r="13">
          <cell r="T13" t="str">
            <v>Fine aggregates</v>
          </cell>
          <cell r="U13">
            <v>0.3</v>
          </cell>
          <cell r="W13">
            <v>3</v>
          </cell>
          <cell r="X13">
            <v>0.37</v>
          </cell>
          <cell r="Y13">
            <v>0.75</v>
          </cell>
          <cell r="Z13" t="str">
            <v>Fine aggregates</v>
          </cell>
          <cell r="AA13">
            <v>0.3</v>
          </cell>
          <cell r="AC13">
            <v>2.2000000000000002</v>
          </cell>
          <cell r="AD13">
            <v>0.22</v>
          </cell>
          <cell r="AE13">
            <v>0.75</v>
          </cell>
          <cell r="AF13" t="str">
            <v>Fine aggregates</v>
          </cell>
          <cell r="AG13">
            <v>0.3</v>
          </cell>
          <cell r="AI13">
            <v>1.7</v>
          </cell>
          <cell r="AJ13">
            <v>0.13</v>
          </cell>
          <cell r="AK13">
            <v>0.75</v>
          </cell>
        </row>
        <row r="14">
          <cell r="T14" t="str">
            <v>Gravel</v>
          </cell>
          <cell r="U14">
            <v>0.5</v>
          </cell>
          <cell r="W14">
            <v>3.4</v>
          </cell>
          <cell r="X14">
            <v>0.43</v>
          </cell>
          <cell r="Y14">
            <v>0.75</v>
          </cell>
          <cell r="Z14" t="str">
            <v>Gravel</v>
          </cell>
          <cell r="AA14">
            <v>0.5</v>
          </cell>
          <cell r="AC14">
            <v>2.6</v>
          </cell>
          <cell r="AD14">
            <v>0.26</v>
          </cell>
          <cell r="AE14">
            <v>0.75</v>
          </cell>
          <cell r="AF14" t="str">
            <v>Gravel</v>
          </cell>
          <cell r="AG14">
            <v>0.5</v>
          </cell>
          <cell r="AI14">
            <v>2.1</v>
          </cell>
          <cell r="AJ14">
            <v>0.16</v>
          </cell>
          <cell r="AK14">
            <v>0.75</v>
          </cell>
        </row>
        <row r="15">
          <cell r="T15" t="str">
            <v>Subbase agg.</v>
          </cell>
          <cell r="U15">
            <v>0.5</v>
          </cell>
          <cell r="W15">
            <v>3.4</v>
          </cell>
          <cell r="X15">
            <v>0.43</v>
          </cell>
          <cell r="Y15">
            <v>0.75</v>
          </cell>
          <cell r="Z15" t="str">
            <v>Subbase agg.</v>
          </cell>
          <cell r="AA15">
            <v>0.5</v>
          </cell>
          <cell r="AC15">
            <v>2.6</v>
          </cell>
          <cell r="AD15">
            <v>0.26</v>
          </cell>
          <cell r="AE15">
            <v>0.75</v>
          </cell>
          <cell r="AF15" t="str">
            <v>Subbase agg.</v>
          </cell>
          <cell r="AG15">
            <v>0.5</v>
          </cell>
          <cell r="AI15">
            <v>2.1</v>
          </cell>
          <cell r="AJ15">
            <v>0.16</v>
          </cell>
          <cell r="AK15">
            <v>0.75</v>
          </cell>
        </row>
        <row r="16">
          <cell r="T16" t="str">
            <v>Base agg.</v>
          </cell>
          <cell r="U16">
            <v>0.5</v>
          </cell>
          <cell r="W16">
            <v>3.4</v>
          </cell>
          <cell r="X16">
            <v>0.43</v>
          </cell>
          <cell r="Y16">
            <v>0.75</v>
          </cell>
          <cell r="Z16" t="str">
            <v>Base agg.</v>
          </cell>
          <cell r="AA16">
            <v>0.5</v>
          </cell>
          <cell r="AC16">
            <v>2.6</v>
          </cell>
          <cell r="AD16">
            <v>0.26</v>
          </cell>
          <cell r="AE16">
            <v>0.75</v>
          </cell>
          <cell r="AF16" t="str">
            <v>Base agg.</v>
          </cell>
          <cell r="AG16">
            <v>0.5</v>
          </cell>
          <cell r="AI16">
            <v>2.1</v>
          </cell>
          <cell r="AJ16">
            <v>0.16</v>
          </cell>
          <cell r="AK16">
            <v>0.75</v>
          </cell>
        </row>
        <row r="17">
          <cell r="T17" t="str">
            <v>Coarse agg.</v>
          </cell>
          <cell r="U17">
            <v>0.5</v>
          </cell>
          <cell r="W17">
            <v>3.4</v>
          </cell>
          <cell r="X17">
            <v>0.43</v>
          </cell>
          <cell r="Y17">
            <v>0.75</v>
          </cell>
          <cell r="Z17" t="str">
            <v>Coarse agg.</v>
          </cell>
          <cell r="AA17">
            <v>0.5</v>
          </cell>
          <cell r="AC17">
            <v>2.6</v>
          </cell>
          <cell r="AD17">
            <v>0.26</v>
          </cell>
          <cell r="AE17">
            <v>0.75</v>
          </cell>
          <cell r="AF17" t="str">
            <v>Coarse agg.</v>
          </cell>
          <cell r="AG17">
            <v>0.5</v>
          </cell>
          <cell r="AI17">
            <v>2.1</v>
          </cell>
          <cell r="AJ17">
            <v>0.16</v>
          </cell>
          <cell r="AK17">
            <v>0.75</v>
          </cell>
        </row>
        <row r="18">
          <cell r="T18" t="str">
            <v>Key agg.</v>
          </cell>
          <cell r="U18">
            <v>0.5</v>
          </cell>
          <cell r="W18">
            <v>3.4</v>
          </cell>
          <cell r="X18">
            <v>0.43</v>
          </cell>
          <cell r="Y18">
            <v>0.75</v>
          </cell>
          <cell r="Z18" t="str">
            <v>Key agg.</v>
          </cell>
          <cell r="AA18">
            <v>0.5</v>
          </cell>
          <cell r="AC18">
            <v>2.6</v>
          </cell>
          <cell r="AD18">
            <v>0.26</v>
          </cell>
          <cell r="AE18">
            <v>0.75</v>
          </cell>
          <cell r="AF18" t="str">
            <v>Key agg.</v>
          </cell>
          <cell r="AG18">
            <v>0.5</v>
          </cell>
          <cell r="AI18">
            <v>2.1</v>
          </cell>
          <cell r="AJ18">
            <v>0.16</v>
          </cell>
          <cell r="AK18">
            <v>0.75</v>
          </cell>
        </row>
        <row r="19">
          <cell r="T19" t="str">
            <v>Aggregates</v>
          </cell>
          <cell r="U19">
            <v>0.5</v>
          </cell>
          <cell r="W19">
            <v>3.4</v>
          </cell>
          <cell r="X19">
            <v>0.43</v>
          </cell>
          <cell r="Y19">
            <v>0.75</v>
          </cell>
          <cell r="Z19" t="str">
            <v>Aggregates</v>
          </cell>
          <cell r="AA19">
            <v>0.5</v>
          </cell>
          <cell r="AC19">
            <v>2.6</v>
          </cell>
          <cell r="AD19">
            <v>0.26</v>
          </cell>
          <cell r="AE19">
            <v>0.75</v>
          </cell>
          <cell r="AF19" t="str">
            <v>Aggregates</v>
          </cell>
          <cell r="AG19">
            <v>0.5</v>
          </cell>
          <cell r="AI19">
            <v>2.1</v>
          </cell>
          <cell r="AJ19">
            <v>0.16</v>
          </cell>
          <cell r="AK19">
            <v>0.75</v>
          </cell>
        </row>
        <row r="20">
          <cell r="T20" t="str">
            <v>Aggregate 20-40mm</v>
          </cell>
          <cell r="U20">
            <v>0.5</v>
          </cell>
          <cell r="W20">
            <v>3.4</v>
          </cell>
          <cell r="X20">
            <v>0.43</v>
          </cell>
          <cell r="Y20">
            <v>0.75</v>
          </cell>
          <cell r="Z20" t="str">
            <v>Aggregate 20-40mm</v>
          </cell>
          <cell r="AA20">
            <v>0.5</v>
          </cell>
          <cell r="AC20">
            <v>2.6</v>
          </cell>
          <cell r="AD20">
            <v>0.26</v>
          </cell>
          <cell r="AE20">
            <v>0.75</v>
          </cell>
          <cell r="AF20" t="str">
            <v>Aggregate 20-40mm</v>
          </cell>
          <cell r="AG20">
            <v>0.5</v>
          </cell>
          <cell r="AI20">
            <v>2.1</v>
          </cell>
          <cell r="AJ20">
            <v>0.16</v>
          </cell>
          <cell r="AK20">
            <v>0.75</v>
          </cell>
        </row>
        <row r="21">
          <cell r="T21" t="str">
            <v>Aggregate 10-20mm</v>
          </cell>
          <cell r="U21">
            <v>0.5</v>
          </cell>
          <cell r="W21">
            <v>3.4</v>
          </cell>
          <cell r="X21">
            <v>0.43</v>
          </cell>
          <cell r="Y21">
            <v>0.75</v>
          </cell>
          <cell r="Z21" t="str">
            <v>Aggregate 10-20mm</v>
          </cell>
          <cell r="AA21">
            <v>0.5</v>
          </cell>
          <cell r="AC21">
            <v>2.6</v>
          </cell>
          <cell r="AD21">
            <v>0.26</v>
          </cell>
          <cell r="AE21">
            <v>0.75</v>
          </cell>
          <cell r="AF21" t="str">
            <v>Aggregate 10-20mm</v>
          </cell>
          <cell r="AG21">
            <v>0.5</v>
          </cell>
          <cell r="AI21">
            <v>2.1</v>
          </cell>
          <cell r="AJ21">
            <v>0.16</v>
          </cell>
          <cell r="AK21">
            <v>0.75</v>
          </cell>
        </row>
        <row r="22">
          <cell r="T22" t="str">
            <v>Aggregate 10mm &amp; down</v>
          </cell>
          <cell r="U22">
            <v>0.5</v>
          </cell>
          <cell r="W22">
            <v>3.4</v>
          </cell>
          <cell r="X22">
            <v>0.43</v>
          </cell>
          <cell r="Y22">
            <v>0.75</v>
          </cell>
          <cell r="Z22" t="str">
            <v>Aggregate 10mm &amp; down</v>
          </cell>
          <cell r="AA22">
            <v>0.5</v>
          </cell>
          <cell r="AC22">
            <v>2.6</v>
          </cell>
          <cell r="AD22">
            <v>0.26</v>
          </cell>
          <cell r="AE22">
            <v>0.75</v>
          </cell>
          <cell r="AF22" t="str">
            <v>Aggregate 10mm &amp; down</v>
          </cell>
          <cell r="AG22">
            <v>0.5</v>
          </cell>
          <cell r="AI22">
            <v>2.1</v>
          </cell>
          <cell r="AJ22">
            <v>0.16</v>
          </cell>
          <cell r="AK22">
            <v>0.75</v>
          </cell>
        </row>
        <row r="23">
          <cell r="T23" t="str">
            <v>Chips</v>
          </cell>
          <cell r="U23">
            <v>0.5</v>
          </cell>
          <cell r="W23">
            <v>3.4</v>
          </cell>
          <cell r="X23">
            <v>0.43</v>
          </cell>
          <cell r="Y23">
            <v>0.75</v>
          </cell>
          <cell r="Z23" t="str">
            <v>Chips</v>
          </cell>
          <cell r="AA23">
            <v>0.5</v>
          </cell>
          <cell r="AC23">
            <v>2.6</v>
          </cell>
          <cell r="AD23">
            <v>0.26</v>
          </cell>
          <cell r="AE23">
            <v>0.75</v>
          </cell>
          <cell r="AF23" t="str">
            <v>Chips</v>
          </cell>
          <cell r="AG23">
            <v>0.5</v>
          </cell>
          <cell r="AI23">
            <v>2.1</v>
          </cell>
          <cell r="AJ23">
            <v>0.16</v>
          </cell>
          <cell r="AK23">
            <v>0.75</v>
          </cell>
        </row>
        <row r="24">
          <cell r="T24" t="str">
            <v>Block stone</v>
          </cell>
          <cell r="U24">
            <v>0.5</v>
          </cell>
          <cell r="W24">
            <v>4.5</v>
          </cell>
          <cell r="X24">
            <v>0.56999999999999995</v>
          </cell>
          <cell r="Y24">
            <v>0.75</v>
          </cell>
          <cell r="Z24" t="str">
            <v>Block stone</v>
          </cell>
          <cell r="AA24">
            <v>0.5</v>
          </cell>
          <cell r="AC24">
            <v>3.4</v>
          </cell>
          <cell r="AD24">
            <v>0.34</v>
          </cell>
          <cell r="AE24">
            <v>0.75</v>
          </cell>
          <cell r="AF24" t="str">
            <v>Block stone</v>
          </cell>
          <cell r="AG24">
            <v>0.5</v>
          </cell>
          <cell r="AI24">
            <v>2.7</v>
          </cell>
          <cell r="AJ24">
            <v>0.21</v>
          </cell>
          <cell r="AK24">
            <v>0.75</v>
          </cell>
        </row>
        <row r="25">
          <cell r="T25" t="str">
            <v>Bond stone</v>
          </cell>
          <cell r="U25">
            <v>0.5</v>
          </cell>
          <cell r="W25">
            <v>4.5</v>
          </cell>
          <cell r="X25">
            <v>0.56999999999999995</v>
          </cell>
          <cell r="Y25">
            <v>0.75</v>
          </cell>
          <cell r="Z25" t="str">
            <v>Bond stone</v>
          </cell>
          <cell r="AA25">
            <v>0.5</v>
          </cell>
          <cell r="AC25">
            <v>3.4</v>
          </cell>
          <cell r="AD25">
            <v>0.34</v>
          </cell>
          <cell r="AE25">
            <v>0.75</v>
          </cell>
          <cell r="AF25" t="str">
            <v>Bond stone</v>
          </cell>
          <cell r="AG25">
            <v>0.5</v>
          </cell>
          <cell r="AI25">
            <v>2.7</v>
          </cell>
          <cell r="AJ25">
            <v>0.21</v>
          </cell>
          <cell r="AK25">
            <v>0.75</v>
          </cell>
        </row>
        <row r="26">
          <cell r="T26" t="str">
            <v>Stone</v>
          </cell>
          <cell r="U26">
            <v>0.5</v>
          </cell>
          <cell r="W26">
            <v>4.5</v>
          </cell>
          <cell r="X26">
            <v>0.56999999999999995</v>
          </cell>
          <cell r="Y26">
            <v>0.75</v>
          </cell>
          <cell r="Z26" t="str">
            <v>Stone</v>
          </cell>
          <cell r="AA26">
            <v>0.5</v>
          </cell>
          <cell r="AC26">
            <v>3.4</v>
          </cell>
          <cell r="AD26">
            <v>0.34</v>
          </cell>
          <cell r="AE26">
            <v>0.75</v>
          </cell>
          <cell r="AF26" t="str">
            <v>Stone</v>
          </cell>
          <cell r="AG26">
            <v>0.5</v>
          </cell>
          <cell r="AI26">
            <v>2.7</v>
          </cell>
          <cell r="AJ26">
            <v>0.21</v>
          </cell>
          <cell r="AK26">
            <v>0.75</v>
          </cell>
        </row>
        <row r="27">
          <cell r="T27" t="str">
            <v>Bricks</v>
          </cell>
          <cell r="U27">
            <v>0.6</v>
          </cell>
          <cell r="W27">
            <v>6.6</v>
          </cell>
          <cell r="X27">
            <v>0.83</v>
          </cell>
          <cell r="Y27">
            <v>0.75</v>
          </cell>
          <cell r="Z27" t="str">
            <v>Bricks</v>
          </cell>
          <cell r="AA27">
            <v>0.6</v>
          </cell>
          <cell r="AC27">
            <v>5</v>
          </cell>
          <cell r="AD27">
            <v>0.5</v>
          </cell>
          <cell r="AE27">
            <v>0.75</v>
          </cell>
          <cell r="AF27" t="str">
            <v>Bricks</v>
          </cell>
          <cell r="AG27">
            <v>0.6</v>
          </cell>
          <cell r="AI27">
            <v>4</v>
          </cell>
          <cell r="AJ27">
            <v>0.31</v>
          </cell>
          <cell r="AK27">
            <v>0.75</v>
          </cell>
        </row>
        <row r="28">
          <cell r="T28" t="str">
            <v>Cement</v>
          </cell>
          <cell r="U28">
            <v>0.4</v>
          </cell>
          <cell r="W28">
            <v>2.6</v>
          </cell>
          <cell r="X28">
            <v>0.33</v>
          </cell>
          <cell r="Y28">
            <v>0.75</v>
          </cell>
          <cell r="Z28" t="str">
            <v>Cement</v>
          </cell>
          <cell r="AA28">
            <v>0.4</v>
          </cell>
          <cell r="AC28">
            <v>2</v>
          </cell>
          <cell r="AD28">
            <v>0.2</v>
          </cell>
          <cell r="AE28">
            <v>0.75</v>
          </cell>
          <cell r="AF28" t="str">
            <v>Cement</v>
          </cell>
          <cell r="AG28">
            <v>0.4</v>
          </cell>
          <cell r="AI28">
            <v>1.5</v>
          </cell>
          <cell r="AJ28">
            <v>0.12</v>
          </cell>
          <cell r="AK28">
            <v>0.75</v>
          </cell>
        </row>
        <row r="29">
          <cell r="T29" t="str">
            <v>Reinforcement</v>
          </cell>
          <cell r="U29">
            <v>0.6</v>
          </cell>
          <cell r="W29">
            <v>2.6</v>
          </cell>
          <cell r="X29">
            <v>0.33</v>
          </cell>
          <cell r="Y29">
            <v>0.75</v>
          </cell>
          <cell r="Z29" t="str">
            <v>Reinforcement</v>
          </cell>
          <cell r="AA29">
            <v>0.6</v>
          </cell>
          <cell r="AC29">
            <v>2</v>
          </cell>
          <cell r="AD29">
            <v>0.2</v>
          </cell>
          <cell r="AE29">
            <v>0.75</v>
          </cell>
          <cell r="AF29" t="str">
            <v>Reinforcement</v>
          </cell>
          <cell r="AG29">
            <v>0.6</v>
          </cell>
          <cell r="AI29">
            <v>1.5</v>
          </cell>
          <cell r="AJ29">
            <v>0.12</v>
          </cell>
          <cell r="AK29">
            <v>0.75</v>
          </cell>
        </row>
        <row r="30">
          <cell r="T30" t="str">
            <v>Mild Steel</v>
          </cell>
          <cell r="U30">
            <v>0.6</v>
          </cell>
          <cell r="W30">
            <v>2.6</v>
          </cell>
          <cell r="X30">
            <v>0.33</v>
          </cell>
          <cell r="Y30">
            <v>0.75</v>
          </cell>
          <cell r="Z30" t="str">
            <v>Mild Steel</v>
          </cell>
          <cell r="AA30">
            <v>0.6</v>
          </cell>
          <cell r="AC30">
            <v>2</v>
          </cell>
          <cell r="AD30">
            <v>0.2</v>
          </cell>
          <cell r="AE30">
            <v>0.75</v>
          </cell>
          <cell r="AF30" t="str">
            <v>Mild Steel</v>
          </cell>
          <cell r="AG30">
            <v>0.6</v>
          </cell>
          <cell r="AI30">
            <v>1.5</v>
          </cell>
          <cell r="AJ30">
            <v>0.12</v>
          </cell>
          <cell r="AK30">
            <v>0.75</v>
          </cell>
        </row>
        <row r="31">
          <cell r="T31" t="str">
            <v>Gabion wires</v>
          </cell>
          <cell r="U31">
            <v>0.6</v>
          </cell>
          <cell r="W31">
            <v>2.6</v>
          </cell>
          <cell r="X31">
            <v>0.33</v>
          </cell>
          <cell r="Y31">
            <v>0.75</v>
          </cell>
          <cell r="Z31" t="str">
            <v>Gabion wires</v>
          </cell>
          <cell r="AA31">
            <v>0.6</v>
          </cell>
          <cell r="AC31">
            <v>2</v>
          </cell>
          <cell r="AD31">
            <v>0.2</v>
          </cell>
          <cell r="AE31">
            <v>0.75</v>
          </cell>
          <cell r="AF31" t="str">
            <v>Gabion wires</v>
          </cell>
          <cell r="AG31">
            <v>0.6</v>
          </cell>
          <cell r="AI31">
            <v>1.5</v>
          </cell>
          <cell r="AJ31">
            <v>0.12</v>
          </cell>
          <cell r="AK31">
            <v>0.75</v>
          </cell>
        </row>
        <row r="32">
          <cell r="T32" t="str">
            <v>Mesh Wire</v>
          </cell>
          <cell r="U32">
            <v>0.6</v>
          </cell>
          <cell r="W32">
            <v>2.6</v>
          </cell>
          <cell r="X32">
            <v>0.33</v>
          </cell>
          <cell r="Y32">
            <v>0.75</v>
          </cell>
          <cell r="Z32" t="str">
            <v>Mesh Wire</v>
          </cell>
          <cell r="AA32">
            <v>0.6</v>
          </cell>
          <cell r="AC32">
            <v>2</v>
          </cell>
          <cell r="AD32">
            <v>0.2</v>
          </cell>
          <cell r="AE32">
            <v>0.75</v>
          </cell>
          <cell r="AF32" t="str">
            <v>Mesh Wire</v>
          </cell>
          <cell r="AG32">
            <v>0.6</v>
          </cell>
          <cell r="AI32">
            <v>1.5</v>
          </cell>
          <cell r="AJ32">
            <v>0.12</v>
          </cell>
          <cell r="AK32">
            <v>0.75</v>
          </cell>
        </row>
        <row r="33">
          <cell r="T33" t="str">
            <v>Selvedge Wire</v>
          </cell>
          <cell r="U33">
            <v>0.6</v>
          </cell>
          <cell r="W33">
            <v>2.6</v>
          </cell>
          <cell r="X33">
            <v>0.33</v>
          </cell>
          <cell r="Y33">
            <v>0.75</v>
          </cell>
          <cell r="Z33" t="str">
            <v>Selvedge Wire</v>
          </cell>
          <cell r="AA33">
            <v>0.6</v>
          </cell>
          <cell r="AC33">
            <v>2</v>
          </cell>
          <cell r="AD33">
            <v>0.2</v>
          </cell>
          <cell r="AE33">
            <v>0.75</v>
          </cell>
          <cell r="AF33" t="str">
            <v>Selvedge Wire</v>
          </cell>
          <cell r="AG33">
            <v>0.6</v>
          </cell>
          <cell r="AI33">
            <v>1.5</v>
          </cell>
          <cell r="AJ33">
            <v>0.12</v>
          </cell>
          <cell r="AK33">
            <v>0.75</v>
          </cell>
        </row>
        <row r="34">
          <cell r="T34" t="str">
            <v>Binding Wire</v>
          </cell>
          <cell r="U34">
            <v>0.6</v>
          </cell>
          <cell r="W34">
            <v>2.6</v>
          </cell>
          <cell r="X34">
            <v>0.33</v>
          </cell>
          <cell r="Y34">
            <v>0.75</v>
          </cell>
          <cell r="Z34" t="str">
            <v>Binding Wire</v>
          </cell>
          <cell r="AA34">
            <v>0.6</v>
          </cell>
          <cell r="AC34">
            <v>2</v>
          </cell>
          <cell r="AD34">
            <v>0.2</v>
          </cell>
          <cell r="AE34">
            <v>0.75</v>
          </cell>
          <cell r="AF34" t="str">
            <v>Binding Wire</v>
          </cell>
          <cell r="AG34">
            <v>0.6</v>
          </cell>
          <cell r="AI34">
            <v>1.5</v>
          </cell>
          <cell r="AJ34">
            <v>0.12</v>
          </cell>
          <cell r="AK34">
            <v>0.75</v>
          </cell>
        </row>
        <row r="35">
          <cell r="T35" t="str">
            <v>Bitumen</v>
          </cell>
          <cell r="U35">
            <v>1</v>
          </cell>
          <cell r="W35">
            <v>3</v>
          </cell>
          <cell r="X35">
            <v>0.4</v>
          </cell>
          <cell r="Y35">
            <v>0.75</v>
          </cell>
          <cell r="Z35" t="str">
            <v>Bitumen</v>
          </cell>
          <cell r="AA35">
            <v>1</v>
          </cell>
          <cell r="AC35">
            <v>3</v>
          </cell>
          <cell r="AD35">
            <v>0.3</v>
          </cell>
          <cell r="AE35">
            <v>0.75</v>
          </cell>
          <cell r="AF35" t="str">
            <v>Bitumen</v>
          </cell>
          <cell r="AG35">
            <v>1</v>
          </cell>
          <cell r="AI35">
            <v>2.6</v>
          </cell>
          <cell r="AJ35">
            <v>0.2</v>
          </cell>
          <cell r="AK35">
            <v>0.75</v>
          </cell>
        </row>
        <row r="36">
          <cell r="T36" t="str">
            <v>Emulsion</v>
          </cell>
          <cell r="U36">
            <v>1</v>
          </cell>
          <cell r="W36">
            <v>3</v>
          </cell>
          <cell r="X36">
            <v>0.4</v>
          </cell>
          <cell r="Y36">
            <v>0.75</v>
          </cell>
          <cell r="Z36" t="str">
            <v>Emulsion</v>
          </cell>
          <cell r="AA36">
            <v>1</v>
          </cell>
          <cell r="AC36">
            <v>3</v>
          </cell>
          <cell r="AD36">
            <v>0.3</v>
          </cell>
          <cell r="AE36">
            <v>0.75</v>
          </cell>
          <cell r="AF36" t="str">
            <v>Emulsion</v>
          </cell>
          <cell r="AG36">
            <v>1</v>
          </cell>
          <cell r="AI36">
            <v>2.6</v>
          </cell>
          <cell r="AJ36">
            <v>0.2</v>
          </cell>
          <cell r="AK36">
            <v>0.75</v>
          </cell>
        </row>
        <row r="37">
          <cell r="T37" t="str">
            <v>Pipe 90 cm dia</v>
          </cell>
          <cell r="U37">
            <v>0.4</v>
          </cell>
          <cell r="V37">
            <v>0.04</v>
          </cell>
          <cell r="W37">
            <v>1.6</v>
          </cell>
          <cell r="X37">
            <v>0.2</v>
          </cell>
          <cell r="Y37">
            <v>1.75</v>
          </cell>
          <cell r="Z37" t="str">
            <v>Pipe 90 cm dia</v>
          </cell>
          <cell r="AA37">
            <v>0.4</v>
          </cell>
          <cell r="AB37">
            <v>0.04</v>
          </cell>
          <cell r="AC37">
            <v>1.3</v>
          </cell>
          <cell r="AD37">
            <v>0.13</v>
          </cell>
          <cell r="AE37">
            <v>1.75</v>
          </cell>
          <cell r="AF37" t="str">
            <v>Pipe 90 cm dia</v>
          </cell>
          <cell r="AG37">
            <v>0.4</v>
          </cell>
          <cell r="AH37">
            <v>0.04</v>
          </cell>
          <cell r="AI37">
            <v>0.78</v>
          </cell>
          <cell r="AJ37">
            <v>0.06</v>
          </cell>
          <cell r="AK37">
            <v>1.75</v>
          </cell>
        </row>
        <row r="38">
          <cell r="T38" t="str">
            <v>Pipe 75 cm dia</v>
          </cell>
          <cell r="U38">
            <v>0.33</v>
          </cell>
          <cell r="V38">
            <v>0.03</v>
          </cell>
          <cell r="W38">
            <v>1.3</v>
          </cell>
          <cell r="X38">
            <v>0.16</v>
          </cell>
          <cell r="Y38">
            <v>1.75</v>
          </cell>
          <cell r="Z38" t="str">
            <v>Pipe 75 cm dia</v>
          </cell>
          <cell r="AA38">
            <v>0.33</v>
          </cell>
          <cell r="AB38">
            <v>0.03</v>
          </cell>
          <cell r="AC38">
            <v>1.1000000000000001</v>
          </cell>
          <cell r="AD38">
            <v>0.11</v>
          </cell>
          <cell r="AE38">
            <v>1.75</v>
          </cell>
          <cell r="AF38" t="str">
            <v>Pipe 75 cm dia</v>
          </cell>
          <cell r="AG38">
            <v>0.33</v>
          </cell>
          <cell r="AH38">
            <v>0.03</v>
          </cell>
          <cell r="AI38">
            <v>0.69</v>
          </cell>
          <cell r="AJ38">
            <v>5.5E-2</v>
          </cell>
          <cell r="AK38">
            <v>1.75</v>
          </cell>
        </row>
        <row r="39">
          <cell r="T39" t="str">
            <v>Pipe 60 cm dia</v>
          </cell>
          <cell r="U39">
            <v>0.25</v>
          </cell>
          <cell r="V39">
            <v>0.02</v>
          </cell>
          <cell r="W39">
            <v>1</v>
          </cell>
          <cell r="X39">
            <v>0.13</v>
          </cell>
          <cell r="Y39">
            <v>1.75</v>
          </cell>
          <cell r="Z39" t="str">
            <v>Pipe 60 cm dia</v>
          </cell>
          <cell r="AA39">
            <v>0.25</v>
          </cell>
          <cell r="AB39">
            <v>0.02</v>
          </cell>
          <cell r="AC39">
            <v>0.8</v>
          </cell>
          <cell r="AD39">
            <v>0.08</v>
          </cell>
          <cell r="AE39">
            <v>1.75</v>
          </cell>
          <cell r="AF39" t="str">
            <v>Pipe 60 cm dia</v>
          </cell>
          <cell r="AG39">
            <v>0.25</v>
          </cell>
          <cell r="AH39">
            <v>0.02</v>
          </cell>
          <cell r="AI39">
            <v>0.6</v>
          </cell>
          <cell r="AJ39">
            <v>5.3999999999999999E-2</v>
          </cell>
          <cell r="AK39">
            <v>1.75</v>
          </cell>
        </row>
        <row r="40">
          <cell r="T40" t="str">
            <v>Water</v>
          </cell>
          <cell r="U40">
            <v>0.1</v>
          </cell>
          <cell r="V40">
            <v>0.01</v>
          </cell>
          <cell r="W40">
            <v>2.6</v>
          </cell>
          <cell r="X40">
            <v>0.33</v>
          </cell>
          <cell r="Y40">
            <v>0.5</v>
          </cell>
          <cell r="Z40" t="str">
            <v>Water</v>
          </cell>
          <cell r="AA40">
            <v>0.1</v>
          </cell>
          <cell r="AB40">
            <v>0.01</v>
          </cell>
          <cell r="AC40">
            <v>2</v>
          </cell>
          <cell r="AD40">
            <v>0.2</v>
          </cell>
          <cell r="AE40">
            <v>0.5</v>
          </cell>
          <cell r="AF40" t="str">
            <v>Water</v>
          </cell>
          <cell r="AG40">
            <v>0.1</v>
          </cell>
          <cell r="AH40">
            <v>0.01</v>
          </cell>
          <cell r="AI40">
            <v>1.5</v>
          </cell>
          <cell r="AJ40">
            <v>0.12</v>
          </cell>
          <cell r="AK40">
            <v>0.5</v>
          </cell>
        </row>
      </sheetData>
      <sheetData sheetId="6"/>
      <sheetData sheetId="7"/>
      <sheetData sheetId="8"/>
      <sheetData sheetId="9"/>
      <sheetData sheetId="10" refreshError="1"/>
      <sheetData sheetId="11"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rate-cvl"/>
      <sheetName val="Rates"/>
      <sheetName val="RA"/>
    </sheetNames>
    <sheetDataSet>
      <sheetData sheetId="0"/>
      <sheetData sheetId="1" refreshError="1"/>
      <sheetData sheetId="2" refreshError="1"/>
      <sheetData sheetId="3"/>
      <sheetData sheetId="4" refreshError="1"/>
      <sheetData sheetId="5"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sheetName val="Dist Rate"/>
      <sheetName val="update Rate"/>
      <sheetName val="Update Descrip"/>
      <sheetName val="Table of Content 1"/>
      <sheetName val="Table of Content 2"/>
      <sheetName val="Rates"/>
    </sheetNames>
    <sheetDataSet>
      <sheetData sheetId="0"/>
      <sheetData sheetId="1"/>
      <sheetData sheetId="2">
        <row r="6">
          <cell r="E6">
            <v>325</v>
          </cell>
        </row>
        <row r="92">
          <cell r="E92">
            <v>488.26</v>
          </cell>
        </row>
      </sheetData>
      <sheetData sheetId="3"/>
      <sheetData sheetId="4"/>
      <sheetData sheetId="5"/>
      <sheetData sheetId="6"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portation"/>
      <sheetName val="Rate analysis"/>
      <sheetName val="BOQ  (2)"/>
      <sheetName val="kali-makarA"/>
      <sheetName val="kali-makarM"/>
      <sheetName val="Sheet1"/>
    </sheetNames>
    <sheetDataSet>
      <sheetData sheetId="0" refreshError="1"/>
      <sheetData sheetId="1"/>
      <sheetData sheetId="2" refreshError="1"/>
      <sheetData sheetId="3" refreshError="1"/>
      <sheetData sheetId="4"/>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rate-cvl"/>
      <sheetName val="INPUT"/>
    </sheetNames>
    <sheetDataSet>
      <sheetData sheetId="0"/>
      <sheetData sheetId="1" refreshError="1"/>
      <sheetData sheetId="2" refreshError="1"/>
      <sheetData sheetId="3"/>
      <sheetData sheetId="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date Rate"/>
      <sheetName val="Update Descrip"/>
      <sheetName val="Table of Content"/>
      <sheetName val="Update Descrip (Final)"/>
      <sheetName val="Trans_Ana Final"/>
    </sheetNames>
    <sheetDataSet>
      <sheetData sheetId="0">
        <row r="6">
          <cell r="E6">
            <v>245</v>
          </cell>
        </row>
        <row r="91">
          <cell r="E91">
            <v>304.31</v>
          </cell>
        </row>
        <row r="92">
          <cell r="E92">
            <v>231.57</v>
          </cell>
        </row>
      </sheetData>
      <sheetData sheetId="1"/>
      <sheetData sheetId="2"/>
      <sheetData sheetId="3"/>
      <sheetData sheetId="4"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sheetName val="Dist Rate"/>
      <sheetName val="update Rate"/>
      <sheetName val="Update Descrip"/>
      <sheetName val="Table of Content 1"/>
      <sheetName val="Table of Content 2"/>
    </sheetNames>
    <sheetDataSet>
      <sheetData sheetId="0" refreshError="1"/>
      <sheetData sheetId="1" refreshError="1"/>
      <sheetData sheetId="2" refreshError="1">
        <row r="6">
          <cell r="E6">
            <v>325</v>
          </cell>
        </row>
        <row r="92">
          <cell r="E92">
            <v>488.26</v>
          </cell>
        </row>
      </sheetData>
      <sheetData sheetId="3" refreshError="1"/>
      <sheetData sheetId="4" refreshError="1"/>
      <sheetData sheetId="5"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BOQ"/>
      <sheetName val="Boq Check"/>
      <sheetName val="Estimate Summary"/>
      <sheetName val="Steel Cal"/>
      <sheetName val="electricity"/>
      <sheetName val="Furniture"/>
      <sheetName val="Cost_Sanitary"/>
      <sheetName val="Septic_tank"/>
      <sheetName val="Water Tank"/>
      <sheetName val="Rate Analysis"/>
      <sheetName val="RA_Sanitary"/>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of Rates"/>
      <sheetName val="Rates"/>
      <sheetName val="Rate Analysis"/>
    </sheetNames>
    <sheetDataSet>
      <sheetData sheetId="0"/>
      <sheetData sheetId="1">
        <row r="4">
          <cell r="D4">
            <v>350</v>
          </cell>
        </row>
        <row r="42">
          <cell r="G42">
            <v>285</v>
          </cell>
        </row>
      </sheetData>
      <sheetData sheetId="2"/>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pAnalysis"/>
      <sheetName val="schedule of rates"/>
      <sheetName val="Database"/>
      <sheetName val="RateAnalysis"/>
      <sheetName val="qtty_est."/>
      <sheetName val="abs_of_costs"/>
      <sheetName val="BOQ"/>
      <sheetName val="bill "/>
      <sheetName val="completion report"/>
      <sheetName val="Rate"/>
      <sheetName val="Rates"/>
    </sheetNames>
    <sheetDataSet>
      <sheetData sheetId="0"/>
      <sheetData sheetId="1"/>
      <sheetData sheetId="2"/>
      <sheetData sheetId="3"/>
      <sheetData sheetId="4"/>
      <sheetData sheetId="5"/>
      <sheetData sheetId="6"/>
      <sheetData sheetId="7"/>
      <sheetData sheetId="8"/>
      <sheetData sheetId="9" refreshError="1"/>
      <sheetData sheetId="1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
      <sheetName val="Rate Analysis"/>
      <sheetName val="Summary"/>
      <sheetName val="Rates"/>
      <sheetName val="Sheet1"/>
      <sheetName val="Drainage"/>
      <sheetName val="Toilets"/>
      <sheetName val="Pipeline for Quotation"/>
      <sheetName val="HDPE Pipe for Quotation"/>
      <sheetName val="Sheet2"/>
      <sheetName val="4aoc"/>
      <sheetName val="FRT Estimate 2 cum"/>
      <sheetName val="INPUT"/>
      <sheetName val="District Rate"/>
      <sheetName val="D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ty"/>
      <sheetName val="Abs"/>
      <sheetName val="District Rates"/>
      <sheetName val="Collection"/>
      <sheetName val="Transportation"/>
      <sheetName val="Trans_Ana Final"/>
      <sheetName val="BasicRate"/>
      <sheetName val="Road"/>
      <sheetName val="Rate withLead Road (2)"/>
      <sheetName val="Ew-Rate"/>
    </sheetNames>
    <sheetDataSet>
      <sheetData sheetId="0"/>
      <sheetData sheetId="1"/>
      <sheetData sheetId="2"/>
      <sheetData sheetId="3"/>
      <sheetData sheetId="4"/>
      <sheetData sheetId="5">
        <row r="5">
          <cell r="U5" t="str">
            <v>3  MT</v>
          </cell>
          <cell r="AA5" t="str">
            <v>5  MT</v>
          </cell>
          <cell r="AG5" t="str">
            <v>8  MT</v>
          </cell>
        </row>
        <row r="6">
          <cell r="U6" t="str">
            <v>Labour</v>
          </cell>
          <cell r="W6" t="str">
            <v>Fuel coefficient</v>
          </cell>
          <cell r="X6" t="str">
            <v>Truck coefficient</v>
          </cell>
          <cell r="Y6" t="str">
            <v>L/U Time</v>
          </cell>
          <cell r="AA6" t="str">
            <v>Labour</v>
          </cell>
          <cell r="AC6" t="str">
            <v>Fuel coefficient</v>
          </cell>
          <cell r="AD6" t="str">
            <v>Truck coefficient</v>
          </cell>
          <cell r="AE6" t="str">
            <v>L/U Time</v>
          </cell>
          <cell r="AG6" t="str">
            <v>Labour</v>
          </cell>
          <cell r="AI6" t="str">
            <v>Fuel coefficient</v>
          </cell>
          <cell r="AJ6" t="str">
            <v>Truck coefficient</v>
          </cell>
          <cell r="AK6" t="str">
            <v>L/U Time</v>
          </cell>
        </row>
        <row r="7">
          <cell r="U7" t="str">
            <v>Unskilled</v>
          </cell>
          <cell r="V7" t="str">
            <v>Skilled</v>
          </cell>
          <cell r="AA7" t="str">
            <v>Unskilled</v>
          </cell>
          <cell r="AB7" t="str">
            <v>Skilled</v>
          </cell>
          <cell r="AG7" t="str">
            <v>Unskilled</v>
          </cell>
          <cell r="AH7" t="str">
            <v>Skilled</v>
          </cell>
        </row>
        <row r="10">
          <cell r="T10" t="str">
            <v>Soil</v>
          </cell>
          <cell r="U10">
            <v>0.4</v>
          </cell>
          <cell r="W10">
            <v>3.2</v>
          </cell>
          <cell r="X10">
            <v>0.4</v>
          </cell>
          <cell r="Y10">
            <v>0.75</v>
          </cell>
          <cell r="Z10" t="str">
            <v>Soil</v>
          </cell>
          <cell r="AA10">
            <v>0.4</v>
          </cell>
          <cell r="AC10">
            <v>2.4</v>
          </cell>
          <cell r="AD10">
            <v>0.24</v>
          </cell>
          <cell r="AE10">
            <v>0.75</v>
          </cell>
          <cell r="AF10" t="str">
            <v>Soil</v>
          </cell>
          <cell r="AG10">
            <v>0.4</v>
          </cell>
          <cell r="AI10">
            <v>2</v>
          </cell>
          <cell r="AJ10">
            <v>0.15</v>
          </cell>
          <cell r="AK10">
            <v>0.75</v>
          </cell>
        </row>
        <row r="11">
          <cell r="T11" t="str">
            <v>Sand</v>
          </cell>
          <cell r="U11">
            <v>0.3</v>
          </cell>
          <cell r="W11">
            <v>3</v>
          </cell>
          <cell r="X11">
            <v>0.37</v>
          </cell>
          <cell r="Y11">
            <v>0.75</v>
          </cell>
          <cell r="Z11" t="str">
            <v>Sand</v>
          </cell>
          <cell r="AA11">
            <v>0.3</v>
          </cell>
          <cell r="AC11">
            <v>2.2000000000000002</v>
          </cell>
          <cell r="AD11">
            <v>0.22</v>
          </cell>
          <cell r="AE11">
            <v>0.75</v>
          </cell>
          <cell r="AF11" t="str">
            <v>Sand</v>
          </cell>
          <cell r="AG11">
            <v>0.3</v>
          </cell>
          <cell r="AI11">
            <v>1.7</v>
          </cell>
          <cell r="AJ11">
            <v>0.13</v>
          </cell>
          <cell r="AK11">
            <v>0.75</v>
          </cell>
        </row>
        <row r="12">
          <cell r="T12" t="str">
            <v>Coarse sand</v>
          </cell>
          <cell r="U12">
            <v>0.3</v>
          </cell>
          <cell r="W12">
            <v>3</v>
          </cell>
          <cell r="X12">
            <v>0.37</v>
          </cell>
          <cell r="Y12">
            <v>0.75</v>
          </cell>
          <cell r="Z12" t="str">
            <v>Coarse sand</v>
          </cell>
          <cell r="AA12">
            <v>0.3</v>
          </cell>
          <cell r="AC12">
            <v>2.2000000000000002</v>
          </cell>
          <cell r="AD12">
            <v>0.22</v>
          </cell>
          <cell r="AE12">
            <v>0.75</v>
          </cell>
          <cell r="AF12" t="str">
            <v>Coarse sand</v>
          </cell>
          <cell r="AG12">
            <v>0.3</v>
          </cell>
          <cell r="AI12">
            <v>1.7</v>
          </cell>
          <cell r="AJ12">
            <v>0.13</v>
          </cell>
          <cell r="AK12">
            <v>0.75</v>
          </cell>
        </row>
        <row r="13">
          <cell r="T13" t="str">
            <v>Fine aggregates</v>
          </cell>
          <cell r="U13">
            <v>0.3</v>
          </cell>
          <cell r="W13">
            <v>3</v>
          </cell>
          <cell r="X13">
            <v>0.37</v>
          </cell>
          <cell r="Y13">
            <v>0.75</v>
          </cell>
          <cell r="Z13" t="str">
            <v>Fine aggregates</v>
          </cell>
          <cell r="AA13">
            <v>0.3</v>
          </cell>
          <cell r="AC13">
            <v>2.2000000000000002</v>
          </cell>
          <cell r="AD13">
            <v>0.22</v>
          </cell>
          <cell r="AE13">
            <v>0.75</v>
          </cell>
          <cell r="AF13" t="str">
            <v>Fine aggregates</v>
          </cell>
          <cell r="AG13">
            <v>0.3</v>
          </cell>
          <cell r="AI13">
            <v>1.7</v>
          </cell>
          <cell r="AJ13">
            <v>0.13</v>
          </cell>
          <cell r="AK13">
            <v>0.75</v>
          </cell>
        </row>
        <row r="14">
          <cell r="T14" t="str">
            <v>Gravel</v>
          </cell>
          <cell r="U14">
            <v>0.5</v>
          </cell>
          <cell r="W14">
            <v>3.4</v>
          </cell>
          <cell r="X14">
            <v>0.43</v>
          </cell>
          <cell r="Y14">
            <v>0.75</v>
          </cell>
          <cell r="Z14" t="str">
            <v>Gravel</v>
          </cell>
          <cell r="AA14">
            <v>0.5</v>
          </cell>
          <cell r="AC14">
            <v>2.6</v>
          </cell>
          <cell r="AD14">
            <v>0.26</v>
          </cell>
          <cell r="AE14">
            <v>0.75</v>
          </cell>
          <cell r="AF14" t="str">
            <v>Gravel</v>
          </cell>
          <cell r="AG14">
            <v>0.5</v>
          </cell>
          <cell r="AI14">
            <v>2.1</v>
          </cell>
          <cell r="AJ14">
            <v>0.16</v>
          </cell>
          <cell r="AK14">
            <v>0.75</v>
          </cell>
        </row>
        <row r="15">
          <cell r="T15" t="str">
            <v>Subbase agg.</v>
          </cell>
          <cell r="U15">
            <v>0.5</v>
          </cell>
          <cell r="W15">
            <v>3.4</v>
          </cell>
          <cell r="X15">
            <v>0.43</v>
          </cell>
          <cell r="Y15">
            <v>0.75</v>
          </cell>
          <cell r="Z15" t="str">
            <v>Subbase agg.</v>
          </cell>
          <cell r="AA15">
            <v>0.5</v>
          </cell>
          <cell r="AC15">
            <v>2.6</v>
          </cell>
          <cell r="AD15">
            <v>0.26</v>
          </cell>
          <cell r="AE15">
            <v>0.75</v>
          </cell>
          <cell r="AF15" t="str">
            <v>Subbase agg.</v>
          </cell>
          <cell r="AG15">
            <v>0.5</v>
          </cell>
          <cell r="AI15">
            <v>2.1</v>
          </cell>
          <cell r="AJ15">
            <v>0.16</v>
          </cell>
          <cell r="AK15">
            <v>0.75</v>
          </cell>
        </row>
        <row r="16">
          <cell r="T16" t="str">
            <v>Base agg.</v>
          </cell>
          <cell r="U16">
            <v>0.5</v>
          </cell>
          <cell r="W16">
            <v>3.4</v>
          </cell>
          <cell r="X16">
            <v>0.43</v>
          </cell>
          <cell r="Y16">
            <v>0.75</v>
          </cell>
          <cell r="Z16" t="str">
            <v>Base agg.</v>
          </cell>
          <cell r="AA16">
            <v>0.5</v>
          </cell>
          <cell r="AC16">
            <v>2.6</v>
          </cell>
          <cell r="AD16">
            <v>0.26</v>
          </cell>
          <cell r="AE16">
            <v>0.75</v>
          </cell>
          <cell r="AF16" t="str">
            <v>Base agg.</v>
          </cell>
          <cell r="AG16">
            <v>0.5</v>
          </cell>
          <cell r="AI16">
            <v>2.1</v>
          </cell>
          <cell r="AJ16">
            <v>0.16</v>
          </cell>
          <cell r="AK16">
            <v>0.75</v>
          </cell>
        </row>
        <row r="17">
          <cell r="T17" t="str">
            <v>Coarse agg.</v>
          </cell>
          <cell r="U17">
            <v>0.5</v>
          </cell>
          <cell r="W17">
            <v>3.4</v>
          </cell>
          <cell r="X17">
            <v>0.43</v>
          </cell>
          <cell r="Y17">
            <v>0.75</v>
          </cell>
          <cell r="Z17" t="str">
            <v>Coarse agg.</v>
          </cell>
          <cell r="AA17">
            <v>0.5</v>
          </cell>
          <cell r="AC17">
            <v>2.6</v>
          </cell>
          <cell r="AD17">
            <v>0.26</v>
          </cell>
          <cell r="AE17">
            <v>0.75</v>
          </cell>
          <cell r="AF17" t="str">
            <v>Coarse agg.</v>
          </cell>
          <cell r="AG17">
            <v>0.5</v>
          </cell>
          <cell r="AI17">
            <v>2.1</v>
          </cell>
          <cell r="AJ17">
            <v>0.16</v>
          </cell>
          <cell r="AK17">
            <v>0.75</v>
          </cell>
        </row>
        <row r="18">
          <cell r="T18" t="str">
            <v>Key agg.</v>
          </cell>
          <cell r="U18">
            <v>0.5</v>
          </cell>
          <cell r="W18">
            <v>3.4</v>
          </cell>
          <cell r="X18">
            <v>0.43</v>
          </cell>
          <cell r="Y18">
            <v>0.75</v>
          </cell>
          <cell r="Z18" t="str">
            <v>Key agg.</v>
          </cell>
          <cell r="AA18">
            <v>0.5</v>
          </cell>
          <cell r="AC18">
            <v>2.6</v>
          </cell>
          <cell r="AD18">
            <v>0.26</v>
          </cell>
          <cell r="AE18">
            <v>0.75</v>
          </cell>
          <cell r="AF18" t="str">
            <v>Key agg.</v>
          </cell>
          <cell r="AG18">
            <v>0.5</v>
          </cell>
          <cell r="AI18">
            <v>2.1</v>
          </cell>
          <cell r="AJ18">
            <v>0.16</v>
          </cell>
          <cell r="AK18">
            <v>0.75</v>
          </cell>
        </row>
        <row r="19">
          <cell r="T19" t="str">
            <v>Aggregates</v>
          </cell>
          <cell r="U19">
            <v>0.5</v>
          </cell>
          <cell r="W19">
            <v>3.4</v>
          </cell>
          <cell r="X19">
            <v>0.43</v>
          </cell>
          <cell r="Y19">
            <v>0.75</v>
          </cell>
          <cell r="Z19" t="str">
            <v>Aggregates</v>
          </cell>
          <cell r="AA19">
            <v>0.5</v>
          </cell>
          <cell r="AC19">
            <v>2.6</v>
          </cell>
          <cell r="AD19">
            <v>0.26</v>
          </cell>
          <cell r="AE19">
            <v>0.75</v>
          </cell>
          <cell r="AF19" t="str">
            <v>Aggregates</v>
          </cell>
          <cell r="AG19">
            <v>0.5</v>
          </cell>
          <cell r="AI19">
            <v>2.1</v>
          </cell>
          <cell r="AJ19">
            <v>0.16</v>
          </cell>
          <cell r="AK19">
            <v>0.75</v>
          </cell>
        </row>
        <row r="20">
          <cell r="T20" t="str">
            <v>Aggregate 20-40mm</v>
          </cell>
          <cell r="U20">
            <v>0.5</v>
          </cell>
          <cell r="W20">
            <v>3.4</v>
          </cell>
          <cell r="X20">
            <v>0.43</v>
          </cell>
          <cell r="Y20">
            <v>0.75</v>
          </cell>
          <cell r="Z20" t="str">
            <v>Aggregate 20-40mm</v>
          </cell>
          <cell r="AA20">
            <v>0.5</v>
          </cell>
          <cell r="AC20">
            <v>2.6</v>
          </cell>
          <cell r="AD20">
            <v>0.26</v>
          </cell>
          <cell r="AE20">
            <v>0.75</v>
          </cell>
          <cell r="AF20" t="str">
            <v>Aggregate 20-40mm</v>
          </cell>
          <cell r="AG20">
            <v>0.5</v>
          </cell>
          <cell r="AI20">
            <v>2.1</v>
          </cell>
          <cell r="AJ20">
            <v>0.16</v>
          </cell>
          <cell r="AK20">
            <v>0.75</v>
          </cell>
        </row>
        <row r="21">
          <cell r="T21" t="str">
            <v>Aggregate 10-20mm</v>
          </cell>
          <cell r="U21">
            <v>0.5</v>
          </cell>
          <cell r="W21">
            <v>3.4</v>
          </cell>
          <cell r="X21">
            <v>0.43</v>
          </cell>
          <cell r="Y21">
            <v>0.75</v>
          </cell>
          <cell r="Z21" t="str">
            <v>Aggregate 10-20mm</v>
          </cell>
          <cell r="AA21">
            <v>0.5</v>
          </cell>
          <cell r="AC21">
            <v>2.6</v>
          </cell>
          <cell r="AD21">
            <v>0.26</v>
          </cell>
          <cell r="AE21">
            <v>0.75</v>
          </cell>
          <cell r="AF21" t="str">
            <v>Aggregate 10-20mm</v>
          </cell>
          <cell r="AG21">
            <v>0.5</v>
          </cell>
          <cell r="AI21">
            <v>2.1</v>
          </cell>
          <cell r="AJ21">
            <v>0.16</v>
          </cell>
          <cell r="AK21">
            <v>0.75</v>
          </cell>
        </row>
        <row r="22">
          <cell r="T22" t="str">
            <v>Aggregate 10mm &amp; down</v>
          </cell>
          <cell r="U22">
            <v>0.5</v>
          </cell>
          <cell r="W22">
            <v>3.4</v>
          </cell>
          <cell r="X22">
            <v>0.43</v>
          </cell>
          <cell r="Y22">
            <v>0.75</v>
          </cell>
          <cell r="Z22" t="str">
            <v>Aggregate 10mm &amp; down</v>
          </cell>
          <cell r="AA22">
            <v>0.5</v>
          </cell>
          <cell r="AC22">
            <v>2.6</v>
          </cell>
          <cell r="AD22">
            <v>0.26</v>
          </cell>
          <cell r="AE22">
            <v>0.75</v>
          </cell>
          <cell r="AF22" t="str">
            <v>Aggregate 10mm &amp; down</v>
          </cell>
          <cell r="AG22">
            <v>0.5</v>
          </cell>
          <cell r="AI22">
            <v>2.1</v>
          </cell>
          <cell r="AJ22">
            <v>0.16</v>
          </cell>
          <cell r="AK22">
            <v>0.75</v>
          </cell>
        </row>
        <row r="23">
          <cell r="T23" t="str">
            <v>Chips</v>
          </cell>
          <cell r="U23">
            <v>0.5</v>
          </cell>
          <cell r="W23">
            <v>3.4</v>
          </cell>
          <cell r="X23">
            <v>0.43</v>
          </cell>
          <cell r="Y23">
            <v>0.75</v>
          </cell>
          <cell r="Z23" t="str">
            <v>Chips</v>
          </cell>
          <cell r="AA23">
            <v>0.5</v>
          </cell>
          <cell r="AC23">
            <v>2.6</v>
          </cell>
          <cell r="AD23">
            <v>0.26</v>
          </cell>
          <cell r="AE23">
            <v>0.75</v>
          </cell>
          <cell r="AF23" t="str">
            <v>Chips</v>
          </cell>
          <cell r="AG23">
            <v>0.5</v>
          </cell>
          <cell r="AI23">
            <v>2.1</v>
          </cell>
          <cell r="AJ23">
            <v>0.16</v>
          </cell>
          <cell r="AK23">
            <v>0.75</v>
          </cell>
        </row>
        <row r="24">
          <cell r="T24" t="str">
            <v>Block stone</v>
          </cell>
          <cell r="U24">
            <v>0.5</v>
          </cell>
          <cell r="W24">
            <v>4.5</v>
          </cell>
          <cell r="X24">
            <v>0.56999999999999995</v>
          </cell>
          <cell r="Y24">
            <v>0.75</v>
          </cell>
          <cell r="Z24" t="str">
            <v>Block stone</v>
          </cell>
          <cell r="AA24">
            <v>0.5</v>
          </cell>
          <cell r="AC24">
            <v>3.4</v>
          </cell>
          <cell r="AD24">
            <v>0.34</v>
          </cell>
          <cell r="AE24">
            <v>0.75</v>
          </cell>
          <cell r="AF24" t="str">
            <v>Block stone</v>
          </cell>
          <cell r="AG24">
            <v>0.5</v>
          </cell>
          <cell r="AI24">
            <v>2.7</v>
          </cell>
          <cell r="AJ24">
            <v>0.21</v>
          </cell>
          <cell r="AK24">
            <v>0.75</v>
          </cell>
        </row>
        <row r="25">
          <cell r="T25" t="str">
            <v>Bond stone</v>
          </cell>
          <cell r="U25">
            <v>0.5</v>
          </cell>
          <cell r="W25">
            <v>4.5</v>
          </cell>
          <cell r="X25">
            <v>0.56999999999999995</v>
          </cell>
          <cell r="Y25">
            <v>0.75</v>
          </cell>
          <cell r="Z25" t="str">
            <v>Bond stone</v>
          </cell>
          <cell r="AA25">
            <v>0.5</v>
          </cell>
          <cell r="AC25">
            <v>3.4</v>
          </cell>
          <cell r="AD25">
            <v>0.34</v>
          </cell>
          <cell r="AE25">
            <v>0.75</v>
          </cell>
          <cell r="AF25" t="str">
            <v>Bond stone</v>
          </cell>
          <cell r="AG25">
            <v>0.5</v>
          </cell>
          <cell r="AI25">
            <v>2.7</v>
          </cell>
          <cell r="AJ25">
            <v>0.21</v>
          </cell>
          <cell r="AK25">
            <v>0.75</v>
          </cell>
        </row>
        <row r="26">
          <cell r="T26" t="str">
            <v>Stone</v>
          </cell>
          <cell r="U26">
            <v>0.5</v>
          </cell>
          <cell r="W26">
            <v>4.5</v>
          </cell>
          <cell r="X26">
            <v>0.56999999999999995</v>
          </cell>
          <cell r="Y26">
            <v>0.75</v>
          </cell>
          <cell r="Z26" t="str">
            <v>Stone</v>
          </cell>
          <cell r="AA26">
            <v>0.5</v>
          </cell>
          <cell r="AC26">
            <v>3.4</v>
          </cell>
          <cell r="AD26">
            <v>0.34</v>
          </cell>
          <cell r="AE26">
            <v>0.75</v>
          </cell>
          <cell r="AF26" t="str">
            <v>Stone</v>
          </cell>
          <cell r="AG26">
            <v>0.5</v>
          </cell>
          <cell r="AI26">
            <v>2.7</v>
          </cell>
          <cell r="AJ26">
            <v>0.21</v>
          </cell>
          <cell r="AK26">
            <v>0.75</v>
          </cell>
        </row>
        <row r="27">
          <cell r="T27" t="str">
            <v>Bricks</v>
          </cell>
          <cell r="U27">
            <v>0.6</v>
          </cell>
          <cell r="W27">
            <v>6.6</v>
          </cell>
          <cell r="X27">
            <v>0.83</v>
          </cell>
          <cell r="Y27">
            <v>0.75</v>
          </cell>
          <cell r="Z27" t="str">
            <v>Bricks</v>
          </cell>
          <cell r="AA27">
            <v>0.6</v>
          </cell>
          <cell r="AC27">
            <v>5</v>
          </cell>
          <cell r="AD27">
            <v>0.5</v>
          </cell>
          <cell r="AE27">
            <v>0.75</v>
          </cell>
          <cell r="AF27" t="str">
            <v>Bricks</v>
          </cell>
          <cell r="AG27">
            <v>0.6</v>
          </cell>
          <cell r="AI27">
            <v>4</v>
          </cell>
          <cell r="AJ27">
            <v>0.31</v>
          </cell>
          <cell r="AK27">
            <v>0.75</v>
          </cell>
        </row>
        <row r="28">
          <cell r="T28" t="str">
            <v>Cement</v>
          </cell>
          <cell r="U28">
            <v>0.4</v>
          </cell>
          <cell r="W28">
            <v>2.6</v>
          </cell>
          <cell r="X28">
            <v>0.33</v>
          </cell>
          <cell r="Y28">
            <v>0.75</v>
          </cell>
          <cell r="Z28" t="str">
            <v>Cement</v>
          </cell>
          <cell r="AA28">
            <v>0.4</v>
          </cell>
          <cell r="AC28">
            <v>2</v>
          </cell>
          <cell r="AD28">
            <v>0.2</v>
          </cell>
          <cell r="AE28">
            <v>0.75</v>
          </cell>
          <cell r="AF28" t="str">
            <v>Cement</v>
          </cell>
          <cell r="AG28">
            <v>0.4</v>
          </cell>
          <cell r="AI28">
            <v>1.5</v>
          </cell>
          <cell r="AJ28">
            <v>0.12</v>
          </cell>
          <cell r="AK28">
            <v>0.75</v>
          </cell>
        </row>
        <row r="29">
          <cell r="T29" t="str">
            <v>Reinforcement</v>
          </cell>
          <cell r="U29">
            <v>0.6</v>
          </cell>
          <cell r="W29">
            <v>2.6</v>
          </cell>
          <cell r="X29">
            <v>0.33</v>
          </cell>
          <cell r="Y29">
            <v>0.75</v>
          </cell>
          <cell r="Z29" t="str">
            <v>Reinforcement</v>
          </cell>
          <cell r="AA29">
            <v>0.6</v>
          </cell>
          <cell r="AC29">
            <v>2</v>
          </cell>
          <cell r="AD29">
            <v>0.2</v>
          </cell>
          <cell r="AE29">
            <v>0.75</v>
          </cell>
          <cell r="AF29" t="str">
            <v>Reinforcement</v>
          </cell>
          <cell r="AG29">
            <v>0.6</v>
          </cell>
          <cell r="AI29">
            <v>1.5</v>
          </cell>
          <cell r="AJ29">
            <v>0.12</v>
          </cell>
          <cell r="AK29">
            <v>0.75</v>
          </cell>
        </row>
        <row r="30">
          <cell r="T30" t="str">
            <v>Mild Steel</v>
          </cell>
          <cell r="U30">
            <v>0.6</v>
          </cell>
          <cell r="W30">
            <v>2.6</v>
          </cell>
          <cell r="X30">
            <v>0.33</v>
          </cell>
          <cell r="Y30">
            <v>0.75</v>
          </cell>
          <cell r="Z30" t="str">
            <v>Mild Steel</v>
          </cell>
          <cell r="AA30">
            <v>0.6</v>
          </cell>
          <cell r="AC30">
            <v>2</v>
          </cell>
          <cell r="AD30">
            <v>0.2</v>
          </cell>
          <cell r="AE30">
            <v>0.75</v>
          </cell>
          <cell r="AF30" t="str">
            <v>Mild Steel</v>
          </cell>
          <cell r="AG30">
            <v>0.6</v>
          </cell>
          <cell r="AI30">
            <v>1.5</v>
          </cell>
          <cell r="AJ30">
            <v>0.12</v>
          </cell>
          <cell r="AK30">
            <v>0.75</v>
          </cell>
        </row>
        <row r="31">
          <cell r="T31" t="str">
            <v>Gabion wires</v>
          </cell>
          <cell r="U31">
            <v>0.6</v>
          </cell>
          <cell r="W31">
            <v>2.6</v>
          </cell>
          <cell r="X31">
            <v>0.33</v>
          </cell>
          <cell r="Y31">
            <v>0.75</v>
          </cell>
          <cell r="Z31" t="str">
            <v>Gabion wires</v>
          </cell>
          <cell r="AA31">
            <v>0.6</v>
          </cell>
          <cell r="AC31">
            <v>2</v>
          </cell>
          <cell r="AD31">
            <v>0.2</v>
          </cell>
          <cell r="AE31">
            <v>0.75</v>
          </cell>
          <cell r="AF31" t="str">
            <v>Gabion wires</v>
          </cell>
          <cell r="AG31">
            <v>0.6</v>
          </cell>
          <cell r="AI31">
            <v>1.5</v>
          </cell>
          <cell r="AJ31">
            <v>0.12</v>
          </cell>
          <cell r="AK31">
            <v>0.75</v>
          </cell>
        </row>
        <row r="32">
          <cell r="T32" t="str">
            <v>Mesh Wire</v>
          </cell>
          <cell r="U32">
            <v>0.6</v>
          </cell>
          <cell r="W32">
            <v>2.6</v>
          </cell>
          <cell r="X32">
            <v>0.33</v>
          </cell>
          <cell r="Y32">
            <v>0.75</v>
          </cell>
          <cell r="Z32" t="str">
            <v>Mesh Wire</v>
          </cell>
          <cell r="AA32">
            <v>0.6</v>
          </cell>
          <cell r="AC32">
            <v>2</v>
          </cell>
          <cell r="AD32">
            <v>0.2</v>
          </cell>
          <cell r="AE32">
            <v>0.75</v>
          </cell>
          <cell r="AF32" t="str">
            <v>Mesh Wire</v>
          </cell>
          <cell r="AG32">
            <v>0.6</v>
          </cell>
          <cell r="AI32">
            <v>1.5</v>
          </cell>
          <cell r="AJ32">
            <v>0.12</v>
          </cell>
          <cell r="AK32">
            <v>0.75</v>
          </cell>
        </row>
        <row r="33">
          <cell r="T33" t="str">
            <v>Selvedge Wire</v>
          </cell>
          <cell r="U33">
            <v>0.6</v>
          </cell>
          <cell r="W33">
            <v>2.6</v>
          </cell>
          <cell r="X33">
            <v>0.33</v>
          </cell>
          <cell r="Y33">
            <v>0.75</v>
          </cell>
          <cell r="Z33" t="str">
            <v>Selvedge Wire</v>
          </cell>
          <cell r="AA33">
            <v>0.6</v>
          </cell>
          <cell r="AC33">
            <v>2</v>
          </cell>
          <cell r="AD33">
            <v>0.2</v>
          </cell>
          <cell r="AE33">
            <v>0.75</v>
          </cell>
          <cell r="AF33" t="str">
            <v>Selvedge Wire</v>
          </cell>
          <cell r="AG33">
            <v>0.6</v>
          </cell>
          <cell r="AI33">
            <v>1.5</v>
          </cell>
          <cell r="AJ33">
            <v>0.12</v>
          </cell>
          <cell r="AK33">
            <v>0.75</v>
          </cell>
        </row>
        <row r="34">
          <cell r="T34" t="str">
            <v>Binding Wire</v>
          </cell>
          <cell r="U34">
            <v>0.6</v>
          </cell>
          <cell r="W34">
            <v>2.6</v>
          </cell>
          <cell r="X34">
            <v>0.33</v>
          </cell>
          <cell r="Y34">
            <v>0.75</v>
          </cell>
          <cell r="Z34" t="str">
            <v>Binding Wire</v>
          </cell>
          <cell r="AA34">
            <v>0.6</v>
          </cell>
          <cell r="AC34">
            <v>2</v>
          </cell>
          <cell r="AD34">
            <v>0.2</v>
          </cell>
          <cell r="AE34">
            <v>0.75</v>
          </cell>
          <cell r="AF34" t="str">
            <v>Binding Wire</v>
          </cell>
          <cell r="AG34">
            <v>0.6</v>
          </cell>
          <cell r="AI34">
            <v>1.5</v>
          </cell>
          <cell r="AJ34">
            <v>0.12</v>
          </cell>
          <cell r="AK34">
            <v>0.75</v>
          </cell>
        </row>
        <row r="35">
          <cell r="T35" t="str">
            <v>Bitumen</v>
          </cell>
          <cell r="U35">
            <v>1</v>
          </cell>
          <cell r="W35">
            <v>3</v>
          </cell>
          <cell r="X35">
            <v>0.4</v>
          </cell>
          <cell r="Y35">
            <v>0.75</v>
          </cell>
          <cell r="Z35" t="str">
            <v>Bitumen</v>
          </cell>
          <cell r="AA35">
            <v>1</v>
          </cell>
          <cell r="AC35">
            <v>3</v>
          </cell>
          <cell r="AD35">
            <v>0.3</v>
          </cell>
          <cell r="AE35">
            <v>0.75</v>
          </cell>
          <cell r="AF35" t="str">
            <v>Bitumen</v>
          </cell>
          <cell r="AG35">
            <v>1</v>
          </cell>
          <cell r="AI35">
            <v>2.6</v>
          </cell>
          <cell r="AJ35">
            <v>0.2</v>
          </cell>
          <cell r="AK35">
            <v>0.75</v>
          </cell>
        </row>
        <row r="36">
          <cell r="T36" t="str">
            <v>Emulsion</v>
          </cell>
          <cell r="U36">
            <v>1</v>
          </cell>
          <cell r="W36">
            <v>3</v>
          </cell>
          <cell r="X36">
            <v>0.4</v>
          </cell>
          <cell r="Y36">
            <v>0.75</v>
          </cell>
          <cell r="Z36" t="str">
            <v>Emulsion</v>
          </cell>
          <cell r="AA36">
            <v>1</v>
          </cell>
          <cell r="AC36">
            <v>3</v>
          </cell>
          <cell r="AD36">
            <v>0.3</v>
          </cell>
          <cell r="AE36">
            <v>0.75</v>
          </cell>
          <cell r="AF36" t="str">
            <v>Emulsion</v>
          </cell>
          <cell r="AG36">
            <v>1</v>
          </cell>
          <cell r="AI36">
            <v>2.6</v>
          </cell>
          <cell r="AJ36">
            <v>0.2</v>
          </cell>
          <cell r="AK36">
            <v>0.75</v>
          </cell>
        </row>
        <row r="37">
          <cell r="T37" t="str">
            <v>Pipe 90 cm dia</v>
          </cell>
          <cell r="U37">
            <v>0.4</v>
          </cell>
          <cell r="V37">
            <v>0.04</v>
          </cell>
          <cell r="W37">
            <v>1.6</v>
          </cell>
          <cell r="X37">
            <v>0.2</v>
          </cell>
          <cell r="Y37">
            <v>1.75</v>
          </cell>
          <cell r="Z37" t="str">
            <v>Pipe 90 cm dia</v>
          </cell>
          <cell r="AA37">
            <v>0.4</v>
          </cell>
          <cell r="AB37">
            <v>0.04</v>
          </cell>
          <cell r="AC37">
            <v>1.3</v>
          </cell>
          <cell r="AD37">
            <v>0.13</v>
          </cell>
          <cell r="AE37">
            <v>1.75</v>
          </cell>
          <cell r="AF37" t="str">
            <v>Pipe 90 cm dia</v>
          </cell>
          <cell r="AG37">
            <v>0.4</v>
          </cell>
          <cell r="AH37">
            <v>0.04</v>
          </cell>
          <cell r="AI37">
            <v>0.78</v>
          </cell>
          <cell r="AJ37">
            <v>0.06</v>
          </cell>
          <cell r="AK37">
            <v>1.75</v>
          </cell>
        </row>
        <row r="38">
          <cell r="T38" t="str">
            <v>Pipe 75 cm dia</v>
          </cell>
          <cell r="U38">
            <v>0.33</v>
          </cell>
          <cell r="V38">
            <v>0.03</v>
          </cell>
          <cell r="W38">
            <v>1.3</v>
          </cell>
          <cell r="X38">
            <v>0.16</v>
          </cell>
          <cell r="Y38">
            <v>1.75</v>
          </cell>
          <cell r="Z38" t="str">
            <v>Pipe 75 cm dia</v>
          </cell>
          <cell r="AA38">
            <v>0.33</v>
          </cell>
          <cell r="AB38">
            <v>0.03</v>
          </cell>
          <cell r="AC38">
            <v>1.1000000000000001</v>
          </cell>
          <cell r="AD38">
            <v>0.11</v>
          </cell>
          <cell r="AE38">
            <v>1.75</v>
          </cell>
          <cell r="AF38" t="str">
            <v>Pipe 75 cm dia</v>
          </cell>
          <cell r="AG38">
            <v>0.33</v>
          </cell>
          <cell r="AH38">
            <v>0.03</v>
          </cell>
          <cell r="AI38">
            <v>0.69</v>
          </cell>
          <cell r="AJ38">
            <v>5.5E-2</v>
          </cell>
          <cell r="AK38">
            <v>1.75</v>
          </cell>
        </row>
        <row r="39">
          <cell r="T39" t="str">
            <v>Pipe 60 cm dia</v>
          </cell>
          <cell r="U39">
            <v>0.25</v>
          </cell>
          <cell r="V39">
            <v>0.02</v>
          </cell>
          <cell r="W39">
            <v>1</v>
          </cell>
          <cell r="X39">
            <v>0.13</v>
          </cell>
          <cell r="Y39">
            <v>1.75</v>
          </cell>
          <cell r="Z39" t="str">
            <v>Pipe 60 cm dia</v>
          </cell>
          <cell r="AA39">
            <v>0.25</v>
          </cell>
          <cell r="AB39">
            <v>0.02</v>
          </cell>
          <cell r="AC39">
            <v>0.8</v>
          </cell>
          <cell r="AD39">
            <v>0.08</v>
          </cell>
          <cell r="AE39">
            <v>1.75</v>
          </cell>
          <cell r="AF39" t="str">
            <v>Pipe 60 cm dia</v>
          </cell>
          <cell r="AG39">
            <v>0.25</v>
          </cell>
          <cell r="AH39">
            <v>0.02</v>
          </cell>
          <cell r="AI39">
            <v>0.6</v>
          </cell>
          <cell r="AJ39">
            <v>5.3999999999999999E-2</v>
          </cell>
          <cell r="AK39">
            <v>1.75</v>
          </cell>
        </row>
        <row r="40">
          <cell r="T40" t="str">
            <v>Water</v>
          </cell>
          <cell r="U40">
            <v>0.1</v>
          </cell>
          <cell r="V40">
            <v>0.01</v>
          </cell>
          <cell r="W40">
            <v>2.6</v>
          </cell>
          <cell r="X40">
            <v>0.33</v>
          </cell>
          <cell r="Y40">
            <v>0.5</v>
          </cell>
          <cell r="Z40" t="str">
            <v>Water</v>
          </cell>
          <cell r="AA40">
            <v>0.1</v>
          </cell>
          <cell r="AB40">
            <v>0.01</v>
          </cell>
          <cell r="AC40">
            <v>2</v>
          </cell>
          <cell r="AD40">
            <v>0.2</v>
          </cell>
          <cell r="AE40">
            <v>0.5</v>
          </cell>
          <cell r="AF40" t="str">
            <v>Water</v>
          </cell>
          <cell r="AG40">
            <v>0.1</v>
          </cell>
          <cell r="AH40">
            <v>0.01</v>
          </cell>
          <cell r="AI40">
            <v>1.5</v>
          </cell>
          <cell r="AJ40">
            <v>0.12</v>
          </cell>
          <cell r="AK40">
            <v>0.5</v>
          </cell>
        </row>
      </sheetData>
      <sheetData sheetId="6"/>
      <sheetData sheetId="7"/>
      <sheetData sheetId="8"/>
      <sheetData sheetId="9"/>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rate-cvl"/>
      <sheetName val="Rates"/>
    </sheetNames>
    <sheetDataSet>
      <sheetData sheetId="0"/>
      <sheetData sheetId="1" refreshError="1"/>
      <sheetData sheetId="2" refreshError="1"/>
      <sheetData sheetId="3"/>
      <sheetData sheetId="4"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of Cost"/>
      <sheetName val="Measurement"/>
      <sheetName val="Approach Road-CutFill"/>
      <sheetName val="Approach Road-Pavement"/>
      <sheetName val="Well-qty Abutment"/>
      <sheetName val="Well-qty Pier"/>
      <sheetName val="Bar Bending Well"/>
      <sheetName val="Bar bending Gauriya"/>
      <sheetName val="BOQ Final"/>
      <sheetName val="Approach Road-Walls"/>
      <sheetName val="Approach Road-Drain"/>
      <sheetName val="Rate analysis"/>
    </sheetNames>
    <sheetDataSet>
      <sheetData sheetId="0"/>
      <sheetData sheetId="1"/>
      <sheetData sheetId="2"/>
      <sheetData sheetId="3"/>
      <sheetData sheetId="4">
        <row r="10">
          <cell r="J10">
            <v>5.8999999999999995</v>
          </cell>
          <cell r="K10">
            <v>1.21</v>
          </cell>
        </row>
      </sheetData>
      <sheetData sheetId="5"/>
      <sheetData sheetId="6">
        <row r="1">
          <cell r="N1">
            <v>6</v>
          </cell>
          <cell r="O1">
            <v>8</v>
          </cell>
          <cell r="P1">
            <v>10</v>
          </cell>
          <cell r="Q1">
            <v>12</v>
          </cell>
          <cell r="R1">
            <v>16</v>
          </cell>
          <cell r="S1">
            <v>20</v>
          </cell>
          <cell r="T1">
            <v>25</v>
          </cell>
          <cell r="U1">
            <v>28</v>
          </cell>
          <cell r="V1">
            <v>32</v>
          </cell>
          <cell r="W1">
            <v>40</v>
          </cell>
        </row>
        <row r="2">
          <cell r="N2">
            <v>0.22</v>
          </cell>
          <cell r="O2">
            <v>0.39</v>
          </cell>
          <cell r="P2">
            <v>0.62</v>
          </cell>
          <cell r="Q2">
            <v>0.89</v>
          </cell>
          <cell r="R2">
            <v>1.58</v>
          </cell>
          <cell r="S2">
            <v>2.4700000000000002</v>
          </cell>
          <cell r="T2">
            <v>3.86</v>
          </cell>
          <cell r="U2">
            <v>4.84</v>
          </cell>
          <cell r="V2">
            <v>6.33</v>
          </cell>
          <cell r="W2">
            <v>9.89</v>
          </cell>
        </row>
      </sheetData>
      <sheetData sheetId="7"/>
      <sheetData sheetId="8"/>
      <sheetData sheetId="9"/>
      <sheetData sheetId="10"/>
      <sheetData sheetId="11"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sheetName val="Dist Rate"/>
      <sheetName val="update Rate"/>
      <sheetName val="Update Descrip"/>
      <sheetName val="Table of Content 1"/>
      <sheetName val="Table of Content 2"/>
    </sheetNames>
    <sheetDataSet>
      <sheetData sheetId="0" refreshError="1"/>
      <sheetData sheetId="1" refreshError="1"/>
      <sheetData sheetId="2" refreshError="1">
        <row r="6">
          <cell r="E6">
            <v>325</v>
          </cell>
        </row>
        <row r="92">
          <cell r="E92">
            <v>488.26</v>
          </cell>
        </row>
      </sheetData>
      <sheetData sheetId="3" refreshError="1"/>
      <sheetData sheetId="4" refreshError="1"/>
      <sheetData sheetId="5"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lection"/>
      <sheetName val="Transportation"/>
      <sheetName val="Rate summary"/>
      <sheetName val="Earth_Work"/>
      <sheetName val="Unit Rate"/>
      <sheetName val="Unit Rate Summary"/>
      <sheetName val="District Rate"/>
      <sheetName val="Trans_Ana Final"/>
      <sheetName val="District Rates"/>
    </sheetNames>
    <sheetDataSet>
      <sheetData sheetId="0"/>
      <sheetData sheetId="1"/>
      <sheetData sheetId="2">
        <row r="22">
          <cell r="M22">
            <v>89</v>
          </cell>
        </row>
      </sheetData>
      <sheetData sheetId="3"/>
      <sheetData sheetId="4"/>
      <sheetData sheetId="5"/>
      <sheetData sheetId="6"/>
      <sheetData sheetId="7" refreshError="1"/>
      <sheetData sheetId="8"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for agreement"/>
      <sheetName val="Recurrent Estimate"/>
      <sheetName val="Data Input Sheet "/>
      <sheetName val="Rate analysis"/>
      <sheetName val="Summary Rate_new"/>
      <sheetName val="Material Collection"/>
      <sheetName val="Transport"/>
      <sheetName val="4aoc"/>
      <sheetName val="PipeDesign"/>
    </sheetNames>
    <sheetDataSet>
      <sheetData sheetId="0"/>
      <sheetData sheetId="1"/>
      <sheetData sheetId="2"/>
      <sheetData sheetId="3"/>
      <sheetData sheetId="4"/>
      <sheetData sheetId="5"/>
      <sheetData sheetId="6"/>
      <sheetData sheetId="7" refreshError="1"/>
      <sheetData sheetId="8"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VIP1"/>
      <sheetName val="VIP2"/>
      <sheetName val="VIP3"/>
      <sheetName val="DP Lat"/>
      <sheetName val="RtAn"/>
      <sheetName val="MatCol"/>
      <sheetName val="D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41">
          <cell r="K41">
            <v>1222.8</v>
          </cell>
        </row>
      </sheetData>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VIP1"/>
      <sheetName val="VIP2"/>
      <sheetName val="VIP3"/>
      <sheetName val="DP Lat"/>
      <sheetName val="RtAn"/>
      <sheetName val="MatCol"/>
      <sheetName val="D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41">
          <cell r="K41">
            <v>1222.8</v>
          </cell>
        </row>
      </sheetData>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Qty"/>
      <sheetName val="Earthwork Road"/>
      <sheetName val="Earthwork structure"/>
      <sheetName val="Backfill"/>
      <sheetName val="Pavement "/>
      <sheetName val="grw"/>
      <sheetName val="Delinator Post"/>
      <sheetName val="60dia"/>
      <sheetName val="Basic&amp;site rates"/>
      <sheetName val="Mat. collection"/>
      <sheetName val="Dtld.analysis"/>
      <sheetName val="Final analysis "/>
    </sheetNames>
    <sheetDataSet>
      <sheetData sheetId="0"/>
      <sheetData sheetId="1"/>
      <sheetData sheetId="2"/>
      <sheetData sheetId="3"/>
      <sheetData sheetId="4"/>
      <sheetData sheetId="5"/>
      <sheetData sheetId="6"/>
      <sheetData sheetId="7"/>
      <sheetData sheetId="8"/>
      <sheetData sheetId="9" refreshError="1"/>
      <sheetData sheetId="10"/>
      <sheetData sheetId="11" refreshError="1">
        <row r="358">
          <cell r="K358">
            <v>5342.8499999999995</v>
          </cell>
        </row>
      </sheetData>
      <sheetData sheetId="12"/>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
      <sheetName val="Rate Analysis"/>
      <sheetName val="Summary"/>
      <sheetName val="Rates"/>
      <sheetName val="Sheet1"/>
      <sheetName val="Drainage"/>
      <sheetName val="Toilets"/>
      <sheetName val="Pipeline for Quotation"/>
      <sheetName val="HDPE Pipe for Quotation"/>
      <sheetName val="Sheet2"/>
      <sheetName val="4aoc"/>
      <sheetName val="FRT Estimate 2 cum"/>
      <sheetName val="INPUT"/>
      <sheetName val="DRates"/>
      <sheetName val="District Rate"/>
      <sheetName val="Rate_Analysis"/>
      <sheetName val="Pipeline_for_Quotation"/>
      <sheetName val="HDPE_Pipe_for_Quotation"/>
      <sheetName val="DR"/>
      <sheetName val="bldg"/>
      <sheetName val="sanitary"/>
      <sheetName val="Inputs2"/>
      <sheetName val="INPUTS"/>
    </sheetNames>
    <sheetDataSet>
      <sheetData sheetId="0">
        <row r="6">
          <cell r="F6">
            <v>90</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rate-cvl"/>
      <sheetName val="Slab span-thickness table"/>
      <sheetName val="update Rate"/>
    </sheetNames>
    <sheetDataSet>
      <sheetData sheetId="0"/>
      <sheetData sheetId="1" refreshError="1"/>
      <sheetData sheetId="2" refreshError="1"/>
      <sheetData sheetId="3"/>
      <sheetData sheetId="4" refreshError="1"/>
      <sheetData sheetId="5"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trict Rates"/>
      <sheetName val="Collection"/>
      <sheetName val="Collection2"/>
      <sheetName val="Transportation"/>
      <sheetName val="Trans_Ana Final"/>
      <sheetName val="Rate"/>
      <sheetName val="Basic Rate"/>
      <sheetName val="Rate with lead"/>
      <sheetName val="List Basic"/>
      <sheetName val="Road Maintanance"/>
      <sheetName val="Basic Rate (Bridges)"/>
      <sheetName val="Rate with lead(Bridges)"/>
    </sheetNames>
    <sheetDataSet>
      <sheetData sheetId="0">
        <row r="1">
          <cell r="A1" t="str">
            <v>DRO:</v>
          </cell>
          <cell r="B1" t="str">
            <v>Hetauda</v>
          </cell>
        </row>
        <row r="2">
          <cell r="A2" t="str">
            <v>District:</v>
          </cell>
          <cell r="B2" t="str">
            <v>Rautahat</v>
          </cell>
        </row>
        <row r="4">
          <cell r="A4" t="str">
            <v>F/Y</v>
          </cell>
          <cell r="B4" t="str">
            <v>065/66</v>
          </cell>
        </row>
        <row r="5">
          <cell r="A5" t="str">
            <v>Item Name</v>
          </cell>
          <cell r="B5" t="str">
            <v>Unit</v>
          </cell>
          <cell r="C5" t="str">
            <v xml:space="preserve">Rate </v>
          </cell>
        </row>
        <row r="6">
          <cell r="A6" t="str">
            <v>District Rates</v>
          </cell>
        </row>
        <row r="7">
          <cell r="A7" t="str">
            <v>Skilled</v>
          </cell>
          <cell r="B7" t="str">
            <v>md</v>
          </cell>
          <cell r="C7">
            <v>275</v>
          </cell>
        </row>
        <row r="8">
          <cell r="A8" t="str">
            <v>Unskilled</v>
          </cell>
          <cell r="B8" t="str">
            <v>md</v>
          </cell>
          <cell r="C8">
            <v>150</v>
          </cell>
        </row>
        <row r="9">
          <cell r="A9" t="str">
            <v>Semiskilled</v>
          </cell>
          <cell r="B9" t="str">
            <v>md</v>
          </cell>
          <cell r="C9">
            <v>200</v>
          </cell>
        </row>
        <row r="10">
          <cell r="A10" t="str">
            <v>Operator</v>
          </cell>
          <cell r="B10" t="str">
            <v>md</v>
          </cell>
          <cell r="C10">
            <v>275</v>
          </cell>
        </row>
        <row r="11">
          <cell r="A11" t="str">
            <v>Foreman</v>
          </cell>
          <cell r="B11" t="str">
            <v>md</v>
          </cell>
          <cell r="C11">
            <v>275</v>
          </cell>
        </row>
        <row r="12">
          <cell r="A12" t="str">
            <v>Diesel</v>
          </cell>
          <cell r="B12" t="str">
            <v>lts</v>
          </cell>
          <cell r="C12">
            <v>61.06</v>
          </cell>
        </row>
        <row r="13">
          <cell r="A13" t="str">
            <v>Fuel</v>
          </cell>
          <cell r="B13" t="str">
            <v>lts</v>
          </cell>
          <cell r="C13">
            <v>61.06</v>
          </cell>
        </row>
        <row r="14">
          <cell r="A14" t="str">
            <v>Petrol</v>
          </cell>
          <cell r="B14" t="str">
            <v>lts</v>
          </cell>
          <cell r="C14">
            <v>87.61</v>
          </cell>
        </row>
        <row r="15">
          <cell r="A15" t="str">
            <v>Water</v>
          </cell>
          <cell r="B15" t="str">
            <v>lts</v>
          </cell>
          <cell r="C15">
            <v>0.05</v>
          </cell>
        </row>
        <row r="16">
          <cell r="A16" t="str">
            <v>HDP Pipe</v>
          </cell>
          <cell r="B16" t="str">
            <v>m</v>
          </cell>
          <cell r="C16">
            <v>583.80999999999995</v>
          </cell>
        </row>
        <row r="17">
          <cell r="A17" t="str">
            <v>Pipe 60 cm dia</v>
          </cell>
          <cell r="B17" t="str">
            <v>m</v>
          </cell>
          <cell r="C17">
            <v>4285</v>
          </cell>
        </row>
        <row r="18">
          <cell r="A18" t="str">
            <v>Pipe 75 cm dia</v>
          </cell>
          <cell r="B18" t="str">
            <v>m</v>
          </cell>
          <cell r="C18">
            <v>6105</v>
          </cell>
        </row>
        <row r="19">
          <cell r="A19" t="str">
            <v>Pipe 90 cm dia</v>
          </cell>
          <cell r="B19" t="str">
            <v>m</v>
          </cell>
          <cell r="C19">
            <v>7690</v>
          </cell>
        </row>
        <row r="20">
          <cell r="A20" t="str">
            <v>Jute</v>
          </cell>
          <cell r="B20" t="str">
            <v>kg</v>
          </cell>
          <cell r="C20">
            <v>100</v>
          </cell>
        </row>
        <row r="21">
          <cell r="A21" t="str">
            <v>Bitumen</v>
          </cell>
          <cell r="B21" t="str">
            <v>lts</v>
          </cell>
          <cell r="C21">
            <v>61.39</v>
          </cell>
        </row>
        <row r="22">
          <cell r="A22" t="str">
            <v>Kerosene</v>
          </cell>
          <cell r="B22" t="str">
            <v>lts</v>
          </cell>
          <cell r="C22">
            <v>56.63</v>
          </cell>
        </row>
        <row r="23">
          <cell r="A23" t="str">
            <v>Emulsion</v>
          </cell>
          <cell r="B23" t="str">
            <v>lts</v>
          </cell>
          <cell r="C23">
            <v>0</v>
          </cell>
        </row>
        <row r="24">
          <cell r="A24" t="str">
            <v>Planks</v>
          </cell>
          <cell r="B24" t="str">
            <v>cum</v>
          </cell>
          <cell r="C24">
            <v>42000</v>
          </cell>
        </row>
        <row r="25">
          <cell r="A25" t="str">
            <v>Planks 38mm thick.</v>
          </cell>
          <cell r="B25" t="str">
            <v>cum</v>
          </cell>
          <cell r="C25">
            <v>42000</v>
          </cell>
        </row>
        <row r="26">
          <cell r="A26" t="str">
            <v xml:space="preserve">Struts, ballies, etc. </v>
          </cell>
          <cell r="B26" t="str">
            <v>cum</v>
          </cell>
          <cell r="C26">
            <v>42000</v>
          </cell>
        </row>
        <row r="27">
          <cell r="A27" t="str">
            <v>Nails,spikes,etc</v>
          </cell>
          <cell r="B27" t="str">
            <v>kg</v>
          </cell>
          <cell r="C27">
            <v>110</v>
          </cell>
        </row>
        <row r="28">
          <cell r="A28" t="str">
            <v>Ply wood 9mm. Thick</v>
          </cell>
          <cell r="B28" t="str">
            <v>sqm</v>
          </cell>
          <cell r="C28">
            <v>310</v>
          </cell>
        </row>
        <row r="29">
          <cell r="A29" t="str">
            <v>Cement</v>
          </cell>
          <cell r="B29" t="str">
            <v>ton</v>
          </cell>
          <cell r="C29">
            <v>10000</v>
          </cell>
        </row>
        <row r="30">
          <cell r="A30" t="str">
            <v>Stone Dust</v>
          </cell>
          <cell r="B30" t="str">
            <v>cum</v>
          </cell>
          <cell r="C30">
            <v>600</v>
          </cell>
        </row>
        <row r="31">
          <cell r="A31" t="str">
            <v>Bricks</v>
          </cell>
          <cell r="B31" t="str">
            <v>1000nos</v>
          </cell>
          <cell r="C31">
            <v>6200</v>
          </cell>
        </row>
        <row r="32">
          <cell r="A32" t="str">
            <v>Road Marking Paint</v>
          </cell>
          <cell r="B32" t="str">
            <v>lts</v>
          </cell>
          <cell r="C32">
            <v>605</v>
          </cell>
        </row>
        <row r="33">
          <cell r="A33" t="str">
            <v>Gabion Wires</v>
          </cell>
          <cell r="B33" t="str">
            <v>ton</v>
          </cell>
          <cell r="C33">
            <v>120000</v>
          </cell>
        </row>
        <row r="34">
          <cell r="A34" t="str">
            <v>Mesh Wire</v>
          </cell>
          <cell r="B34" t="str">
            <v>ton</v>
          </cell>
          <cell r="C34">
            <v>120000</v>
          </cell>
        </row>
        <row r="35">
          <cell r="A35" t="str">
            <v>Selvedge Wire</v>
          </cell>
          <cell r="B35" t="str">
            <v>ton</v>
          </cell>
          <cell r="C35">
            <v>120000</v>
          </cell>
        </row>
        <row r="36">
          <cell r="A36" t="str">
            <v>Binding Wire</v>
          </cell>
          <cell r="B36" t="str">
            <v>ton</v>
          </cell>
          <cell r="C36">
            <v>120000</v>
          </cell>
        </row>
        <row r="37">
          <cell r="A37" t="str">
            <v>Enamel paint</v>
          </cell>
          <cell r="B37" t="str">
            <v>lts</v>
          </cell>
          <cell r="C37">
            <v>260</v>
          </cell>
        </row>
        <row r="38">
          <cell r="A38" t="str">
            <v>Primer</v>
          </cell>
          <cell r="B38" t="str">
            <v>lts</v>
          </cell>
          <cell r="C38">
            <v>190</v>
          </cell>
        </row>
        <row r="39">
          <cell r="A39" t="str">
            <v>Geotextile</v>
          </cell>
          <cell r="B39" t="str">
            <v>sqm</v>
          </cell>
          <cell r="C39">
            <v>150</v>
          </cell>
        </row>
        <row r="40">
          <cell r="A40" t="str">
            <v>MS sheet 14 gauge</v>
          </cell>
          <cell r="B40" t="str">
            <v>Kg</v>
          </cell>
          <cell r="C40">
            <v>95</v>
          </cell>
        </row>
        <row r="41">
          <cell r="A41" t="str">
            <v>MS pipes dia. 40mm</v>
          </cell>
          <cell r="B41" t="str">
            <v>m</v>
          </cell>
          <cell r="C41">
            <v>394.9</v>
          </cell>
        </row>
        <row r="42">
          <cell r="A42" t="str">
            <v>Steel Plate(2mm)</v>
          </cell>
          <cell r="B42" t="str">
            <v>sqm</v>
          </cell>
          <cell r="C42">
            <v>1491.5</v>
          </cell>
        </row>
        <row r="43">
          <cell r="A43" t="str">
            <v>Steel Tube (50mm dia)</v>
          </cell>
          <cell r="B43" t="str">
            <v>m</v>
          </cell>
          <cell r="C43">
            <v>663</v>
          </cell>
        </row>
        <row r="44">
          <cell r="A44" t="str">
            <v>Clamps</v>
          </cell>
          <cell r="B44" t="str">
            <v>Nos</v>
          </cell>
          <cell r="C44">
            <v>140</v>
          </cell>
        </row>
        <row r="45">
          <cell r="A45" t="str">
            <v>Nuts &amp; bolts</v>
          </cell>
          <cell r="B45" t="str">
            <v>Nos</v>
          </cell>
          <cell r="C45">
            <v>6</v>
          </cell>
        </row>
        <row r="46">
          <cell r="A46" t="str">
            <v>Nuts and bolts</v>
          </cell>
          <cell r="B46" t="str">
            <v>kg</v>
          </cell>
          <cell r="C46">
            <v>106.19</v>
          </cell>
        </row>
        <row r="47">
          <cell r="A47" t="str">
            <v>Mild Steel</v>
          </cell>
          <cell r="B47" t="str">
            <v>ton</v>
          </cell>
          <cell r="C47">
            <v>90000</v>
          </cell>
        </row>
        <row r="48">
          <cell r="A48" t="str">
            <v>Reinforcement</v>
          </cell>
          <cell r="B48" t="str">
            <v>ton</v>
          </cell>
          <cell r="C48">
            <v>77640</v>
          </cell>
        </row>
        <row r="49">
          <cell r="A49" t="str">
            <v>Heavy Equipment Hire Rate</v>
          </cell>
        </row>
        <row r="50">
          <cell r="A50" t="str">
            <v>Roller 8-10 ton</v>
          </cell>
          <cell r="B50" t="str">
            <v>hr</v>
          </cell>
          <cell r="C50">
            <v>500</v>
          </cell>
        </row>
        <row r="51">
          <cell r="A51" t="str">
            <v>Road Roller</v>
          </cell>
          <cell r="B51" t="str">
            <v>hr</v>
          </cell>
          <cell r="C51">
            <v>500</v>
          </cell>
        </row>
        <row r="52">
          <cell r="A52" t="str">
            <v xml:space="preserve">Vibrator Roller </v>
          </cell>
          <cell r="B52" t="str">
            <v>hr</v>
          </cell>
          <cell r="C52">
            <v>300</v>
          </cell>
        </row>
        <row r="53">
          <cell r="A53" t="str">
            <v>Roller Vibro.</v>
          </cell>
          <cell r="B53" t="str">
            <v>hr</v>
          </cell>
          <cell r="C53">
            <v>300</v>
          </cell>
        </row>
        <row r="54">
          <cell r="A54" t="str">
            <v>Pneumatic Roller</v>
          </cell>
          <cell r="B54" t="str">
            <v>hr</v>
          </cell>
          <cell r="C54">
            <v>1000</v>
          </cell>
        </row>
        <row r="55">
          <cell r="A55" t="str">
            <v>Grader</v>
          </cell>
          <cell r="B55" t="str">
            <v>hr</v>
          </cell>
          <cell r="C55">
            <v>1200</v>
          </cell>
        </row>
        <row r="56">
          <cell r="A56" t="str">
            <v xml:space="preserve">Water bowser </v>
          </cell>
          <cell r="B56" t="str">
            <v>hr</v>
          </cell>
          <cell r="C56">
            <v>550</v>
          </cell>
        </row>
        <row r="57">
          <cell r="A57" t="str">
            <v>Loader</v>
          </cell>
          <cell r="B57" t="str">
            <v>hr</v>
          </cell>
          <cell r="C57">
            <v>1000</v>
          </cell>
        </row>
        <row r="58">
          <cell r="A58" t="str">
            <v xml:space="preserve">Boiler </v>
          </cell>
          <cell r="B58" t="str">
            <v>hr</v>
          </cell>
          <cell r="C58">
            <v>140</v>
          </cell>
        </row>
        <row r="59">
          <cell r="A59" t="str">
            <v>Gas Cutter</v>
          </cell>
          <cell r="B59" t="str">
            <v>hr</v>
          </cell>
          <cell r="C59">
            <v>250</v>
          </cell>
        </row>
        <row r="60">
          <cell r="A60" t="str">
            <v>Welding machine</v>
          </cell>
          <cell r="B60" t="str">
            <v>hr</v>
          </cell>
          <cell r="C60">
            <v>150</v>
          </cell>
        </row>
        <row r="61">
          <cell r="A61" t="str">
            <v>10t.-crane with grab &amp; accessories</v>
          </cell>
          <cell r="B61" t="str">
            <v>hr</v>
          </cell>
          <cell r="C61">
            <v>3100</v>
          </cell>
        </row>
        <row r="62">
          <cell r="A62" t="str">
            <v>Sprayer</v>
          </cell>
          <cell r="B62" t="str">
            <v>hr</v>
          </cell>
          <cell r="C62">
            <v>260</v>
          </cell>
        </row>
        <row r="63">
          <cell r="A63" t="str">
            <v xml:space="preserve">Distributor </v>
          </cell>
          <cell r="B63" t="str">
            <v>hr</v>
          </cell>
          <cell r="C63">
            <v>1300</v>
          </cell>
        </row>
        <row r="64">
          <cell r="A64" t="str">
            <v>Air compresser</v>
          </cell>
          <cell r="B64" t="str">
            <v>hr</v>
          </cell>
          <cell r="C64">
            <v>250</v>
          </cell>
        </row>
        <row r="65">
          <cell r="A65" t="str">
            <v>Hand Sprayer</v>
          </cell>
          <cell r="B65" t="str">
            <v>hr</v>
          </cell>
          <cell r="C65">
            <v>260</v>
          </cell>
        </row>
        <row r="66">
          <cell r="A66" t="str">
            <v xml:space="preserve">Chips spreader </v>
          </cell>
          <cell r="B66" t="str">
            <v>hr</v>
          </cell>
          <cell r="C66">
            <v>130</v>
          </cell>
        </row>
        <row r="67">
          <cell r="A67" t="str">
            <v xml:space="preserve">Tyred Roller </v>
          </cell>
          <cell r="B67" t="str">
            <v>hr</v>
          </cell>
          <cell r="C67">
            <v>1000</v>
          </cell>
        </row>
        <row r="68">
          <cell r="A68" t="str">
            <v>Mixer</v>
          </cell>
          <cell r="B68" t="str">
            <v>hr</v>
          </cell>
          <cell r="C68">
            <v>470</v>
          </cell>
        </row>
        <row r="69">
          <cell r="A69" t="str">
            <v>Mixer (0.28/ 0.20 m3 )</v>
          </cell>
          <cell r="B69" t="str">
            <v>hr</v>
          </cell>
          <cell r="C69">
            <v>470</v>
          </cell>
        </row>
        <row r="70">
          <cell r="A70" t="str">
            <v>Mixing Plant</v>
          </cell>
          <cell r="B70" t="str">
            <v>hr</v>
          </cell>
          <cell r="C70">
            <v>700</v>
          </cell>
        </row>
        <row r="71">
          <cell r="A71" t="str">
            <v xml:space="preserve">Asphalt Paver  </v>
          </cell>
          <cell r="B71" t="str">
            <v>hr</v>
          </cell>
          <cell r="C71">
            <v>1000</v>
          </cell>
        </row>
        <row r="72">
          <cell r="A72" t="str">
            <v>Tipper,Trucks</v>
          </cell>
          <cell r="B72" t="str">
            <v>hr</v>
          </cell>
          <cell r="C72">
            <v>450</v>
          </cell>
        </row>
        <row r="73">
          <cell r="A73" t="str">
            <v>Vibrator</v>
          </cell>
          <cell r="B73" t="str">
            <v>hr</v>
          </cell>
          <cell r="C73">
            <v>50</v>
          </cell>
        </row>
        <row r="74">
          <cell r="A74" t="str">
            <v>Collection Rates</v>
          </cell>
        </row>
        <row r="75">
          <cell r="A75" t="str">
            <v>Local Royalty</v>
          </cell>
          <cell r="B75" t="str">
            <v>cum</v>
          </cell>
          <cell r="C75">
            <v>52.92</v>
          </cell>
        </row>
        <row r="76">
          <cell r="A76" t="str">
            <v>Forest Royalty</v>
          </cell>
          <cell r="B76" t="str">
            <v>cum</v>
          </cell>
          <cell r="C76">
            <v>21.17</v>
          </cell>
        </row>
        <row r="77">
          <cell r="A77" t="str">
            <v>Soil</v>
          </cell>
          <cell r="B77" t="str">
            <v>cum</v>
          </cell>
          <cell r="C77">
            <v>0</v>
          </cell>
        </row>
        <row r="78">
          <cell r="A78" t="str">
            <v>Sand</v>
          </cell>
          <cell r="B78" t="str">
            <v>cum</v>
          </cell>
          <cell r="C78">
            <v>524.09</v>
          </cell>
        </row>
        <row r="79">
          <cell r="A79" t="str">
            <v>coarse sand</v>
          </cell>
          <cell r="B79" t="str">
            <v>cum</v>
          </cell>
          <cell r="C79">
            <v>524.09</v>
          </cell>
        </row>
        <row r="80">
          <cell r="A80" t="str">
            <v>Fine aggregates</v>
          </cell>
          <cell r="B80" t="str">
            <v>cum</v>
          </cell>
          <cell r="C80">
            <v>524.09</v>
          </cell>
        </row>
        <row r="81">
          <cell r="A81" t="str">
            <v>Subbase agg.</v>
          </cell>
          <cell r="B81" t="str">
            <v>cum</v>
          </cell>
          <cell r="C81">
            <v>374.09</v>
          </cell>
        </row>
        <row r="82">
          <cell r="A82" t="str">
            <v>Gravel</v>
          </cell>
          <cell r="B82" t="str">
            <v>cum</v>
          </cell>
          <cell r="C82">
            <v>374.09</v>
          </cell>
        </row>
        <row r="83">
          <cell r="A83" t="str">
            <v>Base agg.</v>
          </cell>
          <cell r="B83" t="str">
            <v>cum</v>
          </cell>
          <cell r="C83">
            <v>1250</v>
          </cell>
        </row>
        <row r="84">
          <cell r="A84" t="str">
            <v>Coarse agg.</v>
          </cell>
          <cell r="B84" t="str">
            <v>cum</v>
          </cell>
          <cell r="C84">
            <v>1250</v>
          </cell>
        </row>
        <row r="85">
          <cell r="A85" t="str">
            <v>Key agg.</v>
          </cell>
          <cell r="B85" t="str">
            <v>cum</v>
          </cell>
          <cell r="C85">
            <v>1250</v>
          </cell>
        </row>
        <row r="86">
          <cell r="A86" t="str">
            <v>Aggregates</v>
          </cell>
          <cell r="B86" t="str">
            <v>cum</v>
          </cell>
          <cell r="C86">
            <v>1274.0899999999999</v>
          </cell>
        </row>
        <row r="87">
          <cell r="A87" t="str">
            <v>aggregate 10mm &amp; down</v>
          </cell>
          <cell r="B87" t="str">
            <v>cum</v>
          </cell>
          <cell r="C87">
            <v>1274.0899999999999</v>
          </cell>
        </row>
        <row r="88">
          <cell r="A88" t="str">
            <v>aggregate 20-40mm</v>
          </cell>
          <cell r="B88" t="str">
            <v>cum</v>
          </cell>
          <cell r="C88">
            <v>554.09</v>
          </cell>
        </row>
        <row r="89">
          <cell r="A89" t="str">
            <v>aggregate 10-20mm</v>
          </cell>
          <cell r="B89" t="str">
            <v>cum</v>
          </cell>
          <cell r="C89">
            <v>779.09</v>
          </cell>
        </row>
        <row r="90">
          <cell r="A90" t="str">
            <v>Chips</v>
          </cell>
          <cell r="B90" t="str">
            <v>ton</v>
          </cell>
          <cell r="C90">
            <v>472.18</v>
          </cell>
        </row>
        <row r="91">
          <cell r="A91" t="str">
            <v>Block stone</v>
          </cell>
          <cell r="B91" t="str">
            <v>cum</v>
          </cell>
          <cell r="C91">
            <v>284.08999999999997</v>
          </cell>
        </row>
        <row r="92">
          <cell r="A92" t="str">
            <v>Bond stone</v>
          </cell>
          <cell r="B92" t="str">
            <v>cum</v>
          </cell>
          <cell r="C92">
            <v>284.08999999999997</v>
          </cell>
        </row>
        <row r="93">
          <cell r="A93" t="str">
            <v>Stone</v>
          </cell>
          <cell r="B93" t="str">
            <v>cum</v>
          </cell>
          <cell r="C93">
            <v>284.08999999999997</v>
          </cell>
        </row>
        <row r="95">
          <cell r="A95" t="str">
            <v>Bridge Details</v>
          </cell>
        </row>
        <row r="96">
          <cell r="A96" t="str">
            <v>Bearing</v>
          </cell>
          <cell r="B96" t="str">
            <v>No.</v>
          </cell>
          <cell r="C96">
            <v>25000</v>
          </cell>
        </row>
        <row r="97">
          <cell r="A97" t="str">
            <v>Expansion  Joint</v>
          </cell>
          <cell r="B97" t="str">
            <v>Rm</v>
          </cell>
          <cell r="C97">
            <v>10000</v>
          </cell>
        </row>
      </sheetData>
      <sheetData sheetId="1"/>
      <sheetData sheetId="2"/>
      <sheetData sheetId="3">
        <row r="5">
          <cell r="U5" t="str">
            <v>3  MT</v>
          </cell>
        </row>
      </sheetData>
      <sheetData sheetId="4">
        <row r="1">
          <cell r="AR1" t="str">
            <v>Activity no</v>
          </cell>
          <cell r="AS1" t="str">
            <v>Soil Type</v>
          </cell>
          <cell r="AT1" t="str">
            <v>Diameter of Well</v>
          </cell>
          <cell r="AU1" t="str">
            <v>Depth of Well</v>
          </cell>
          <cell r="AV1" t="str">
            <v>Labour</v>
          </cell>
          <cell r="AX1" t="str">
            <v>Diesel</v>
          </cell>
          <cell r="AY1" t="str">
            <v>Equipment</v>
          </cell>
        </row>
        <row r="2">
          <cell r="AV2" t="str">
            <v>Skilled</v>
          </cell>
          <cell r="AW2" t="str">
            <v>Semi Skill</v>
          </cell>
        </row>
        <row r="3">
          <cell r="G3" t="str">
            <v>Labour</v>
          </cell>
          <cell r="K3" t="str">
            <v>Fuel</v>
          </cell>
          <cell r="L3">
            <v>61.06</v>
          </cell>
          <cell r="M3" t="str">
            <v>/lt</v>
          </cell>
          <cell r="O3" t="str">
            <v>District:</v>
          </cell>
          <cell r="AR3" t="str">
            <v>17.06.01(a)(i)</v>
          </cell>
          <cell r="AS3" t="str">
            <v>Sandy</v>
          </cell>
          <cell r="AT3" t="str">
            <v>a) 5m</v>
          </cell>
          <cell r="AU3" t="str">
            <v xml:space="preserve">i)Depth upto 3m  </v>
          </cell>
          <cell r="AV3">
            <v>0.6</v>
          </cell>
          <cell r="AW3">
            <v>1.2</v>
          </cell>
          <cell r="AX3">
            <v>23</v>
          </cell>
          <cell r="AY3">
            <v>2.2999999999999998</v>
          </cell>
        </row>
        <row r="4">
          <cell r="F4" t="str">
            <v>Unskilled</v>
          </cell>
          <cell r="H4">
            <v>150</v>
          </cell>
          <cell r="K4" t="str">
            <v>Truck Rate</v>
          </cell>
          <cell r="L4">
            <v>450</v>
          </cell>
          <cell r="O4" t="str">
            <v>F/Y:</v>
          </cell>
          <cell r="AR4" t="str">
            <v>17.06.01(a)(ii)</v>
          </cell>
          <cell r="AS4" t="str">
            <v>Sandy</v>
          </cell>
          <cell r="AT4" t="str">
            <v>a) 5m</v>
          </cell>
          <cell r="AU4" t="str">
            <v xml:space="preserve">ii)Depth from 3m-6m  </v>
          </cell>
          <cell r="AV4">
            <v>0.7</v>
          </cell>
          <cell r="AW4">
            <v>1.4</v>
          </cell>
          <cell r="AX4">
            <v>24</v>
          </cell>
          <cell r="AY4">
            <v>2.4</v>
          </cell>
        </row>
        <row r="5">
          <cell r="F5" t="str">
            <v>Skilled</v>
          </cell>
          <cell r="H5">
            <v>275</v>
          </cell>
          <cell r="K5" t="str">
            <v>Truck capactiy</v>
          </cell>
          <cell r="L5">
            <v>8</v>
          </cell>
          <cell r="M5" t="str">
            <v>MT</v>
          </cell>
          <cell r="U5" t="str">
            <v>3  MT</v>
          </cell>
          <cell r="AA5" t="str">
            <v>5  MT</v>
          </cell>
          <cell r="AG5" t="str">
            <v>8  MT</v>
          </cell>
          <cell r="AR5" t="str">
            <v>17.06.01(a)(iii)</v>
          </cell>
          <cell r="AS5" t="str">
            <v>Sandy</v>
          </cell>
          <cell r="AT5" t="str">
            <v>a) 5m</v>
          </cell>
          <cell r="AU5" t="str">
            <v xml:space="preserve">iii)Depth from 6m-9m </v>
          </cell>
          <cell r="AV5">
            <v>0.8</v>
          </cell>
          <cell r="AW5">
            <v>1.6</v>
          </cell>
          <cell r="AX5">
            <v>26</v>
          </cell>
          <cell r="AY5">
            <v>2.6</v>
          </cell>
        </row>
        <row r="6">
          <cell r="B6" t="str">
            <v>Material Type</v>
          </cell>
          <cell r="C6" t="str">
            <v>Unit</v>
          </cell>
          <cell r="D6" t="str">
            <v>Rate</v>
          </cell>
          <cell r="E6" t="str">
            <v>Distance (km)</v>
          </cell>
          <cell r="H6" t="str">
            <v>Total Travel Time (T)</v>
          </cell>
          <cell r="I6" t="str">
            <v>Labour</v>
          </cell>
          <cell r="K6" t="str">
            <v>Fuel Coefficient</v>
          </cell>
          <cell r="L6" t="str">
            <v>Fuel, Ltr.</v>
          </cell>
          <cell r="M6" t="str">
            <v>Truck Coefficient</v>
          </cell>
          <cell r="N6" t="str">
            <v>Load / Unload Time</v>
          </cell>
          <cell r="O6" t="str">
            <v xml:space="preserve">Total Transportation Cost including L/U Cost </v>
          </cell>
          <cell r="U6" t="str">
            <v>Labour</v>
          </cell>
          <cell r="W6" t="str">
            <v>Fuel coefficient</v>
          </cell>
          <cell r="X6" t="str">
            <v>Truck coefficient</v>
          </cell>
          <cell r="Y6" t="str">
            <v>L/U Time</v>
          </cell>
          <cell r="AA6" t="str">
            <v>Labour</v>
          </cell>
          <cell r="AC6" t="str">
            <v>Fuel coefficient</v>
          </cell>
          <cell r="AD6" t="str">
            <v>Truck coefficient</v>
          </cell>
          <cell r="AE6" t="str">
            <v>L/U Time</v>
          </cell>
          <cell r="AG6" t="str">
            <v>Labour</v>
          </cell>
          <cell r="AI6" t="str">
            <v>Fuel coefficient</v>
          </cell>
          <cell r="AJ6" t="str">
            <v>Truck coefficient</v>
          </cell>
          <cell r="AK6" t="str">
            <v>L/U Time</v>
          </cell>
          <cell r="AR6" t="str">
            <v>17.06.01(a)(iv)</v>
          </cell>
          <cell r="AS6" t="str">
            <v>Sandy</v>
          </cell>
          <cell r="AT6" t="str">
            <v>a) 5m</v>
          </cell>
          <cell r="AU6" t="str">
            <v xml:space="preserve">iv)Depth from 9m-12m </v>
          </cell>
          <cell r="AV6">
            <v>0.9</v>
          </cell>
          <cell r="AW6">
            <v>1.8</v>
          </cell>
          <cell r="AX6">
            <v>29</v>
          </cell>
          <cell r="AY6">
            <v>2.9</v>
          </cell>
        </row>
        <row r="7">
          <cell r="E7" t="str">
            <v>d1</v>
          </cell>
          <cell r="F7" t="str">
            <v>d2</v>
          </cell>
          <cell r="G7" t="str">
            <v>d3</v>
          </cell>
          <cell r="I7" t="str">
            <v>Unskilled</v>
          </cell>
          <cell r="J7" t="str">
            <v>Skilled</v>
          </cell>
          <cell r="U7" t="str">
            <v>Unskilled</v>
          </cell>
          <cell r="V7" t="str">
            <v>Skilled</v>
          </cell>
          <cell r="AA7" t="str">
            <v>Unskilled</v>
          </cell>
          <cell r="AB7" t="str">
            <v>Skilled</v>
          </cell>
          <cell r="AG7" t="str">
            <v>Unskilled</v>
          </cell>
          <cell r="AH7" t="str">
            <v>Skilled</v>
          </cell>
          <cell r="AR7" t="str">
            <v>17.06.01(a)(v)</v>
          </cell>
          <cell r="AS7" t="str">
            <v>Sandy</v>
          </cell>
          <cell r="AT7" t="str">
            <v>a) 5m</v>
          </cell>
          <cell r="AU7" t="str">
            <v xml:space="preserve">v)Depth from 12m-15m  </v>
          </cell>
          <cell r="AV7">
            <v>1</v>
          </cell>
          <cell r="AW7">
            <v>2</v>
          </cell>
          <cell r="AX7">
            <v>33</v>
          </cell>
          <cell r="AY7">
            <v>3.3</v>
          </cell>
        </row>
        <row r="8">
          <cell r="B8">
            <v>2</v>
          </cell>
          <cell r="C8">
            <v>3</v>
          </cell>
          <cell r="D8">
            <v>4</v>
          </cell>
          <cell r="E8" t="str">
            <v>Speed Km/hr  (5)</v>
          </cell>
          <cell r="H8">
            <v>6</v>
          </cell>
          <cell r="I8">
            <v>7</v>
          </cell>
          <cell r="J8">
            <v>8</v>
          </cell>
          <cell r="K8">
            <v>9</v>
          </cell>
          <cell r="L8">
            <v>10</v>
          </cell>
          <cell r="M8">
            <v>11</v>
          </cell>
          <cell r="N8">
            <v>12</v>
          </cell>
          <cell r="O8">
            <v>13</v>
          </cell>
          <cell r="AR8" t="str">
            <v>17.06.01(a)(vi)</v>
          </cell>
          <cell r="AS8" t="str">
            <v>Sandy</v>
          </cell>
          <cell r="AT8" t="str">
            <v>a) 5m</v>
          </cell>
          <cell r="AU8" t="str">
            <v xml:space="preserve">vi)Depth from 15m-18m  </v>
          </cell>
          <cell r="AV8">
            <v>1.2</v>
          </cell>
          <cell r="AW8">
            <v>2.4</v>
          </cell>
          <cell r="AX8">
            <v>39</v>
          </cell>
          <cell r="AY8">
            <v>3.9</v>
          </cell>
        </row>
        <row r="9">
          <cell r="E9">
            <v>10</v>
          </cell>
          <cell r="F9">
            <v>20</v>
          </cell>
          <cell r="G9">
            <v>40</v>
          </cell>
          <cell r="H9" t="str">
            <v>=2(d1/v1+…)</v>
          </cell>
          <cell r="I9" t="str">
            <v xml:space="preserve"> By Norms</v>
          </cell>
          <cell r="K9" t="str">
            <v xml:space="preserve"> By Norms</v>
          </cell>
          <cell r="M9" t="str">
            <v xml:space="preserve"> By Norms</v>
          </cell>
          <cell r="N9" t="str">
            <v xml:space="preserve"> By Norms</v>
          </cell>
          <cell r="AR9" t="str">
            <v>17.06.01(b)(i)</v>
          </cell>
          <cell r="AS9" t="str">
            <v>Sandy</v>
          </cell>
          <cell r="AT9" t="str">
            <v>b) 6m</v>
          </cell>
          <cell r="AU9" t="str">
            <v xml:space="preserve">i)Depth upto 3m  </v>
          </cell>
          <cell r="AV9">
            <v>0.8</v>
          </cell>
          <cell r="AW9">
            <v>1.6</v>
          </cell>
          <cell r="AX9">
            <v>30</v>
          </cell>
          <cell r="AY9">
            <v>3</v>
          </cell>
        </row>
        <row r="10">
          <cell r="B10" t="str">
            <v>Soil</v>
          </cell>
          <cell r="C10" t="str">
            <v>m3</v>
          </cell>
          <cell r="D10">
            <v>0</v>
          </cell>
          <cell r="E10">
            <v>0</v>
          </cell>
          <cell r="F10">
            <v>0</v>
          </cell>
          <cell r="G10">
            <v>0</v>
          </cell>
          <cell r="H10">
            <v>0</v>
          </cell>
          <cell r="I10">
            <v>0.4</v>
          </cell>
          <cell r="K10">
            <v>2</v>
          </cell>
          <cell r="L10">
            <v>0</v>
          </cell>
          <cell r="M10">
            <v>0.15</v>
          </cell>
          <cell r="N10">
            <v>0.75</v>
          </cell>
          <cell r="O10" t="str">
            <v>0</v>
          </cell>
          <cell r="T10" t="str">
            <v>Soil</v>
          </cell>
          <cell r="U10">
            <v>0.4</v>
          </cell>
          <cell r="W10">
            <v>3.2</v>
          </cell>
          <cell r="X10">
            <v>0.4</v>
          </cell>
          <cell r="Y10">
            <v>0.75</v>
          </cell>
          <cell r="Z10" t="str">
            <v>Soil</v>
          </cell>
          <cell r="AA10">
            <v>0.4</v>
          </cell>
          <cell r="AC10">
            <v>2.4</v>
          </cell>
          <cell r="AD10">
            <v>0.24</v>
          </cell>
          <cell r="AE10">
            <v>0.75</v>
          </cell>
          <cell r="AF10" t="str">
            <v>Soil</v>
          </cell>
          <cell r="AG10">
            <v>0.4</v>
          </cell>
          <cell r="AI10">
            <v>2</v>
          </cell>
          <cell r="AJ10">
            <v>0.15</v>
          </cell>
          <cell r="AK10">
            <v>0.75</v>
          </cell>
          <cell r="AR10" t="str">
            <v>17.06.01(b)(ii)</v>
          </cell>
          <cell r="AS10" t="str">
            <v>Sandy</v>
          </cell>
          <cell r="AT10" t="str">
            <v>b) 6m</v>
          </cell>
          <cell r="AU10" t="str">
            <v xml:space="preserve">ii)Depth from 3m-6m  </v>
          </cell>
          <cell r="AV10">
            <v>0.9</v>
          </cell>
          <cell r="AW10">
            <v>1.8</v>
          </cell>
          <cell r="AX10">
            <v>32</v>
          </cell>
          <cell r="AY10">
            <v>3.2</v>
          </cell>
        </row>
        <row r="11">
          <cell r="B11" t="str">
            <v>Sand</v>
          </cell>
          <cell r="C11" t="str">
            <v>m3</v>
          </cell>
          <cell r="D11">
            <v>524.09</v>
          </cell>
          <cell r="E11">
            <v>2</v>
          </cell>
          <cell r="F11">
            <v>0</v>
          </cell>
          <cell r="G11">
            <v>0</v>
          </cell>
          <cell r="H11">
            <v>0.4</v>
          </cell>
          <cell r="I11">
            <v>0.3</v>
          </cell>
          <cell r="K11">
            <v>1.7</v>
          </cell>
          <cell r="L11">
            <v>0.68</v>
          </cell>
          <cell r="M11">
            <v>0.13</v>
          </cell>
          <cell r="N11">
            <v>0.75</v>
          </cell>
          <cell r="O11">
            <v>153.80000000000001</v>
          </cell>
          <cell r="T11" t="str">
            <v>Sand</v>
          </cell>
          <cell r="U11">
            <v>0.3</v>
          </cell>
          <cell r="W11">
            <v>3</v>
          </cell>
          <cell r="X11">
            <v>0.37</v>
          </cell>
          <cell r="Y11">
            <v>0.75</v>
          </cell>
          <cell r="Z11" t="str">
            <v>Sand</v>
          </cell>
          <cell r="AA11">
            <v>0.3</v>
          </cell>
          <cell r="AC11">
            <v>2.2000000000000002</v>
          </cell>
          <cell r="AD11">
            <v>0.22</v>
          </cell>
          <cell r="AE11">
            <v>0.75</v>
          </cell>
          <cell r="AF11" t="str">
            <v>Sand</v>
          </cell>
          <cell r="AG11">
            <v>0.3</v>
          </cell>
          <cell r="AI11">
            <v>1.7</v>
          </cell>
          <cell r="AJ11">
            <v>0.13</v>
          </cell>
          <cell r="AK11">
            <v>0.75</v>
          </cell>
          <cell r="AR11" t="str">
            <v>17.06.01(b)(iii)</v>
          </cell>
          <cell r="AS11" t="str">
            <v>Sandy</v>
          </cell>
          <cell r="AT11" t="str">
            <v>b) 6m</v>
          </cell>
          <cell r="AU11" t="str">
            <v xml:space="preserve">iii)Depth from 6m-9m </v>
          </cell>
          <cell r="AV11">
            <v>1</v>
          </cell>
          <cell r="AW11">
            <v>2</v>
          </cell>
          <cell r="AX11">
            <v>35</v>
          </cell>
          <cell r="AY11">
            <v>3.5</v>
          </cell>
        </row>
        <row r="12">
          <cell r="B12" t="str">
            <v>Coarse sand</v>
          </cell>
          <cell r="C12" t="str">
            <v>m3</v>
          </cell>
          <cell r="D12">
            <v>524.09</v>
          </cell>
          <cell r="E12">
            <v>2</v>
          </cell>
          <cell r="F12">
            <v>0</v>
          </cell>
          <cell r="G12">
            <v>0</v>
          </cell>
          <cell r="H12">
            <v>0.4</v>
          </cell>
          <cell r="I12">
            <v>0.3</v>
          </cell>
          <cell r="K12">
            <v>1.7</v>
          </cell>
          <cell r="L12">
            <v>0.68</v>
          </cell>
          <cell r="M12">
            <v>0.13</v>
          </cell>
          <cell r="N12">
            <v>0.75</v>
          </cell>
          <cell r="O12">
            <v>153.80000000000001</v>
          </cell>
          <cell r="T12" t="str">
            <v>Coarse sand</v>
          </cell>
          <cell r="U12">
            <v>0.3</v>
          </cell>
          <cell r="W12">
            <v>3</v>
          </cell>
          <cell r="X12">
            <v>0.37</v>
          </cell>
          <cell r="Y12">
            <v>0.75</v>
          </cell>
          <cell r="Z12" t="str">
            <v>Coarse sand</v>
          </cell>
          <cell r="AA12">
            <v>0.3</v>
          </cell>
          <cell r="AC12">
            <v>2.2000000000000002</v>
          </cell>
          <cell r="AD12">
            <v>0.22</v>
          </cell>
          <cell r="AE12">
            <v>0.75</v>
          </cell>
          <cell r="AF12" t="str">
            <v>Coarse sand</v>
          </cell>
          <cell r="AG12">
            <v>0.3</v>
          </cell>
          <cell r="AI12">
            <v>1.7</v>
          </cell>
          <cell r="AJ12">
            <v>0.13</v>
          </cell>
          <cell r="AK12">
            <v>0.75</v>
          </cell>
          <cell r="AR12" t="str">
            <v>17.06.01(b)(iv)</v>
          </cell>
          <cell r="AS12" t="str">
            <v>Sandy</v>
          </cell>
          <cell r="AT12" t="str">
            <v>b) 6m</v>
          </cell>
          <cell r="AU12" t="str">
            <v xml:space="preserve">iv)Depth from 9m-12m </v>
          </cell>
          <cell r="AV12">
            <v>1.1000000000000001</v>
          </cell>
          <cell r="AW12">
            <v>2.2000000000000002</v>
          </cell>
          <cell r="AX12">
            <v>39</v>
          </cell>
          <cell r="AY12">
            <v>3.9</v>
          </cell>
        </row>
        <row r="13">
          <cell r="B13" t="str">
            <v>Fine aggregates</v>
          </cell>
          <cell r="C13" t="str">
            <v>m3</v>
          </cell>
          <cell r="D13">
            <v>524.09</v>
          </cell>
          <cell r="E13">
            <v>2</v>
          </cell>
          <cell r="F13">
            <v>0</v>
          </cell>
          <cell r="G13">
            <v>0</v>
          </cell>
          <cell r="H13">
            <v>0.4</v>
          </cell>
          <cell r="I13">
            <v>0.3</v>
          </cell>
          <cell r="K13">
            <v>1.7</v>
          </cell>
          <cell r="L13">
            <v>0.68</v>
          </cell>
          <cell r="M13">
            <v>0.13</v>
          </cell>
          <cell r="N13">
            <v>0.75</v>
          </cell>
          <cell r="O13">
            <v>153.80000000000001</v>
          </cell>
          <cell r="T13" t="str">
            <v>Fine aggregates</v>
          </cell>
          <cell r="U13">
            <v>0.3</v>
          </cell>
          <cell r="W13">
            <v>3</v>
          </cell>
          <cell r="X13">
            <v>0.37</v>
          </cell>
          <cell r="Y13">
            <v>0.75</v>
          </cell>
          <cell r="Z13" t="str">
            <v>Fine aggregates</v>
          </cell>
          <cell r="AA13">
            <v>0.3</v>
          </cell>
          <cell r="AC13">
            <v>2.2000000000000002</v>
          </cell>
          <cell r="AD13">
            <v>0.22</v>
          </cell>
          <cell r="AE13">
            <v>0.75</v>
          </cell>
          <cell r="AF13" t="str">
            <v>Fine aggregates</v>
          </cell>
          <cell r="AG13">
            <v>0.3</v>
          </cell>
          <cell r="AI13">
            <v>1.7</v>
          </cell>
          <cell r="AJ13">
            <v>0.13</v>
          </cell>
          <cell r="AK13">
            <v>0.75</v>
          </cell>
          <cell r="AR13" t="str">
            <v>17.06.01(b)(v)</v>
          </cell>
          <cell r="AS13" t="str">
            <v>Sandy</v>
          </cell>
          <cell r="AT13" t="str">
            <v>b) 6m</v>
          </cell>
          <cell r="AU13" t="str">
            <v xml:space="preserve">v)Depth from 12m-15m  </v>
          </cell>
          <cell r="AV13">
            <v>1.2</v>
          </cell>
          <cell r="AW13">
            <v>2.4</v>
          </cell>
          <cell r="AX13">
            <v>45</v>
          </cell>
          <cell r="AY13">
            <v>4.5</v>
          </cell>
        </row>
        <row r="14">
          <cell r="B14" t="str">
            <v>Gravel</v>
          </cell>
          <cell r="C14" t="str">
            <v>m3</v>
          </cell>
          <cell r="D14">
            <v>374.09</v>
          </cell>
          <cell r="E14">
            <v>1</v>
          </cell>
          <cell r="F14">
            <v>10</v>
          </cell>
          <cell r="G14">
            <v>36</v>
          </cell>
          <cell r="H14">
            <v>3</v>
          </cell>
          <cell r="I14">
            <v>0.5</v>
          </cell>
          <cell r="K14">
            <v>2.1</v>
          </cell>
          <cell r="L14">
            <v>6.3</v>
          </cell>
          <cell r="M14">
            <v>0.16</v>
          </cell>
          <cell r="N14">
            <v>0.75</v>
          </cell>
          <cell r="O14">
            <v>729.68</v>
          </cell>
          <cell r="T14" t="str">
            <v>Gravel</v>
          </cell>
          <cell r="U14">
            <v>0.5</v>
          </cell>
          <cell r="W14">
            <v>3.4</v>
          </cell>
          <cell r="X14">
            <v>0.43</v>
          </cell>
          <cell r="Y14">
            <v>0.75</v>
          </cell>
          <cell r="Z14" t="str">
            <v>Gravel</v>
          </cell>
          <cell r="AA14">
            <v>0.5</v>
          </cell>
          <cell r="AC14">
            <v>2.6</v>
          </cell>
          <cell r="AD14">
            <v>0.26</v>
          </cell>
          <cell r="AE14">
            <v>0.75</v>
          </cell>
          <cell r="AF14" t="str">
            <v>Gravel</v>
          </cell>
          <cell r="AG14">
            <v>0.5</v>
          </cell>
          <cell r="AI14">
            <v>2.1</v>
          </cell>
          <cell r="AJ14">
            <v>0.16</v>
          </cell>
          <cell r="AK14">
            <v>0.75</v>
          </cell>
          <cell r="AR14" t="str">
            <v>17.06.01(b)(vi)</v>
          </cell>
          <cell r="AS14" t="str">
            <v>Sandy</v>
          </cell>
          <cell r="AT14" t="str">
            <v>b) 6m</v>
          </cell>
          <cell r="AU14" t="str">
            <v xml:space="preserve">vi)Depth from 15m-18m  </v>
          </cell>
          <cell r="AV14">
            <v>1.4</v>
          </cell>
          <cell r="AW14">
            <v>2.8</v>
          </cell>
          <cell r="AX14">
            <v>53</v>
          </cell>
          <cell r="AY14">
            <v>5.3</v>
          </cell>
        </row>
        <row r="15">
          <cell r="B15" t="str">
            <v>Subbase agg.</v>
          </cell>
          <cell r="C15" t="str">
            <v>m3</v>
          </cell>
          <cell r="D15">
            <v>374.09</v>
          </cell>
          <cell r="E15">
            <v>1</v>
          </cell>
          <cell r="F15">
            <v>10</v>
          </cell>
          <cell r="G15">
            <v>36</v>
          </cell>
          <cell r="H15">
            <v>3</v>
          </cell>
          <cell r="I15">
            <v>0.5</v>
          </cell>
          <cell r="K15">
            <v>2.1</v>
          </cell>
          <cell r="L15">
            <v>6.3</v>
          </cell>
          <cell r="M15">
            <v>0.16</v>
          </cell>
          <cell r="N15">
            <v>0.75</v>
          </cell>
          <cell r="O15">
            <v>729.68</v>
          </cell>
          <cell r="T15" t="str">
            <v>Subbase agg.</v>
          </cell>
          <cell r="U15">
            <v>0.5</v>
          </cell>
          <cell r="W15">
            <v>3.4</v>
          </cell>
          <cell r="X15">
            <v>0.43</v>
          </cell>
          <cell r="Y15">
            <v>0.75</v>
          </cell>
          <cell r="Z15" t="str">
            <v>Subbase agg.</v>
          </cell>
          <cell r="AA15">
            <v>0.5</v>
          </cell>
          <cell r="AC15">
            <v>2.6</v>
          </cell>
          <cell r="AD15">
            <v>0.26</v>
          </cell>
          <cell r="AE15">
            <v>0.75</v>
          </cell>
          <cell r="AF15" t="str">
            <v>Subbase agg.</v>
          </cell>
          <cell r="AG15">
            <v>0.5</v>
          </cell>
          <cell r="AI15">
            <v>2.1</v>
          </cell>
          <cell r="AJ15">
            <v>0.16</v>
          </cell>
          <cell r="AK15">
            <v>0.75</v>
          </cell>
          <cell r="AR15" t="str">
            <v>17.06.01(c)(i)</v>
          </cell>
          <cell r="AS15" t="str">
            <v>Sandy</v>
          </cell>
          <cell r="AT15" t="str">
            <v>c) 7m</v>
          </cell>
          <cell r="AU15" t="str">
            <v xml:space="preserve">i)Depth upto 3m  </v>
          </cell>
          <cell r="AV15">
            <v>1</v>
          </cell>
          <cell r="AW15">
            <v>2</v>
          </cell>
          <cell r="AX15">
            <v>40</v>
          </cell>
          <cell r="AY15">
            <v>4</v>
          </cell>
        </row>
        <row r="16">
          <cell r="B16" t="str">
            <v>Base agg.</v>
          </cell>
          <cell r="C16" t="str">
            <v>m3</v>
          </cell>
          <cell r="D16">
            <v>1250</v>
          </cell>
          <cell r="E16">
            <v>1</v>
          </cell>
          <cell r="F16">
            <v>10</v>
          </cell>
          <cell r="G16">
            <v>36</v>
          </cell>
          <cell r="H16">
            <v>3</v>
          </cell>
          <cell r="I16">
            <v>0.5</v>
          </cell>
          <cell r="K16">
            <v>2.1</v>
          </cell>
          <cell r="L16">
            <v>6.3</v>
          </cell>
          <cell r="M16">
            <v>0.16</v>
          </cell>
          <cell r="N16">
            <v>0.75</v>
          </cell>
          <cell r="O16">
            <v>729.68</v>
          </cell>
          <cell r="T16" t="str">
            <v>Base agg.</v>
          </cell>
          <cell r="U16">
            <v>0.5</v>
          </cell>
          <cell r="W16">
            <v>3.4</v>
          </cell>
          <cell r="X16">
            <v>0.43</v>
          </cell>
          <cell r="Y16">
            <v>0.75</v>
          </cell>
          <cell r="Z16" t="str">
            <v>Base agg.</v>
          </cell>
          <cell r="AA16">
            <v>0.5</v>
          </cell>
          <cell r="AC16">
            <v>2.6</v>
          </cell>
          <cell r="AD16">
            <v>0.26</v>
          </cell>
          <cell r="AE16">
            <v>0.75</v>
          </cell>
          <cell r="AF16" t="str">
            <v>Base agg.</v>
          </cell>
          <cell r="AG16">
            <v>0.5</v>
          </cell>
          <cell r="AI16">
            <v>2.1</v>
          </cell>
          <cell r="AJ16">
            <v>0.16</v>
          </cell>
          <cell r="AK16">
            <v>0.75</v>
          </cell>
          <cell r="AR16" t="str">
            <v>17.06.01(c)(ii)</v>
          </cell>
          <cell r="AS16" t="str">
            <v>Sandy</v>
          </cell>
          <cell r="AT16" t="str">
            <v>c) 7m</v>
          </cell>
          <cell r="AU16" t="str">
            <v xml:space="preserve">ii)Depth from 3m-6m  </v>
          </cell>
          <cell r="AV16">
            <v>1.1000000000000001</v>
          </cell>
          <cell r="AW16">
            <v>2.2000000000000002</v>
          </cell>
          <cell r="AX16">
            <v>42</v>
          </cell>
          <cell r="AY16">
            <v>4.2</v>
          </cell>
        </row>
        <row r="17">
          <cell r="B17" t="str">
            <v>Coarse agg.</v>
          </cell>
          <cell r="C17" t="str">
            <v>m3</v>
          </cell>
          <cell r="D17">
            <v>1250</v>
          </cell>
          <cell r="E17">
            <v>1</v>
          </cell>
          <cell r="F17">
            <v>10</v>
          </cell>
          <cell r="G17">
            <v>36</v>
          </cell>
          <cell r="H17">
            <v>3</v>
          </cell>
          <cell r="I17">
            <v>0.5</v>
          </cell>
          <cell r="K17">
            <v>2.1</v>
          </cell>
          <cell r="L17">
            <v>6.3</v>
          </cell>
          <cell r="M17">
            <v>0.16</v>
          </cell>
          <cell r="N17">
            <v>0.75</v>
          </cell>
          <cell r="O17">
            <v>729.68</v>
          </cell>
          <cell r="T17" t="str">
            <v>Coarse agg.</v>
          </cell>
          <cell r="U17">
            <v>0.5</v>
          </cell>
          <cell r="W17">
            <v>3.4</v>
          </cell>
          <cell r="X17">
            <v>0.43</v>
          </cell>
          <cell r="Y17">
            <v>0.75</v>
          </cell>
          <cell r="Z17" t="str">
            <v>Coarse agg.</v>
          </cell>
          <cell r="AA17">
            <v>0.5</v>
          </cell>
          <cell r="AC17">
            <v>2.6</v>
          </cell>
          <cell r="AD17">
            <v>0.26</v>
          </cell>
          <cell r="AE17">
            <v>0.75</v>
          </cell>
          <cell r="AF17" t="str">
            <v>Coarse agg.</v>
          </cell>
          <cell r="AG17">
            <v>0.5</v>
          </cell>
          <cell r="AI17">
            <v>2.1</v>
          </cell>
          <cell r="AJ17">
            <v>0.16</v>
          </cell>
          <cell r="AK17">
            <v>0.75</v>
          </cell>
          <cell r="AR17" t="str">
            <v>17.06.01(c)(iii)</v>
          </cell>
          <cell r="AS17" t="str">
            <v>Sandy</v>
          </cell>
          <cell r="AT17" t="str">
            <v>c) 7m</v>
          </cell>
          <cell r="AU17" t="str">
            <v xml:space="preserve">iii)Depth from 6m-9m </v>
          </cell>
          <cell r="AV17">
            <v>1.2</v>
          </cell>
          <cell r="AW17">
            <v>2.4</v>
          </cell>
          <cell r="AX17">
            <v>46</v>
          </cell>
          <cell r="AY17">
            <v>4.5999999999999996</v>
          </cell>
        </row>
        <row r="18">
          <cell r="B18" t="str">
            <v>Key agg.</v>
          </cell>
          <cell r="C18" t="str">
            <v>m3</v>
          </cell>
          <cell r="D18">
            <v>1250</v>
          </cell>
          <cell r="E18">
            <v>1</v>
          </cell>
          <cell r="F18">
            <v>10</v>
          </cell>
          <cell r="G18">
            <v>36</v>
          </cell>
          <cell r="H18">
            <v>3</v>
          </cell>
          <cell r="I18">
            <v>0.5</v>
          </cell>
          <cell r="K18">
            <v>2.1</v>
          </cell>
          <cell r="L18">
            <v>6.3</v>
          </cell>
          <cell r="M18">
            <v>0.16</v>
          </cell>
          <cell r="N18">
            <v>0.75</v>
          </cell>
          <cell r="O18">
            <v>729.68</v>
          </cell>
          <cell r="T18" t="str">
            <v>Key agg.</v>
          </cell>
          <cell r="U18">
            <v>0.5</v>
          </cell>
          <cell r="W18">
            <v>3.4</v>
          </cell>
          <cell r="X18">
            <v>0.43</v>
          </cell>
          <cell r="Y18">
            <v>0.75</v>
          </cell>
          <cell r="Z18" t="str">
            <v>Key agg.</v>
          </cell>
          <cell r="AA18">
            <v>0.5</v>
          </cell>
          <cell r="AC18">
            <v>2.6</v>
          </cell>
          <cell r="AD18">
            <v>0.26</v>
          </cell>
          <cell r="AE18">
            <v>0.75</v>
          </cell>
          <cell r="AF18" t="str">
            <v>Key agg.</v>
          </cell>
          <cell r="AG18">
            <v>0.5</v>
          </cell>
          <cell r="AI18">
            <v>2.1</v>
          </cell>
          <cell r="AJ18">
            <v>0.16</v>
          </cell>
          <cell r="AK18">
            <v>0.75</v>
          </cell>
          <cell r="AR18" t="str">
            <v>17.06.01(c)(iv)</v>
          </cell>
          <cell r="AS18" t="str">
            <v>Sandy</v>
          </cell>
          <cell r="AT18" t="str">
            <v>c) 7m</v>
          </cell>
          <cell r="AU18" t="str">
            <v xml:space="preserve">iv)Depth from 9m-12m </v>
          </cell>
          <cell r="AV18">
            <v>1.3</v>
          </cell>
          <cell r="AW18">
            <v>2.6</v>
          </cell>
          <cell r="AX18">
            <v>51</v>
          </cell>
          <cell r="AY18">
            <v>5.0999999999999996</v>
          </cell>
        </row>
        <row r="19">
          <cell r="B19" t="str">
            <v>Aggregates</v>
          </cell>
          <cell r="C19" t="str">
            <v>m3</v>
          </cell>
          <cell r="D19">
            <v>1274.0899999999999</v>
          </cell>
          <cell r="E19">
            <v>1</v>
          </cell>
          <cell r="F19">
            <v>10</v>
          </cell>
          <cell r="G19">
            <v>36</v>
          </cell>
          <cell r="H19">
            <v>3</v>
          </cell>
          <cell r="I19">
            <v>0.5</v>
          </cell>
          <cell r="K19">
            <v>2.1</v>
          </cell>
          <cell r="L19">
            <v>6.3</v>
          </cell>
          <cell r="M19">
            <v>0.16</v>
          </cell>
          <cell r="N19">
            <v>0.75</v>
          </cell>
          <cell r="O19">
            <v>729.68</v>
          </cell>
          <cell r="T19" t="str">
            <v>Aggregates</v>
          </cell>
          <cell r="U19">
            <v>0.5</v>
          </cell>
          <cell r="W19">
            <v>3.4</v>
          </cell>
          <cell r="X19">
            <v>0.43</v>
          </cell>
          <cell r="Y19">
            <v>0.75</v>
          </cell>
          <cell r="Z19" t="str">
            <v>Aggregates</v>
          </cell>
          <cell r="AA19">
            <v>0.5</v>
          </cell>
          <cell r="AC19">
            <v>2.6</v>
          </cell>
          <cell r="AD19">
            <v>0.26</v>
          </cell>
          <cell r="AE19">
            <v>0.75</v>
          </cell>
          <cell r="AF19" t="str">
            <v>Aggregates</v>
          </cell>
          <cell r="AG19">
            <v>0.5</v>
          </cell>
          <cell r="AI19">
            <v>2.1</v>
          </cell>
          <cell r="AJ19">
            <v>0.16</v>
          </cell>
          <cell r="AK19">
            <v>0.75</v>
          </cell>
          <cell r="AR19" t="str">
            <v>17.06.01(c)(v)</v>
          </cell>
          <cell r="AS19" t="str">
            <v>Sandy</v>
          </cell>
          <cell r="AT19" t="str">
            <v>c) 7m</v>
          </cell>
          <cell r="AU19" t="str">
            <v xml:space="preserve">v)Depth from 12m-15m  </v>
          </cell>
          <cell r="AV19">
            <v>1.5</v>
          </cell>
          <cell r="AW19">
            <v>3</v>
          </cell>
          <cell r="AX19">
            <v>58</v>
          </cell>
          <cell r="AY19">
            <v>5.8</v>
          </cell>
        </row>
        <row r="20">
          <cell r="B20" t="str">
            <v>Aggregate 20-40mm</v>
          </cell>
          <cell r="C20" t="str">
            <v>m3</v>
          </cell>
          <cell r="D20">
            <v>554.09</v>
          </cell>
          <cell r="E20">
            <v>1</v>
          </cell>
          <cell r="F20">
            <v>10</v>
          </cell>
          <cell r="G20">
            <v>36</v>
          </cell>
          <cell r="H20">
            <v>3</v>
          </cell>
          <cell r="I20">
            <v>0.5</v>
          </cell>
          <cell r="K20">
            <v>2.1</v>
          </cell>
          <cell r="L20">
            <v>6.3</v>
          </cell>
          <cell r="M20">
            <v>0.16</v>
          </cell>
          <cell r="N20">
            <v>0.75</v>
          </cell>
          <cell r="O20">
            <v>729.68</v>
          </cell>
          <cell r="T20" t="str">
            <v>Aggregate 20-40mm</v>
          </cell>
          <cell r="U20">
            <v>0.5</v>
          </cell>
          <cell r="W20">
            <v>3.4</v>
          </cell>
          <cell r="X20">
            <v>0.43</v>
          </cell>
          <cell r="Y20">
            <v>0.75</v>
          </cell>
          <cell r="Z20" t="str">
            <v>Aggregate 20-40mm</v>
          </cell>
          <cell r="AA20">
            <v>0.5</v>
          </cell>
          <cell r="AC20">
            <v>2.6</v>
          </cell>
          <cell r="AD20">
            <v>0.26</v>
          </cell>
          <cell r="AE20">
            <v>0.75</v>
          </cell>
          <cell r="AF20" t="str">
            <v>Aggregate 20-40mm</v>
          </cell>
          <cell r="AG20">
            <v>0.5</v>
          </cell>
          <cell r="AI20">
            <v>2.1</v>
          </cell>
          <cell r="AJ20">
            <v>0.16</v>
          </cell>
          <cell r="AK20">
            <v>0.75</v>
          </cell>
          <cell r="AR20" t="str">
            <v>17.06.01(c)(vi)</v>
          </cell>
          <cell r="AS20" t="str">
            <v>Sandy</v>
          </cell>
          <cell r="AT20" t="str">
            <v>c) 7m</v>
          </cell>
          <cell r="AU20" t="str">
            <v xml:space="preserve">vi)Depth from 15m-18m  </v>
          </cell>
          <cell r="AV20">
            <v>1.8</v>
          </cell>
          <cell r="AW20">
            <v>3.6</v>
          </cell>
          <cell r="AX20">
            <v>68</v>
          </cell>
          <cell r="AY20">
            <v>6.8</v>
          </cell>
        </row>
        <row r="21">
          <cell r="B21" t="str">
            <v>Aggregate 10-20mm</v>
          </cell>
          <cell r="C21" t="str">
            <v>m3</v>
          </cell>
          <cell r="D21">
            <v>779.09</v>
          </cell>
          <cell r="E21">
            <v>1</v>
          </cell>
          <cell r="F21">
            <v>10</v>
          </cell>
          <cell r="G21">
            <v>36</v>
          </cell>
          <cell r="H21">
            <v>3</v>
          </cell>
          <cell r="I21">
            <v>0.5</v>
          </cell>
          <cell r="K21">
            <v>2.1</v>
          </cell>
          <cell r="L21">
            <v>6.3</v>
          </cell>
          <cell r="M21">
            <v>0.16</v>
          </cell>
          <cell r="N21">
            <v>0.75</v>
          </cell>
          <cell r="O21">
            <v>729.68</v>
          </cell>
          <cell r="T21" t="str">
            <v>Aggregate 10-20mm</v>
          </cell>
          <cell r="U21">
            <v>0.5</v>
          </cell>
          <cell r="W21">
            <v>3.4</v>
          </cell>
          <cell r="X21">
            <v>0.43</v>
          </cell>
          <cell r="Y21">
            <v>0.75</v>
          </cell>
          <cell r="Z21" t="str">
            <v>Aggregate 10-20mm</v>
          </cell>
          <cell r="AA21">
            <v>0.5</v>
          </cell>
          <cell r="AC21">
            <v>2.6</v>
          </cell>
          <cell r="AD21">
            <v>0.26</v>
          </cell>
          <cell r="AE21">
            <v>0.75</v>
          </cell>
          <cell r="AF21" t="str">
            <v>Aggregate 10-20mm</v>
          </cell>
          <cell r="AG21">
            <v>0.5</v>
          </cell>
          <cell r="AI21">
            <v>2.1</v>
          </cell>
          <cell r="AJ21">
            <v>0.16</v>
          </cell>
          <cell r="AK21">
            <v>0.75</v>
          </cell>
          <cell r="AR21" t="str">
            <v>17.06.01(d)(i)</v>
          </cell>
          <cell r="AS21" t="str">
            <v>Sandy</v>
          </cell>
          <cell r="AT21" t="str">
            <v>d) 8m</v>
          </cell>
          <cell r="AU21" t="str">
            <v xml:space="preserve">i)Depth upto 3m  </v>
          </cell>
          <cell r="AV21">
            <v>1.2</v>
          </cell>
          <cell r="AW21">
            <v>2.4</v>
          </cell>
          <cell r="AX21">
            <v>45</v>
          </cell>
          <cell r="AY21">
            <v>4.5</v>
          </cell>
        </row>
        <row r="22">
          <cell r="B22" t="str">
            <v>Aggregate 10mm &amp; down</v>
          </cell>
          <cell r="C22" t="str">
            <v>m3</v>
          </cell>
          <cell r="D22">
            <v>1274.0899999999999</v>
          </cell>
          <cell r="E22">
            <v>1</v>
          </cell>
          <cell r="F22">
            <v>10</v>
          </cell>
          <cell r="G22">
            <v>36</v>
          </cell>
          <cell r="H22">
            <v>3</v>
          </cell>
          <cell r="I22">
            <v>0.5</v>
          </cell>
          <cell r="K22">
            <v>2.1</v>
          </cell>
          <cell r="L22">
            <v>6.3</v>
          </cell>
          <cell r="M22">
            <v>0.16</v>
          </cell>
          <cell r="N22">
            <v>0.75</v>
          </cell>
          <cell r="O22">
            <v>729.68</v>
          </cell>
          <cell r="T22" t="str">
            <v>Aggregate 10mm &amp; down</v>
          </cell>
          <cell r="U22">
            <v>0.5</v>
          </cell>
          <cell r="W22">
            <v>3.4</v>
          </cell>
          <cell r="X22">
            <v>0.43</v>
          </cell>
          <cell r="Y22">
            <v>0.75</v>
          </cell>
          <cell r="Z22" t="str">
            <v>Aggregate 10mm &amp; down</v>
          </cell>
          <cell r="AA22">
            <v>0.5</v>
          </cell>
          <cell r="AC22">
            <v>2.6</v>
          </cell>
          <cell r="AD22">
            <v>0.26</v>
          </cell>
          <cell r="AE22">
            <v>0.75</v>
          </cell>
          <cell r="AF22" t="str">
            <v>Aggregate 10mm &amp; down</v>
          </cell>
          <cell r="AG22">
            <v>0.5</v>
          </cell>
          <cell r="AI22">
            <v>2.1</v>
          </cell>
          <cell r="AJ22">
            <v>0.16</v>
          </cell>
          <cell r="AK22">
            <v>0.75</v>
          </cell>
          <cell r="AR22" t="str">
            <v>17.06.01(d)(ii)</v>
          </cell>
          <cell r="AS22" t="str">
            <v>Sandy</v>
          </cell>
          <cell r="AT22" t="str">
            <v>d) 8m</v>
          </cell>
          <cell r="AU22" t="str">
            <v xml:space="preserve">ii)Depth from 3m-6m  </v>
          </cell>
          <cell r="AV22">
            <v>1.3</v>
          </cell>
          <cell r="AW22">
            <v>2.6</v>
          </cell>
          <cell r="AX22">
            <v>48</v>
          </cell>
          <cell r="AY22">
            <v>4.8</v>
          </cell>
        </row>
        <row r="23">
          <cell r="B23" t="str">
            <v>Chips</v>
          </cell>
          <cell r="C23" t="str">
            <v>ton</v>
          </cell>
          <cell r="D23">
            <v>472.18</v>
          </cell>
          <cell r="E23">
            <v>1</v>
          </cell>
          <cell r="F23">
            <v>10</v>
          </cell>
          <cell r="G23">
            <v>36</v>
          </cell>
          <cell r="H23">
            <v>3</v>
          </cell>
          <cell r="I23">
            <v>0.5</v>
          </cell>
          <cell r="K23">
            <v>2.1</v>
          </cell>
          <cell r="L23">
            <v>6.3</v>
          </cell>
          <cell r="M23">
            <v>0.16</v>
          </cell>
          <cell r="N23">
            <v>0.75</v>
          </cell>
          <cell r="O23">
            <v>729.68</v>
          </cell>
          <cell r="T23" t="str">
            <v>Chips</v>
          </cell>
          <cell r="U23">
            <v>0.5</v>
          </cell>
          <cell r="W23">
            <v>3.4</v>
          </cell>
          <cell r="X23">
            <v>0.43</v>
          </cell>
          <cell r="Y23">
            <v>0.75</v>
          </cell>
          <cell r="Z23" t="str">
            <v>Chips</v>
          </cell>
          <cell r="AA23">
            <v>0.5</v>
          </cell>
          <cell r="AC23">
            <v>2.6</v>
          </cell>
          <cell r="AD23">
            <v>0.26</v>
          </cell>
          <cell r="AE23">
            <v>0.75</v>
          </cell>
          <cell r="AF23" t="str">
            <v>Chips</v>
          </cell>
          <cell r="AG23">
            <v>0.5</v>
          </cell>
          <cell r="AI23">
            <v>2.1</v>
          </cell>
          <cell r="AJ23">
            <v>0.16</v>
          </cell>
          <cell r="AK23">
            <v>0.75</v>
          </cell>
          <cell r="AR23" t="str">
            <v>17.06.01(d)(iii)</v>
          </cell>
          <cell r="AS23" t="str">
            <v>Sandy</v>
          </cell>
          <cell r="AT23" t="str">
            <v>d) 8m</v>
          </cell>
          <cell r="AU23" t="str">
            <v xml:space="preserve">iii)Depth from 6m-9m </v>
          </cell>
          <cell r="AV23">
            <v>1.4</v>
          </cell>
          <cell r="AW23">
            <v>2.8</v>
          </cell>
          <cell r="AX23">
            <v>52</v>
          </cell>
          <cell r="AY23">
            <v>5.2</v>
          </cell>
        </row>
        <row r="24">
          <cell r="B24" t="str">
            <v>Block stone</v>
          </cell>
          <cell r="C24" t="str">
            <v>m3</v>
          </cell>
          <cell r="D24">
            <v>284.08999999999997</v>
          </cell>
          <cell r="E24">
            <v>1</v>
          </cell>
          <cell r="F24">
            <v>10</v>
          </cell>
          <cell r="G24">
            <v>36</v>
          </cell>
          <cell r="H24">
            <v>3</v>
          </cell>
          <cell r="I24">
            <v>0.5</v>
          </cell>
          <cell r="K24">
            <v>2.7</v>
          </cell>
          <cell r="L24">
            <v>8.1</v>
          </cell>
          <cell r="M24">
            <v>0.21</v>
          </cell>
          <cell r="N24">
            <v>0.75</v>
          </cell>
          <cell r="O24">
            <v>923.96</v>
          </cell>
          <cell r="T24" t="str">
            <v>Block stone</v>
          </cell>
          <cell r="U24">
            <v>0.5</v>
          </cell>
          <cell r="W24">
            <v>4.5</v>
          </cell>
          <cell r="X24">
            <v>0.56999999999999995</v>
          </cell>
          <cell r="Y24">
            <v>0.75</v>
          </cell>
          <cell r="Z24" t="str">
            <v>Block stone</v>
          </cell>
          <cell r="AA24">
            <v>0.5</v>
          </cell>
          <cell r="AC24">
            <v>3.4</v>
          </cell>
          <cell r="AD24">
            <v>0.34</v>
          </cell>
          <cell r="AE24">
            <v>0.75</v>
          </cell>
          <cell r="AF24" t="str">
            <v>Block stone</v>
          </cell>
          <cell r="AG24">
            <v>0.5</v>
          </cell>
          <cell r="AI24">
            <v>2.7</v>
          </cell>
          <cell r="AJ24">
            <v>0.21</v>
          </cell>
          <cell r="AK24">
            <v>0.75</v>
          </cell>
          <cell r="AR24" t="str">
            <v>17.06.01(d)(iv)</v>
          </cell>
          <cell r="AS24" t="str">
            <v>Sandy</v>
          </cell>
          <cell r="AT24" t="str">
            <v>d) 8m</v>
          </cell>
          <cell r="AU24" t="str">
            <v xml:space="preserve">iv)Depth from 9m-12m </v>
          </cell>
          <cell r="AV24">
            <v>1.6</v>
          </cell>
          <cell r="AW24">
            <v>3.2</v>
          </cell>
          <cell r="AX24">
            <v>58</v>
          </cell>
          <cell r="AY24">
            <v>5.8</v>
          </cell>
        </row>
        <row r="25">
          <cell r="B25" t="str">
            <v>Bond stone</v>
          </cell>
          <cell r="C25" t="str">
            <v>m3</v>
          </cell>
          <cell r="D25">
            <v>284.08999999999997</v>
          </cell>
          <cell r="E25">
            <v>1</v>
          </cell>
          <cell r="F25">
            <v>10</v>
          </cell>
          <cell r="G25">
            <v>36</v>
          </cell>
          <cell r="H25">
            <v>3</v>
          </cell>
          <cell r="I25">
            <v>0.5</v>
          </cell>
          <cell r="K25">
            <v>2.7</v>
          </cell>
          <cell r="L25">
            <v>8.1</v>
          </cell>
          <cell r="M25">
            <v>0.21</v>
          </cell>
          <cell r="N25">
            <v>0.75</v>
          </cell>
          <cell r="O25">
            <v>923.96</v>
          </cell>
          <cell r="T25" t="str">
            <v>Bond stone</v>
          </cell>
          <cell r="U25">
            <v>0.5</v>
          </cell>
          <cell r="W25">
            <v>4.5</v>
          </cell>
          <cell r="X25">
            <v>0.56999999999999995</v>
          </cell>
          <cell r="Y25">
            <v>0.75</v>
          </cell>
          <cell r="Z25" t="str">
            <v>Bond stone</v>
          </cell>
          <cell r="AA25">
            <v>0.5</v>
          </cell>
          <cell r="AC25">
            <v>3.4</v>
          </cell>
          <cell r="AD25">
            <v>0.34</v>
          </cell>
          <cell r="AE25">
            <v>0.75</v>
          </cell>
          <cell r="AF25" t="str">
            <v>Bond stone</v>
          </cell>
          <cell r="AG25">
            <v>0.5</v>
          </cell>
          <cell r="AI25">
            <v>2.7</v>
          </cell>
          <cell r="AJ25">
            <v>0.21</v>
          </cell>
          <cell r="AK25">
            <v>0.75</v>
          </cell>
          <cell r="AR25" t="str">
            <v>17.06.01(d)(v)</v>
          </cell>
          <cell r="AS25" t="str">
            <v>Sandy</v>
          </cell>
          <cell r="AT25" t="str">
            <v>d) 8m</v>
          </cell>
          <cell r="AU25" t="str">
            <v xml:space="preserve">v)Depth from 12m-15m  </v>
          </cell>
          <cell r="AV25">
            <v>1.8</v>
          </cell>
          <cell r="AW25">
            <v>3.6</v>
          </cell>
          <cell r="AX25">
            <v>67</v>
          </cell>
          <cell r="AY25">
            <v>6.7</v>
          </cell>
        </row>
        <row r="26">
          <cell r="B26" t="str">
            <v>Stone</v>
          </cell>
          <cell r="C26" t="str">
            <v>m3</v>
          </cell>
          <cell r="D26">
            <v>284.08999999999997</v>
          </cell>
          <cell r="E26">
            <v>1</v>
          </cell>
          <cell r="F26">
            <v>10</v>
          </cell>
          <cell r="G26">
            <v>36</v>
          </cell>
          <cell r="H26">
            <v>3</v>
          </cell>
          <cell r="I26">
            <v>0.5</v>
          </cell>
          <cell r="K26">
            <v>2.7</v>
          </cell>
          <cell r="L26">
            <v>8.1</v>
          </cell>
          <cell r="M26">
            <v>0.21</v>
          </cell>
          <cell r="N26">
            <v>0.75</v>
          </cell>
          <cell r="O26">
            <v>923.96</v>
          </cell>
          <cell r="T26" t="str">
            <v>Stone</v>
          </cell>
          <cell r="U26">
            <v>0.5</v>
          </cell>
          <cell r="W26">
            <v>4.5</v>
          </cell>
          <cell r="X26">
            <v>0.56999999999999995</v>
          </cell>
          <cell r="Y26">
            <v>0.75</v>
          </cell>
          <cell r="Z26" t="str">
            <v>Stone</v>
          </cell>
          <cell r="AA26">
            <v>0.5</v>
          </cell>
          <cell r="AC26">
            <v>3.4</v>
          </cell>
          <cell r="AD26">
            <v>0.34</v>
          </cell>
          <cell r="AE26">
            <v>0.75</v>
          </cell>
          <cell r="AF26" t="str">
            <v>Stone</v>
          </cell>
          <cell r="AG26">
            <v>0.5</v>
          </cell>
          <cell r="AI26">
            <v>2.7</v>
          </cell>
          <cell r="AJ26">
            <v>0.21</v>
          </cell>
          <cell r="AK26">
            <v>0.75</v>
          </cell>
          <cell r="AR26" t="str">
            <v>17.06.01(d)(vi)</v>
          </cell>
          <cell r="AS26" t="str">
            <v>Sandy</v>
          </cell>
          <cell r="AT26" t="str">
            <v>d) 8m</v>
          </cell>
          <cell r="AU26" t="str">
            <v xml:space="preserve">vi)Depth from 15m-18m  </v>
          </cell>
          <cell r="AV26">
            <v>2.1</v>
          </cell>
          <cell r="AW26">
            <v>4.2</v>
          </cell>
          <cell r="AX26">
            <v>79</v>
          </cell>
          <cell r="AY26">
            <v>7.9</v>
          </cell>
        </row>
        <row r="27">
          <cell r="B27" t="str">
            <v>Bricks</v>
          </cell>
          <cell r="C27" t="str">
            <v>1000 nos</v>
          </cell>
          <cell r="D27">
            <v>6200</v>
          </cell>
          <cell r="E27">
            <v>0</v>
          </cell>
          <cell r="F27">
            <v>0</v>
          </cell>
          <cell r="G27">
            <v>0</v>
          </cell>
          <cell r="H27">
            <v>0</v>
          </cell>
          <cell r="I27">
            <v>0.6</v>
          </cell>
          <cell r="K27">
            <v>4</v>
          </cell>
          <cell r="L27">
            <v>0</v>
          </cell>
          <cell r="M27">
            <v>0.31</v>
          </cell>
          <cell r="N27">
            <v>0.75</v>
          </cell>
          <cell r="O27" t="str">
            <v>0</v>
          </cell>
          <cell r="T27" t="str">
            <v>Bricks</v>
          </cell>
          <cell r="U27">
            <v>0.6</v>
          </cell>
          <cell r="W27">
            <v>6.6</v>
          </cell>
          <cell r="X27">
            <v>0.83</v>
          </cell>
          <cell r="Y27">
            <v>0.75</v>
          </cell>
          <cell r="Z27" t="str">
            <v>Bricks</v>
          </cell>
          <cell r="AA27">
            <v>0.6</v>
          </cell>
          <cell r="AC27">
            <v>5</v>
          </cell>
          <cell r="AD27">
            <v>0.5</v>
          </cell>
          <cell r="AE27">
            <v>0.75</v>
          </cell>
          <cell r="AF27" t="str">
            <v>Bricks</v>
          </cell>
          <cell r="AG27">
            <v>0.6</v>
          </cell>
          <cell r="AI27">
            <v>4</v>
          </cell>
          <cell r="AJ27">
            <v>0.31</v>
          </cell>
          <cell r="AK27">
            <v>0.75</v>
          </cell>
        </row>
        <row r="28">
          <cell r="B28" t="str">
            <v>Cement</v>
          </cell>
          <cell r="C28" t="str">
            <v>t</v>
          </cell>
          <cell r="D28">
            <v>10000</v>
          </cell>
          <cell r="E28">
            <v>0</v>
          </cell>
          <cell r="F28">
            <v>10</v>
          </cell>
          <cell r="G28">
            <v>23</v>
          </cell>
          <cell r="H28">
            <v>2.15</v>
          </cell>
          <cell r="I28">
            <v>0.4</v>
          </cell>
          <cell r="K28">
            <v>1.5</v>
          </cell>
          <cell r="L28">
            <v>3.2250000000000001</v>
          </cell>
          <cell r="M28">
            <v>0.12</v>
          </cell>
          <cell r="N28">
            <v>0.75</v>
          </cell>
          <cell r="O28">
            <v>413.52</v>
          </cell>
          <cell r="T28" t="str">
            <v>Cement</v>
          </cell>
          <cell r="U28">
            <v>0.4</v>
          </cell>
          <cell r="W28">
            <v>2.6</v>
          </cell>
          <cell r="X28">
            <v>0.33</v>
          </cell>
          <cell r="Y28">
            <v>0.75</v>
          </cell>
          <cell r="Z28" t="str">
            <v>Cement</v>
          </cell>
          <cell r="AA28">
            <v>0.4</v>
          </cell>
          <cell r="AC28">
            <v>2</v>
          </cell>
          <cell r="AD28">
            <v>0.2</v>
          </cell>
          <cell r="AE28">
            <v>0.75</v>
          </cell>
          <cell r="AF28" t="str">
            <v>Cement</v>
          </cell>
          <cell r="AG28">
            <v>0.4</v>
          </cell>
          <cell r="AI28">
            <v>1.5</v>
          </cell>
          <cell r="AJ28">
            <v>0.12</v>
          </cell>
          <cell r="AK28">
            <v>0.75</v>
          </cell>
          <cell r="AR28" t="str">
            <v>17.06.02(a)(i)</v>
          </cell>
          <cell r="AS28" t="str">
            <v>Clayey</v>
          </cell>
          <cell r="AT28" t="str">
            <v>a) 5m</v>
          </cell>
          <cell r="AU28" t="str">
            <v xml:space="preserve">i)Depth upto 3m  </v>
          </cell>
          <cell r="AV28">
            <v>1.3</v>
          </cell>
          <cell r="AW28">
            <v>2</v>
          </cell>
          <cell r="AX28">
            <v>40</v>
          </cell>
          <cell r="AY28">
            <v>4</v>
          </cell>
        </row>
        <row r="29">
          <cell r="B29" t="str">
            <v>Reinforcement</v>
          </cell>
          <cell r="C29" t="str">
            <v>t</v>
          </cell>
          <cell r="D29">
            <v>77640</v>
          </cell>
          <cell r="E29">
            <v>0</v>
          </cell>
          <cell r="F29">
            <v>10</v>
          </cell>
          <cell r="G29">
            <v>23</v>
          </cell>
          <cell r="H29">
            <v>2.15</v>
          </cell>
          <cell r="I29">
            <v>0.6</v>
          </cell>
          <cell r="K29">
            <v>1.5</v>
          </cell>
          <cell r="L29">
            <v>3.2250000000000001</v>
          </cell>
          <cell r="M29">
            <v>0.12</v>
          </cell>
          <cell r="N29">
            <v>0.75</v>
          </cell>
          <cell r="O29">
            <v>443.52</v>
          </cell>
          <cell r="T29" t="str">
            <v>Reinforcement</v>
          </cell>
          <cell r="U29">
            <v>0.6</v>
          </cell>
          <cell r="W29">
            <v>2.6</v>
          </cell>
          <cell r="X29">
            <v>0.33</v>
          </cell>
          <cell r="Y29">
            <v>0.75</v>
          </cell>
          <cell r="Z29" t="str">
            <v>Reinforcement</v>
          </cell>
          <cell r="AA29">
            <v>0.6</v>
          </cell>
          <cell r="AC29">
            <v>2</v>
          </cell>
          <cell r="AD29">
            <v>0.2</v>
          </cell>
          <cell r="AE29">
            <v>0.75</v>
          </cell>
          <cell r="AF29" t="str">
            <v>Reinforcement</v>
          </cell>
          <cell r="AG29">
            <v>0.6</v>
          </cell>
          <cell r="AI29">
            <v>1.5</v>
          </cell>
          <cell r="AJ29">
            <v>0.12</v>
          </cell>
          <cell r="AK29">
            <v>0.75</v>
          </cell>
          <cell r="AR29" t="str">
            <v>17.06.02(a)(ii)</v>
          </cell>
          <cell r="AS29" t="str">
            <v>Clayey</v>
          </cell>
          <cell r="AT29" t="str">
            <v>a) 5m</v>
          </cell>
          <cell r="AU29" t="str">
            <v xml:space="preserve">ii)Depth from 3m-6m  </v>
          </cell>
          <cell r="AV29">
            <v>1.4</v>
          </cell>
          <cell r="AW29">
            <v>2.1</v>
          </cell>
          <cell r="AX29">
            <v>43</v>
          </cell>
          <cell r="AY29">
            <v>4.3</v>
          </cell>
        </row>
        <row r="30">
          <cell r="B30" t="str">
            <v>Mild Steel</v>
          </cell>
          <cell r="C30" t="str">
            <v>t</v>
          </cell>
          <cell r="D30">
            <v>90000</v>
          </cell>
          <cell r="E30">
            <v>0</v>
          </cell>
          <cell r="F30">
            <v>10</v>
          </cell>
          <cell r="G30">
            <v>23</v>
          </cell>
          <cell r="H30">
            <v>2.15</v>
          </cell>
          <cell r="I30">
            <v>0.6</v>
          </cell>
          <cell r="K30">
            <v>1.5</v>
          </cell>
          <cell r="L30">
            <v>3.2250000000000001</v>
          </cell>
          <cell r="M30">
            <v>0.12</v>
          </cell>
          <cell r="N30">
            <v>0.75</v>
          </cell>
          <cell r="O30">
            <v>443.52</v>
          </cell>
          <cell r="T30" t="str">
            <v>Mild Steel</v>
          </cell>
          <cell r="U30">
            <v>0.6</v>
          </cell>
          <cell r="W30">
            <v>2.6</v>
          </cell>
          <cell r="X30">
            <v>0.33</v>
          </cell>
          <cell r="Y30">
            <v>0.75</v>
          </cell>
          <cell r="Z30" t="str">
            <v>Mild Steel</v>
          </cell>
          <cell r="AA30">
            <v>0.6</v>
          </cell>
          <cell r="AC30">
            <v>2</v>
          </cell>
          <cell r="AD30">
            <v>0.2</v>
          </cell>
          <cell r="AE30">
            <v>0.75</v>
          </cell>
          <cell r="AF30" t="str">
            <v>Mild Steel</v>
          </cell>
          <cell r="AG30">
            <v>0.6</v>
          </cell>
          <cell r="AI30">
            <v>1.5</v>
          </cell>
          <cell r="AJ30">
            <v>0.12</v>
          </cell>
          <cell r="AK30">
            <v>0.75</v>
          </cell>
        </row>
        <row r="31">
          <cell r="B31" t="str">
            <v>Gabion wires</v>
          </cell>
          <cell r="C31" t="str">
            <v>t</v>
          </cell>
          <cell r="D31">
            <v>120000</v>
          </cell>
          <cell r="E31">
            <v>0</v>
          </cell>
          <cell r="F31">
            <v>10</v>
          </cell>
          <cell r="G31">
            <v>23</v>
          </cell>
          <cell r="H31">
            <v>2.15</v>
          </cell>
          <cell r="I31">
            <v>0.6</v>
          </cell>
          <cell r="K31">
            <v>1.5</v>
          </cell>
          <cell r="L31">
            <v>3.2250000000000001</v>
          </cell>
          <cell r="M31">
            <v>0.12</v>
          </cell>
          <cell r="N31">
            <v>0.75</v>
          </cell>
          <cell r="O31">
            <v>443.52</v>
          </cell>
          <cell r="T31" t="str">
            <v>Gabion wires</v>
          </cell>
          <cell r="U31">
            <v>0.6</v>
          </cell>
          <cell r="W31">
            <v>2.6</v>
          </cell>
          <cell r="X31">
            <v>0.33</v>
          </cell>
          <cell r="Y31">
            <v>0.75</v>
          </cell>
          <cell r="Z31" t="str">
            <v>Gabion wires</v>
          </cell>
          <cell r="AA31">
            <v>0.6</v>
          </cell>
          <cell r="AC31">
            <v>2</v>
          </cell>
          <cell r="AD31">
            <v>0.2</v>
          </cell>
          <cell r="AE31">
            <v>0.75</v>
          </cell>
          <cell r="AF31" t="str">
            <v>Gabion wires</v>
          </cell>
          <cell r="AG31">
            <v>0.6</v>
          </cell>
          <cell r="AI31">
            <v>1.5</v>
          </cell>
          <cell r="AJ31">
            <v>0.12</v>
          </cell>
          <cell r="AK31">
            <v>0.75</v>
          </cell>
          <cell r="AR31" t="str">
            <v>17.06.02(a)(iii)</v>
          </cell>
          <cell r="AS31" t="str">
            <v>Clayey</v>
          </cell>
          <cell r="AT31" t="str">
            <v>a) 5m</v>
          </cell>
          <cell r="AU31" t="str">
            <v xml:space="preserve">iii)Depth from 6m-9m </v>
          </cell>
          <cell r="AV31">
            <v>1.5</v>
          </cell>
          <cell r="AW31">
            <v>2.2999999999999998</v>
          </cell>
          <cell r="AX31">
            <v>47</v>
          </cell>
          <cell r="AY31">
            <v>4.7</v>
          </cell>
        </row>
        <row r="32">
          <cell r="B32" t="str">
            <v>Mesh Wire</v>
          </cell>
          <cell r="C32" t="str">
            <v>t</v>
          </cell>
          <cell r="D32">
            <v>120000</v>
          </cell>
          <cell r="E32">
            <v>0</v>
          </cell>
          <cell r="F32">
            <v>10</v>
          </cell>
          <cell r="G32">
            <v>23</v>
          </cell>
          <cell r="H32">
            <v>2.15</v>
          </cell>
          <cell r="I32">
            <v>0.6</v>
          </cell>
          <cell r="K32">
            <v>1.5</v>
          </cell>
          <cell r="L32">
            <v>3.2250000000000001</v>
          </cell>
          <cell r="M32">
            <v>0.12</v>
          </cell>
          <cell r="N32">
            <v>0.75</v>
          </cell>
          <cell r="O32">
            <v>443.52</v>
          </cell>
          <cell r="T32" t="str">
            <v>Mesh Wire</v>
          </cell>
          <cell r="U32">
            <v>0.6</v>
          </cell>
          <cell r="W32">
            <v>2.6</v>
          </cell>
          <cell r="X32">
            <v>0.33</v>
          </cell>
          <cell r="Y32">
            <v>0.75</v>
          </cell>
          <cell r="Z32" t="str">
            <v>Mesh Wire</v>
          </cell>
          <cell r="AA32">
            <v>0.6</v>
          </cell>
          <cell r="AC32">
            <v>2</v>
          </cell>
          <cell r="AD32">
            <v>0.2</v>
          </cell>
          <cell r="AE32">
            <v>0.75</v>
          </cell>
          <cell r="AF32" t="str">
            <v>Mesh Wire</v>
          </cell>
          <cell r="AG32">
            <v>0.6</v>
          </cell>
          <cell r="AI32">
            <v>1.5</v>
          </cell>
          <cell r="AJ32">
            <v>0.12</v>
          </cell>
          <cell r="AK32">
            <v>0.75</v>
          </cell>
          <cell r="AR32" t="str">
            <v>17.06.02(a)(iv)</v>
          </cell>
          <cell r="AS32" t="str">
            <v>Clayey</v>
          </cell>
          <cell r="AT32" t="str">
            <v>a) 5m</v>
          </cell>
          <cell r="AU32" t="str">
            <v xml:space="preserve">iv)Depth from 9m-12m </v>
          </cell>
          <cell r="AV32">
            <v>1.6</v>
          </cell>
          <cell r="AW32">
            <v>2.6</v>
          </cell>
          <cell r="AX32">
            <v>52</v>
          </cell>
          <cell r="AY32">
            <v>5.2</v>
          </cell>
        </row>
        <row r="33">
          <cell r="B33" t="str">
            <v>Selvedge Wire</v>
          </cell>
          <cell r="C33" t="str">
            <v>t</v>
          </cell>
          <cell r="D33">
            <v>120000</v>
          </cell>
          <cell r="E33">
            <v>0</v>
          </cell>
          <cell r="F33">
            <v>10</v>
          </cell>
          <cell r="G33">
            <v>23</v>
          </cell>
          <cell r="H33">
            <v>2.15</v>
          </cell>
          <cell r="I33">
            <v>0.6</v>
          </cell>
          <cell r="K33">
            <v>1.5</v>
          </cell>
          <cell r="L33">
            <v>3.2250000000000001</v>
          </cell>
          <cell r="M33">
            <v>0.12</v>
          </cell>
          <cell r="N33">
            <v>0.75</v>
          </cell>
          <cell r="O33">
            <v>443.52</v>
          </cell>
          <cell r="T33" t="str">
            <v>Selvedge Wire</v>
          </cell>
          <cell r="U33">
            <v>0.6</v>
          </cell>
          <cell r="W33">
            <v>2.6</v>
          </cell>
          <cell r="X33">
            <v>0.33</v>
          </cell>
          <cell r="Y33">
            <v>0.75</v>
          </cell>
          <cell r="Z33" t="str">
            <v>Selvedge Wire</v>
          </cell>
          <cell r="AA33">
            <v>0.6</v>
          </cell>
          <cell r="AC33">
            <v>2</v>
          </cell>
          <cell r="AD33">
            <v>0.2</v>
          </cell>
          <cell r="AE33">
            <v>0.75</v>
          </cell>
          <cell r="AF33" t="str">
            <v>Selvedge Wire</v>
          </cell>
          <cell r="AG33">
            <v>0.6</v>
          </cell>
          <cell r="AI33">
            <v>1.5</v>
          </cell>
          <cell r="AJ33">
            <v>0.12</v>
          </cell>
          <cell r="AK33">
            <v>0.75</v>
          </cell>
          <cell r="AR33" t="str">
            <v>17.06.02(a)(v)</v>
          </cell>
          <cell r="AS33" t="str">
            <v>Clayey</v>
          </cell>
          <cell r="AT33" t="str">
            <v>a) 5m</v>
          </cell>
          <cell r="AU33" t="str">
            <v xml:space="preserve">v)Depth from 12m-15m  </v>
          </cell>
          <cell r="AV33">
            <v>1.9</v>
          </cell>
          <cell r="AW33">
            <v>3</v>
          </cell>
          <cell r="AX33">
            <v>60</v>
          </cell>
          <cell r="AY33">
            <v>6</v>
          </cell>
        </row>
        <row r="34">
          <cell r="B34" t="str">
            <v>Binding Wire</v>
          </cell>
          <cell r="C34" t="str">
            <v>t</v>
          </cell>
          <cell r="D34">
            <v>120000</v>
          </cell>
          <cell r="E34">
            <v>0</v>
          </cell>
          <cell r="F34">
            <v>10</v>
          </cell>
          <cell r="G34">
            <v>23</v>
          </cell>
          <cell r="H34">
            <v>2.15</v>
          </cell>
          <cell r="I34">
            <v>0.6</v>
          </cell>
          <cell r="K34">
            <v>1.5</v>
          </cell>
          <cell r="L34">
            <v>3.2250000000000001</v>
          </cell>
          <cell r="M34">
            <v>0.12</v>
          </cell>
          <cell r="N34">
            <v>0.75</v>
          </cell>
          <cell r="O34">
            <v>443.52</v>
          </cell>
          <cell r="T34" t="str">
            <v>Binding Wire</v>
          </cell>
          <cell r="U34">
            <v>0.6</v>
          </cell>
          <cell r="W34">
            <v>2.6</v>
          </cell>
          <cell r="X34">
            <v>0.33</v>
          </cell>
          <cell r="Y34">
            <v>0.75</v>
          </cell>
          <cell r="Z34" t="str">
            <v>Binding Wire</v>
          </cell>
          <cell r="AA34">
            <v>0.6</v>
          </cell>
          <cell r="AC34">
            <v>2</v>
          </cell>
          <cell r="AD34">
            <v>0.2</v>
          </cell>
          <cell r="AE34">
            <v>0.75</v>
          </cell>
          <cell r="AF34" t="str">
            <v>Binding Wire</v>
          </cell>
          <cell r="AG34">
            <v>0.6</v>
          </cell>
          <cell r="AI34">
            <v>1.5</v>
          </cell>
          <cell r="AJ34">
            <v>0.12</v>
          </cell>
          <cell r="AK34">
            <v>0.75</v>
          </cell>
          <cell r="AR34" t="str">
            <v>17.06.02(a)(vi)</v>
          </cell>
          <cell r="AS34" t="str">
            <v>Clayey</v>
          </cell>
          <cell r="AT34" t="str">
            <v>a) 5m</v>
          </cell>
          <cell r="AU34" t="str">
            <v xml:space="preserve">vi)Depth from 15m-18m  </v>
          </cell>
          <cell r="AV34">
            <v>2.2000000000000002</v>
          </cell>
          <cell r="AW34">
            <v>3.5</v>
          </cell>
          <cell r="AX34">
            <v>70</v>
          </cell>
          <cell r="AY34">
            <v>7</v>
          </cell>
        </row>
        <row r="35">
          <cell r="B35" t="str">
            <v>Bitumen</v>
          </cell>
          <cell r="C35" t="str">
            <v>1000 lit</v>
          </cell>
          <cell r="D35">
            <v>61390</v>
          </cell>
          <cell r="E35">
            <v>0</v>
          </cell>
          <cell r="F35">
            <v>10</v>
          </cell>
          <cell r="G35">
            <v>69</v>
          </cell>
          <cell r="H35">
            <v>4.45</v>
          </cell>
          <cell r="I35">
            <v>1</v>
          </cell>
          <cell r="K35">
            <v>2.6</v>
          </cell>
          <cell r="L35">
            <v>11.57</v>
          </cell>
          <cell r="M35">
            <v>0.2</v>
          </cell>
          <cell r="N35">
            <v>0.75</v>
          </cell>
          <cell r="O35">
            <v>1324.46</v>
          </cell>
          <cell r="T35" t="str">
            <v>Bitumen</v>
          </cell>
          <cell r="U35">
            <v>1</v>
          </cell>
          <cell r="W35">
            <v>3</v>
          </cell>
          <cell r="X35">
            <v>0.4</v>
          </cell>
          <cell r="Y35">
            <v>0.75</v>
          </cell>
          <cell r="Z35" t="str">
            <v>Bitumen</v>
          </cell>
          <cell r="AA35">
            <v>1</v>
          </cell>
          <cell r="AC35">
            <v>3</v>
          </cell>
          <cell r="AD35">
            <v>0.3</v>
          </cell>
          <cell r="AE35">
            <v>0.75</v>
          </cell>
          <cell r="AF35" t="str">
            <v>Bitumen</v>
          </cell>
          <cell r="AG35">
            <v>1</v>
          </cell>
          <cell r="AI35">
            <v>2.6</v>
          </cell>
          <cell r="AJ35">
            <v>0.2</v>
          </cell>
          <cell r="AK35">
            <v>0.75</v>
          </cell>
          <cell r="AR35" t="str">
            <v>17.06.02(b)(i)</v>
          </cell>
          <cell r="AS35" t="str">
            <v>Clayey</v>
          </cell>
          <cell r="AT35" t="str">
            <v>b) 6m</v>
          </cell>
          <cell r="AU35" t="str">
            <v xml:space="preserve">i)Depth upto 3m  </v>
          </cell>
          <cell r="AV35">
            <v>1.7</v>
          </cell>
          <cell r="AW35">
            <v>2.7</v>
          </cell>
          <cell r="AX35">
            <v>54</v>
          </cell>
          <cell r="AY35">
            <v>5.4</v>
          </cell>
        </row>
        <row r="36">
          <cell r="B36" t="str">
            <v>Emulsion</v>
          </cell>
          <cell r="C36" t="str">
            <v>1000 lit</v>
          </cell>
          <cell r="D36">
            <v>0</v>
          </cell>
          <cell r="E36">
            <v>0</v>
          </cell>
          <cell r="F36">
            <v>10</v>
          </cell>
          <cell r="G36">
            <v>69</v>
          </cell>
          <cell r="H36">
            <v>4.45</v>
          </cell>
          <cell r="I36">
            <v>1</v>
          </cell>
          <cell r="K36">
            <v>2.6</v>
          </cell>
          <cell r="L36">
            <v>11.57</v>
          </cell>
          <cell r="M36">
            <v>0.2</v>
          </cell>
          <cell r="N36">
            <v>0.75</v>
          </cell>
          <cell r="O36">
            <v>1324.46</v>
          </cell>
          <cell r="T36" t="str">
            <v>Emulsion</v>
          </cell>
          <cell r="U36">
            <v>1</v>
          </cell>
          <cell r="W36">
            <v>3</v>
          </cell>
          <cell r="X36">
            <v>0.4</v>
          </cell>
          <cell r="Y36">
            <v>0.75</v>
          </cell>
          <cell r="Z36" t="str">
            <v>Emulsion</v>
          </cell>
          <cell r="AA36">
            <v>1</v>
          </cell>
          <cell r="AC36">
            <v>3</v>
          </cell>
          <cell r="AD36">
            <v>0.3</v>
          </cell>
          <cell r="AE36">
            <v>0.75</v>
          </cell>
          <cell r="AF36" t="str">
            <v>Emulsion</v>
          </cell>
          <cell r="AG36">
            <v>1</v>
          </cell>
          <cell r="AI36">
            <v>2.6</v>
          </cell>
          <cell r="AJ36">
            <v>0.2</v>
          </cell>
          <cell r="AK36">
            <v>0.75</v>
          </cell>
          <cell r="AR36" t="str">
            <v>17.06.02(b)(ii)</v>
          </cell>
          <cell r="AS36" t="str">
            <v>Clayey</v>
          </cell>
          <cell r="AT36" t="str">
            <v>b) 6m</v>
          </cell>
          <cell r="AU36" t="str">
            <v xml:space="preserve">ii)Depth from 3m-6m  </v>
          </cell>
          <cell r="AV36">
            <v>1.8</v>
          </cell>
          <cell r="AW36">
            <v>2.8</v>
          </cell>
          <cell r="AX36">
            <v>57</v>
          </cell>
          <cell r="AY36">
            <v>5.7</v>
          </cell>
        </row>
        <row r="37">
          <cell r="B37" t="str">
            <v>Pipe 90 cm dia</v>
          </cell>
          <cell r="C37" t="str">
            <v>m</v>
          </cell>
          <cell r="D37">
            <v>7690</v>
          </cell>
          <cell r="E37">
            <v>0</v>
          </cell>
          <cell r="F37">
            <v>0</v>
          </cell>
          <cell r="G37">
            <v>0</v>
          </cell>
          <cell r="H37">
            <v>0</v>
          </cell>
          <cell r="I37">
            <v>0.4</v>
          </cell>
          <cell r="J37">
            <v>0.04</v>
          </cell>
          <cell r="K37">
            <v>0.78</v>
          </cell>
          <cell r="L37">
            <v>0</v>
          </cell>
          <cell r="M37">
            <v>0.06</v>
          </cell>
          <cell r="N37">
            <v>1.75</v>
          </cell>
          <cell r="O37" t="str">
            <v>0</v>
          </cell>
          <cell r="T37" t="str">
            <v>Pipe 90 cm dia</v>
          </cell>
          <cell r="U37">
            <v>0.4</v>
          </cell>
          <cell r="V37">
            <v>0.04</v>
          </cell>
          <cell r="W37">
            <v>1.6</v>
          </cell>
          <cell r="X37">
            <v>0.2</v>
          </cell>
          <cell r="Y37">
            <v>1.75</v>
          </cell>
          <cell r="Z37" t="str">
            <v>Pipe 90 cm dia</v>
          </cell>
          <cell r="AA37">
            <v>0.4</v>
          </cell>
          <cell r="AB37">
            <v>0.04</v>
          </cell>
          <cell r="AC37">
            <v>1.3</v>
          </cell>
          <cell r="AD37">
            <v>0.13</v>
          </cell>
          <cell r="AE37">
            <v>1.75</v>
          </cell>
          <cell r="AF37" t="str">
            <v>Pipe 90 cm dia</v>
          </cell>
          <cell r="AG37">
            <v>0.4</v>
          </cell>
          <cell r="AH37">
            <v>0.04</v>
          </cell>
          <cell r="AI37">
            <v>0.78</v>
          </cell>
          <cell r="AJ37">
            <v>0.06</v>
          </cell>
          <cell r="AK37">
            <v>1.75</v>
          </cell>
          <cell r="AR37" t="str">
            <v>17.06.02(b)(iii)</v>
          </cell>
          <cell r="AS37" t="str">
            <v>Clayey</v>
          </cell>
          <cell r="AT37" t="str">
            <v>b) 6m</v>
          </cell>
          <cell r="AU37" t="str">
            <v xml:space="preserve">iii)Depth from 6m-9m </v>
          </cell>
          <cell r="AV37">
            <v>2</v>
          </cell>
          <cell r="AW37">
            <v>3.1</v>
          </cell>
          <cell r="AX37">
            <v>63</v>
          </cell>
          <cell r="AY37">
            <v>6.3</v>
          </cell>
        </row>
        <row r="38">
          <cell r="B38" t="str">
            <v>Pipe 75 cm dia</v>
          </cell>
          <cell r="C38" t="str">
            <v>m</v>
          </cell>
          <cell r="D38">
            <v>6105</v>
          </cell>
          <cell r="E38">
            <v>0</v>
          </cell>
          <cell r="F38">
            <v>0</v>
          </cell>
          <cell r="G38">
            <v>0</v>
          </cell>
          <cell r="H38">
            <v>0</v>
          </cell>
          <cell r="I38">
            <v>0.33</v>
          </cell>
          <cell r="J38">
            <v>0.03</v>
          </cell>
          <cell r="K38">
            <v>0.69</v>
          </cell>
          <cell r="L38">
            <v>0</v>
          </cell>
          <cell r="M38">
            <v>0.06</v>
          </cell>
          <cell r="N38">
            <v>1.75</v>
          </cell>
          <cell r="O38" t="str">
            <v>0</v>
          </cell>
          <cell r="T38" t="str">
            <v>Pipe 75 cm dia</v>
          </cell>
          <cell r="U38">
            <v>0.33</v>
          </cell>
          <cell r="V38">
            <v>0.03</v>
          </cell>
          <cell r="W38">
            <v>1.3</v>
          </cell>
          <cell r="X38">
            <v>0.16</v>
          </cell>
          <cell r="Y38">
            <v>1.75</v>
          </cell>
          <cell r="Z38" t="str">
            <v>Pipe 75 cm dia</v>
          </cell>
          <cell r="AA38">
            <v>0.33</v>
          </cell>
          <cell r="AB38">
            <v>0.03</v>
          </cell>
          <cell r="AC38">
            <v>1.1000000000000001</v>
          </cell>
          <cell r="AD38">
            <v>0.11</v>
          </cell>
          <cell r="AE38">
            <v>1.75</v>
          </cell>
          <cell r="AF38" t="str">
            <v>Pipe 75 cm dia</v>
          </cell>
          <cell r="AG38">
            <v>0.33</v>
          </cell>
          <cell r="AH38">
            <v>0.03</v>
          </cell>
          <cell r="AI38">
            <v>0.69</v>
          </cell>
          <cell r="AJ38">
            <v>5.5E-2</v>
          </cell>
          <cell r="AK38">
            <v>1.75</v>
          </cell>
          <cell r="AR38" t="str">
            <v>17.06.02(b)(iv)</v>
          </cell>
          <cell r="AS38" t="str">
            <v>Clayey</v>
          </cell>
          <cell r="AT38" t="str">
            <v>b) 6m</v>
          </cell>
          <cell r="AU38" t="str">
            <v xml:space="preserve">iv)Depth from 9m-12m </v>
          </cell>
          <cell r="AV38">
            <v>2.2000000000000002</v>
          </cell>
          <cell r="AW38">
            <v>3.5</v>
          </cell>
          <cell r="AX38">
            <v>70</v>
          </cell>
          <cell r="AY38">
            <v>7</v>
          </cell>
        </row>
        <row r="39">
          <cell r="B39" t="str">
            <v>Pipe 60 cm dia</v>
          </cell>
          <cell r="C39" t="str">
            <v>m</v>
          </cell>
          <cell r="D39">
            <v>4285</v>
          </cell>
          <cell r="E39">
            <v>0</v>
          </cell>
          <cell r="F39">
            <v>0</v>
          </cell>
          <cell r="G39">
            <v>0</v>
          </cell>
          <cell r="H39">
            <v>0</v>
          </cell>
          <cell r="I39">
            <v>0.25</v>
          </cell>
          <cell r="J39">
            <v>0.02</v>
          </cell>
          <cell r="K39">
            <v>0.6</v>
          </cell>
          <cell r="L39">
            <v>0</v>
          </cell>
          <cell r="M39">
            <v>0.05</v>
          </cell>
          <cell r="N39">
            <v>1.75</v>
          </cell>
          <cell r="O39" t="str">
            <v>0</v>
          </cell>
          <cell r="T39" t="str">
            <v>Pipe 60 cm dia</v>
          </cell>
          <cell r="U39">
            <v>0.25</v>
          </cell>
          <cell r="V39">
            <v>0.02</v>
          </cell>
          <cell r="W39">
            <v>1</v>
          </cell>
          <cell r="X39">
            <v>0.13</v>
          </cell>
          <cell r="Y39">
            <v>1.75</v>
          </cell>
          <cell r="Z39" t="str">
            <v>Pipe 60 cm dia</v>
          </cell>
          <cell r="AA39">
            <v>0.25</v>
          </cell>
          <cell r="AB39">
            <v>0.02</v>
          </cell>
          <cell r="AC39">
            <v>0.8</v>
          </cell>
          <cell r="AD39">
            <v>0.08</v>
          </cell>
          <cell r="AE39">
            <v>1.75</v>
          </cell>
          <cell r="AF39" t="str">
            <v>Pipe 60 cm dia</v>
          </cell>
          <cell r="AG39">
            <v>0.25</v>
          </cell>
          <cell r="AH39">
            <v>0.02</v>
          </cell>
          <cell r="AI39">
            <v>0.6</v>
          </cell>
          <cell r="AJ39">
            <v>5.3999999999999999E-2</v>
          </cell>
          <cell r="AK39">
            <v>1.75</v>
          </cell>
          <cell r="AR39" t="str">
            <v>17.06.02(b)(v)</v>
          </cell>
          <cell r="AS39" t="str">
            <v>Clayey</v>
          </cell>
          <cell r="AT39" t="str">
            <v>b) 6m</v>
          </cell>
          <cell r="AU39" t="str">
            <v xml:space="preserve">v)Depth from 12m-15m  </v>
          </cell>
          <cell r="AV39">
            <v>2.5</v>
          </cell>
          <cell r="AW39">
            <v>4.0999999999999996</v>
          </cell>
          <cell r="AX39">
            <v>81</v>
          </cell>
          <cell r="AY39">
            <v>8.1</v>
          </cell>
        </row>
        <row r="40">
          <cell r="B40" t="str">
            <v>Water</v>
          </cell>
          <cell r="C40" t="str">
            <v>1000 lit</v>
          </cell>
          <cell r="D40">
            <v>50</v>
          </cell>
          <cell r="H40">
            <v>0</v>
          </cell>
          <cell r="I40">
            <v>0.1</v>
          </cell>
          <cell r="J40">
            <v>0.01</v>
          </cell>
          <cell r="K40">
            <v>1.5</v>
          </cell>
          <cell r="L40">
            <v>0</v>
          </cell>
          <cell r="M40">
            <v>0.12</v>
          </cell>
          <cell r="N40">
            <v>0.5</v>
          </cell>
          <cell r="O40" t="str">
            <v>0</v>
          </cell>
          <cell r="T40" t="str">
            <v>Water</v>
          </cell>
          <cell r="U40">
            <v>0.1</v>
          </cell>
          <cell r="V40">
            <v>0.01</v>
          </cell>
          <cell r="W40">
            <v>2.6</v>
          </cell>
          <cell r="X40">
            <v>0.33</v>
          </cell>
          <cell r="Y40">
            <v>0.5</v>
          </cell>
          <cell r="Z40" t="str">
            <v>Water</v>
          </cell>
          <cell r="AA40">
            <v>0.1</v>
          </cell>
          <cell r="AB40">
            <v>0.01</v>
          </cell>
          <cell r="AC40">
            <v>2</v>
          </cell>
          <cell r="AD40">
            <v>0.2</v>
          </cell>
          <cell r="AE40">
            <v>0.5</v>
          </cell>
          <cell r="AF40" t="str">
            <v>Water</v>
          </cell>
          <cell r="AG40">
            <v>0.1</v>
          </cell>
          <cell r="AH40">
            <v>0.01</v>
          </cell>
          <cell r="AI40">
            <v>1.5</v>
          </cell>
          <cell r="AJ40">
            <v>0.12</v>
          </cell>
          <cell r="AK40">
            <v>0.5</v>
          </cell>
          <cell r="AR40" t="str">
            <v>17.06.02(b)(vi)</v>
          </cell>
          <cell r="AS40" t="str">
            <v>Clayey</v>
          </cell>
          <cell r="AT40" t="str">
            <v>b) 6m</v>
          </cell>
          <cell r="AU40" t="str">
            <v xml:space="preserve">vi)Depth from 15m-18m  </v>
          </cell>
          <cell r="AV40">
            <v>3</v>
          </cell>
          <cell r="AW40">
            <v>4.7</v>
          </cell>
          <cell r="AX40">
            <v>95</v>
          </cell>
          <cell r="AY40">
            <v>8.5</v>
          </cell>
        </row>
        <row r="41">
          <cell r="AR41" t="str">
            <v>17.06.02(c)(i)</v>
          </cell>
          <cell r="AS41" t="str">
            <v>Clayey</v>
          </cell>
          <cell r="AT41" t="str">
            <v>c) 7m</v>
          </cell>
          <cell r="AU41" t="str">
            <v xml:space="preserve">i)Depth upto 3m  </v>
          </cell>
          <cell r="AV41">
            <v>2.2000000000000002</v>
          </cell>
          <cell r="AW41">
            <v>3.6</v>
          </cell>
          <cell r="AX41">
            <v>72</v>
          </cell>
          <cell r="AY41">
            <v>7.2</v>
          </cell>
        </row>
        <row r="42">
          <cell r="AR42" t="str">
            <v>17.06.02(c)(ii)</v>
          </cell>
          <cell r="AS42" t="str">
            <v>Clayey</v>
          </cell>
          <cell r="AT42" t="str">
            <v>c) 7m</v>
          </cell>
          <cell r="AU42" t="str">
            <v xml:space="preserve">ii)Depth from 3m-6m  </v>
          </cell>
          <cell r="AV42">
            <v>2.4</v>
          </cell>
          <cell r="AW42">
            <v>3.8</v>
          </cell>
          <cell r="AX42">
            <v>76</v>
          </cell>
          <cell r="AY42">
            <v>7.6</v>
          </cell>
        </row>
        <row r="43">
          <cell r="AR43" t="str">
            <v>17.06.02(c)(iii)</v>
          </cell>
          <cell r="AS43" t="str">
            <v>Clayey</v>
          </cell>
          <cell r="AT43" t="str">
            <v>c) 7m</v>
          </cell>
          <cell r="AU43" t="str">
            <v xml:space="preserve">iii)Depth from 6m-9m </v>
          </cell>
          <cell r="AV43">
            <v>2.6</v>
          </cell>
          <cell r="AW43">
            <v>4.0999999999999996</v>
          </cell>
          <cell r="AX43">
            <v>84</v>
          </cell>
          <cell r="AY43">
            <v>8.4</v>
          </cell>
        </row>
        <row r="44">
          <cell r="AR44" t="str">
            <v>17.06.02(c)(iv)</v>
          </cell>
          <cell r="AS44" t="str">
            <v>Clayey</v>
          </cell>
          <cell r="AT44" t="str">
            <v>c) 7m</v>
          </cell>
          <cell r="AU44" t="str">
            <v xml:space="preserve">iv)Depth from 9m-12m </v>
          </cell>
          <cell r="AV44">
            <v>2.9</v>
          </cell>
          <cell r="AW44">
            <v>4.7</v>
          </cell>
          <cell r="AX44">
            <v>94</v>
          </cell>
          <cell r="AY44">
            <v>9.4</v>
          </cell>
        </row>
        <row r="45">
          <cell r="AR45" t="str">
            <v>17.06.02(c)(v)</v>
          </cell>
          <cell r="AS45" t="str">
            <v>Clayey</v>
          </cell>
          <cell r="AT45" t="str">
            <v>c) 7m</v>
          </cell>
          <cell r="AU45" t="str">
            <v xml:space="preserve">v)Depth from 12m-15m  </v>
          </cell>
          <cell r="AV45">
            <v>3.3</v>
          </cell>
          <cell r="AW45">
            <v>5.4</v>
          </cell>
          <cell r="AX45">
            <v>108</v>
          </cell>
          <cell r="AY45">
            <v>10.8</v>
          </cell>
        </row>
        <row r="46">
          <cell r="AR46" t="str">
            <v>17.06.02(c)(vi)</v>
          </cell>
          <cell r="AS46" t="str">
            <v>Clayey</v>
          </cell>
          <cell r="AT46" t="str">
            <v>c) 7m</v>
          </cell>
          <cell r="AU46" t="str">
            <v xml:space="preserve">vi)Depth from 15m-18m  </v>
          </cell>
          <cell r="AV46">
            <v>4</v>
          </cell>
          <cell r="AW46">
            <v>6.3</v>
          </cell>
          <cell r="AX46">
            <v>126</v>
          </cell>
          <cell r="AY46">
            <v>12.6</v>
          </cell>
        </row>
        <row r="47">
          <cell r="AR47" t="str">
            <v>17.06.02(d)(i)</v>
          </cell>
          <cell r="AS47" t="str">
            <v>Clayey</v>
          </cell>
          <cell r="AT47" t="str">
            <v>d) 8m</v>
          </cell>
          <cell r="AU47" t="str">
            <v xml:space="preserve">i)Depth upto 3m  </v>
          </cell>
          <cell r="AV47">
            <v>2.5</v>
          </cell>
          <cell r="AW47">
            <v>4</v>
          </cell>
          <cell r="AX47">
            <v>80</v>
          </cell>
          <cell r="AY47">
            <v>8</v>
          </cell>
        </row>
        <row r="48">
          <cell r="AR48" t="str">
            <v>17.06.02(d)(ii)</v>
          </cell>
          <cell r="AS48" t="str">
            <v>Clayey</v>
          </cell>
          <cell r="AT48" t="str">
            <v>d) 8m</v>
          </cell>
          <cell r="AU48" t="str">
            <v xml:space="preserve">ii)Depth from 3m-6m  </v>
          </cell>
          <cell r="AV48">
            <v>2.7</v>
          </cell>
          <cell r="AW48">
            <v>4.2</v>
          </cell>
          <cell r="AX48">
            <v>85</v>
          </cell>
          <cell r="AY48">
            <v>8.5</v>
          </cell>
        </row>
        <row r="49">
          <cell r="AR49" t="str">
            <v>17.06.02(d)(iii)</v>
          </cell>
          <cell r="AS49" t="str">
            <v>Clayey</v>
          </cell>
          <cell r="AT49" t="str">
            <v>d) 8m</v>
          </cell>
          <cell r="AU49" t="str">
            <v xml:space="preserve">iii)Depth from 6m-9m </v>
          </cell>
          <cell r="AV49">
            <v>2.9</v>
          </cell>
          <cell r="AW49">
            <v>4.5999999999999996</v>
          </cell>
          <cell r="AX49">
            <v>93</v>
          </cell>
          <cell r="AY49">
            <v>9.3000000000000007</v>
          </cell>
        </row>
        <row r="50">
          <cell r="AR50" t="str">
            <v>17.06.02(d)(iv)</v>
          </cell>
          <cell r="AS50" t="str">
            <v>Clayey</v>
          </cell>
          <cell r="AT50" t="str">
            <v>d) 8m</v>
          </cell>
          <cell r="AU50" t="str">
            <v xml:space="preserve">iv)Depth from 9m-12m </v>
          </cell>
          <cell r="AV50">
            <v>3.2</v>
          </cell>
          <cell r="AW50">
            <v>5.2</v>
          </cell>
          <cell r="AX50">
            <v>104</v>
          </cell>
          <cell r="AY50">
            <v>10.4</v>
          </cell>
        </row>
        <row r="51">
          <cell r="AR51" t="str">
            <v>17.06.02(d)(v)</v>
          </cell>
          <cell r="AS51" t="str">
            <v>Clayey</v>
          </cell>
          <cell r="AT51" t="str">
            <v>d) 8m</v>
          </cell>
          <cell r="AU51" t="str">
            <v xml:space="preserve">v)Depth from 12m-15m  </v>
          </cell>
          <cell r="AV51">
            <v>3.7</v>
          </cell>
          <cell r="AW51">
            <v>6</v>
          </cell>
          <cell r="AX51">
            <v>120</v>
          </cell>
          <cell r="AY51">
            <v>12</v>
          </cell>
        </row>
        <row r="52">
          <cell r="AR52" t="str">
            <v>17.06.02(d)(vi)</v>
          </cell>
          <cell r="AS52" t="str">
            <v>Clayey</v>
          </cell>
          <cell r="AT52" t="str">
            <v>d) 8m</v>
          </cell>
          <cell r="AU52" t="str">
            <v xml:space="preserve">vi)Depth from 15m-18m  </v>
          </cell>
          <cell r="AV52">
            <v>4.4000000000000004</v>
          </cell>
          <cell r="AW52">
            <v>7</v>
          </cell>
          <cell r="AX52">
            <v>140</v>
          </cell>
          <cell r="AY52">
            <v>14</v>
          </cell>
        </row>
        <row r="54">
          <cell r="AR54" t="str">
            <v>17.06.03(a)(i)</v>
          </cell>
          <cell r="AS54" t="str">
            <v>Gravel/Boulder</v>
          </cell>
          <cell r="AT54" t="str">
            <v>a) 5m</v>
          </cell>
          <cell r="AU54" t="str">
            <v xml:space="preserve">i)Depth upto 3m  </v>
          </cell>
          <cell r="AV54">
            <v>1</v>
          </cell>
          <cell r="AW54">
            <v>1.8</v>
          </cell>
          <cell r="AX54">
            <v>32</v>
          </cell>
          <cell r="AY54">
            <v>3.2</v>
          </cell>
        </row>
        <row r="55">
          <cell r="AR55" t="str">
            <v>17.06.03(a)(ii)</v>
          </cell>
          <cell r="AS55" t="str">
            <v>Gravel/Boulder</v>
          </cell>
          <cell r="AT55" t="str">
            <v>a) 5m</v>
          </cell>
          <cell r="AU55" t="str">
            <v xml:space="preserve">ii)Depth from 3m-6m  </v>
          </cell>
          <cell r="AV55">
            <v>1.1000000000000001</v>
          </cell>
          <cell r="AW55">
            <v>1.9</v>
          </cell>
          <cell r="AX55">
            <v>34</v>
          </cell>
          <cell r="AY55">
            <v>3.4</v>
          </cell>
        </row>
        <row r="56">
          <cell r="AR56" t="str">
            <v>17.06.03(a)(iii)</v>
          </cell>
          <cell r="AS56" t="str">
            <v>Gravel/Boulder</v>
          </cell>
          <cell r="AT56" t="str">
            <v>a) 5m</v>
          </cell>
          <cell r="AU56" t="str">
            <v xml:space="preserve">iii)Depth from 6m-9m </v>
          </cell>
          <cell r="AV56">
            <v>1.2</v>
          </cell>
          <cell r="AW56">
            <v>2.1</v>
          </cell>
          <cell r="AX56">
            <v>36</v>
          </cell>
          <cell r="AY56">
            <v>3.6</v>
          </cell>
        </row>
        <row r="57">
          <cell r="AR57" t="str">
            <v>17.06.03(a)(iv)</v>
          </cell>
          <cell r="AS57" t="str">
            <v>Gravel/Boulder</v>
          </cell>
          <cell r="AT57" t="str">
            <v>a) 5m</v>
          </cell>
          <cell r="AU57" t="str">
            <v xml:space="preserve">iv)Depth from 9m-12m </v>
          </cell>
          <cell r="AV57">
            <v>1.3</v>
          </cell>
          <cell r="AW57">
            <v>3.2</v>
          </cell>
          <cell r="AX57">
            <v>41</v>
          </cell>
          <cell r="AY57">
            <v>4.0999999999999996</v>
          </cell>
        </row>
        <row r="58">
          <cell r="AR58" t="str">
            <v>17.06.03(a)(v)</v>
          </cell>
          <cell r="AS58" t="str">
            <v>Gravel/Boulder</v>
          </cell>
          <cell r="AT58" t="str">
            <v>a) 5m</v>
          </cell>
          <cell r="AU58" t="str">
            <v xml:space="preserve">v)Depth from 12m-15m  </v>
          </cell>
          <cell r="AV58">
            <v>1.5</v>
          </cell>
          <cell r="AW58">
            <v>2.7</v>
          </cell>
          <cell r="AX58">
            <v>47</v>
          </cell>
          <cell r="AY58">
            <v>4.7</v>
          </cell>
        </row>
        <row r="59">
          <cell r="AR59" t="str">
            <v>17.06.03(a)(vi)</v>
          </cell>
          <cell r="AS59" t="str">
            <v>Gravel/Boulder</v>
          </cell>
          <cell r="AT59" t="str">
            <v>a) 5m</v>
          </cell>
          <cell r="AU59" t="str">
            <v xml:space="preserve">vi)Depth from 15m-18m  </v>
          </cell>
          <cell r="AV59">
            <v>1.8</v>
          </cell>
          <cell r="AW59">
            <v>3.2</v>
          </cell>
          <cell r="AX59">
            <v>55</v>
          </cell>
          <cell r="AY59">
            <v>5.5</v>
          </cell>
        </row>
        <row r="60">
          <cell r="AR60" t="str">
            <v>17.06.03(b)(i)</v>
          </cell>
          <cell r="AS60" t="str">
            <v>Gravel/Boulder</v>
          </cell>
          <cell r="AT60" t="str">
            <v>b) 6m</v>
          </cell>
          <cell r="AU60" t="str">
            <v xml:space="preserve">i)Depth upto 3m  </v>
          </cell>
          <cell r="AV60">
            <v>1.3</v>
          </cell>
          <cell r="AW60">
            <v>2.4</v>
          </cell>
          <cell r="AX60">
            <v>42</v>
          </cell>
          <cell r="AY60">
            <v>4.2</v>
          </cell>
        </row>
        <row r="61">
          <cell r="AR61" t="str">
            <v>17.06.03(b)(ii)</v>
          </cell>
          <cell r="AS61" t="str">
            <v>Gravel/Boulder</v>
          </cell>
          <cell r="AT61" t="str">
            <v>b) 6m</v>
          </cell>
          <cell r="AU61" t="str">
            <v xml:space="preserve">ii)Depth from 3m-6m  </v>
          </cell>
          <cell r="AV61">
            <v>1.4</v>
          </cell>
          <cell r="AW61">
            <v>2.6</v>
          </cell>
          <cell r="AX61">
            <v>45</v>
          </cell>
          <cell r="AY61">
            <v>4.5</v>
          </cell>
        </row>
        <row r="62">
          <cell r="AR62" t="str">
            <v>17.06.03(b)(iii)</v>
          </cell>
          <cell r="AS62" t="str">
            <v>Gravel/Boulder</v>
          </cell>
          <cell r="AT62" t="str">
            <v>b) 6m</v>
          </cell>
          <cell r="AU62" t="str">
            <v xml:space="preserve">iii)Depth from 6m-9m </v>
          </cell>
          <cell r="AV62">
            <v>1.6</v>
          </cell>
          <cell r="AW62">
            <v>2.8</v>
          </cell>
          <cell r="AX62">
            <v>49</v>
          </cell>
          <cell r="AY62">
            <v>4.9000000000000004</v>
          </cell>
        </row>
        <row r="63">
          <cell r="AR63" t="str">
            <v>17.06.03(b)(iv)</v>
          </cell>
          <cell r="AS63" t="str">
            <v>Gravel/Boulder</v>
          </cell>
          <cell r="AT63" t="str">
            <v>b) 6m</v>
          </cell>
          <cell r="AU63" t="str">
            <v xml:space="preserve">iv)Depth from 9m-12m </v>
          </cell>
          <cell r="AV63">
            <v>1.8</v>
          </cell>
          <cell r="AW63">
            <v>3.1</v>
          </cell>
          <cell r="AX63">
            <v>55</v>
          </cell>
          <cell r="AY63">
            <v>5.5</v>
          </cell>
        </row>
        <row r="64">
          <cell r="AR64" t="str">
            <v>17.06.03(b)(v)</v>
          </cell>
          <cell r="AS64" t="str">
            <v>Gravel/Boulder</v>
          </cell>
          <cell r="AT64" t="str">
            <v>b) 6m</v>
          </cell>
          <cell r="AU64" t="str">
            <v xml:space="preserve">v)Depth from 12m-15m  </v>
          </cell>
          <cell r="AV64">
            <v>2</v>
          </cell>
          <cell r="AW64">
            <v>3.6</v>
          </cell>
          <cell r="AX64">
            <v>63</v>
          </cell>
          <cell r="AY64">
            <v>6.3</v>
          </cell>
        </row>
        <row r="65">
          <cell r="AR65" t="str">
            <v>17.06.03(b)(vi)</v>
          </cell>
          <cell r="AS65" t="str">
            <v>Gravel/Boulder</v>
          </cell>
          <cell r="AT65" t="str">
            <v>b) 6m</v>
          </cell>
          <cell r="AU65" t="str">
            <v xml:space="preserve">vi)Depth from 15m-18m  </v>
          </cell>
          <cell r="AV65">
            <v>2.4</v>
          </cell>
          <cell r="AW65">
            <v>4.3</v>
          </cell>
          <cell r="AX65">
            <v>74</v>
          </cell>
          <cell r="AY65">
            <v>7.4</v>
          </cell>
        </row>
        <row r="66">
          <cell r="AR66" t="str">
            <v>17.06.03(c)(i)</v>
          </cell>
          <cell r="AS66" t="str">
            <v>Gravel/Boulder</v>
          </cell>
          <cell r="AT66" t="str">
            <v>c) 7m</v>
          </cell>
          <cell r="AU66" t="str">
            <v xml:space="preserve">i)Depth upto 3m  </v>
          </cell>
          <cell r="AV66">
            <v>1.8</v>
          </cell>
          <cell r="AW66">
            <v>3.2</v>
          </cell>
          <cell r="AX66">
            <v>57</v>
          </cell>
          <cell r="AY66">
            <v>5.7</v>
          </cell>
        </row>
        <row r="67">
          <cell r="AR67" t="str">
            <v>17.06.03(c)(ii)</v>
          </cell>
          <cell r="AS67" t="str">
            <v>Gravel/Boulder</v>
          </cell>
          <cell r="AT67" t="str">
            <v>c) 7m</v>
          </cell>
          <cell r="AU67" t="str">
            <v xml:space="preserve">ii)Depth from 3m-6m  </v>
          </cell>
          <cell r="AV67">
            <v>1.9</v>
          </cell>
          <cell r="AW67">
            <v>3.4</v>
          </cell>
          <cell r="AX67">
            <v>60</v>
          </cell>
          <cell r="AY67">
            <v>6</v>
          </cell>
        </row>
        <row r="68">
          <cell r="AR68" t="str">
            <v>17.06.03(c)(iii)</v>
          </cell>
          <cell r="AS68" t="str">
            <v>Gravel/Boulder</v>
          </cell>
          <cell r="AT68" t="str">
            <v>c) 7m</v>
          </cell>
          <cell r="AU68" t="str">
            <v xml:space="preserve">iii)Depth from 6m-9m </v>
          </cell>
          <cell r="AV68">
            <v>2.1</v>
          </cell>
          <cell r="AW68">
            <v>3.7</v>
          </cell>
          <cell r="AX68">
            <v>66</v>
          </cell>
          <cell r="AY68">
            <v>6.6</v>
          </cell>
        </row>
        <row r="69">
          <cell r="AR69" t="str">
            <v>17.06.03(c)(iv)</v>
          </cell>
          <cell r="AS69" t="str">
            <v>Gravel/Boulder</v>
          </cell>
          <cell r="AT69" t="str">
            <v>c) 7m</v>
          </cell>
          <cell r="AU69" t="str">
            <v xml:space="preserve">iv)Depth from 9m-12m </v>
          </cell>
          <cell r="AV69">
            <v>2.2999999999999998</v>
          </cell>
          <cell r="AW69">
            <v>4.0999999999999996</v>
          </cell>
          <cell r="AX69">
            <v>74</v>
          </cell>
          <cell r="AY69">
            <v>7.4</v>
          </cell>
        </row>
        <row r="70">
          <cell r="AR70" t="str">
            <v>17.06.03(c)(v)</v>
          </cell>
          <cell r="AS70" t="str">
            <v>Gravel/Boulder</v>
          </cell>
          <cell r="AT70" t="str">
            <v>c) 7m</v>
          </cell>
          <cell r="AU70" t="str">
            <v xml:space="preserve">v)Depth from 12m-15m  </v>
          </cell>
          <cell r="AV70">
            <v>2.7</v>
          </cell>
          <cell r="AW70">
            <v>4.8</v>
          </cell>
          <cell r="AX70">
            <v>85</v>
          </cell>
          <cell r="AY70">
            <v>8.5</v>
          </cell>
        </row>
        <row r="71">
          <cell r="AR71" t="str">
            <v>17.06.03(c)(vi)</v>
          </cell>
          <cell r="AS71" t="str">
            <v>Gravel/Boulder</v>
          </cell>
          <cell r="AT71" t="str">
            <v>c) 7m</v>
          </cell>
          <cell r="AU71" t="str">
            <v xml:space="preserve">vi)Depth from 15m-18m  </v>
          </cell>
          <cell r="AV71">
            <v>3.2</v>
          </cell>
          <cell r="AW71">
            <v>5.7</v>
          </cell>
          <cell r="AX71">
            <v>100</v>
          </cell>
          <cell r="AY71">
            <v>10</v>
          </cell>
        </row>
        <row r="72">
          <cell r="AR72" t="str">
            <v>17.06.03(d)(i)</v>
          </cell>
          <cell r="AS72" t="str">
            <v>Gravel/Boulder</v>
          </cell>
          <cell r="AT72" t="str">
            <v>d) 8m</v>
          </cell>
          <cell r="AU72" t="str">
            <v xml:space="preserve">i)Depth upto 3m  </v>
          </cell>
          <cell r="AV72">
            <v>2</v>
          </cell>
          <cell r="AW72">
            <v>3.5</v>
          </cell>
          <cell r="AX72">
            <v>63</v>
          </cell>
          <cell r="AY72">
            <v>6.3</v>
          </cell>
        </row>
        <row r="73">
          <cell r="AR73" t="str">
            <v>17.06.03(d)(ii)</v>
          </cell>
          <cell r="AS73" t="str">
            <v>Gravel/Boulder</v>
          </cell>
          <cell r="AT73" t="str">
            <v>d) 8m</v>
          </cell>
          <cell r="AU73" t="str">
            <v xml:space="preserve">ii)Depth from 3m-6m  </v>
          </cell>
          <cell r="AV73">
            <v>2.1</v>
          </cell>
          <cell r="AW73">
            <v>3.8</v>
          </cell>
          <cell r="AX73">
            <v>67</v>
          </cell>
          <cell r="AY73">
            <v>6.7</v>
          </cell>
        </row>
        <row r="74">
          <cell r="AR74" t="str">
            <v>17.06.03(d)(iii)</v>
          </cell>
          <cell r="AS74" t="str">
            <v>Gravel/Boulder</v>
          </cell>
          <cell r="AT74" t="str">
            <v>d) 8m</v>
          </cell>
          <cell r="AU74" t="str">
            <v xml:space="preserve">iii)Depth from 6m-9m </v>
          </cell>
          <cell r="AV74">
            <v>2.2999999999999998</v>
          </cell>
          <cell r="AW74">
            <v>4.0999999999999996</v>
          </cell>
          <cell r="AX74">
            <v>73</v>
          </cell>
          <cell r="AY74">
            <v>7.3</v>
          </cell>
        </row>
        <row r="75">
          <cell r="AR75" t="str">
            <v>17.06.03(d)(iv)</v>
          </cell>
          <cell r="AS75" t="str">
            <v>Gravel/Boulder</v>
          </cell>
          <cell r="AT75" t="str">
            <v>d) 8m</v>
          </cell>
          <cell r="AU75" t="str">
            <v xml:space="preserve">iv)Depth from 9m-12m </v>
          </cell>
          <cell r="AV75">
            <v>2.6</v>
          </cell>
          <cell r="AW75">
            <v>4.5999999999999996</v>
          </cell>
          <cell r="AX75">
            <v>82</v>
          </cell>
          <cell r="AY75">
            <v>8.1999999999999993</v>
          </cell>
        </row>
        <row r="76">
          <cell r="AR76" t="str">
            <v>17.06.03(d)(v)</v>
          </cell>
          <cell r="AS76" t="str">
            <v>Gravel/Boulder</v>
          </cell>
          <cell r="AT76" t="str">
            <v>d) 8m</v>
          </cell>
          <cell r="AU76" t="str">
            <v xml:space="preserve">v)Depth from 12m-15m  </v>
          </cell>
          <cell r="AV76">
            <v>3</v>
          </cell>
          <cell r="AW76">
            <v>5.3</v>
          </cell>
          <cell r="AX76">
            <v>94</v>
          </cell>
          <cell r="AY76">
            <v>9.4</v>
          </cell>
        </row>
        <row r="77">
          <cell r="AR77" t="str">
            <v>17.06.03(d)(vi)</v>
          </cell>
          <cell r="AS77" t="str">
            <v>Gravel/Boulder</v>
          </cell>
          <cell r="AT77" t="str">
            <v>d) 8m</v>
          </cell>
          <cell r="AU77" t="str">
            <v xml:space="preserve">vi)Depth from 15m-18m  </v>
          </cell>
          <cell r="AV77">
            <v>3.5</v>
          </cell>
          <cell r="AW77">
            <v>6.3</v>
          </cell>
          <cell r="AX77">
            <v>110</v>
          </cell>
          <cell r="AY77">
            <v>11</v>
          </cell>
        </row>
        <row r="79">
          <cell r="AR79" t="str">
            <v>17.06.04(a)(i)</v>
          </cell>
          <cell r="AS79" t="str">
            <v>Unclassified Except Rock</v>
          </cell>
          <cell r="AT79" t="str">
            <v>a) 5m</v>
          </cell>
          <cell r="AU79" t="str">
            <v xml:space="preserve">i)Depth upto 3m  </v>
          </cell>
          <cell r="AV79">
            <v>1</v>
          </cell>
          <cell r="AW79">
            <v>1.7</v>
          </cell>
          <cell r="AX79">
            <v>30</v>
          </cell>
          <cell r="AY79">
            <v>3</v>
          </cell>
        </row>
        <row r="80">
          <cell r="AR80" t="str">
            <v>17.06.04(a)(ii)</v>
          </cell>
          <cell r="AS80" t="str">
            <v>Unclassified Except Rock</v>
          </cell>
          <cell r="AT80" t="str">
            <v>a) 5m</v>
          </cell>
          <cell r="AU80" t="str">
            <v xml:space="preserve">ii)Depth from 3m-6m  </v>
          </cell>
          <cell r="AV80">
            <v>1.1000000000000001</v>
          </cell>
          <cell r="AW80">
            <v>1.8</v>
          </cell>
          <cell r="AX80">
            <v>32</v>
          </cell>
          <cell r="AY80">
            <v>3.2</v>
          </cell>
        </row>
        <row r="81">
          <cell r="AR81" t="str">
            <v>17.06.04(a)(iii)</v>
          </cell>
          <cell r="AS81" t="str">
            <v>Unclassified Except Rock</v>
          </cell>
          <cell r="AT81" t="str">
            <v>a) 5m</v>
          </cell>
          <cell r="AU81" t="str">
            <v xml:space="preserve">iii)Depth from 6m-9m </v>
          </cell>
          <cell r="AV81">
            <v>1.2</v>
          </cell>
          <cell r="AW81">
            <v>2</v>
          </cell>
          <cell r="AX81">
            <v>35</v>
          </cell>
          <cell r="AY81">
            <v>3.5</v>
          </cell>
        </row>
        <row r="82">
          <cell r="AR82" t="str">
            <v>17.06.04(a)(iv)</v>
          </cell>
          <cell r="AS82" t="str">
            <v>Unclassified Except Rock</v>
          </cell>
          <cell r="AT82" t="str">
            <v>a) 5m</v>
          </cell>
          <cell r="AU82" t="str">
            <v xml:space="preserve">iv)Depth from 9m-12m </v>
          </cell>
          <cell r="AV82">
            <v>1.3</v>
          </cell>
          <cell r="AW82">
            <v>2.2000000000000002</v>
          </cell>
          <cell r="AX82">
            <v>39</v>
          </cell>
          <cell r="AY82">
            <v>3.9</v>
          </cell>
        </row>
        <row r="83">
          <cell r="AR83" t="str">
            <v>17.06.04(a)(v)</v>
          </cell>
          <cell r="AS83" t="str">
            <v>Unclassified Except Rock</v>
          </cell>
          <cell r="AT83" t="str">
            <v>a) 5m</v>
          </cell>
          <cell r="AU83" t="str">
            <v xml:space="preserve">v)Depth from 12m-15m  </v>
          </cell>
          <cell r="AV83">
            <v>1.5</v>
          </cell>
          <cell r="AW83">
            <v>2.5</v>
          </cell>
          <cell r="AX83">
            <v>45</v>
          </cell>
          <cell r="AY83">
            <v>4.5</v>
          </cell>
        </row>
        <row r="84">
          <cell r="AR84" t="str">
            <v>17.06.04(a)(vi)</v>
          </cell>
          <cell r="AS84" t="str">
            <v>Unclassified Except Rock</v>
          </cell>
          <cell r="AT84" t="str">
            <v>a) 5m</v>
          </cell>
          <cell r="AU84" t="str">
            <v xml:space="preserve">vi)Depth from 15m-18m  </v>
          </cell>
          <cell r="AV84">
            <v>1.7</v>
          </cell>
          <cell r="AW84">
            <v>3</v>
          </cell>
          <cell r="AX84">
            <v>53</v>
          </cell>
          <cell r="AY84">
            <v>5.3</v>
          </cell>
        </row>
        <row r="85">
          <cell r="AR85" t="str">
            <v>17.06.04(b)(i)</v>
          </cell>
          <cell r="AS85" t="str">
            <v>Unclassified Except Rock</v>
          </cell>
          <cell r="AT85" t="str">
            <v>b) 6m</v>
          </cell>
          <cell r="AU85" t="str">
            <v xml:space="preserve">i)Depth upto 3m  </v>
          </cell>
          <cell r="AV85">
            <v>1.2</v>
          </cell>
          <cell r="AW85">
            <v>2.2999999999999998</v>
          </cell>
          <cell r="AX85">
            <v>40</v>
          </cell>
          <cell r="AY85">
            <v>4</v>
          </cell>
        </row>
        <row r="86">
          <cell r="AR86" t="str">
            <v>17.06.04(b)(ii)</v>
          </cell>
          <cell r="AS86" t="str">
            <v>Unclassified Except Rock</v>
          </cell>
          <cell r="AT86" t="str">
            <v>b) 6m</v>
          </cell>
          <cell r="AU86" t="str">
            <v xml:space="preserve">ii)Depth from 3m-6m  </v>
          </cell>
          <cell r="AV86">
            <v>1.3</v>
          </cell>
          <cell r="AW86">
            <v>2.4</v>
          </cell>
          <cell r="AX86">
            <v>43</v>
          </cell>
          <cell r="AY86">
            <v>4.3</v>
          </cell>
        </row>
        <row r="87">
          <cell r="AR87" t="str">
            <v>17.06.04(b)(iii)</v>
          </cell>
          <cell r="AS87" t="str">
            <v>Unclassified Except Rock</v>
          </cell>
          <cell r="AT87" t="str">
            <v>b) 6m</v>
          </cell>
          <cell r="AU87" t="str">
            <v xml:space="preserve">iii)Depth from 6m-9m </v>
          </cell>
          <cell r="AV87">
            <v>1.4</v>
          </cell>
          <cell r="AW87">
            <v>2.6</v>
          </cell>
          <cell r="AX87">
            <v>47</v>
          </cell>
          <cell r="AY87">
            <v>4.7</v>
          </cell>
        </row>
        <row r="88">
          <cell r="AR88" t="str">
            <v>17.06.04(b)(iv)</v>
          </cell>
          <cell r="AS88" t="str">
            <v>Unclassified Except Rock</v>
          </cell>
          <cell r="AT88" t="str">
            <v>b) 6m</v>
          </cell>
          <cell r="AU88" t="str">
            <v xml:space="preserve">iv)Depth from 9m-12m </v>
          </cell>
          <cell r="AV88">
            <v>1.6</v>
          </cell>
          <cell r="AW88">
            <v>3</v>
          </cell>
          <cell r="AX88">
            <v>53</v>
          </cell>
          <cell r="AY88">
            <v>5.3</v>
          </cell>
        </row>
        <row r="89">
          <cell r="AR89" t="str">
            <v>17.06.04(b)(v)</v>
          </cell>
          <cell r="AS89" t="str">
            <v>Unclassified Except Rock</v>
          </cell>
          <cell r="AT89" t="str">
            <v>b) 6m</v>
          </cell>
          <cell r="AU89" t="str">
            <v xml:space="preserve">v)Depth from 12m-15m  </v>
          </cell>
          <cell r="AV89">
            <v>1.9</v>
          </cell>
          <cell r="AW89">
            <v>3.4</v>
          </cell>
          <cell r="AX89">
            <v>60</v>
          </cell>
          <cell r="AY89">
            <v>6</v>
          </cell>
        </row>
        <row r="90">
          <cell r="AR90" t="str">
            <v>17.06.04(b)(vi)</v>
          </cell>
          <cell r="AS90" t="str">
            <v>Unclassified Except Rock</v>
          </cell>
          <cell r="AT90" t="str">
            <v>b) 6m</v>
          </cell>
          <cell r="AU90" t="str">
            <v xml:space="preserve">vi)Depth from 15m-18m  </v>
          </cell>
          <cell r="AV90">
            <v>2.2000000000000002</v>
          </cell>
          <cell r="AW90">
            <v>4</v>
          </cell>
          <cell r="AX90">
            <v>70</v>
          </cell>
          <cell r="AY90">
            <v>7</v>
          </cell>
        </row>
        <row r="91">
          <cell r="AR91" t="str">
            <v>17.06.04(c)(i)</v>
          </cell>
          <cell r="AS91" t="str">
            <v>Unclassified Except Rock</v>
          </cell>
          <cell r="AT91" t="str">
            <v>c) 7m</v>
          </cell>
          <cell r="AU91" t="str">
            <v xml:space="preserve">i)Depth upto 3m  </v>
          </cell>
          <cell r="AV91">
            <v>1.6</v>
          </cell>
          <cell r="AW91">
            <v>3</v>
          </cell>
          <cell r="AX91">
            <v>54</v>
          </cell>
          <cell r="AY91">
            <v>5.4</v>
          </cell>
        </row>
        <row r="92">
          <cell r="AR92" t="str">
            <v>17.06.04(c)(ii)</v>
          </cell>
          <cell r="AS92" t="str">
            <v>Unclassified Except Rock</v>
          </cell>
          <cell r="AT92" t="str">
            <v>c) 7m</v>
          </cell>
          <cell r="AU92" t="str">
            <v xml:space="preserve">ii)Depth from 3m-6m  </v>
          </cell>
          <cell r="AV92">
            <v>1.7</v>
          </cell>
          <cell r="AW92">
            <v>3.2</v>
          </cell>
          <cell r="AX92">
            <v>58</v>
          </cell>
          <cell r="AY92">
            <v>5.8</v>
          </cell>
        </row>
        <row r="93">
          <cell r="AR93" t="str">
            <v>17.06.04(c)(iii)</v>
          </cell>
          <cell r="AS93" t="str">
            <v>Unclassified Except Rock</v>
          </cell>
          <cell r="AT93" t="str">
            <v>c) 7m</v>
          </cell>
          <cell r="AU93" t="str">
            <v xml:space="preserve">iii)Depth from 6m-9m </v>
          </cell>
          <cell r="AV93">
            <v>1.9</v>
          </cell>
          <cell r="AW93">
            <v>3.5</v>
          </cell>
          <cell r="AX93">
            <v>63</v>
          </cell>
          <cell r="AY93">
            <v>6.3</v>
          </cell>
        </row>
        <row r="94">
          <cell r="AR94" t="str">
            <v>17.06.04(c)(iv)</v>
          </cell>
          <cell r="AS94" t="str">
            <v>Unclassified Except Rock</v>
          </cell>
          <cell r="AT94" t="str">
            <v>c) 7m</v>
          </cell>
          <cell r="AU94" t="str">
            <v xml:space="preserve">iv)Depth from 9m-12m </v>
          </cell>
          <cell r="AV94">
            <v>2.2000000000000002</v>
          </cell>
          <cell r="AW94">
            <v>4</v>
          </cell>
          <cell r="AX94">
            <v>70</v>
          </cell>
          <cell r="AY94">
            <v>7</v>
          </cell>
        </row>
        <row r="95">
          <cell r="AR95" t="str">
            <v>17.06.04(c)(v)</v>
          </cell>
          <cell r="AS95" t="str">
            <v>Unclassified Except Rock</v>
          </cell>
          <cell r="AT95" t="str">
            <v>c) 7m</v>
          </cell>
          <cell r="AU95" t="str">
            <v xml:space="preserve">v)Depth from 12m-15m  </v>
          </cell>
          <cell r="AV95">
            <v>2.5</v>
          </cell>
          <cell r="AW95">
            <v>4.5</v>
          </cell>
          <cell r="AX95">
            <v>80</v>
          </cell>
          <cell r="AY95">
            <v>8</v>
          </cell>
        </row>
        <row r="96">
          <cell r="AR96" t="str">
            <v>17.06.04(c)(vi)</v>
          </cell>
          <cell r="AS96" t="str">
            <v>Unclassified Except Rock</v>
          </cell>
          <cell r="AT96" t="str">
            <v>c) 7m</v>
          </cell>
          <cell r="AU96" t="str">
            <v xml:space="preserve">vi)Depth from 15m-18m  </v>
          </cell>
          <cell r="AV96">
            <v>3</v>
          </cell>
          <cell r="AW96">
            <v>5.3</v>
          </cell>
          <cell r="AX96">
            <v>95</v>
          </cell>
          <cell r="AY96">
            <v>9.5</v>
          </cell>
        </row>
        <row r="97">
          <cell r="AR97" t="str">
            <v>17.06.04(d)(i)</v>
          </cell>
          <cell r="AS97" t="str">
            <v>Unclassified Except Rock</v>
          </cell>
          <cell r="AT97" t="str">
            <v>d) 8m</v>
          </cell>
          <cell r="AU97" t="str">
            <v xml:space="preserve">i)Depth upto 3m  </v>
          </cell>
          <cell r="AV97">
            <v>1.8</v>
          </cell>
          <cell r="AW97">
            <v>3.4</v>
          </cell>
          <cell r="AX97">
            <v>60</v>
          </cell>
          <cell r="AY97">
            <v>6</v>
          </cell>
        </row>
        <row r="98">
          <cell r="AR98" t="str">
            <v>17.06.04(d)(ii)</v>
          </cell>
          <cell r="AS98" t="str">
            <v>Unclassified Except Rock</v>
          </cell>
          <cell r="AT98" t="str">
            <v>d) 8m</v>
          </cell>
          <cell r="AU98" t="str">
            <v xml:space="preserve">ii)Depth from 3m-6m  </v>
          </cell>
          <cell r="AV98">
            <v>1.9</v>
          </cell>
          <cell r="AW98">
            <v>3.6</v>
          </cell>
          <cell r="AX98">
            <v>64</v>
          </cell>
          <cell r="AY98">
            <v>6.4</v>
          </cell>
        </row>
        <row r="99">
          <cell r="AR99" t="str">
            <v>17.06.04(d)(iii)</v>
          </cell>
          <cell r="AS99" t="str">
            <v>Unclassified Except Rock</v>
          </cell>
          <cell r="AT99" t="str">
            <v>d) 8m</v>
          </cell>
          <cell r="AU99" t="str">
            <v xml:space="preserve">iii)Depth from 6m-9m </v>
          </cell>
          <cell r="AV99">
            <v>2.1</v>
          </cell>
          <cell r="AW99">
            <v>3.9</v>
          </cell>
          <cell r="AX99">
            <v>70</v>
          </cell>
          <cell r="AY99">
            <v>7</v>
          </cell>
        </row>
        <row r="100">
          <cell r="AR100" t="str">
            <v>17.06.04(d)(iv)</v>
          </cell>
          <cell r="AS100" t="str">
            <v>Unclassified Except Rock</v>
          </cell>
          <cell r="AT100" t="str">
            <v>d) 8m</v>
          </cell>
          <cell r="AU100" t="str">
            <v xml:space="preserve">iv)Depth from 9m-12m </v>
          </cell>
          <cell r="AV100">
            <v>2.4</v>
          </cell>
          <cell r="AW100">
            <v>4.4000000000000004</v>
          </cell>
          <cell r="AX100">
            <v>78</v>
          </cell>
          <cell r="AY100">
            <v>7.8</v>
          </cell>
        </row>
        <row r="101">
          <cell r="AR101" t="str">
            <v>17.06.04(d)(v)</v>
          </cell>
          <cell r="AS101" t="str">
            <v>Unclassified Except Rock</v>
          </cell>
          <cell r="AT101" t="str">
            <v>d) 8m</v>
          </cell>
          <cell r="AU101" t="str">
            <v xml:space="preserve">v)Depth from 12m-15m  </v>
          </cell>
          <cell r="AV101">
            <v>2.8</v>
          </cell>
          <cell r="AW101">
            <v>5</v>
          </cell>
          <cell r="AX101">
            <v>90</v>
          </cell>
          <cell r="AY101">
            <v>9</v>
          </cell>
        </row>
        <row r="102">
          <cell r="AR102" t="str">
            <v>17.06.04(d)(vi)</v>
          </cell>
          <cell r="AS102" t="str">
            <v>Unclassified Except Rock</v>
          </cell>
          <cell r="AT102" t="str">
            <v>d) 8m</v>
          </cell>
          <cell r="AU102" t="str">
            <v xml:space="preserve">vi)Depth from 15m-18m  </v>
          </cell>
          <cell r="AV102">
            <v>3.3</v>
          </cell>
          <cell r="AW102">
            <v>5.9</v>
          </cell>
          <cell r="AX102">
            <v>106</v>
          </cell>
          <cell r="AY102">
            <v>10.6</v>
          </cell>
        </row>
        <row r="104">
          <cell r="AR104" t="str">
            <v>17.06.05(a)(i)</v>
          </cell>
          <cell r="AS104" t="str">
            <v>Soft Rock</v>
          </cell>
          <cell r="AT104" t="str">
            <v>a) 5m</v>
          </cell>
          <cell r="AU104" t="str">
            <v xml:space="preserve">i)Depth upto 3m  </v>
          </cell>
        </row>
        <row r="105">
          <cell r="AR105" t="str">
            <v>17.06.05(b)(i)</v>
          </cell>
          <cell r="AS105" t="str">
            <v>Soft Rock</v>
          </cell>
          <cell r="AT105" t="str">
            <v>b) 6m</v>
          </cell>
          <cell r="AU105" t="str">
            <v xml:space="preserve">i)Depth upto 3m  </v>
          </cell>
        </row>
        <row r="106">
          <cell r="AR106" t="str">
            <v>17.06.05(c)(i)</v>
          </cell>
          <cell r="AS106" t="str">
            <v>Soft Rock</v>
          </cell>
          <cell r="AT106" t="str">
            <v>c) 7m</v>
          </cell>
          <cell r="AU106" t="str">
            <v xml:space="preserve">i)Depth upto 3m  </v>
          </cell>
        </row>
        <row r="107">
          <cell r="AR107" t="str">
            <v>17.06.05(d)(i)</v>
          </cell>
          <cell r="AS107" t="str">
            <v>Soft Rock</v>
          </cell>
          <cell r="AT107" t="str">
            <v>d) 8m</v>
          </cell>
          <cell r="AU107" t="str">
            <v xml:space="preserve">i)Depth upto 3m  </v>
          </cell>
        </row>
      </sheetData>
      <sheetData sheetId="5"/>
      <sheetData sheetId="6"/>
      <sheetData sheetId="7">
        <row r="1">
          <cell r="A1" t="str">
            <v>District</v>
          </cell>
        </row>
      </sheetData>
      <sheetData sheetId="8">
        <row r="1">
          <cell r="A1" t="str">
            <v>District</v>
          </cell>
        </row>
      </sheetData>
      <sheetData sheetId="9"/>
      <sheetData sheetId="10"/>
      <sheetData sheetId="1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aoc"/>
      <sheetName val="4summary"/>
      <sheetName val="4boq"/>
      <sheetName val="aoc"/>
      <sheetName val="summary"/>
      <sheetName val="Well-qty Abutment"/>
      <sheetName val="Bar Bending Well"/>
    </sheetNames>
    <sheetDataSet>
      <sheetData sheetId="0" refreshError="1">
        <row r="1">
          <cell r="C1" t="str">
            <v>sfnf]kq]</v>
          </cell>
          <cell r="D1" t="str">
            <v>&amp;]=g+=M</v>
          </cell>
          <cell r="E1" t="str">
            <v>4.059.60</v>
          </cell>
          <cell r="F1" t="str">
            <v>cf=j=M</v>
          </cell>
          <cell r="G1" t="str">
            <v>059.60</v>
          </cell>
        </row>
        <row r="2">
          <cell r="B2" t="str">
            <v>a</v>
          </cell>
          <cell r="C2" t="str">
            <v>l;kmn kfgL ^\of+sL cf]/fnf] ;*s</v>
          </cell>
          <cell r="D2" t="str">
            <v>&amp;]=;'=g+=M</v>
          </cell>
          <cell r="E2" t="str">
            <v>3.059.60</v>
          </cell>
        </row>
        <row r="3">
          <cell r="B3" t="str">
            <v>sf]8</v>
          </cell>
          <cell r="C3" t="str">
            <v>sfo{ laj/0f</v>
          </cell>
          <cell r="D3" t="str">
            <v>OsfO{</v>
          </cell>
          <cell r="E3" t="str">
            <v>kl/df0f</v>
          </cell>
          <cell r="F3" t="str">
            <v>b/</v>
          </cell>
          <cell r="G3" t="str">
            <v>/sd</v>
          </cell>
        </row>
        <row r="4">
          <cell r="B4" t="str">
            <v>e1</v>
          </cell>
          <cell r="C4" t="str">
            <v>10 ;]=ld= ux/fO{ ;Dd ;fdfGo df^f]df df^f] sf^L ;ju|]* tof/ ug{] sfd 10 ld= ("jfgL / kG%fpGg] ;d]t .</v>
          </cell>
          <cell r="D4" t="str">
            <v>a=dL=</v>
          </cell>
          <cell r="E4">
            <v>321</v>
          </cell>
          <cell r="F4">
            <v>15.18</v>
          </cell>
          <cell r="G4">
            <v>4872.78</v>
          </cell>
        </row>
        <row r="5">
          <cell r="B5" t="str">
            <v>e10</v>
          </cell>
          <cell r="C5" t="str">
            <v>10 ;]=ld= &amp;f]; df]^fO{df jfn"jf ldl;Psf] u|fe]nsf] ;jj]; cf]%\ofpg] sfd dfn ;fdfg nf]* ug{], n}hfg], ;tx ldnfpg] 10 ld=;Dd ("jfgL ug]{ cfbL sfd ;d]t .</v>
          </cell>
          <cell r="D5" t="str">
            <v>a=dL=</v>
          </cell>
          <cell r="E5">
            <v>321</v>
          </cell>
          <cell r="F5">
            <v>136.97999999999999</v>
          </cell>
          <cell r="G5">
            <v>43970.58</v>
          </cell>
        </row>
        <row r="6">
          <cell r="B6" t="str">
            <v>e14</v>
          </cell>
          <cell r="C6" t="str">
            <v>10 ;]=ld= &amp;f]; df]^fO{df s"^]sf] ("+ufdf w"nf] ldnfO{ -:^f]g *:^ j)* d]sf*d sf];{_ cf]%\ofpg] sfd /f]*fnfO{ txdf ldnfO{ (+ufsf] w"nf] km}nfpg] sfd ;d]t .</v>
          </cell>
          <cell r="D6" t="str">
            <v>a=dL=</v>
          </cell>
          <cell r="E6">
            <v>321</v>
          </cell>
          <cell r="F6">
            <v>186.61</v>
          </cell>
          <cell r="G6">
            <v>59901.81</v>
          </cell>
        </row>
        <row r="7">
          <cell r="B7" t="str">
            <v>f54</v>
          </cell>
          <cell r="C7" t="str">
            <v>5 ;]=ld= df]^fO{df ;]dLu|fp^Lé ug{] sfd -lj^"dLg jfx]s_</v>
          </cell>
          <cell r="D7" t="str">
            <v>j=dL=</v>
          </cell>
          <cell r="E7">
            <v>321</v>
          </cell>
          <cell r="F7">
            <v>141.56</v>
          </cell>
          <cell r="G7">
            <v>45440.76</v>
          </cell>
        </row>
        <row r="8">
          <cell r="B8" t="str">
            <v>f40</v>
          </cell>
          <cell r="C8" t="str">
            <v>a];sf];{-;tx_ dfly dfn ;fdfg pknJw u/L ^]s sf]^ nufpg] sfd . -dl§t]njf^ df; js{||_ -lj^"dLg jfx]s_</v>
          </cell>
          <cell r="D8" t="str">
            <v>j=dL=</v>
          </cell>
          <cell r="E8">
            <v>321</v>
          </cell>
          <cell r="F8">
            <v>15.64</v>
          </cell>
          <cell r="G8">
            <v>5020.4399999999996</v>
          </cell>
        </row>
        <row r="9">
          <cell r="B9" t="str">
            <v>f34</v>
          </cell>
          <cell r="C9" t="str">
            <v>20 ld=ld= df]^fO{sf lk|ldS; sfk{]^ ug{] sfd sDk]S;g ;d]t -bfp/fjf^ df; js{ tyf :^LnJxLn /f]n/ dfq k|of]u u/L_ -lj^"dLg jfx]s_</v>
          </cell>
          <cell r="D9" t="str">
            <v>j=dL=</v>
          </cell>
          <cell r="E9">
            <v>321</v>
          </cell>
          <cell r="F9">
            <v>86.38</v>
          </cell>
          <cell r="G9">
            <v>27727.98</v>
          </cell>
        </row>
        <row r="10">
          <cell r="C10">
            <v>0</v>
          </cell>
          <cell r="D10">
            <v>0</v>
          </cell>
          <cell r="F10">
            <v>0</v>
          </cell>
          <cell r="G10">
            <v>0</v>
          </cell>
        </row>
        <row r="11">
          <cell r="C11">
            <v>0</v>
          </cell>
          <cell r="D11">
            <v>0</v>
          </cell>
          <cell r="F11">
            <v>0</v>
          </cell>
          <cell r="G11">
            <v>0</v>
          </cell>
        </row>
        <row r="12">
          <cell r="C12">
            <v>0</v>
          </cell>
          <cell r="D12">
            <v>0</v>
          </cell>
          <cell r="F12">
            <v>0</v>
          </cell>
          <cell r="G12">
            <v>0</v>
          </cell>
        </row>
        <row r="13">
          <cell r="C13">
            <v>0</v>
          </cell>
          <cell r="D13">
            <v>0</v>
          </cell>
          <cell r="F13">
            <v>0</v>
          </cell>
          <cell r="G13">
            <v>0</v>
          </cell>
        </row>
        <row r="14">
          <cell r="C14">
            <v>0</v>
          </cell>
          <cell r="D14">
            <v>0</v>
          </cell>
          <cell r="F14">
            <v>0</v>
          </cell>
          <cell r="G14">
            <v>0</v>
          </cell>
        </row>
        <row r="15">
          <cell r="C15">
            <v>0</v>
          </cell>
          <cell r="D15">
            <v>0</v>
          </cell>
          <cell r="F15">
            <v>0</v>
          </cell>
          <cell r="G15">
            <v>0</v>
          </cell>
        </row>
        <row r="16">
          <cell r="C16">
            <v>0</v>
          </cell>
          <cell r="D16">
            <v>0</v>
          </cell>
          <cell r="F16">
            <v>0</v>
          </cell>
          <cell r="G16">
            <v>0</v>
          </cell>
        </row>
        <row r="17">
          <cell r="C17">
            <v>0</v>
          </cell>
          <cell r="D17">
            <v>0</v>
          </cell>
          <cell r="F17">
            <v>0</v>
          </cell>
          <cell r="G17">
            <v>0</v>
          </cell>
        </row>
        <row r="18">
          <cell r="C18">
            <v>0</v>
          </cell>
          <cell r="D18">
            <v>0</v>
          </cell>
          <cell r="F18">
            <v>0</v>
          </cell>
          <cell r="G18">
            <v>0</v>
          </cell>
        </row>
        <row r="19">
          <cell r="C19">
            <v>0</v>
          </cell>
          <cell r="D19">
            <v>0</v>
          </cell>
          <cell r="F19">
            <v>0</v>
          </cell>
          <cell r="G19">
            <v>0</v>
          </cell>
        </row>
        <row r="20">
          <cell r="C20" t="str">
            <v>hDdf</v>
          </cell>
          <cell r="G20">
            <v>186934.35</v>
          </cell>
        </row>
        <row r="21">
          <cell r="C21" t="str">
            <v>pk/f]Qm sfdsf] nflu cfjZos kg]{ 80.100 lj^"dLg</v>
          </cell>
        </row>
        <row r="22">
          <cell r="C22" t="str">
            <v>(321*6.22)</v>
          </cell>
          <cell r="D22" t="str">
            <v>d]=^g</v>
          </cell>
          <cell r="E22">
            <v>1.996</v>
          </cell>
          <cell r="F22">
            <v>23.87</v>
          </cell>
          <cell r="G22">
            <v>47644.52</v>
          </cell>
        </row>
        <row r="23">
          <cell r="C23" t="str">
            <v>hDdf</v>
          </cell>
          <cell r="G23">
            <v>234578.87</v>
          </cell>
        </row>
        <row r="24">
          <cell r="C24" t="str">
            <v>d'=c=s= 10 k|ltzt</v>
          </cell>
          <cell r="G24">
            <v>23457.88</v>
          </cell>
        </row>
        <row r="25">
          <cell r="C25" t="str">
            <v>sG^]gh]G;L 5 k|ltzt</v>
          </cell>
          <cell r="G25">
            <v>11728.94</v>
          </cell>
        </row>
        <row r="26">
          <cell r="C26" t="str">
            <v>s'n hDdf</v>
          </cell>
          <cell r="G26">
            <v>269765.69</v>
          </cell>
        </row>
        <row r="27">
          <cell r="C27" t="str">
            <v>sfnf]kq]</v>
          </cell>
          <cell r="D27" t="str">
            <v>&amp;]=g+=M</v>
          </cell>
          <cell r="E27" t="str">
            <v>7.059.60</v>
          </cell>
          <cell r="F27" t="str">
            <v>cf=j=M</v>
          </cell>
          <cell r="G27" t="str">
            <v>059.60</v>
          </cell>
        </row>
        <row r="28">
          <cell r="D28" t="str">
            <v>&amp;]=;'=g+=M</v>
          </cell>
          <cell r="E28" t="str">
            <v>3.059.60</v>
          </cell>
        </row>
        <row r="29">
          <cell r="B29" t="str">
            <v>Code</v>
          </cell>
          <cell r="C29" t="str">
            <v>sfo{ laj/0f</v>
          </cell>
          <cell r="D29" t="str">
            <v>PsfO{</v>
          </cell>
          <cell r="E29" t="str">
            <v>kl/df0f</v>
          </cell>
          <cell r="F29" t="str">
            <v>b/</v>
          </cell>
          <cell r="G29" t="str">
            <v>/sd</v>
          </cell>
        </row>
        <row r="30">
          <cell r="C30">
            <v>0</v>
          </cell>
          <cell r="D30">
            <v>0</v>
          </cell>
          <cell r="F30">
            <v>0</v>
          </cell>
          <cell r="G30">
            <v>0</v>
          </cell>
        </row>
        <row r="31">
          <cell r="C31">
            <v>0</v>
          </cell>
          <cell r="D31">
            <v>0</v>
          </cell>
          <cell r="F31">
            <v>0</v>
          </cell>
          <cell r="G31">
            <v>0</v>
          </cell>
        </row>
        <row r="32">
          <cell r="C32">
            <v>0</v>
          </cell>
          <cell r="D32">
            <v>0</v>
          </cell>
          <cell r="F32">
            <v>0</v>
          </cell>
          <cell r="G32">
            <v>0</v>
          </cell>
        </row>
        <row r="33">
          <cell r="C33">
            <v>0</v>
          </cell>
          <cell r="D33">
            <v>0</v>
          </cell>
          <cell r="F33">
            <v>0</v>
          </cell>
          <cell r="G33">
            <v>0</v>
          </cell>
        </row>
        <row r="34">
          <cell r="C34">
            <v>0</v>
          </cell>
          <cell r="D34">
            <v>0</v>
          </cell>
          <cell r="F34">
            <v>0</v>
          </cell>
          <cell r="G34">
            <v>0</v>
          </cell>
        </row>
        <row r="35">
          <cell r="C35">
            <v>0</v>
          </cell>
          <cell r="D35">
            <v>0</v>
          </cell>
          <cell r="F35">
            <v>0</v>
          </cell>
          <cell r="G35">
            <v>0</v>
          </cell>
        </row>
        <row r="36">
          <cell r="C36">
            <v>0</v>
          </cell>
          <cell r="D36">
            <v>0</v>
          </cell>
          <cell r="F36">
            <v>0</v>
          </cell>
          <cell r="G36">
            <v>0</v>
          </cell>
        </row>
        <row r="37">
          <cell r="C37">
            <v>0</v>
          </cell>
          <cell r="D37">
            <v>0</v>
          </cell>
          <cell r="F37">
            <v>0</v>
          </cell>
          <cell r="G37">
            <v>0</v>
          </cell>
        </row>
        <row r="38">
          <cell r="C38">
            <v>0</v>
          </cell>
          <cell r="D38">
            <v>0</v>
          </cell>
          <cell r="F38">
            <v>0</v>
          </cell>
          <cell r="G38">
            <v>0</v>
          </cell>
        </row>
        <row r="39">
          <cell r="C39">
            <v>0</v>
          </cell>
          <cell r="D39">
            <v>0</v>
          </cell>
          <cell r="F39">
            <v>0</v>
          </cell>
          <cell r="G39">
            <v>0</v>
          </cell>
        </row>
        <row r="40">
          <cell r="C40">
            <v>0</v>
          </cell>
          <cell r="D40">
            <v>0</v>
          </cell>
          <cell r="F40">
            <v>0</v>
          </cell>
          <cell r="G40">
            <v>0</v>
          </cell>
        </row>
        <row r="41">
          <cell r="C41">
            <v>0</v>
          </cell>
          <cell r="D41">
            <v>0</v>
          </cell>
          <cell r="F41">
            <v>0</v>
          </cell>
          <cell r="G41">
            <v>0</v>
          </cell>
        </row>
        <row r="42">
          <cell r="C42">
            <v>0</v>
          </cell>
          <cell r="D42">
            <v>0</v>
          </cell>
          <cell r="F42">
            <v>0</v>
          </cell>
          <cell r="G42">
            <v>0</v>
          </cell>
        </row>
        <row r="43">
          <cell r="C43">
            <v>0</v>
          </cell>
          <cell r="D43">
            <v>0</v>
          </cell>
          <cell r="F43">
            <v>0</v>
          </cell>
          <cell r="G43">
            <v>0</v>
          </cell>
        </row>
        <row r="44">
          <cell r="C44">
            <v>0</v>
          </cell>
          <cell r="D44">
            <v>0</v>
          </cell>
          <cell r="F44">
            <v>0</v>
          </cell>
          <cell r="G44">
            <v>0</v>
          </cell>
        </row>
        <row r="45">
          <cell r="C45" t="str">
            <v>hDdf</v>
          </cell>
          <cell r="G45">
            <v>0</v>
          </cell>
        </row>
        <row r="46">
          <cell r="C46" t="str">
            <v>pk/f]Qm sfdsf] nflu cfjZos kg]{ 80.100 lj^"dLg</v>
          </cell>
        </row>
        <row r="47">
          <cell r="C47" t="str">
            <v>(220*6.795)</v>
          </cell>
          <cell r="D47" t="str">
            <v>d]=^g</v>
          </cell>
          <cell r="E47">
            <v>1.494</v>
          </cell>
          <cell r="F47">
            <v>23.87</v>
          </cell>
          <cell r="G47">
            <v>35660</v>
          </cell>
        </row>
        <row r="48">
          <cell r="C48" t="str">
            <v>hDdf</v>
          </cell>
          <cell r="G48">
            <v>35660</v>
          </cell>
        </row>
        <row r="49">
          <cell r="C49" t="str">
            <v>d'=c=s= 10 k|ltzt</v>
          </cell>
          <cell r="G49">
            <v>3566</v>
          </cell>
        </row>
        <row r="50">
          <cell r="C50" t="str">
            <v>sG^]gh]G;L 5 k|ltzt</v>
          </cell>
          <cell r="G50">
            <v>1783</v>
          </cell>
        </row>
        <row r="51">
          <cell r="C51" t="str">
            <v>s'n hDdf</v>
          </cell>
          <cell r="G51">
            <v>41009</v>
          </cell>
        </row>
        <row r="52">
          <cell r="C52" t="str">
            <v>sfnf]kq]</v>
          </cell>
          <cell r="D52" t="str">
            <v>&amp;]=g+=M</v>
          </cell>
          <cell r="E52" t="str">
            <v>7.059.60</v>
          </cell>
          <cell r="F52" t="str">
            <v>cf=j=M</v>
          </cell>
          <cell r="G52" t="str">
            <v>059.60</v>
          </cell>
        </row>
        <row r="53">
          <cell r="D53" t="str">
            <v>&amp;]=;'=g+=M</v>
          </cell>
          <cell r="E53" t="str">
            <v>3.059.60</v>
          </cell>
        </row>
        <row r="54">
          <cell r="B54" t="str">
            <v>Code</v>
          </cell>
          <cell r="C54" t="str">
            <v>sfo{ laj/0f</v>
          </cell>
          <cell r="D54" t="str">
            <v>PsfO{</v>
          </cell>
          <cell r="E54" t="str">
            <v>kl/df0f</v>
          </cell>
          <cell r="F54" t="str">
            <v>b/</v>
          </cell>
          <cell r="G54" t="str">
            <v>/sd</v>
          </cell>
        </row>
        <row r="55">
          <cell r="C55">
            <v>0</v>
          </cell>
          <cell r="D55">
            <v>0</v>
          </cell>
          <cell r="F55">
            <v>0</v>
          </cell>
          <cell r="G55">
            <v>0</v>
          </cell>
        </row>
        <row r="56">
          <cell r="C56">
            <v>0</v>
          </cell>
          <cell r="D56">
            <v>0</v>
          </cell>
          <cell r="F56">
            <v>0</v>
          </cell>
          <cell r="G56">
            <v>0</v>
          </cell>
        </row>
        <row r="57">
          <cell r="C57">
            <v>0</v>
          </cell>
          <cell r="D57">
            <v>0</v>
          </cell>
          <cell r="F57">
            <v>0</v>
          </cell>
          <cell r="G57">
            <v>0</v>
          </cell>
        </row>
        <row r="58">
          <cell r="C58">
            <v>0</v>
          </cell>
          <cell r="D58">
            <v>0</v>
          </cell>
          <cell r="F58">
            <v>0</v>
          </cell>
          <cell r="G58">
            <v>0</v>
          </cell>
        </row>
        <row r="59">
          <cell r="C59">
            <v>0</v>
          </cell>
          <cell r="D59">
            <v>0</v>
          </cell>
          <cell r="F59">
            <v>0</v>
          </cell>
          <cell r="G59">
            <v>0</v>
          </cell>
        </row>
        <row r="60">
          <cell r="C60">
            <v>0</v>
          </cell>
          <cell r="D60">
            <v>0</v>
          </cell>
          <cell r="F60">
            <v>0</v>
          </cell>
          <cell r="G60">
            <v>0</v>
          </cell>
        </row>
        <row r="61">
          <cell r="C61">
            <v>0</v>
          </cell>
          <cell r="D61">
            <v>0</v>
          </cell>
          <cell r="F61">
            <v>0</v>
          </cell>
          <cell r="G61">
            <v>0</v>
          </cell>
        </row>
        <row r="62">
          <cell r="C62">
            <v>0</v>
          </cell>
          <cell r="D62">
            <v>0</v>
          </cell>
          <cell r="F62">
            <v>0</v>
          </cell>
          <cell r="G62">
            <v>0</v>
          </cell>
        </row>
        <row r="63">
          <cell r="C63">
            <v>0</v>
          </cell>
          <cell r="D63">
            <v>0</v>
          </cell>
          <cell r="F63">
            <v>0</v>
          </cell>
          <cell r="G63">
            <v>0</v>
          </cell>
        </row>
        <row r="64">
          <cell r="C64">
            <v>0</v>
          </cell>
          <cell r="D64">
            <v>0</v>
          </cell>
          <cell r="F64">
            <v>0</v>
          </cell>
          <cell r="G64">
            <v>0</v>
          </cell>
        </row>
        <row r="65">
          <cell r="C65">
            <v>0</v>
          </cell>
          <cell r="D65">
            <v>0</v>
          </cell>
          <cell r="F65">
            <v>0</v>
          </cell>
          <cell r="G65">
            <v>0</v>
          </cell>
        </row>
        <row r="66">
          <cell r="C66">
            <v>0</v>
          </cell>
          <cell r="D66">
            <v>0</v>
          </cell>
          <cell r="F66">
            <v>0</v>
          </cell>
          <cell r="G66">
            <v>0</v>
          </cell>
        </row>
        <row r="67">
          <cell r="C67">
            <v>0</v>
          </cell>
          <cell r="D67">
            <v>0</v>
          </cell>
          <cell r="F67">
            <v>0</v>
          </cell>
          <cell r="G67">
            <v>0</v>
          </cell>
        </row>
        <row r="68">
          <cell r="C68">
            <v>0</v>
          </cell>
          <cell r="D68">
            <v>0</v>
          </cell>
          <cell r="F68">
            <v>0</v>
          </cell>
          <cell r="G68">
            <v>0</v>
          </cell>
        </row>
        <row r="69">
          <cell r="C69">
            <v>0</v>
          </cell>
          <cell r="D69">
            <v>0</v>
          </cell>
          <cell r="F69">
            <v>0</v>
          </cell>
          <cell r="G69">
            <v>0</v>
          </cell>
        </row>
        <row r="70">
          <cell r="C70" t="str">
            <v>hDdf</v>
          </cell>
          <cell r="G70">
            <v>0</v>
          </cell>
        </row>
        <row r="71">
          <cell r="C71" t="str">
            <v>pk/f]Qm sfdsf] nflu cfjZos kg]{ 80.100 lj^"dLg</v>
          </cell>
        </row>
        <row r="72">
          <cell r="C72" t="str">
            <v>(1204.18*6.26)</v>
          </cell>
          <cell r="D72" t="str">
            <v>d]=^g</v>
          </cell>
          <cell r="E72">
            <v>7.5380000000000003</v>
          </cell>
          <cell r="F72">
            <v>23.87</v>
          </cell>
          <cell r="G72">
            <v>179930</v>
          </cell>
        </row>
        <row r="73">
          <cell r="C73" t="str">
            <v>hDdf</v>
          </cell>
          <cell r="G73">
            <v>179930</v>
          </cell>
        </row>
        <row r="74">
          <cell r="C74" t="str">
            <v>d'=c=s= 10 k|ltzt</v>
          </cell>
          <cell r="G74">
            <v>17993</v>
          </cell>
        </row>
        <row r="75">
          <cell r="C75" t="str">
            <v>sG^]gh]G;L 5 k|ltzt</v>
          </cell>
          <cell r="G75">
            <v>8996.5</v>
          </cell>
        </row>
        <row r="76">
          <cell r="C76" t="str">
            <v>s'n hDdf</v>
          </cell>
          <cell r="G76">
            <v>206919.5</v>
          </cell>
        </row>
      </sheetData>
      <sheetData sheetId="1"/>
      <sheetData sheetId="2">
        <row r="1">
          <cell r="C1" t="str">
            <v>sfnf]kq]</v>
          </cell>
        </row>
      </sheetData>
      <sheetData sheetId="3" refreshError="1"/>
      <sheetData sheetId="4"/>
      <sheetData sheetId="5" refreshError="1"/>
      <sheetData sheetId="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nister"/>
      <sheetName val="bug-500"/>
      <sheetName val="kmc-54"/>
      <sheetName val="dro-104"/>
      <sheetName val="kmc-dro"/>
      <sheetName val="site53"/>
      <sheetName val="site104"/>
      <sheetName val="site157"/>
      <sheetName val="500-sort"/>
      <sheetName val="bug-500-breakdown"/>
      <sheetName val="site53-prog"/>
      <sheetName val="site104-prog"/>
      <sheetName val="Sheet1"/>
      <sheetName val="Sheet1 (2)"/>
      <sheetName val="kmc-dro (2)"/>
      <sheetName val="kmc-54 (2)"/>
      <sheetName val="dro-100 (2)"/>
      <sheetName val="500-budget"/>
      <sheetName val="500"/>
      <sheetName val="500-sort-1"/>
      <sheetName val="500-sort-1-L"/>
      <sheetName val="500-L"/>
      <sheetName val="Sheet2"/>
      <sheetName val="Sheet3"/>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aoc"/>
      <sheetName val="4summary"/>
      <sheetName val="4boq"/>
      <sheetName val="aoc"/>
      <sheetName val="summary"/>
      <sheetName val="Well-qty Abutment"/>
      <sheetName val="Bar Bending Well"/>
    </sheetNames>
    <sheetDataSet>
      <sheetData sheetId="0" refreshError="1">
        <row r="1">
          <cell r="C1" t="str">
            <v>sfnf]kq]</v>
          </cell>
          <cell r="D1" t="str">
            <v>&amp;]=g+=M</v>
          </cell>
          <cell r="E1" t="str">
            <v>4.059.60</v>
          </cell>
          <cell r="F1" t="str">
            <v>cf=j=M</v>
          </cell>
          <cell r="G1" t="str">
            <v>059.60</v>
          </cell>
        </row>
        <row r="2">
          <cell r="B2" t="str">
            <v>a</v>
          </cell>
          <cell r="C2" t="str">
            <v>l;kmn kfgL ^\of+sL cf]/fnf] ;*s</v>
          </cell>
          <cell r="D2" t="str">
            <v>&amp;]=;'=g+=M</v>
          </cell>
          <cell r="E2" t="str">
            <v>3.059.60</v>
          </cell>
        </row>
        <row r="3">
          <cell r="B3" t="str">
            <v>sf]8</v>
          </cell>
          <cell r="C3" t="str">
            <v>sfo{ laj/0f</v>
          </cell>
          <cell r="D3" t="str">
            <v>OsfO{</v>
          </cell>
          <cell r="E3" t="str">
            <v>kl/df0f</v>
          </cell>
          <cell r="F3" t="str">
            <v>b/</v>
          </cell>
          <cell r="G3" t="str">
            <v>/sd</v>
          </cell>
        </row>
        <row r="4">
          <cell r="B4" t="str">
            <v>e1</v>
          </cell>
          <cell r="C4" t="str">
            <v>10 ;]=ld= ux/fO{ ;Dd ;fdfGo df^f]df df^f] sf^L ;ju|]* tof/ ug{] sfd 10 ld= ("jfgL / kG%fpGg] ;d]t .</v>
          </cell>
          <cell r="D4" t="str">
            <v>a=dL=</v>
          </cell>
          <cell r="E4">
            <v>321</v>
          </cell>
          <cell r="F4">
            <v>15.18</v>
          </cell>
          <cell r="G4">
            <v>4872.78</v>
          </cell>
        </row>
        <row r="5">
          <cell r="B5" t="str">
            <v>e10</v>
          </cell>
          <cell r="C5" t="str">
            <v>10 ;]=ld= &amp;f]; df]^fO{df jfn"jf ldl;Psf] u|fe]nsf] ;jj]; cf]%\ofpg] sfd dfn ;fdfg nf]* ug{], n}hfg], ;tx ldnfpg] 10 ld=;Dd ("jfgL ug]{ cfbL sfd ;d]t .</v>
          </cell>
          <cell r="D5" t="str">
            <v>a=dL=</v>
          </cell>
          <cell r="E5">
            <v>321</v>
          </cell>
          <cell r="F5">
            <v>136.97999999999999</v>
          </cell>
          <cell r="G5">
            <v>43970.58</v>
          </cell>
        </row>
        <row r="6">
          <cell r="B6" t="str">
            <v>e14</v>
          </cell>
          <cell r="C6" t="str">
            <v>10 ;]=ld= &amp;f]; df]^fO{df s"^]sf] ("+ufdf w"nf] ldnfO{ -:^f]g *:^ j)* d]sf*d sf];{_ cf]%\ofpg] sfd /f]*fnfO{ txdf ldnfO{ (+ufsf] w"nf] km}nfpg] sfd ;d]t .</v>
          </cell>
          <cell r="D6" t="str">
            <v>a=dL=</v>
          </cell>
          <cell r="E6">
            <v>321</v>
          </cell>
          <cell r="F6">
            <v>186.61</v>
          </cell>
          <cell r="G6">
            <v>59901.81</v>
          </cell>
        </row>
        <row r="7">
          <cell r="B7" t="str">
            <v>f54</v>
          </cell>
          <cell r="C7" t="str">
            <v>5 ;]=ld= df]^fO{df ;]dLu|fp^Lé ug{] sfd -lj^"dLg jfx]s_</v>
          </cell>
          <cell r="D7" t="str">
            <v>j=dL=</v>
          </cell>
          <cell r="E7">
            <v>321</v>
          </cell>
          <cell r="F7">
            <v>141.56</v>
          </cell>
          <cell r="G7">
            <v>45440.76</v>
          </cell>
        </row>
        <row r="8">
          <cell r="B8" t="str">
            <v>f40</v>
          </cell>
          <cell r="C8" t="str">
            <v>a];sf];{-;tx_ dfly dfn ;fdfg pknJw u/L ^]s sf]^ nufpg] sfd . -dl§t]njf^ df; js{||_ -lj^"dLg jfx]s_</v>
          </cell>
          <cell r="D8" t="str">
            <v>j=dL=</v>
          </cell>
          <cell r="E8">
            <v>321</v>
          </cell>
          <cell r="F8">
            <v>15.64</v>
          </cell>
          <cell r="G8">
            <v>5020.4399999999996</v>
          </cell>
        </row>
        <row r="9">
          <cell r="B9" t="str">
            <v>f34</v>
          </cell>
          <cell r="C9" t="str">
            <v>20 ld=ld= df]^fO{sf lk|ldS; sfk{]^ ug{] sfd sDk]S;g ;d]t -bfp/fjf^ df; js{ tyf :^LnJxLn /f]n/ dfq k|of]u u/L_ -lj^"dLg jfx]s_</v>
          </cell>
          <cell r="D9" t="str">
            <v>j=dL=</v>
          </cell>
          <cell r="E9">
            <v>321</v>
          </cell>
          <cell r="F9">
            <v>86.38</v>
          </cell>
          <cell r="G9">
            <v>27727.98</v>
          </cell>
        </row>
        <row r="10">
          <cell r="C10">
            <v>0</v>
          </cell>
          <cell r="D10">
            <v>0</v>
          </cell>
          <cell r="F10">
            <v>0</v>
          </cell>
          <cell r="G10">
            <v>0</v>
          </cell>
        </row>
        <row r="11">
          <cell r="C11">
            <v>0</v>
          </cell>
          <cell r="D11">
            <v>0</v>
          </cell>
          <cell r="F11">
            <v>0</v>
          </cell>
          <cell r="G11">
            <v>0</v>
          </cell>
        </row>
        <row r="12">
          <cell r="C12">
            <v>0</v>
          </cell>
          <cell r="D12">
            <v>0</v>
          </cell>
          <cell r="F12">
            <v>0</v>
          </cell>
          <cell r="G12">
            <v>0</v>
          </cell>
        </row>
        <row r="13">
          <cell r="C13">
            <v>0</v>
          </cell>
          <cell r="D13">
            <v>0</v>
          </cell>
          <cell r="F13">
            <v>0</v>
          </cell>
          <cell r="G13">
            <v>0</v>
          </cell>
        </row>
        <row r="14">
          <cell r="C14">
            <v>0</v>
          </cell>
          <cell r="D14">
            <v>0</v>
          </cell>
          <cell r="F14">
            <v>0</v>
          </cell>
          <cell r="G14">
            <v>0</v>
          </cell>
        </row>
        <row r="15">
          <cell r="C15">
            <v>0</v>
          </cell>
          <cell r="D15">
            <v>0</v>
          </cell>
          <cell r="F15">
            <v>0</v>
          </cell>
          <cell r="G15">
            <v>0</v>
          </cell>
        </row>
        <row r="16">
          <cell r="C16">
            <v>0</v>
          </cell>
          <cell r="D16">
            <v>0</v>
          </cell>
          <cell r="F16">
            <v>0</v>
          </cell>
          <cell r="G16">
            <v>0</v>
          </cell>
        </row>
        <row r="17">
          <cell r="C17">
            <v>0</v>
          </cell>
          <cell r="D17">
            <v>0</v>
          </cell>
          <cell r="F17">
            <v>0</v>
          </cell>
          <cell r="G17">
            <v>0</v>
          </cell>
        </row>
        <row r="18">
          <cell r="C18">
            <v>0</v>
          </cell>
          <cell r="D18">
            <v>0</v>
          </cell>
          <cell r="F18">
            <v>0</v>
          </cell>
          <cell r="G18">
            <v>0</v>
          </cell>
        </row>
        <row r="19">
          <cell r="C19">
            <v>0</v>
          </cell>
          <cell r="D19">
            <v>0</v>
          </cell>
          <cell r="F19">
            <v>0</v>
          </cell>
          <cell r="G19">
            <v>0</v>
          </cell>
        </row>
        <row r="20">
          <cell r="C20" t="str">
            <v>hDdf</v>
          </cell>
          <cell r="G20">
            <v>186934.35</v>
          </cell>
        </row>
        <row r="21">
          <cell r="C21" t="str">
            <v>pk/f]Qm sfdsf] nflu cfjZos kg]{ 80.100 lj^"dLg</v>
          </cell>
        </row>
        <row r="22">
          <cell r="C22" t="str">
            <v>(321*6.22)</v>
          </cell>
          <cell r="D22" t="str">
            <v>d]=^g</v>
          </cell>
          <cell r="E22">
            <v>1.996</v>
          </cell>
          <cell r="F22">
            <v>23.87</v>
          </cell>
          <cell r="G22">
            <v>47644.52</v>
          </cell>
        </row>
        <row r="23">
          <cell r="C23" t="str">
            <v>hDdf</v>
          </cell>
          <cell r="G23">
            <v>234578.87</v>
          </cell>
        </row>
        <row r="24">
          <cell r="C24" t="str">
            <v>d'=c=s= 10 k|ltzt</v>
          </cell>
          <cell r="G24">
            <v>23457.88</v>
          </cell>
        </row>
        <row r="25">
          <cell r="C25" t="str">
            <v>sG^]gh]G;L 5 k|ltzt</v>
          </cell>
          <cell r="G25">
            <v>11728.94</v>
          </cell>
        </row>
        <row r="26">
          <cell r="C26" t="str">
            <v>s'n hDdf</v>
          </cell>
          <cell r="G26">
            <v>269765.69</v>
          </cell>
        </row>
        <row r="52">
          <cell r="C52" t="str">
            <v>sfnf]kq]</v>
          </cell>
          <cell r="D52" t="str">
            <v>&amp;]=g+=M</v>
          </cell>
          <cell r="E52" t="str">
            <v>7.059.60</v>
          </cell>
          <cell r="F52" t="str">
            <v>cf=j=M</v>
          </cell>
          <cell r="G52" t="str">
            <v>059.60</v>
          </cell>
        </row>
        <row r="53">
          <cell r="D53" t="str">
            <v>&amp;]=;'=g+=M</v>
          </cell>
          <cell r="E53" t="str">
            <v>3.059.60</v>
          </cell>
        </row>
        <row r="54">
          <cell r="B54" t="str">
            <v>Code</v>
          </cell>
          <cell r="C54" t="str">
            <v>sfo{ laj/0f</v>
          </cell>
          <cell r="D54" t="str">
            <v>PsfO{</v>
          </cell>
          <cell r="E54" t="str">
            <v>kl/df0f</v>
          </cell>
          <cell r="F54" t="str">
            <v>b/</v>
          </cell>
          <cell r="G54" t="str">
            <v>/sd</v>
          </cell>
        </row>
        <row r="55">
          <cell r="C55">
            <v>0</v>
          </cell>
          <cell r="D55">
            <v>0</v>
          </cell>
          <cell r="F55">
            <v>0</v>
          </cell>
          <cell r="G55">
            <v>0</v>
          </cell>
        </row>
        <row r="56">
          <cell r="C56">
            <v>0</v>
          </cell>
          <cell r="D56">
            <v>0</v>
          </cell>
          <cell r="F56">
            <v>0</v>
          </cell>
          <cell r="G56">
            <v>0</v>
          </cell>
        </row>
        <row r="57">
          <cell r="C57">
            <v>0</v>
          </cell>
          <cell r="D57">
            <v>0</v>
          </cell>
          <cell r="F57">
            <v>0</v>
          </cell>
          <cell r="G57">
            <v>0</v>
          </cell>
        </row>
        <row r="58">
          <cell r="C58">
            <v>0</v>
          </cell>
          <cell r="D58">
            <v>0</v>
          </cell>
          <cell r="F58">
            <v>0</v>
          </cell>
          <cell r="G58">
            <v>0</v>
          </cell>
        </row>
        <row r="59">
          <cell r="C59">
            <v>0</v>
          </cell>
          <cell r="D59">
            <v>0</v>
          </cell>
          <cell r="F59">
            <v>0</v>
          </cell>
          <cell r="G59">
            <v>0</v>
          </cell>
        </row>
        <row r="60">
          <cell r="C60">
            <v>0</v>
          </cell>
          <cell r="D60">
            <v>0</v>
          </cell>
          <cell r="F60">
            <v>0</v>
          </cell>
          <cell r="G60">
            <v>0</v>
          </cell>
        </row>
        <row r="61">
          <cell r="C61">
            <v>0</v>
          </cell>
          <cell r="D61">
            <v>0</v>
          </cell>
          <cell r="F61">
            <v>0</v>
          </cell>
          <cell r="G61">
            <v>0</v>
          </cell>
        </row>
        <row r="62">
          <cell r="C62">
            <v>0</v>
          </cell>
          <cell r="D62">
            <v>0</v>
          </cell>
          <cell r="F62">
            <v>0</v>
          </cell>
          <cell r="G62">
            <v>0</v>
          </cell>
        </row>
        <row r="63">
          <cell r="C63">
            <v>0</v>
          </cell>
          <cell r="D63">
            <v>0</v>
          </cell>
          <cell r="F63">
            <v>0</v>
          </cell>
          <cell r="G63">
            <v>0</v>
          </cell>
        </row>
        <row r="64">
          <cell r="C64">
            <v>0</v>
          </cell>
          <cell r="D64">
            <v>0</v>
          </cell>
          <cell r="F64">
            <v>0</v>
          </cell>
          <cell r="G64">
            <v>0</v>
          </cell>
        </row>
        <row r="65">
          <cell r="C65">
            <v>0</v>
          </cell>
          <cell r="D65">
            <v>0</v>
          </cell>
          <cell r="F65">
            <v>0</v>
          </cell>
          <cell r="G65">
            <v>0</v>
          </cell>
        </row>
        <row r="66">
          <cell r="C66">
            <v>0</v>
          </cell>
          <cell r="D66">
            <v>0</v>
          </cell>
          <cell r="F66">
            <v>0</v>
          </cell>
          <cell r="G66">
            <v>0</v>
          </cell>
        </row>
        <row r="67">
          <cell r="C67">
            <v>0</v>
          </cell>
          <cell r="D67">
            <v>0</v>
          </cell>
          <cell r="F67">
            <v>0</v>
          </cell>
          <cell r="G67">
            <v>0</v>
          </cell>
        </row>
        <row r="68">
          <cell r="C68">
            <v>0</v>
          </cell>
          <cell r="D68">
            <v>0</v>
          </cell>
          <cell r="F68">
            <v>0</v>
          </cell>
          <cell r="G68">
            <v>0</v>
          </cell>
        </row>
        <row r="69">
          <cell r="C69">
            <v>0</v>
          </cell>
          <cell r="D69">
            <v>0</v>
          </cell>
          <cell r="F69">
            <v>0</v>
          </cell>
          <cell r="G69">
            <v>0</v>
          </cell>
        </row>
        <row r="70">
          <cell r="C70" t="str">
            <v>hDdf</v>
          </cell>
          <cell r="G70">
            <v>0</v>
          </cell>
        </row>
        <row r="71">
          <cell r="C71" t="str">
            <v>pk/f]Qm sfdsf] nflu cfjZos kg]{ 80.100 lj^"dLg</v>
          </cell>
        </row>
        <row r="72">
          <cell r="C72" t="str">
            <v>(1204.18*6.26)</v>
          </cell>
          <cell r="D72" t="str">
            <v>d]=^g</v>
          </cell>
          <cell r="E72">
            <v>7.5380000000000003</v>
          </cell>
          <cell r="F72">
            <v>23.87</v>
          </cell>
          <cell r="G72">
            <v>179930</v>
          </cell>
        </row>
        <row r="73">
          <cell r="C73" t="str">
            <v>hDdf</v>
          </cell>
          <cell r="G73">
            <v>179930</v>
          </cell>
        </row>
        <row r="74">
          <cell r="C74" t="str">
            <v>d'=c=s= 10 k|ltzt</v>
          </cell>
          <cell r="G74">
            <v>17993</v>
          </cell>
        </row>
        <row r="75">
          <cell r="C75" t="str">
            <v>sG^]gh]G;L 5 k|ltzt</v>
          </cell>
          <cell r="G75">
            <v>8996.5</v>
          </cell>
        </row>
        <row r="76">
          <cell r="C76" t="str">
            <v>s'n hDdf</v>
          </cell>
          <cell r="G76">
            <v>206919.5</v>
          </cell>
        </row>
      </sheetData>
      <sheetData sheetId="1"/>
      <sheetData sheetId="2">
        <row r="1">
          <cell r="C1" t="str">
            <v>sfnf]kq]</v>
          </cell>
        </row>
      </sheetData>
      <sheetData sheetId="3" refreshError="1"/>
      <sheetData sheetId="4"/>
      <sheetData sheetId="5" refreshError="1"/>
      <sheetData sheetId="6"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ABS_mg"/>
      <sheetName val="ABS"/>
      <sheetName val="Rate"/>
      <sheetName val="Detailed"/>
      <sheetName val="Collection"/>
      <sheetName val="transportation kk"/>
      <sheetName val="EWvolume"/>
      <sheetName val="Rate Analysis"/>
      <sheetName val="Summary of rates"/>
      <sheetName val="Slab span-thickness table"/>
      <sheetName val="kmc-54"/>
      <sheetName val="PipeDesign"/>
      <sheetName val="4aoc"/>
      <sheetName val="Material cost"/>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Cost (2)"/>
      <sheetName val="Abstract Cost"/>
      <sheetName val="Rates"/>
      <sheetName val="rate-analysis "/>
      <sheetName val="Summary of RA"/>
      <sheetName val="ReHAB"/>
      <sheetName val="DS Causeway 15m"/>
      <sheetName val="CAUSEWAY"/>
      <sheetName val="PipeCulvert"/>
      <sheetName val="BOQ drilp"/>
      <sheetName val="Cost Per Km"/>
      <sheetName val="Site Clearance"/>
      <sheetName val="Soil %"/>
      <sheetName val="Tree Cutting"/>
      <sheetName val="EW in Road way "/>
      <sheetName val="E W in structure"/>
      <sheetName val="EW in Drain"/>
      <sheetName val="Dry Wall"/>
      <sheetName val="Stone Dist"/>
      <sheetName val="Gabion Wall"/>
      <sheetName val="GBN COUNT"/>
      <sheetName val="Sheet3"/>
      <sheetName val="Sheet5"/>
      <sheetName val="Print_Stone Pitching"/>
      <sheetName val="Scour count"/>
      <sheetName val="Prin_scour check"/>
    </sheetNames>
    <sheetDataSet>
      <sheetData sheetId="0"/>
      <sheetData sheetId="1"/>
      <sheetData sheetId="2">
        <row r="12">
          <cell r="D12">
            <v>290</v>
          </cell>
        </row>
        <row r="25">
          <cell r="D25">
            <v>2</v>
          </cell>
        </row>
        <row r="26">
          <cell r="D26">
            <v>1.3599999999999999</v>
          </cell>
        </row>
        <row r="27">
          <cell r="D27">
            <v>0.65999999999999992</v>
          </cell>
        </row>
        <row r="47">
          <cell r="D47">
            <v>63</v>
          </cell>
        </row>
        <row r="54">
          <cell r="D54">
            <v>550</v>
          </cell>
        </row>
        <row r="56">
          <cell r="D56">
            <v>600</v>
          </cell>
        </row>
        <row r="58">
          <cell r="D58">
            <v>65</v>
          </cell>
        </row>
        <row r="64">
          <cell r="D64">
            <v>12857.142857142857</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of Rates"/>
      <sheetName val="Rates"/>
      <sheetName val="Rate Analysis"/>
    </sheetNames>
    <sheetDataSet>
      <sheetData sheetId="0"/>
      <sheetData sheetId="1">
        <row r="5">
          <cell r="D5">
            <v>225</v>
          </cell>
        </row>
      </sheetData>
      <sheetData sheetId="2"/>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_Sum"/>
      <sheetName val="equipment rate2078-01-16"/>
      <sheetName val="Cov_AOC"/>
      <sheetName val="Abstract of cost "/>
      <sheetName val="Cov_SOQ"/>
      <sheetName val="Summary_QTY"/>
      <sheetName val="rate analysis "/>
      <sheetName val="information board edit"/>
      <sheetName val="information board"/>
      <sheetName val="railing edit"/>
      <sheetName val="railling1"/>
      <sheetName val="HDP PIPE"/>
      <sheetName val="Supervisor norms"/>
      <sheetName val=". MH"/>
      <sheetName val="CutFill"/>
      <sheetName val="Pavement"/>
      <sheetName val="MWRET"/>
      <sheetName val="GWRET"/>
      <sheetName val="FOOTPAT"/>
      <sheetName val="KERBSTON"/>
      <sheetName val="Drain"/>
    </sheetNames>
    <sheetDataSet>
      <sheetData sheetId="0"/>
      <sheetData sheetId="1">
        <row r="11">
          <cell r="D11">
            <v>1000</v>
          </cell>
        </row>
        <row r="13">
          <cell r="D13">
            <v>810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ry"/>
      <sheetName val="Cost"/>
      <sheetName val="Qnty"/>
      <sheetName val="Drain"/>
      <sheetName val="Stru Mesonry Ret."/>
      <sheetName val="Stru Gabion Ret."/>
      <sheetName val="E-W Qty Road way"/>
      <sheetName val="x drainage detail"/>
      <sheetName val="drg_slab (2)"/>
      <sheetName val="drg_slab"/>
      <sheetName val="SL Cost"/>
      <sheetName val="Slab-6-9 Qty"/>
      <sheetName val="Slab-3-9 Qty "/>
      <sheetName val="cost_pipe"/>
      <sheetName val="qty_pipe"/>
      <sheetName val="Rehab cost_pC"/>
      <sheetName val="qty_Rehab pC"/>
      <sheetName val="Abstract of RCC causeway"/>
      <sheetName val="RCC causeway"/>
      <sheetName val="French drain"/>
      <sheetName val="Summary of Rates"/>
      <sheetName val="Rates"/>
      <sheetName val="Rate Analysis"/>
      <sheetName val="Mat. collection"/>
      <sheetName val="Transportation"/>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4">
          <cell r="D4">
            <v>500</v>
          </cell>
        </row>
        <row r="15">
          <cell r="G15">
            <v>95798.605599999995</v>
          </cell>
        </row>
        <row r="16">
          <cell r="G16">
            <v>95798.605599999995</v>
          </cell>
        </row>
        <row r="17">
          <cell r="G17">
            <v>96798.605599999995</v>
          </cell>
        </row>
        <row r="24">
          <cell r="G24">
            <v>5400.4923500000004</v>
          </cell>
        </row>
        <row r="25">
          <cell r="G25">
            <v>7530.4923500000004</v>
          </cell>
        </row>
        <row r="26">
          <cell r="G26">
            <v>10015.49235</v>
          </cell>
        </row>
        <row r="30">
          <cell r="G30">
            <v>2276.49235</v>
          </cell>
        </row>
        <row r="43">
          <cell r="G43">
            <v>98798.605599999995</v>
          </cell>
        </row>
        <row r="45">
          <cell r="G45">
            <v>78.798605600000002</v>
          </cell>
        </row>
        <row r="47">
          <cell r="G47">
            <v>15</v>
          </cell>
        </row>
        <row r="48">
          <cell r="G48">
            <v>308.99302799999998</v>
          </cell>
        </row>
        <row r="51">
          <cell r="G51">
            <v>600</v>
          </cell>
        </row>
        <row r="55">
          <cell r="G55">
            <v>1384.0006906555636</v>
          </cell>
        </row>
        <row r="59">
          <cell r="G59">
            <v>72.733418400000005</v>
          </cell>
        </row>
        <row r="60">
          <cell r="G60">
            <v>90.733418400000005</v>
          </cell>
        </row>
        <row r="63">
          <cell r="D63">
            <v>1442.85</v>
          </cell>
        </row>
        <row r="64">
          <cell r="D64">
            <v>1042.8499999999999</v>
          </cell>
        </row>
        <row r="68">
          <cell r="D68">
            <v>1542.85</v>
          </cell>
        </row>
        <row r="74">
          <cell r="D74">
            <v>1642.85</v>
          </cell>
        </row>
        <row r="81">
          <cell r="D81">
            <v>500</v>
          </cell>
        </row>
        <row r="82">
          <cell r="D82">
            <v>500</v>
          </cell>
        </row>
        <row r="98">
          <cell r="D98">
            <v>742.85</v>
          </cell>
        </row>
      </sheetData>
      <sheetData sheetId="22" refreshError="1"/>
      <sheetData sheetId="23" refreshError="1"/>
      <sheetData sheetId="24" refreshError="1"/>
      <sheetData sheetId="25"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for agreement"/>
      <sheetName val="Recurrent Estimate"/>
      <sheetName val="Data Input Sheet "/>
      <sheetName val="Rate analysis"/>
      <sheetName val="Summary Rate_new"/>
      <sheetName val="Material Collection"/>
      <sheetName val="Transport"/>
      <sheetName val="BOQ_ZB"/>
    </sheetNames>
    <sheetDataSet>
      <sheetData sheetId="0"/>
      <sheetData sheetId="1"/>
      <sheetData sheetId="2"/>
      <sheetData sheetId="3"/>
      <sheetData sheetId="4"/>
      <sheetData sheetId="5"/>
      <sheetData sheetId="6"/>
      <sheetData sheetId="7"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for agreement"/>
      <sheetName val="Recurrent Estimate"/>
      <sheetName val="Data Input Sheet "/>
      <sheetName val="Rate analysis"/>
      <sheetName val="Summary Rate_new"/>
      <sheetName val="Material Collection"/>
      <sheetName val="Transport"/>
      <sheetName val="Material cost"/>
      <sheetName val="abs of main bldg"/>
      <sheetName val="4aoc"/>
      <sheetName val="Transport_Cost_F"/>
      <sheetName val="Equipment Rates"/>
      <sheetName val="Labour Rates_HO"/>
      <sheetName val="Haulage dist"/>
      <sheetName val="Rate"/>
      <sheetName val="material rate"/>
      <sheetName val="transportation"/>
      <sheetName val="Rates"/>
      <sheetName val="Sheet1"/>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
      <sheetName val="Rate Analysis"/>
      <sheetName val="Rate Analysis (2)"/>
      <sheetName val="Rates"/>
    </sheetNames>
    <sheetDataSet>
      <sheetData sheetId="0">
        <row r="6">
          <cell r="F6">
            <v>90</v>
          </cell>
        </row>
        <row r="24">
          <cell r="D24">
            <v>1100</v>
          </cell>
        </row>
      </sheetData>
      <sheetData sheetId="1"/>
      <sheetData sheetId="2"/>
      <sheetData sheetId="3"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Summary of Rates"/>
      <sheetName val="material rate"/>
      <sheetName val="transportation"/>
      <sheetName val="Collection"/>
      <sheetName val="Rate analysis"/>
      <sheetName val="calculation sheet"/>
      <sheetName val="transp data"/>
      <sheetName val="Earth_Work"/>
      <sheetName val="Earth_Work "/>
      <sheetName val="Summary (Checklist)"/>
      <sheetName val="reshaping"/>
      <sheetName val="Sheet1"/>
    </sheetNames>
    <sheetDataSet>
      <sheetData sheetId="0" refreshError="1"/>
      <sheetData sheetId="1" refreshError="1">
        <row r="12">
          <cell r="H12">
            <v>1730.44</v>
          </cell>
        </row>
        <row r="13">
          <cell r="H13">
            <v>1730.44</v>
          </cell>
        </row>
        <row r="14">
          <cell r="H14">
            <v>1730.44</v>
          </cell>
        </row>
        <row r="24">
          <cell r="H24">
            <v>2719.26</v>
          </cell>
        </row>
        <row r="25">
          <cell r="H25">
            <v>16.5</v>
          </cell>
        </row>
        <row r="27">
          <cell r="H27">
            <v>123602.5</v>
          </cell>
        </row>
        <row r="30">
          <cell r="H30">
            <v>1341.97</v>
          </cell>
        </row>
        <row r="31">
          <cell r="H31">
            <v>2648.63</v>
          </cell>
        </row>
        <row r="32">
          <cell r="H32">
            <v>15300</v>
          </cell>
        </row>
        <row r="33">
          <cell r="H33">
            <v>0.35</v>
          </cell>
        </row>
        <row r="34">
          <cell r="H34">
            <v>73</v>
          </cell>
        </row>
        <row r="38">
          <cell r="H38">
            <v>75000</v>
          </cell>
        </row>
        <row r="39">
          <cell r="H39">
            <v>73000</v>
          </cell>
        </row>
        <row r="40">
          <cell r="H40">
            <v>75000</v>
          </cell>
        </row>
        <row r="55">
          <cell r="H55">
            <v>3181</v>
          </cell>
        </row>
        <row r="56">
          <cell r="H56">
            <v>4566</v>
          </cell>
        </row>
        <row r="58">
          <cell r="H58">
            <v>6288</v>
          </cell>
        </row>
        <row r="59">
          <cell r="H59">
            <v>7593</v>
          </cell>
        </row>
        <row r="60">
          <cell r="H60">
            <v>12346</v>
          </cell>
        </row>
        <row r="61">
          <cell r="H61">
            <v>0</v>
          </cell>
        </row>
        <row r="62">
          <cell r="H62">
            <v>112</v>
          </cell>
        </row>
        <row r="68">
          <cell r="H68">
            <v>612.52</v>
          </cell>
        </row>
        <row r="71">
          <cell r="H71">
            <v>579</v>
          </cell>
        </row>
        <row r="72">
          <cell r="H72">
            <v>525</v>
          </cell>
        </row>
        <row r="73">
          <cell r="H73">
            <v>36</v>
          </cell>
        </row>
        <row r="74">
          <cell r="H74">
            <v>262</v>
          </cell>
        </row>
        <row r="76">
          <cell r="H76">
            <v>376</v>
          </cell>
        </row>
        <row r="77">
          <cell r="H77">
            <v>1350.2</v>
          </cell>
        </row>
        <row r="78">
          <cell r="H78">
            <v>145.5</v>
          </cell>
        </row>
        <row r="80">
          <cell r="H80">
            <v>373</v>
          </cell>
        </row>
        <row r="81">
          <cell r="H81">
            <v>583</v>
          </cell>
        </row>
        <row r="82">
          <cell r="H82">
            <v>923</v>
          </cell>
        </row>
        <row r="83">
          <cell r="H83">
            <v>1372</v>
          </cell>
        </row>
        <row r="84">
          <cell r="H84">
            <v>364</v>
          </cell>
        </row>
        <row r="85">
          <cell r="H85">
            <v>34162</v>
          </cell>
        </row>
        <row r="86">
          <cell r="H86">
            <v>0</v>
          </cell>
        </row>
        <row r="91">
          <cell r="H91">
            <v>2048.27</v>
          </cell>
        </row>
        <row r="92">
          <cell r="H92">
            <v>2048.27</v>
          </cell>
        </row>
        <row r="93">
          <cell r="H93">
            <v>2048.27</v>
          </cell>
        </row>
        <row r="94">
          <cell r="D94">
            <v>182</v>
          </cell>
        </row>
        <row r="95">
          <cell r="D95">
            <v>150</v>
          </cell>
        </row>
        <row r="99">
          <cell r="D99">
            <v>910</v>
          </cell>
        </row>
        <row r="108">
          <cell r="F108">
            <v>69.03</v>
          </cell>
        </row>
        <row r="109">
          <cell r="F109">
            <v>69.03</v>
          </cell>
        </row>
        <row r="110">
          <cell r="F110">
            <v>89.38</v>
          </cell>
        </row>
        <row r="116">
          <cell r="F116">
            <v>1800</v>
          </cell>
        </row>
        <row r="117">
          <cell r="F117">
            <v>1000</v>
          </cell>
        </row>
        <row r="118">
          <cell r="F118">
            <v>300</v>
          </cell>
        </row>
        <row r="121">
          <cell r="F121">
            <v>800</v>
          </cell>
        </row>
        <row r="123">
          <cell r="F123">
            <v>1200</v>
          </cell>
        </row>
        <row r="124">
          <cell r="F124">
            <v>550</v>
          </cell>
        </row>
        <row r="125">
          <cell r="F125">
            <v>800</v>
          </cell>
        </row>
        <row r="126">
          <cell r="F126">
            <v>500</v>
          </cell>
        </row>
        <row r="127">
          <cell r="F127">
            <v>1200</v>
          </cell>
        </row>
        <row r="128">
          <cell r="F128">
            <v>250</v>
          </cell>
        </row>
        <row r="129">
          <cell r="F129">
            <v>180</v>
          </cell>
        </row>
        <row r="130">
          <cell r="F130">
            <v>260</v>
          </cell>
        </row>
        <row r="131">
          <cell r="F131">
            <v>300</v>
          </cell>
        </row>
        <row r="132">
          <cell r="F132">
            <v>1300</v>
          </cell>
        </row>
        <row r="134">
          <cell r="F134">
            <v>300</v>
          </cell>
        </row>
        <row r="135">
          <cell r="F135">
            <v>400</v>
          </cell>
        </row>
        <row r="137">
          <cell r="F137">
            <v>1400</v>
          </cell>
        </row>
        <row r="138">
          <cell r="F138">
            <v>1400</v>
          </cell>
        </row>
        <row r="139">
          <cell r="F139">
            <v>150</v>
          </cell>
        </row>
        <row r="142">
          <cell r="F142">
            <v>470</v>
          </cell>
        </row>
        <row r="143">
          <cell r="F143">
            <v>100</v>
          </cell>
        </row>
      </sheetData>
      <sheetData sheetId="2" refreshError="1">
        <row r="16">
          <cell r="N16">
            <v>0</v>
          </cell>
        </row>
        <row r="17">
          <cell r="N17">
            <v>0</v>
          </cell>
        </row>
        <row r="19">
          <cell r="N19">
            <v>0</v>
          </cell>
        </row>
        <row r="21">
          <cell r="N21">
            <v>0</v>
          </cell>
        </row>
        <row r="24">
          <cell r="N24">
            <v>0</v>
          </cell>
        </row>
        <row r="26">
          <cell r="N26">
            <v>0</v>
          </cell>
        </row>
        <row r="27">
          <cell r="N27">
            <v>0</v>
          </cell>
        </row>
        <row r="28">
          <cell r="N28">
            <v>0</v>
          </cell>
        </row>
        <row r="29">
          <cell r="N29">
            <v>0</v>
          </cell>
        </row>
        <row r="32">
          <cell r="N32">
            <v>0</v>
          </cell>
        </row>
        <row r="33">
          <cell r="N33">
            <v>0</v>
          </cell>
        </row>
        <row r="38">
          <cell r="N38">
            <v>0</v>
          </cell>
        </row>
        <row r="39">
          <cell r="N39">
            <v>0</v>
          </cell>
        </row>
        <row r="40">
          <cell r="N40">
            <v>0</v>
          </cell>
        </row>
        <row r="44">
          <cell r="N44">
            <v>0</v>
          </cell>
        </row>
        <row r="45">
          <cell r="N45">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Cost (2)"/>
      <sheetName val="Abstract Cost"/>
      <sheetName val="Rates"/>
      <sheetName val="rate-analysis "/>
      <sheetName val="Summary of RA"/>
      <sheetName val="ReHAB"/>
      <sheetName val="DS Causeway 15m"/>
      <sheetName val="CAUSEWAY"/>
      <sheetName val="PipeCulvert"/>
      <sheetName val="BOQ drilp"/>
      <sheetName val="Cost Per Km"/>
      <sheetName val="Site Clearance"/>
      <sheetName val="Soil %"/>
      <sheetName val="Tree Cutting"/>
      <sheetName val="EW in Road way "/>
      <sheetName val="E W in structure"/>
      <sheetName val="EW in Drain"/>
      <sheetName val="Dry Wall"/>
      <sheetName val="Stone Dist"/>
      <sheetName val="Gabion Wall"/>
      <sheetName val="GBN COUNT"/>
      <sheetName val="Sheet3"/>
      <sheetName val="Sheet5"/>
      <sheetName val="Print_Stone Pitching"/>
      <sheetName val="Scour count"/>
      <sheetName val="Prin_scour check"/>
      <sheetName val="BOQ"/>
      <sheetName val="1 summary"/>
      <sheetName val="2 Abstract of Cost"/>
      <sheetName val="3 Summary of Quantity"/>
      <sheetName val="4 EW Quantity 1A"/>
      <sheetName val="5 DrianT 2A"/>
      <sheetName val="6 MWRET T3A"/>
      <sheetName val="6A MWBRT T3B"/>
      <sheetName val="7. rigid pavement"/>
      <sheetName val="7 GW T4A "/>
      <sheetName val="8 Pavement 5"/>
      <sheetName val="9Bio T9"/>
      <sheetName val="11 Summary of Item Rates"/>
      <sheetName val="10Dis"/>
      <sheetName val="6 PLUM CONCRETE 3C"/>
      <sheetName val="6 RCC WALL 3D"/>
      <sheetName val="7A GWBRT T4B"/>
      <sheetName val="GW T4B"/>
      <sheetName val="MWBRT T3B"/>
      <sheetName val="Sub-soil T 7B"/>
      <sheetName val="mat. rate"/>
      <sheetName val="Transportaion "/>
      <sheetName val="Collection Rate-Manual"/>
      <sheetName val="12 Rate analysis"/>
      <sheetName val="Material Rate"/>
      <sheetName val="Rate_Analysis"/>
      <sheetName val="13 MATERIAL DIS_Maint"/>
      <sheetName val="14 Summary of Mat. Coll Rate"/>
      <sheetName val="15 Rate analy.(Mat. Coll._Main"/>
      <sheetName val="16 Summary of Transp Cost"/>
      <sheetName val="17 Transportation "/>
      <sheetName val="17b Rate by Excavater"/>
      <sheetName val="17c Rate analysis by excavator"/>
      <sheetName val="18 LABOUR"/>
      <sheetName val="19 Equipment "/>
      <sheetName val="NOt Print file after this sheet"/>
      <sheetName val="Summary of Quantity (Backup)"/>
      <sheetName val="Day works "/>
      <sheetName val="EW BACK UP"/>
      <sheetName val="Drian TYPE 1"/>
      <sheetName val="Drain Back Up"/>
      <sheetName val="BACKUP MWRET"/>
      <sheetName val="Back Up GWRET"/>
      <sheetName val="Pavement Backup"/>
      <sheetName val="Critical"/>
      <sheetName val="Sub-soil T 11"/>
      <sheetName val="T 1B"/>
      <sheetName val="Back up GWBRT"/>
      <sheetName val="Back Up MWBRT"/>
      <sheetName val="Dismantle T1B"/>
      <sheetName val="Sheet1"/>
      <sheetName val="Sheet2"/>
    </sheetNames>
    <sheetDataSet>
      <sheetData sheetId="0"/>
      <sheetData sheetId="1" refreshError="1">
        <row r="3">
          <cell r="A3" t="str">
            <v>District Roads Support Programme (DRSP)</v>
          </cell>
        </row>
      </sheetData>
      <sheetData sheetId="2" refreshError="1">
        <row r="12">
          <cell r="D12">
            <v>290</v>
          </cell>
        </row>
        <row r="25">
          <cell r="D25">
            <v>2</v>
          </cell>
        </row>
        <row r="26">
          <cell r="D26">
            <v>1.3599999999999999</v>
          </cell>
        </row>
        <row r="27">
          <cell r="D27">
            <v>0.65999999999999992</v>
          </cell>
        </row>
        <row r="32">
          <cell r="D32">
            <v>11.6</v>
          </cell>
        </row>
        <row r="42">
          <cell r="D42">
            <v>86</v>
          </cell>
        </row>
        <row r="47">
          <cell r="D47">
            <v>63</v>
          </cell>
        </row>
        <row r="54">
          <cell r="D54">
            <v>550</v>
          </cell>
        </row>
        <row r="61">
          <cell r="D61">
            <v>6650</v>
          </cell>
        </row>
        <row r="62">
          <cell r="D62">
            <v>8850</v>
          </cell>
        </row>
        <row r="75">
          <cell r="D75">
            <v>1800</v>
          </cell>
        </row>
        <row r="77">
          <cell r="D77">
            <v>900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of Rates"/>
      <sheetName val="Rates"/>
      <sheetName val="Rate Analysis"/>
      <sheetName val="const mat"/>
      <sheetName val="material rate"/>
    </sheetNames>
    <sheetDataSet>
      <sheetData sheetId="0" refreshError="1"/>
      <sheetData sheetId="1" refreshError="1">
        <row r="56">
          <cell r="D56">
            <v>240</v>
          </cell>
        </row>
      </sheetData>
      <sheetData sheetId="2" refreshError="1"/>
      <sheetData sheetId="3" refreshError="1"/>
      <sheetData sheetId="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pment"/>
      <sheetName val="const mat"/>
      <sheetName val="Summary "/>
      <sheetName val="found work"/>
      <sheetName val="brick worl"/>
      <sheetName val="Stone mas"/>
      <sheetName val="concret"/>
      <sheetName val="Formwork"/>
      <sheetName val="flooring"/>
      <sheetName val="plaster"/>
      <sheetName val="roofing"/>
      <sheetName val="door &amp; win"/>
      <sheetName val="paint"/>
      <sheetName val="Humepipe"/>
      <sheetName val="misc"/>
      <sheetName val="roadwork"/>
      <sheetName val="others"/>
      <sheetName val="OHCHR-Pokhara"/>
      <sheetName val="4aoc"/>
      <sheetName val="material rate"/>
      <sheetName val="Rate analysis"/>
      <sheetName val="Transport_Cost_F"/>
      <sheetName val="Rates"/>
    </sheetNames>
    <sheetDataSet>
      <sheetData sheetId="0">
        <row r="6">
          <cell r="F6">
            <v>150</v>
          </cell>
        </row>
      </sheetData>
      <sheetData sheetId="1" refreshError="1">
        <row r="3">
          <cell r="D3">
            <v>10300</v>
          </cell>
        </row>
        <row r="16">
          <cell r="D16">
            <v>60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det"/>
      <sheetName val="Sum Qty"/>
      <sheetName val="KTM FORMAT"/>
      <sheetName val="Qty Sum"/>
      <sheetName val="Qty Cal"/>
      <sheetName val="ABS"/>
      <sheetName val="Rate Analysis"/>
      <sheetName val="2-3. SC, E-W"/>
      <sheetName val="6. Pav-t"/>
      <sheetName val="Qty Cal (S)"/>
      <sheetName val="Softwel"/>
      <sheetName val="SM Wall"/>
      <sheetName val="CONCRET PAVEMENT"/>
      <sheetName val="Detail-manhole-brick"/>
      <sheetName val="Detail-catchpit-brick "/>
      <sheetName val="LONGITUDNAL Pipe DRAIN quantity"/>
      <sheetName val="QTY-Foothpath"/>
      <sheetName val="Manhole"/>
      <sheetName val="Invt. Public utilities"/>
      <sheetName val="Trees cutting"/>
      <sheetName val="Dmt.  Qt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Analysis"/>
      <sheetName val="ana1"/>
      <sheetName val="ana2"/>
      <sheetName val="Rates"/>
      <sheetName val="material rate"/>
      <sheetName val="900 Earthwork"/>
      <sheetName val="1500 traffic sign"/>
      <sheetName val="2000 concrete"/>
      <sheetName val="transportation"/>
      <sheetName val="BR"/>
      <sheetName val="rat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rea  for surface dressing"/>
      <sheetName val="MS"/>
      <sheetName val="QUANTITY SHEET"/>
      <sheetName val="ABSTRACT COST"/>
      <sheetName val="data input"/>
      <sheetName val="rate analysis"/>
      <sheetName val="trans.analysis"/>
      <sheetName val="Sheet1"/>
      <sheetName val="BoQ"/>
      <sheetName val="Rate analysis of Road"/>
      <sheetName val="Rates"/>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refreshError="1"/>
      <sheetData sheetId="9" refreshError="1"/>
      <sheetData sheetId="10"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Final deposite"/>
      <sheetName val="Abstract"/>
      <sheetName val="qty"/>
      <sheetName val="Summary (Checklist)"/>
      <sheetName val="equipment rate2078-01-16 for si"/>
      <sheetName val="material rate"/>
      <sheetName val="transportation"/>
      <sheetName val="Final Summary of Rates"/>
      <sheetName val="3100 Miscellaneous work"/>
      <sheetName val="2900 maintenance of road"/>
      <sheetName val="2800 Bio Engineering "/>
      <sheetName val="2700 repair of structure"/>
      <sheetName val="2600 rubble masonary"/>
      <sheetName val="2500 Brick masonary"/>
      <sheetName val="2400 River training"/>
      <sheetName val="2000 concrete"/>
      <sheetName val="1800 Formwork"/>
      <sheetName val="1500 traffic sign"/>
      <sheetName val="1400 Kerbs and footpath"/>
      <sheetName val="1300 Bituminous"/>
      <sheetName val="1200 Base-Subbase"/>
      <sheetName val="1000 subgrade"/>
      <sheetName val="900 Earthwork"/>
      <sheetName val="800 Collection"/>
      <sheetName val="700 Pipe"/>
      <sheetName val="200 site clearance"/>
      <sheetName val="Rate analysis"/>
      <sheetName val="calculation sheet"/>
      <sheetName val="transp data"/>
      <sheetName val=" Gabion Rate analysis (3)"/>
      <sheetName val="transport data"/>
      <sheetName val="Sheet1"/>
      <sheetName val="information board edit"/>
      <sheetName val="soling old rate"/>
    </sheetNames>
    <sheetDataSet>
      <sheetData sheetId="0"/>
      <sheetData sheetId="1"/>
      <sheetData sheetId="2"/>
      <sheetData sheetId="3"/>
      <sheetData sheetId="4"/>
      <sheetData sheetId="5"/>
      <sheetData sheetId="6">
        <row r="15">
          <cell r="H15">
            <v>2356.5</v>
          </cell>
        </row>
        <row r="37">
          <cell r="H37">
            <v>74000</v>
          </cell>
        </row>
        <row r="64">
          <cell r="H64">
            <v>19506</v>
          </cell>
        </row>
        <row r="74">
          <cell r="H74">
            <v>860.67</v>
          </cell>
        </row>
        <row r="85">
          <cell r="H85">
            <v>150.69999999999999</v>
          </cell>
        </row>
        <row r="118">
          <cell r="D118">
            <v>810</v>
          </cell>
        </row>
        <row r="154">
          <cell r="F154">
            <v>0</v>
          </cell>
        </row>
      </sheetData>
      <sheetData sheetId="7"/>
      <sheetData sheetId="8"/>
      <sheetData sheetId="9"/>
      <sheetData sheetId="10"/>
      <sheetData sheetId="11"/>
      <sheetData sheetId="12"/>
      <sheetData sheetId="13"/>
      <sheetData sheetId="14"/>
      <sheetData sheetId="15"/>
      <sheetData sheetId="16">
        <row r="19">
          <cell r="F19">
            <v>149252.89000000001</v>
          </cell>
        </row>
        <row r="151">
          <cell r="Q151">
            <v>115124.2</v>
          </cell>
        </row>
      </sheetData>
      <sheetData sheetId="17"/>
      <sheetData sheetId="18">
        <row r="94">
          <cell r="Q94">
            <v>1049.95</v>
          </cell>
        </row>
      </sheetData>
      <sheetData sheetId="19"/>
      <sheetData sheetId="20"/>
      <sheetData sheetId="21"/>
      <sheetData sheetId="22"/>
      <sheetData sheetId="23">
        <row r="140">
          <cell r="F140">
            <v>10100</v>
          </cell>
        </row>
      </sheetData>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ABSTRACT"/>
      <sheetName val="boq"/>
      <sheetName val="Measurement"/>
      <sheetName val="Rate analysis-format"/>
      <sheetName val="General"/>
      <sheetName val="Alignment survey (SC to RM)"/>
      <sheetName val="Alignment survey (PK to Chap)"/>
      <sheetName val="org Alignment survey (PK to RM)"/>
      <sheetName val="oRG. Level (from SC)"/>
      <sheetName val="Level adjustment"/>
      <sheetName val="Revised Lev (from SC RM) "/>
      <sheetName val="ORG Level (PK to SC"/>
      <sheetName val="SC PK FOR PLOT final"/>
      <sheetName val="Level PK RM Revised"/>
      <sheetName val="Level Patikhola-chap"/>
      <sheetName val="Level Patikhola-chap (plot)"/>
      <sheetName val="SC PK Qty Caln "/>
      <sheetName val="SC PK Qty This Con"/>
      <sheetName val="SC PK Haulage"/>
      <sheetName val="PK CHAP Qty Caln "/>
      <sheetName val="PK CHAP QtyThis con"/>
      <sheetName val="PK CHAP Haulage"/>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List"/>
      <sheetName val="Features"/>
      <sheetName val="Dmand 2"/>
      <sheetName val="Dmand 1"/>
      <sheetName val="ProfileData"/>
      <sheetName val="PipeDesign"/>
      <sheetName val="PipeLineWork"/>
      <sheetName val="PipeList"/>
      <sheetName val="PFdata"/>
      <sheetName val="PD-TMPLT"/>
      <sheetName val="FitData"/>
      <sheetName val="DrawingControls"/>
      <sheetName val="Profile"/>
      <sheetName val="FlowDiagram"/>
      <sheetName val="Fittings"/>
      <sheetName val="T&amp;P"/>
      <sheetName val="Summary"/>
    </sheetNames>
    <sheetDataSet>
      <sheetData sheetId="0"/>
      <sheetData sheetId="1">
        <row r="18">
          <cell r="B18" t="str">
            <v>Spring Intake1</v>
          </cell>
        </row>
        <row r="19">
          <cell r="B19" t="str">
            <v>Spring Intake2</v>
          </cell>
        </row>
        <row r="20">
          <cell r="B20" t="str">
            <v>Fed Stream Intake1</v>
          </cell>
        </row>
        <row r="21">
          <cell r="B21" t="str">
            <v>Stream Intake2</v>
          </cell>
        </row>
        <row r="22">
          <cell r="B22" t="str">
            <v>Stream Intake3</v>
          </cell>
        </row>
        <row r="23">
          <cell r="B23" t="str">
            <v>Masonry C.C</v>
          </cell>
        </row>
        <row r="24">
          <cell r="B24" t="str">
            <v>Masonry Sed. Tank</v>
          </cell>
        </row>
        <row r="25">
          <cell r="B25" t="str">
            <v>Ferro Sed. Tank</v>
          </cell>
        </row>
        <row r="26">
          <cell r="B26" t="str">
            <v>Masonry I.C.</v>
          </cell>
        </row>
        <row r="27">
          <cell r="B27" t="str">
            <v>Piped BPC</v>
          </cell>
        </row>
        <row r="28">
          <cell r="B28" t="str">
            <v>Masonry BPT</v>
          </cell>
        </row>
        <row r="29">
          <cell r="B29" t="str">
            <v>Valve Chamber</v>
          </cell>
        </row>
        <row r="30">
          <cell r="B30" t="str">
            <v>Airvalve Chamber</v>
          </cell>
        </row>
        <row r="31">
          <cell r="B31" t="str">
            <v>Cable Crossing (No)</v>
          </cell>
        </row>
        <row r="32">
          <cell r="B32" t="str">
            <v>GI Crossing (No)</v>
          </cell>
        </row>
        <row r="33">
          <cell r="B33" t="str">
            <v>Riverbed Crossing (m)</v>
          </cell>
        </row>
        <row r="34">
          <cell r="B34" t="str">
            <v>Masonry D.C.</v>
          </cell>
        </row>
        <row r="35">
          <cell r="B35" t="str">
            <v>Ferrocement RT - 1m3</v>
          </cell>
        </row>
        <row r="36">
          <cell r="B36" t="str">
            <v>Ferrocement RT - 2m3</v>
          </cell>
        </row>
        <row r="37">
          <cell r="B37" t="str">
            <v>Ferrocement RT - 3m3</v>
          </cell>
        </row>
        <row r="38">
          <cell r="B38" t="str">
            <v>Ferrocement RT - 4m3</v>
          </cell>
        </row>
        <row r="39">
          <cell r="B39" t="str">
            <v>Ferrocement RT - 5m3</v>
          </cell>
        </row>
        <row r="40">
          <cell r="B40" t="str">
            <v>Ferrocement RT - 6m3</v>
          </cell>
        </row>
        <row r="41">
          <cell r="B41" t="str">
            <v>Ferrocement RT - 7m3</v>
          </cell>
        </row>
        <row r="42">
          <cell r="B42" t="str">
            <v>Ferrocement RT - 8m3</v>
          </cell>
        </row>
        <row r="43">
          <cell r="B43" t="str">
            <v>Ferrocement RT - 9m3</v>
          </cell>
        </row>
        <row r="44">
          <cell r="B44" t="str">
            <v>Ferrocement RT - 10m3</v>
          </cell>
        </row>
        <row r="45">
          <cell r="B45" t="str">
            <v>Ferrocement RT - 12m3</v>
          </cell>
        </row>
        <row r="46">
          <cell r="B46" t="str">
            <v>Ferrocement RT - 14m3</v>
          </cell>
        </row>
        <row r="47">
          <cell r="B47" t="str">
            <v>Ferrocement RT - 16m3</v>
          </cell>
        </row>
        <row r="48">
          <cell r="B48" t="str">
            <v>Ferrocement RT - 18m3</v>
          </cell>
        </row>
        <row r="49">
          <cell r="B49" t="str">
            <v>Ferrocement RT - 20m3</v>
          </cell>
        </row>
        <row r="50">
          <cell r="B50" t="str">
            <v>Masonry RT    - 1m3</v>
          </cell>
        </row>
        <row r="51">
          <cell r="B51" t="str">
            <v>Masonry RT    - 5m3</v>
          </cell>
        </row>
        <row r="52">
          <cell r="B52" t="str">
            <v>Masonry RT    - 75m3</v>
          </cell>
        </row>
        <row r="53">
          <cell r="B53" t="str">
            <v>Masonry RT    - 100m3</v>
          </cell>
        </row>
        <row r="54">
          <cell r="B54" t="str">
            <v>Masonry RT    - 150m3</v>
          </cell>
        </row>
        <row r="55">
          <cell r="B55" t="str">
            <v>Masonry RT    - 175m3</v>
          </cell>
        </row>
        <row r="56">
          <cell r="B56" t="str">
            <v>Masonry RT    - 200m3</v>
          </cell>
        </row>
        <row r="57">
          <cell r="B57" t="str">
            <v>Masonry RT    - 250m3</v>
          </cell>
        </row>
        <row r="58">
          <cell r="B58" t="str">
            <v>Masonry RT    - 300m3</v>
          </cell>
        </row>
        <row r="59">
          <cell r="B59" t="str">
            <v>Masonry RT    - 400m3</v>
          </cell>
        </row>
        <row r="60">
          <cell r="B60" t="str">
            <v>RCC RT        - 50m3</v>
          </cell>
        </row>
        <row r="61">
          <cell r="B61" t="str">
            <v>RCC RT        - 75m3</v>
          </cell>
        </row>
        <row r="62">
          <cell r="B62" t="str">
            <v>RCC RT        - 100m3</v>
          </cell>
        </row>
        <row r="63">
          <cell r="B63" t="str">
            <v>RCC RT        - 150m3</v>
          </cell>
        </row>
        <row r="64">
          <cell r="B64" t="str">
            <v>RCC RT        - 200m3</v>
          </cell>
        </row>
        <row r="65">
          <cell r="B65" t="str">
            <v>Barbed Fencing-I  (m)</v>
          </cell>
        </row>
        <row r="66">
          <cell r="B66" t="str">
            <v>Barbed Fencing-II  (m)</v>
          </cell>
        </row>
        <row r="67">
          <cell r="B67" t="str">
            <v>RR Masonry &amp; Grill Gate</v>
          </cell>
        </row>
        <row r="68">
          <cell r="B68" t="str">
            <v>Public Tapstand-I</v>
          </cell>
        </row>
        <row r="69">
          <cell r="B69" t="str">
            <v>Public Tapstand-II</v>
          </cell>
        </row>
        <row r="70">
          <cell r="B70" t="str">
            <v>Public Tapstand-III</v>
          </cell>
        </row>
        <row r="71">
          <cell r="B71" t="str">
            <v>Public Tapstand-IIA</v>
          </cell>
        </row>
        <row r="72">
          <cell r="B72" t="str">
            <v>Point Source  -Panera</v>
          </cell>
        </row>
        <row r="73">
          <cell r="B73" t="str">
            <v>Point Source  -Kuwa</v>
          </cell>
        </row>
        <row r="74">
          <cell r="B74" t="str">
            <v>VIP Latrine1</v>
          </cell>
        </row>
        <row r="75">
          <cell r="B75" t="str">
            <v>VIP Latrine2</v>
          </cell>
        </row>
        <row r="76">
          <cell r="B76" t="str">
            <v>VIP Latrine3</v>
          </cell>
        </row>
        <row r="77">
          <cell r="B77" t="str">
            <v>Direct Pit Latrine</v>
          </cell>
        </row>
        <row r="78">
          <cell r="B78" t="str">
            <v xml:space="preserve">Pipeline/Intake Protection </v>
          </cell>
        </row>
        <row r="79">
          <cell r="B79" t="str">
            <v>Watchman's quarter</v>
          </cell>
        </row>
        <row r="80">
          <cell r="B80" t="str">
            <v>Others if any</v>
          </cell>
        </row>
        <row r="81">
          <cell r="B81" t="str">
            <v>Transmission Main (m)</v>
          </cell>
        </row>
        <row r="82">
          <cell r="B82" t="str">
            <v>Distribution Line (m)</v>
          </cell>
        </row>
        <row r="83">
          <cell r="B83" t="str">
            <v>Total Pipeline (m)</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List"/>
      <sheetName val="Features"/>
      <sheetName val="Dmand 2"/>
      <sheetName val="Dmand 1"/>
      <sheetName val="ProfileData"/>
      <sheetName val="PipeDesign"/>
      <sheetName val="PipeLineWork"/>
      <sheetName val="PipeList"/>
      <sheetName val="PFdata"/>
      <sheetName val="PD-TMPLT"/>
      <sheetName val="FitData"/>
      <sheetName val="DrawingControls"/>
      <sheetName val="Profile"/>
      <sheetName val="FlowDiagram"/>
      <sheetName val="Fittings"/>
      <sheetName val="T&amp;P"/>
      <sheetName val="Summary"/>
    </sheetNames>
    <sheetDataSet>
      <sheetData sheetId="0"/>
      <sheetData sheetId="1">
        <row r="18">
          <cell r="B18" t="str">
            <v>Spring Intake1</v>
          </cell>
        </row>
        <row r="19">
          <cell r="B19" t="str">
            <v>Spring Intake2</v>
          </cell>
        </row>
        <row r="20">
          <cell r="B20" t="str">
            <v>Fed Stream Intake1</v>
          </cell>
        </row>
        <row r="21">
          <cell r="B21" t="str">
            <v>Stream Intake2</v>
          </cell>
        </row>
        <row r="22">
          <cell r="B22" t="str">
            <v>Stream Intake3</v>
          </cell>
        </row>
        <row r="23">
          <cell r="B23" t="str">
            <v>Masonry C.C</v>
          </cell>
        </row>
        <row r="24">
          <cell r="B24" t="str">
            <v>Masonry Sed. Tank</v>
          </cell>
        </row>
        <row r="25">
          <cell r="B25" t="str">
            <v>Ferro Sed. Tank</v>
          </cell>
        </row>
        <row r="26">
          <cell r="B26" t="str">
            <v>Masonry I.C.</v>
          </cell>
        </row>
        <row r="27">
          <cell r="B27" t="str">
            <v>Piped BPC</v>
          </cell>
        </row>
        <row r="28">
          <cell r="B28" t="str">
            <v>Masonry BPT</v>
          </cell>
        </row>
        <row r="29">
          <cell r="B29" t="str">
            <v>Valve Chamber</v>
          </cell>
        </row>
        <row r="30">
          <cell r="B30" t="str">
            <v>Airvalve Chamber</v>
          </cell>
        </row>
        <row r="31">
          <cell r="B31" t="str">
            <v>Cable Crossing (No)</v>
          </cell>
        </row>
        <row r="32">
          <cell r="B32" t="str">
            <v>GI Crossing (No)</v>
          </cell>
        </row>
        <row r="33">
          <cell r="B33" t="str">
            <v>Riverbed Crossing (m)</v>
          </cell>
        </row>
        <row r="34">
          <cell r="B34" t="str">
            <v>Masonry D.C.</v>
          </cell>
        </row>
        <row r="35">
          <cell r="B35" t="str">
            <v>Ferrocement RT - 1m3</v>
          </cell>
        </row>
        <row r="36">
          <cell r="B36" t="str">
            <v>Ferrocement RT - 2m3</v>
          </cell>
        </row>
        <row r="37">
          <cell r="B37" t="str">
            <v>Ferrocement RT - 3m3</v>
          </cell>
        </row>
        <row r="38">
          <cell r="B38" t="str">
            <v>Ferrocement RT - 4m3</v>
          </cell>
        </row>
        <row r="39">
          <cell r="B39" t="str">
            <v>Ferrocement RT - 5m3</v>
          </cell>
        </row>
        <row r="40">
          <cell r="B40" t="str">
            <v>Ferrocement RT - 6m3</v>
          </cell>
        </row>
        <row r="41">
          <cell r="B41" t="str">
            <v>Ferrocement RT - 7m3</v>
          </cell>
        </row>
        <row r="42">
          <cell r="B42" t="str">
            <v>Ferrocement RT - 8m3</v>
          </cell>
        </row>
        <row r="43">
          <cell r="B43" t="str">
            <v>Ferrocement RT - 9m3</v>
          </cell>
        </row>
        <row r="44">
          <cell r="B44" t="str">
            <v>Ferrocement RT - 10m3</v>
          </cell>
        </row>
        <row r="45">
          <cell r="B45" t="str">
            <v>Ferrocement RT - 12m3</v>
          </cell>
        </row>
        <row r="46">
          <cell r="B46" t="str">
            <v>Ferrocement RT - 14m3</v>
          </cell>
        </row>
        <row r="47">
          <cell r="B47" t="str">
            <v>Ferrocement RT - 16m3</v>
          </cell>
        </row>
        <row r="48">
          <cell r="B48" t="str">
            <v>Ferrocement RT - 18m3</v>
          </cell>
        </row>
        <row r="49">
          <cell r="B49" t="str">
            <v>Ferrocement RT - 20m3</v>
          </cell>
        </row>
        <row r="50">
          <cell r="B50" t="str">
            <v>Masonry RT    - 1m3</v>
          </cell>
        </row>
        <row r="51">
          <cell r="B51" t="str">
            <v>Masonry RT    - 5m3</v>
          </cell>
        </row>
        <row r="52">
          <cell r="B52" t="str">
            <v>Masonry RT    - 75m3</v>
          </cell>
        </row>
        <row r="53">
          <cell r="B53" t="str">
            <v>Masonry RT    - 100m3</v>
          </cell>
        </row>
        <row r="54">
          <cell r="B54" t="str">
            <v>Masonry RT    - 150m3</v>
          </cell>
        </row>
        <row r="55">
          <cell r="B55" t="str">
            <v>Masonry RT    - 175m3</v>
          </cell>
        </row>
        <row r="56">
          <cell r="B56" t="str">
            <v>Masonry RT    - 200m3</v>
          </cell>
        </row>
        <row r="57">
          <cell r="B57" t="str">
            <v>Masonry RT    - 250m3</v>
          </cell>
        </row>
        <row r="58">
          <cell r="B58" t="str">
            <v>Masonry RT    - 300m3</v>
          </cell>
        </row>
        <row r="59">
          <cell r="B59" t="str">
            <v>Masonry RT    - 400m3</v>
          </cell>
        </row>
        <row r="60">
          <cell r="B60" t="str">
            <v>RCC RT        - 50m3</v>
          </cell>
        </row>
        <row r="61">
          <cell r="B61" t="str">
            <v>RCC RT        - 75m3</v>
          </cell>
        </row>
        <row r="62">
          <cell r="B62" t="str">
            <v>RCC RT        - 100m3</v>
          </cell>
        </row>
        <row r="63">
          <cell r="B63" t="str">
            <v>RCC RT        - 150m3</v>
          </cell>
        </row>
        <row r="64">
          <cell r="B64" t="str">
            <v>RCC RT        - 200m3</v>
          </cell>
        </row>
        <row r="65">
          <cell r="B65" t="str">
            <v>Barbed Fencing-I  (m)</v>
          </cell>
        </row>
        <row r="66">
          <cell r="B66" t="str">
            <v>Barbed Fencing-II  (m)</v>
          </cell>
        </row>
        <row r="67">
          <cell r="B67" t="str">
            <v>RR Masonry &amp; Grill Gate</v>
          </cell>
        </row>
        <row r="68">
          <cell r="B68" t="str">
            <v>Public Tapstand-I</v>
          </cell>
        </row>
        <row r="69">
          <cell r="B69" t="str">
            <v>Public Tapstand-II</v>
          </cell>
        </row>
        <row r="70">
          <cell r="B70" t="str">
            <v>Public Tapstand-III</v>
          </cell>
        </row>
        <row r="71">
          <cell r="B71" t="str">
            <v>Public Tapstand-IIA</v>
          </cell>
        </row>
        <row r="72">
          <cell r="B72" t="str">
            <v>Point Source  -Panera</v>
          </cell>
        </row>
        <row r="73">
          <cell r="B73" t="str">
            <v>Point Source  -Kuwa</v>
          </cell>
        </row>
        <row r="74">
          <cell r="B74" t="str">
            <v>VIP Latrine1</v>
          </cell>
        </row>
        <row r="75">
          <cell r="B75" t="str">
            <v>VIP Latrine2</v>
          </cell>
        </row>
        <row r="76">
          <cell r="B76" t="str">
            <v>VIP Latrine3</v>
          </cell>
        </row>
        <row r="77">
          <cell r="B77" t="str">
            <v>Direct Pit Latrine</v>
          </cell>
        </row>
        <row r="78">
          <cell r="B78" t="str">
            <v xml:space="preserve">Pipeline/Intake Protection </v>
          </cell>
        </row>
        <row r="79">
          <cell r="B79" t="str">
            <v>Watchman's quarter</v>
          </cell>
        </row>
        <row r="80">
          <cell r="B80" t="str">
            <v>Others if any</v>
          </cell>
        </row>
        <row r="81">
          <cell r="B81" t="str">
            <v>Transmission Main (m)</v>
          </cell>
        </row>
        <row r="82">
          <cell r="B82" t="str">
            <v>Distribution Line (m)</v>
          </cell>
        </row>
        <row r="83">
          <cell r="B83" t="str">
            <v>Total Pipeline (m)</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
      <sheetName val="equipment"/>
      <sheetName val="const mat"/>
      <sheetName val="found work"/>
      <sheetName val="brick worl"/>
      <sheetName val="concret"/>
      <sheetName val="flooring"/>
      <sheetName val="plaster"/>
      <sheetName val="Stone mas"/>
      <sheetName val="door &amp; win (2)"/>
      <sheetName val="roofing"/>
      <sheetName val="paint"/>
      <sheetName val="misc"/>
      <sheetName val="road work"/>
      <sheetName val="humepipe"/>
      <sheetName val="others"/>
      <sheetName val="Sheet1"/>
      <sheetName val="4aoc"/>
      <sheetName val="Rate"/>
      <sheetName val="Rate analysis"/>
      <sheetName val="Detailed"/>
      <sheetName val="Features"/>
      <sheetName val="Material rate"/>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without pipes"/>
      <sheetName val="Basic rates"/>
      <sheetName val="transport"/>
      <sheetName val="A"/>
      <sheetName val="B"/>
      <sheetName val="C"/>
      <sheetName val="D"/>
      <sheetName val="E"/>
      <sheetName val="F"/>
      <sheetName val="G"/>
      <sheetName val="H"/>
      <sheetName val="summary"/>
    </sheetNames>
    <sheetDataSet>
      <sheetData sheetId="0" refreshError="1"/>
      <sheetData sheetId="1">
        <row r="8">
          <cell r="B8" t="str">
            <v xml:space="preserve">HofdL </v>
          </cell>
          <cell r="C8" t="str">
            <v xml:space="preserve">;+Vof </v>
          </cell>
          <cell r="D8">
            <v>130</v>
          </cell>
        </row>
        <row r="9">
          <cell r="B9" t="str">
            <v>l;kfn'</v>
          </cell>
          <cell r="C9" t="str">
            <v xml:space="preserve">;+Vof </v>
          </cell>
          <cell r="D9">
            <v>230</v>
          </cell>
        </row>
        <row r="10">
          <cell r="B10" t="str">
            <v>jfn'jf</v>
          </cell>
          <cell r="C10" t="str">
            <v>3=dL=</v>
          </cell>
          <cell r="D10">
            <v>882</v>
          </cell>
        </row>
        <row r="11">
          <cell r="B11" t="str">
            <v>v;|f] jfn'jf</v>
          </cell>
          <cell r="C11" t="str">
            <v>3=ld=</v>
          </cell>
          <cell r="D11">
            <v>882</v>
          </cell>
        </row>
        <row r="12">
          <cell r="B12" t="str">
            <v>/f]8f</v>
          </cell>
        </row>
        <row r="13">
          <cell r="B13" t="str">
            <v>-@)–$)_ ld=ld=</v>
          </cell>
          <cell r="C13" t="str">
            <v>3=ld=</v>
          </cell>
          <cell r="D13">
            <v>1234.8</v>
          </cell>
        </row>
        <row r="14">
          <cell r="B14" t="str">
            <v>-!)–!@_ ld=ld=</v>
          </cell>
          <cell r="C14" t="str">
            <v>3=ld=</v>
          </cell>
          <cell r="D14">
            <v>1234.8</v>
          </cell>
        </row>
        <row r="15">
          <cell r="B15" t="str">
            <v>-!)–@)_ ld=ld=</v>
          </cell>
          <cell r="C15" t="str">
            <v>3=ld=</v>
          </cell>
          <cell r="D15">
            <v>1234.8</v>
          </cell>
        </row>
        <row r="16">
          <cell r="B16" t="str">
            <v>-^–!)_ ld=ld=</v>
          </cell>
          <cell r="C16" t="str">
            <v>3=ld=</v>
          </cell>
          <cell r="D16">
            <v>1234.8</v>
          </cell>
        </row>
        <row r="17">
          <cell r="B17" t="str">
            <v>O{6f -d]zLg_</v>
          </cell>
          <cell r="C17" t="str">
            <v xml:space="preserve">;+Vof </v>
          </cell>
          <cell r="D17">
            <v>4019.5</v>
          </cell>
        </row>
        <row r="18">
          <cell r="B18" t="str">
            <v>O{6f -nf]sn_</v>
          </cell>
          <cell r="C18" t="str">
            <v xml:space="preserve">;+Vof </v>
          </cell>
          <cell r="D18">
            <v>2600</v>
          </cell>
        </row>
        <row r="19">
          <cell r="B19" t="str">
            <v>l;d]G6</v>
          </cell>
          <cell r="C19" t="str">
            <v>d]=6g</v>
          </cell>
          <cell r="D19">
            <v>6500</v>
          </cell>
        </row>
        <row r="20">
          <cell r="B20" t="str">
            <v>Ans :6f]g</v>
          </cell>
          <cell r="C20" t="str">
            <v>3=ld=</v>
          </cell>
          <cell r="D20">
            <v>1081.5899999999999</v>
          </cell>
        </row>
        <row r="21">
          <cell r="B21" t="str">
            <v>a08 :6f]g</v>
          </cell>
          <cell r="C21" t="str">
            <v>3=ld=</v>
          </cell>
          <cell r="D21">
            <v>1081.5899999999999</v>
          </cell>
        </row>
        <row r="22">
          <cell r="B22" t="str">
            <v>kfgL</v>
          </cell>
          <cell r="C22" t="str">
            <v>ln6/</v>
          </cell>
          <cell r="D22">
            <v>0.1</v>
          </cell>
        </row>
        <row r="23">
          <cell r="B23" t="str">
            <v xml:space="preserve">u|fe]n </v>
          </cell>
          <cell r="C23" t="str">
            <v>3=ld=</v>
          </cell>
          <cell r="D23">
            <v>793.80000000000007</v>
          </cell>
        </row>
        <row r="24">
          <cell r="B24" t="str">
            <v>9'+ufsf] w'nf]</v>
          </cell>
          <cell r="C24" t="str">
            <v>3=ld=</v>
          </cell>
          <cell r="D24">
            <v>490.51</v>
          </cell>
        </row>
        <row r="25">
          <cell r="B25" t="str">
            <v>la6'ldg *).!))</v>
          </cell>
          <cell r="C25" t="str">
            <v>s]=lh=</v>
          </cell>
          <cell r="D25">
            <v>25.4</v>
          </cell>
        </row>
        <row r="26">
          <cell r="B26" t="str">
            <v>dl§t]n</v>
          </cell>
          <cell r="C26" t="str">
            <v>ln6/</v>
          </cell>
          <cell r="D26">
            <v>25</v>
          </cell>
        </row>
        <row r="27">
          <cell r="B27" t="str">
            <v>l8h]n</v>
          </cell>
          <cell r="C27" t="str">
            <v>ln6/</v>
          </cell>
          <cell r="D27">
            <v>31</v>
          </cell>
        </row>
        <row r="28">
          <cell r="B28" t="str">
            <v>bfp/f</v>
          </cell>
          <cell r="C28" t="str">
            <v>s]=lh=</v>
          </cell>
          <cell r="D28">
            <v>5.82</v>
          </cell>
        </row>
        <row r="29">
          <cell r="B29" t="str">
            <v>bfp/f-v'nf r'nf]df_</v>
          </cell>
          <cell r="C29" t="str">
            <v>s]=lh=</v>
          </cell>
          <cell r="D29">
            <v>5.82</v>
          </cell>
        </row>
        <row r="30">
          <cell r="B30" t="str">
            <v>kmnfd]808L</v>
          </cell>
          <cell r="C30" t="str">
            <v>d]=6g</v>
          </cell>
          <cell r="D30">
            <v>32220</v>
          </cell>
        </row>
        <row r="31">
          <cell r="B31" t="str">
            <v>af+Wg] tf/</v>
          </cell>
          <cell r="C31" t="str">
            <v>s]=lh=</v>
          </cell>
          <cell r="D31">
            <v>41.17</v>
          </cell>
        </row>
        <row r="32">
          <cell r="B32" t="str">
            <v>kmdf{sf] sf7</v>
          </cell>
          <cell r="C32" t="str">
            <v>3=ld=</v>
          </cell>
          <cell r="D32">
            <v>29988</v>
          </cell>
        </row>
        <row r="33">
          <cell r="B33" t="str">
            <v>lsnf</v>
          </cell>
          <cell r="C33" t="str">
            <v>s]=lh=</v>
          </cell>
          <cell r="D33">
            <v>50</v>
          </cell>
        </row>
        <row r="34">
          <cell r="B34" t="str">
            <v>lk|sf:6 lk=l;=l;=Ans     -!!j=ld=_</v>
          </cell>
          <cell r="C34" t="str">
            <v xml:space="preserve">;+Vof </v>
          </cell>
          <cell r="D34">
            <v>31.2</v>
          </cell>
        </row>
        <row r="35">
          <cell r="B35" t="str">
            <v>sj{:6f]g -!M!=%M#_</v>
          </cell>
          <cell r="C35" t="str">
            <v>3=ld=</v>
          </cell>
          <cell r="D35">
            <v>4773.46</v>
          </cell>
        </row>
        <row r="36">
          <cell r="B36" t="str">
            <v xml:space="preserve">lh cfO d]z tf/ </v>
          </cell>
          <cell r="C36" t="str">
            <v>s]=lh=</v>
          </cell>
          <cell r="D36">
            <v>40.07</v>
          </cell>
        </row>
        <row r="37">
          <cell r="B37" t="str">
            <v>;]Nj]h tf/</v>
          </cell>
          <cell r="C37" t="str">
            <v>s]=lh=</v>
          </cell>
          <cell r="D37">
            <v>40.200000000000003</v>
          </cell>
        </row>
        <row r="38">
          <cell r="B38" t="str">
            <v>lh cfO jfO08LË tf/</v>
          </cell>
        </row>
        <row r="39">
          <cell r="B39" t="str">
            <v>!@ P; 8Jn' lh</v>
          </cell>
          <cell r="C39" t="str">
            <v>s]=lh=</v>
          </cell>
          <cell r="D39">
            <v>40.799999999999997</v>
          </cell>
        </row>
        <row r="40">
          <cell r="B40" t="str">
            <v>@) P; 8Jn' lh</v>
          </cell>
          <cell r="C40" t="str">
            <v>s]=lh=</v>
          </cell>
          <cell r="D40">
            <v>36.200000000000003</v>
          </cell>
        </row>
        <row r="41">
          <cell r="B41" t="str">
            <v>vfnL af]/f</v>
          </cell>
          <cell r="C41" t="str">
            <v xml:space="preserve">;+Vof </v>
          </cell>
          <cell r="D41">
            <v>12</v>
          </cell>
        </row>
        <row r="42">
          <cell r="B42" t="str">
            <v>;'tnL</v>
          </cell>
          <cell r="C42" t="str">
            <v>s]=lh=</v>
          </cell>
          <cell r="D42">
            <v>150</v>
          </cell>
        </row>
        <row r="43">
          <cell r="B43" t="str">
            <v>afF;sf] kfO{n</v>
          </cell>
          <cell r="C43" t="str">
            <v>/=ld=</v>
          </cell>
          <cell r="D43">
            <v>12</v>
          </cell>
        </row>
        <row r="44">
          <cell r="B44" t="str">
            <v>h'6</v>
          </cell>
          <cell r="C44" t="str">
            <v>s]=lh=</v>
          </cell>
          <cell r="D44">
            <v>50</v>
          </cell>
        </row>
        <row r="45">
          <cell r="B45" t="str">
            <v>cf/=l;=l;= xo'd kfOk cf/=l;=l;= sn/ ;d]t</v>
          </cell>
        </row>
        <row r="46">
          <cell r="B46" t="str">
            <v>Jof; !% ;]=dL=</v>
          </cell>
          <cell r="C46" t="str">
            <v>/=ld=</v>
          </cell>
          <cell r="D46">
            <v>480</v>
          </cell>
        </row>
        <row r="47">
          <cell r="B47" t="str">
            <v>Jof; @) ;]=dL=</v>
          </cell>
          <cell r="C47" t="str">
            <v>/=ld=</v>
          </cell>
          <cell r="D47">
            <v>640</v>
          </cell>
        </row>
        <row r="48">
          <cell r="B48" t="str">
            <v>Jof; #) ;]=dL=</v>
          </cell>
          <cell r="C48" t="str">
            <v>/=ld=</v>
          </cell>
          <cell r="D48">
            <v>1150</v>
          </cell>
        </row>
        <row r="49">
          <cell r="B49" t="str">
            <v>Jof; $% ;]=dL=</v>
          </cell>
          <cell r="C49" t="str">
            <v>/=ld=</v>
          </cell>
          <cell r="D49">
            <v>1650</v>
          </cell>
        </row>
        <row r="50">
          <cell r="B50" t="str">
            <v>Jof; ^) ;]=dL=</v>
          </cell>
          <cell r="C50" t="str">
            <v>/=ld=</v>
          </cell>
          <cell r="D50">
            <v>2165</v>
          </cell>
        </row>
        <row r="51">
          <cell r="B51" t="str">
            <v>Jof; () ;]=dL=</v>
          </cell>
          <cell r="C51" t="str">
            <v>/=ld=</v>
          </cell>
          <cell r="D51">
            <v>3880</v>
          </cell>
        </row>
        <row r="52">
          <cell r="B52" t="str">
            <v>Jof; !@) ;]=dL=</v>
          </cell>
          <cell r="C52" t="str">
            <v>/=ld=</v>
          </cell>
          <cell r="D52">
            <v>5045</v>
          </cell>
        </row>
        <row r="53">
          <cell r="B53" t="str">
            <v>d]zLgx?</v>
          </cell>
        </row>
        <row r="54">
          <cell r="B54" t="str">
            <v>/f]n/ *.!) d]=6g</v>
          </cell>
          <cell r="C54" t="str">
            <v>306f</v>
          </cell>
          <cell r="D54">
            <v>440</v>
          </cell>
        </row>
        <row r="55">
          <cell r="B55" t="str">
            <v>/f]n/</v>
          </cell>
          <cell r="C55" t="str">
            <v>306f</v>
          </cell>
          <cell r="D55">
            <v>440</v>
          </cell>
        </row>
        <row r="56">
          <cell r="B56" t="str">
            <v>/f]n/ Go'd]l6s</v>
          </cell>
          <cell r="C56" t="str">
            <v>306f</v>
          </cell>
          <cell r="D56">
            <v>1080</v>
          </cell>
        </row>
        <row r="57">
          <cell r="B57" t="str">
            <v>AjfOn/ tyf :k|]o/</v>
          </cell>
          <cell r="C57" t="str">
            <v>306f</v>
          </cell>
          <cell r="D57">
            <v>1280</v>
          </cell>
        </row>
        <row r="58">
          <cell r="B58" t="str">
            <v>kfgL 6+ofsL</v>
          </cell>
          <cell r="C58" t="str">
            <v>306f</v>
          </cell>
          <cell r="D58">
            <v>550</v>
          </cell>
        </row>
        <row r="59">
          <cell r="B59" t="str">
            <v>dfz{n Knf06</v>
          </cell>
          <cell r="C59" t="str">
            <v>306f</v>
          </cell>
          <cell r="D59">
            <v>400</v>
          </cell>
        </row>
        <row r="60">
          <cell r="B60" t="str">
            <v>6«s sfo{</v>
          </cell>
          <cell r="C60" t="str">
            <v>306f</v>
          </cell>
          <cell r="D60">
            <v>460</v>
          </cell>
        </row>
        <row r="61">
          <cell r="B61" t="str">
            <v>6«s cfO8n</v>
          </cell>
          <cell r="C61" t="str">
            <v>306f</v>
          </cell>
          <cell r="D61">
            <v>460</v>
          </cell>
        </row>
        <row r="62">
          <cell r="B62" t="str">
            <v>6|\s af6 9'jfgL</v>
          </cell>
        </row>
        <row r="63">
          <cell r="B63" t="str">
            <v>klxnf] ! ls=dL=</v>
          </cell>
          <cell r="D63">
            <v>126.95</v>
          </cell>
        </row>
        <row r="64">
          <cell r="B64" t="str">
            <v>klxnf] @ ls=dL=</v>
          </cell>
          <cell r="D64">
            <v>144.63999999999999</v>
          </cell>
        </row>
        <row r="65">
          <cell r="B65" t="str">
            <v>klxnf] % ls=dL=</v>
          </cell>
          <cell r="D65">
            <v>197.72</v>
          </cell>
        </row>
        <row r="66">
          <cell r="B66" t="str">
            <v>@) ls=dL= ;Dd</v>
          </cell>
          <cell r="D66">
            <v>455.03</v>
          </cell>
        </row>
        <row r="67">
          <cell r="B67" t="str">
            <v>lrs]g jfo/ d];</v>
          </cell>
          <cell r="C67" t="str">
            <v>j=ld=</v>
          </cell>
          <cell r="D67">
            <v>45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sheetName val="Collection"/>
      <sheetName val="transportation"/>
      <sheetName val="Rate analysis"/>
      <sheetName val="Transport"/>
      <sheetName val="TranspAnalysis"/>
    </sheetNames>
    <sheetDataSet>
      <sheetData sheetId="0">
        <row r="32">
          <cell r="H32" t="str">
            <v>8 gauge</v>
          </cell>
        </row>
        <row r="34">
          <cell r="H34" t="str">
            <v>12 gauge</v>
          </cell>
        </row>
      </sheetData>
      <sheetData sheetId="1"/>
      <sheetData sheetId="2"/>
      <sheetData sheetId="3"/>
      <sheetData sheetId="4" refreshError="1"/>
      <sheetData sheetId="5"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of Rates"/>
      <sheetName val="Rates"/>
      <sheetName val="Rate Analysis"/>
      <sheetName val="lab"/>
    </sheetNames>
    <sheetDataSet>
      <sheetData sheetId="0"/>
      <sheetData sheetId="1">
        <row r="49">
          <cell r="D49">
            <v>185</v>
          </cell>
        </row>
      </sheetData>
      <sheetData sheetId="2"/>
      <sheetData sheetId="3"/>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Analysis"/>
      <sheetName val="Completion"/>
      <sheetName val="IPC Final"/>
      <sheetName val="Qty Mea. Sheet"/>
      <sheetName val="Estimate"/>
      <sheetName val="Abstract of cost for community"/>
      <sheetName val="Eartwork Calculation"/>
      <sheetName val="Eartwork Calculation (2)"/>
      <sheetName val="lEVEL SHEET"/>
      <sheetName val="Boq"/>
    </sheetNames>
    <sheetDataSet>
      <sheetData sheetId="0"/>
      <sheetData sheetId="1"/>
      <sheetData sheetId="2"/>
      <sheetData sheetId="3"/>
      <sheetData sheetId="4">
        <row r="8">
          <cell r="A8" t="str">
            <v>Budget Head 48-4-249</v>
          </cell>
        </row>
      </sheetData>
      <sheetData sheetId="5"/>
      <sheetData sheetId="6"/>
      <sheetData sheetId="7"/>
      <sheetData sheetId="8"/>
      <sheetData sheetId="9"/>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2)"/>
      <sheetName val="BOQ "/>
      <sheetName val="AoC (2)"/>
      <sheetName val="DE (2)"/>
      <sheetName val="AoC"/>
      <sheetName val="DE"/>
      <sheetName val="material rate"/>
      <sheetName val="Collection"/>
      <sheetName val="transportation"/>
      <sheetName val="Rate analysis"/>
      <sheetName val="Including"/>
      <sheetName val="Summary of rates"/>
      <sheetName val="Sheet1"/>
      <sheetName val="Sheet2"/>
      <sheetName val="Transport_Cost_F"/>
      <sheetName val="Equipment Rates"/>
      <sheetName val="Labour Rates_BB"/>
      <sheetName val="Dayworks"/>
      <sheetName val="Haulage dist"/>
      <sheetName val="4aoc"/>
      <sheetName val="BR"/>
      <sheetName val="abut_stem"/>
      <sheetName val="code_page"/>
    </sheetNames>
    <sheetDataSet>
      <sheetData sheetId="0"/>
      <sheetData sheetId="1"/>
      <sheetData sheetId="2"/>
      <sheetData sheetId="3"/>
      <sheetData sheetId="4"/>
      <sheetData sheetId="5"/>
      <sheetData sheetId="6">
        <row r="7">
          <cell r="E7">
            <v>395</v>
          </cell>
        </row>
        <row r="48">
          <cell r="P48">
            <v>0</v>
          </cell>
        </row>
        <row r="95">
          <cell r="L95">
            <v>1302.76</v>
          </cell>
        </row>
        <row r="96">
          <cell r="L96">
            <v>1067.76</v>
          </cell>
        </row>
      </sheetData>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ABS_mg"/>
      <sheetName val="ABS"/>
      <sheetName val="Rate"/>
      <sheetName val="Detailed"/>
      <sheetName val="Collection"/>
      <sheetName val="transportation kk"/>
      <sheetName val="EWvolume"/>
      <sheetName val="Rate Analysis"/>
      <sheetName val="Summary of rates"/>
      <sheetName val="Tran Rate (2)"/>
      <sheetName val="Sheet1"/>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Est_KG"/>
      <sheetName val="Measurement_KG"/>
      <sheetName val="rate"/>
      <sheetName val="Collection"/>
      <sheetName val="transportation kk"/>
      <sheetName val="Rate Analysis"/>
      <sheetName val="Summary of rates"/>
      <sheetName val="Slab span-thickness table"/>
      <sheetName val="Sheet1"/>
    </sheetNames>
    <sheetDataSet>
      <sheetData sheetId="0" refreshError="1"/>
      <sheetData sheetId="1" refreshError="1"/>
      <sheetData sheetId="2">
        <row r="39">
          <cell r="N39">
            <v>1682.63</v>
          </cell>
        </row>
        <row r="40">
          <cell r="N40">
            <v>20</v>
          </cell>
        </row>
      </sheetData>
      <sheetData sheetId="3" refreshError="1"/>
      <sheetData sheetId="4"/>
      <sheetData sheetId="5" refreshError="1"/>
      <sheetData sheetId="6" refreshError="1"/>
      <sheetData sheetId="7" refreshError="1"/>
      <sheetData sheetId="8"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of Rates"/>
      <sheetName val="Rates"/>
      <sheetName val="Rate Analysis"/>
      <sheetName val="Rate analysistransportation"/>
      <sheetName val="All BOQ donot print Sunwal"/>
    </sheetNames>
    <sheetDataSet>
      <sheetData sheetId="0" refreshError="1"/>
      <sheetData sheetId="1" refreshError="1">
        <row r="21">
          <cell r="G21" t="e">
            <v>#REF!</v>
          </cell>
        </row>
      </sheetData>
      <sheetData sheetId="2" refreshError="1"/>
      <sheetData sheetId="3" refreshError="1"/>
      <sheetData sheetId="4"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301"/>
      <sheetName val="Ta304"/>
      <sheetName val="Ta403"/>
      <sheetName val="rate analysis"/>
    </sheetNames>
    <sheetDataSet>
      <sheetData sheetId="0" refreshError="1">
        <row r="7">
          <cell r="I7">
            <v>2238</v>
          </cell>
          <cell r="K7">
            <v>2926</v>
          </cell>
        </row>
      </sheetData>
      <sheetData sheetId="1" refreshError="1">
        <row r="6">
          <cell r="F6">
            <v>9943</v>
          </cell>
          <cell r="I6">
            <v>18031</v>
          </cell>
        </row>
      </sheetData>
      <sheetData sheetId="2" refreshError="1">
        <row r="8">
          <cell r="J8">
            <v>39413.199999999997</v>
          </cell>
        </row>
      </sheetData>
      <sheetData sheetId="3"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Abstract "/>
      <sheetName val="Quantity sheet"/>
      <sheetName val="Final Summary of Rates"/>
      <sheetName val="material rate"/>
      <sheetName val="transportation"/>
      <sheetName val="Collection"/>
      <sheetName val="Rate analysis"/>
      <sheetName val="calculation sheet"/>
      <sheetName val="transp data"/>
      <sheetName val="Summary (Checklist)"/>
    </sheetNames>
    <sheetDataSet>
      <sheetData sheetId="0"/>
      <sheetData sheetId="1"/>
      <sheetData sheetId="2"/>
      <sheetData sheetId="3"/>
      <sheetData sheetId="4">
        <row r="120">
          <cell r="F120">
            <v>1842.85</v>
          </cell>
        </row>
      </sheetData>
      <sheetData sheetId="5"/>
      <sheetData sheetId="6"/>
      <sheetData sheetId="7"/>
      <sheetData sheetId="8"/>
      <sheetData sheetId="9"/>
      <sheetData sheetId="10"/>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rms"/>
      <sheetName val="schedule of rates"/>
      <sheetName val="TranspAnalysis"/>
      <sheetName val="Database"/>
      <sheetName val="RateAnalysis"/>
      <sheetName val="qtty_est."/>
      <sheetName val="AbsOfCost"/>
      <sheetName val="combined"/>
      <sheetName val="BOQ"/>
      <sheetName val="bill "/>
      <sheetName val="completion report"/>
      <sheetName val="Progress"/>
    </sheetNames>
    <sheetDataSet>
      <sheetData sheetId="0"/>
      <sheetData sheetId="1" refreshError="1">
        <row r="2">
          <cell r="B2" t="str">
            <v>08swg GI wire</v>
          </cell>
        </row>
        <row r="3">
          <cell r="B3" t="str">
            <v>10swg GI wire</v>
          </cell>
        </row>
        <row r="4">
          <cell r="B4" t="str">
            <v>12swg GI wire</v>
          </cell>
        </row>
        <row r="5">
          <cell r="B5" t="str">
            <v>3.9mm GI wire</v>
          </cell>
        </row>
        <row r="6">
          <cell r="B6" t="str">
            <v>3mm GI wire</v>
          </cell>
        </row>
        <row r="7">
          <cell r="B7" t="str">
            <v>2.4mm GI wire</v>
          </cell>
        </row>
        <row r="8">
          <cell r="B8" t="str">
            <v>9mmPlywood</v>
          </cell>
        </row>
        <row r="9">
          <cell r="B9" t="str">
            <v>Aggregates(Natural Sand Gravel)</v>
          </cell>
        </row>
        <row r="10">
          <cell r="B10" t="str">
            <v>AggregatesForPremixedCarpet/AC/EAM</v>
          </cell>
        </row>
        <row r="11">
          <cell r="B11" t="str">
            <v>Bamboo</v>
          </cell>
        </row>
        <row r="12">
          <cell r="B12" t="str">
            <v>BarbedWire</v>
          </cell>
        </row>
        <row r="13">
          <cell r="B13" t="str">
            <v>Base agg.</v>
          </cell>
        </row>
        <row r="14">
          <cell r="B14" t="str">
            <v>Binding wire</v>
          </cell>
          <cell r="D14">
            <v>100</v>
          </cell>
        </row>
        <row r="15">
          <cell r="B15" t="str">
            <v>Bitumen emulsion</v>
          </cell>
        </row>
        <row r="16">
          <cell r="B16" t="str">
            <v>Bitumen MC30/MC70</v>
          </cell>
        </row>
        <row r="17">
          <cell r="B17" t="str">
            <v>Bitumen MC800</v>
          </cell>
        </row>
        <row r="18">
          <cell r="B18" t="str">
            <v>Bitumen80/100</v>
          </cell>
        </row>
        <row r="19">
          <cell r="B19" t="str">
            <v>Brick bats</v>
          </cell>
        </row>
        <row r="20">
          <cell r="B20" t="str">
            <v>Bricks</v>
          </cell>
        </row>
        <row r="21">
          <cell r="B21" t="str">
            <v>Cement</v>
          </cell>
        </row>
        <row r="22">
          <cell r="B22" t="str">
            <v>Chips,10mm</v>
          </cell>
        </row>
        <row r="23">
          <cell r="B23" t="str">
            <v>Chips,14mm</v>
          </cell>
        </row>
        <row r="24">
          <cell r="B24" t="str">
            <v>Chips,20mm</v>
          </cell>
        </row>
        <row r="25">
          <cell r="B25" t="str">
            <v>Coarse agg.for penmac</v>
          </cell>
        </row>
        <row r="26">
          <cell r="B26" t="str">
            <v>Compost</v>
          </cell>
        </row>
        <row r="27">
          <cell r="B27" t="str">
            <v>Crushed aggregate(0-16mm)</v>
          </cell>
        </row>
        <row r="28">
          <cell r="B28" t="str">
            <v>Crushed aggregate(05-10mm)</v>
          </cell>
        </row>
        <row r="29">
          <cell r="B29" t="str">
            <v>Crushed aggregate(10-20mm)</v>
          </cell>
        </row>
        <row r="30">
          <cell r="B30" t="str">
            <v>Crushed aggregate(20-40mm)</v>
          </cell>
        </row>
        <row r="31">
          <cell r="B31" t="str">
            <v>Detonator</v>
          </cell>
        </row>
        <row r="32">
          <cell r="B32" t="str">
            <v>Diesel</v>
          </cell>
        </row>
        <row r="33">
          <cell r="B33" t="str">
            <v>Earth</v>
          </cell>
        </row>
        <row r="34">
          <cell r="B34" t="str">
            <v>Enamel paint</v>
          </cell>
        </row>
        <row r="35">
          <cell r="B35" t="str">
            <v>Enamel primer</v>
          </cell>
        </row>
        <row r="36">
          <cell r="B36" t="str">
            <v>Fine aggregate(0-05mm)</v>
          </cell>
        </row>
        <row r="37">
          <cell r="B37" t="str">
            <v>Firewood</v>
          </cell>
        </row>
        <row r="38">
          <cell r="B38" t="str">
            <v>Fittings and accessories</v>
          </cell>
        </row>
        <row r="39">
          <cell r="B39" t="str">
            <v>Formwork</v>
          </cell>
        </row>
        <row r="40">
          <cell r="B40" t="str">
            <v>Fuse wire</v>
          </cell>
        </row>
        <row r="41">
          <cell r="B41" t="str">
            <v>Gelatine</v>
          </cell>
        </row>
        <row r="42">
          <cell r="B42" t="str">
            <v>GI pipe 100mm</v>
          </cell>
        </row>
        <row r="43">
          <cell r="B43" t="str">
            <v>GI pipe 50mm</v>
          </cell>
        </row>
        <row r="44">
          <cell r="B44" t="str">
            <v>Gravel(05-70mm)</v>
          </cell>
        </row>
        <row r="45">
          <cell r="B45" t="str">
            <v>Gravel(natural)</v>
          </cell>
        </row>
        <row r="46">
          <cell r="B46" t="str">
            <v>HDP pipe 110mm</v>
          </cell>
        </row>
        <row r="47">
          <cell r="B47" t="str">
            <v>HDP pipe 125mm</v>
          </cell>
        </row>
        <row r="48">
          <cell r="B48" t="str">
            <v>HooksForFencing</v>
          </cell>
        </row>
        <row r="49">
          <cell r="B49" t="str">
            <v>Jute</v>
          </cell>
        </row>
        <row r="50">
          <cell r="B50" t="str">
            <v>Kerosene</v>
          </cell>
        </row>
        <row r="51">
          <cell r="B51" t="str">
            <v>Key agg.for penmac</v>
          </cell>
        </row>
        <row r="52">
          <cell r="B52" t="str">
            <v>Lime</v>
          </cell>
        </row>
        <row r="53">
          <cell r="B53" t="str">
            <v>M10Concrete</v>
          </cell>
        </row>
        <row r="54">
          <cell r="B54" t="str">
            <v>M15Concrete</v>
          </cell>
        </row>
        <row r="55">
          <cell r="B55" t="str">
            <v>M20Concrete</v>
          </cell>
        </row>
        <row r="56">
          <cell r="B56" t="str">
            <v>M25Concrete</v>
          </cell>
        </row>
        <row r="57">
          <cell r="B57" t="str">
            <v>Miscellaneous</v>
          </cell>
        </row>
        <row r="58">
          <cell r="B58" t="str">
            <v>Mulch</v>
          </cell>
        </row>
        <row r="59">
          <cell r="B59" t="str">
            <v>Nails</v>
          </cell>
        </row>
        <row r="60">
          <cell r="B60" t="str">
            <v>Nuts and bolts</v>
          </cell>
        </row>
        <row r="61">
          <cell r="B61" t="str">
            <v>Petrol</v>
          </cell>
        </row>
        <row r="62">
          <cell r="B62" t="str">
            <v>Plant(Mango)</v>
          </cell>
        </row>
        <row r="63">
          <cell r="B63" t="str">
            <v>PVC pipe 100mm</v>
          </cell>
        </row>
        <row r="64">
          <cell r="B64" t="str">
            <v>RCC pipe(120cm dia)</v>
          </cell>
        </row>
        <row r="65">
          <cell r="B65" t="str">
            <v>RCC pipe(30cm dia)</v>
          </cell>
        </row>
        <row r="66">
          <cell r="B66" t="str">
            <v>RCC pipe(60cm dia)</v>
          </cell>
        </row>
        <row r="67">
          <cell r="B67" t="str">
            <v>RCC pipe(90cm dia)</v>
          </cell>
        </row>
        <row r="68">
          <cell r="B68" t="str">
            <v>Re-bars</v>
          </cell>
          <cell r="D68">
            <v>78.2</v>
          </cell>
        </row>
        <row r="69">
          <cell r="B69" t="str">
            <v>ReadymadeGabionBox</v>
          </cell>
        </row>
        <row r="70">
          <cell r="B70" t="str">
            <v>Reinforcement</v>
          </cell>
        </row>
        <row r="71">
          <cell r="B71" t="str">
            <v>Road paint</v>
          </cell>
        </row>
        <row r="72">
          <cell r="B72" t="str">
            <v>Road signs</v>
          </cell>
        </row>
        <row r="73">
          <cell r="B73" t="str">
            <v>Salwood</v>
          </cell>
        </row>
        <row r="74">
          <cell r="B74" t="str">
            <v>Sand</v>
          </cell>
        </row>
        <row r="75">
          <cell r="B75" t="str">
            <v>Seived aggregate(05-10mm)</v>
          </cell>
        </row>
        <row r="76">
          <cell r="B76" t="str">
            <v>Seived aggregate(10-20mm)</v>
          </cell>
        </row>
        <row r="77">
          <cell r="B77" t="str">
            <v>Seived aggregate(20-40mm)</v>
          </cell>
        </row>
        <row r="78">
          <cell r="B78" t="str">
            <v>Snowcem</v>
          </cell>
        </row>
        <row r="79">
          <cell r="B79" t="str">
            <v>Steel angle 25mm*25mm*3mm</v>
          </cell>
        </row>
        <row r="80">
          <cell r="B80" t="str">
            <v>Steel Channel 76*38mm or eqv.</v>
          </cell>
        </row>
        <row r="81">
          <cell r="B81" t="str">
            <v>Steel Pipe 50mm dia.</v>
          </cell>
        </row>
        <row r="82">
          <cell r="B82" t="str">
            <v>Steel Plates 1 mm th.(20BG)</v>
          </cell>
        </row>
        <row r="83">
          <cell r="B83" t="str">
            <v>Steel Plates 1.25 mm th.(18 BG)</v>
          </cell>
        </row>
        <row r="84">
          <cell r="B84" t="str">
            <v>Stone</v>
          </cell>
        </row>
        <row r="85">
          <cell r="B85" t="str">
            <v>Stone dust</v>
          </cell>
        </row>
        <row r="86">
          <cell r="B86" t="str">
            <v>Stone(quarried)</v>
          </cell>
        </row>
        <row r="87">
          <cell r="B87" t="str">
            <v>Struct.steel</v>
          </cell>
        </row>
        <row r="88">
          <cell r="B88" t="str">
            <v>Sub grade material</v>
          </cell>
        </row>
        <row r="89">
          <cell r="B89" t="str">
            <v>Subbase agg.</v>
          </cell>
        </row>
        <row r="90">
          <cell r="B90" t="str">
            <v>Timber (planks, wailing, strut etc).</v>
          </cell>
        </row>
        <row r="91">
          <cell r="B91" t="str">
            <v>Tree guard(Bamboo)</v>
          </cell>
        </row>
        <row r="92">
          <cell r="B92" t="str">
            <v>Tree guard(Bit.Drum)</v>
          </cell>
        </row>
        <row r="93">
          <cell r="B93" t="str">
            <v>Water</v>
          </cell>
        </row>
        <row r="94">
          <cell r="B94" t="str">
            <v>Wood</v>
          </cell>
        </row>
        <row r="95">
          <cell r="B95" t="str">
            <v>Foreman</v>
          </cell>
        </row>
        <row r="96">
          <cell r="B96" t="str">
            <v>Helper</v>
          </cell>
        </row>
        <row r="97">
          <cell r="B97" t="str">
            <v>Plumber</v>
          </cell>
        </row>
        <row r="98">
          <cell r="B98" t="str">
            <v>Semiskilled</v>
          </cell>
        </row>
        <row r="99">
          <cell r="B99" t="str">
            <v>Skilled</v>
          </cell>
        </row>
        <row r="100">
          <cell r="B100" t="str">
            <v>Surveyors and technicians</v>
          </cell>
        </row>
        <row r="101">
          <cell r="B101" t="str">
            <v>Unskilled</v>
          </cell>
          <cell r="D101">
            <v>150</v>
          </cell>
        </row>
        <row r="102">
          <cell r="B102" t="str">
            <v>AggregateSpreader</v>
          </cell>
        </row>
        <row r="103">
          <cell r="B103" t="str">
            <v>AirCompressor</v>
          </cell>
        </row>
        <row r="104">
          <cell r="B104" t="str">
            <v>AsphaltPaver</v>
          </cell>
        </row>
        <row r="105">
          <cell r="B105" t="str">
            <v>AsphaltPlant</v>
          </cell>
        </row>
        <row r="106">
          <cell r="B106" t="str">
            <v>BituminDistributor</v>
          </cell>
        </row>
        <row r="107">
          <cell r="B107" t="str">
            <v>Boiler</v>
          </cell>
        </row>
        <row r="108">
          <cell r="B108" t="str">
            <v>ConcreteMixer</v>
          </cell>
        </row>
        <row r="109">
          <cell r="B109" t="str">
            <v>ElectricHeatingPlate</v>
          </cell>
        </row>
        <row r="110">
          <cell r="B110" t="str">
            <v>Generator</v>
          </cell>
        </row>
        <row r="111">
          <cell r="B111" t="str">
            <v>Grader</v>
          </cell>
        </row>
        <row r="112">
          <cell r="B112" t="str">
            <v>HandSprayer</v>
          </cell>
        </row>
        <row r="113">
          <cell r="B113" t="str">
            <v>NeedleVibrator</v>
          </cell>
        </row>
        <row r="114">
          <cell r="B114" t="str">
            <v>PneumaticRoller</v>
          </cell>
        </row>
        <row r="115">
          <cell r="B115" t="str">
            <v>ScrewJack</v>
          </cell>
        </row>
        <row r="116">
          <cell r="B116" t="str">
            <v>Sprayer</v>
          </cell>
        </row>
        <row r="117">
          <cell r="B117" t="str">
            <v>SteelRoller</v>
          </cell>
        </row>
        <row r="118">
          <cell r="B118" t="str">
            <v>T&amp;P</v>
          </cell>
        </row>
        <row r="119">
          <cell r="B119" t="str">
            <v>Tipper,Truck</v>
          </cell>
        </row>
        <row r="120">
          <cell r="B120" t="str">
            <v>Vibratory Roller</v>
          </cell>
        </row>
        <row r="121">
          <cell r="B121" t="str">
            <v>WaterBowser</v>
          </cell>
        </row>
        <row r="122">
          <cell r="B122" t="str">
            <v>WaterPump</v>
          </cell>
        </row>
        <row r="123">
          <cell r="B123" t="str">
            <v>WheelLoader</v>
          </cell>
        </row>
      </sheetData>
      <sheetData sheetId="2"/>
      <sheetData sheetId="3" refreshError="1">
        <row r="149">
          <cell r="G149">
            <v>902.50453049091755</v>
          </cell>
        </row>
      </sheetData>
      <sheetData sheetId="4"/>
      <sheetData sheetId="5"/>
      <sheetData sheetId="6"/>
      <sheetData sheetId="7"/>
      <sheetData sheetId="8"/>
      <sheetData sheetId="9"/>
      <sheetData sheetId="10"/>
      <sheetData sheetId="1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SPre"/>
      <sheetName val="2EW"/>
      <sheetName val="3SUP"/>
      <sheetName val="4Mor"/>
      <sheetName val="5BM"/>
      <sheetName val="6SM"/>
      <sheetName val="7CC"/>
      <sheetName val="8Frm"/>
      <sheetName val="9ROOF"/>
      <sheetName val="10WW"/>
      <sheetName val="11Flr"/>
      <sheetName val="12Pst"/>
      <sheetName val="13Pain"/>
      <sheetName val="Data"/>
      <sheetName val="21Trp"/>
      <sheetName val="haul"/>
      <sheetName val="mCost"/>
      <sheetName val="Est"/>
      <sheetName val="Rates"/>
      <sheetName val="rate"/>
      <sheetName val="5aoc"/>
      <sheetName val="INPUT"/>
      <sheetName val="material rate"/>
      <sheetName val="Collection"/>
      <sheetName val="Inputs2"/>
      <sheetName val="INPUTS"/>
      <sheetName val="edge-block"/>
      <sheetName val="District Rate"/>
      <sheetName val="Rate Analysis "/>
      <sheetName val="Summar of cost"/>
      <sheetName val="Abstract of cost"/>
      <sheetName val="slab culv-6m"/>
      <sheetName val="truck anal"/>
      <sheetName val="Mat.collection"/>
      <sheetName val="transportation-1"/>
      <sheetName val="Eqpnt_rate"/>
      <sheetName val="KM"/>
      <sheetName val="mat. rate"/>
      <sheetName val="Basic rates"/>
      <sheetName val="1. Material Rate"/>
      <sheetName val="update Rate"/>
      <sheetName val="Update Descrip"/>
      <sheetName val="4aoc"/>
      <sheetName val="BOQ"/>
      <sheetName val="abs"/>
      <sheetName val="qty"/>
      <sheetName val="Rate analysis"/>
      <sheetName val="transportation"/>
      <sheetName val="Summary of rates"/>
      <sheetName val="Carriage &gt;50m"/>
      <sheetName val="Summary of Rates-A"/>
      <sheetName val="Soil Disposal (2)"/>
      <sheetName val="Sheet3"/>
      <sheetName val="Clxn &amp; Tran."/>
      <sheetName val="DR"/>
      <sheetName val="Details Cost"/>
      <sheetName val="Summary cost"/>
      <sheetName val="Analysis"/>
      <sheetName val="Sheet4"/>
      <sheetName val="Summary "/>
      <sheetName val="Sch1a"/>
      <sheetName val="Sch1b"/>
      <sheetName val="Sch2a"/>
      <sheetName val="Sheet1"/>
      <sheetName val="Sch2b"/>
      <sheetName val="Sch3"/>
      <sheetName val="Sch4"/>
      <sheetName val="Sch5"/>
      <sheetName val="Sch6a"/>
      <sheetName val="Sch6b"/>
      <sheetName val="Sch7"/>
      <sheetName val="Abst."/>
      <sheetName val="Qtr. Break"/>
      <sheetName val="BoQ1"/>
      <sheetName val="EW"/>
      <sheetName val="Ew Str"/>
      <sheetName val="EWdrain"/>
      <sheetName val="Soil Disposal"/>
      <sheetName val="Laybye"/>
      <sheetName val="Drain"/>
      <sheetName val="DW"/>
      <sheetName val="GW"/>
      <sheetName val="Geo-Tex"/>
      <sheetName val="Pavement"/>
      <sheetName val="Road Sign"/>
      <sheetName val="Irr. Crossing"/>
      <sheetName val="Hume Pipe"/>
      <sheetName val="Est. of Causeway"/>
      <sheetName val="Causeway final"/>
      <sheetName val="EW of Causeway str."/>
      <sheetName val="Rein (SC)"/>
      <sheetName val="Slab Culvert"/>
      <sheetName val="Sheet2"/>
      <sheetName val="Purchase Rate at Location"/>
      <sheetName val="Assumptions"/>
      <sheetName val="BOQ_ZB"/>
      <sheetName val="Measu3.2"/>
      <sheetName val="Measu9.0"/>
      <sheetName val="Rate analysis-format"/>
      <sheetName val="Constants"/>
      <sheetName val="Data-Table"/>
      <sheetName val="Sheets"/>
      <sheetName val="Estimate Summary"/>
      <sheetName val="Basic_ Rate"/>
      <sheetName val="Dim. cal."/>
      <sheetName val="ref"/>
      <sheetName val="F_Piperate"/>
      <sheetName val="Misc"/>
      <sheetName val="DHPC-750"/>
      <sheetName val="Data Input Sheet"/>
      <sheetName val="rate_analy"/>
      <sheetName val="NORMS"/>
      <sheetName val="ref.norms"/>
      <sheetName val="Trans"/>
      <sheetName val="Unit r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row r="9">
          <cell r="E9" t="str">
            <v>Ch: 0+000 to 10+000</v>
          </cell>
        </row>
      </sheetData>
      <sheetData sheetId="24" refreshError="1"/>
      <sheetData sheetId="25" refreshError="1"/>
      <sheetData sheetId="26"/>
      <sheetData sheetId="27">
        <row r="9">
          <cell r="E9" t="str">
            <v>Ch: 0+000 to 10+000</v>
          </cell>
        </row>
      </sheetData>
      <sheetData sheetId="28"/>
      <sheetData sheetId="29"/>
      <sheetData sheetId="30">
        <row r="9">
          <cell r="E9" t="str">
            <v>Ch: 0+000 to 10+000</v>
          </cell>
        </row>
      </sheetData>
      <sheetData sheetId="31">
        <row r="20">
          <cell r="F20">
            <v>691.63854299512832</v>
          </cell>
        </row>
      </sheetData>
      <sheetData sheetId="32"/>
      <sheetData sheetId="33">
        <row r="9">
          <cell r="E9" t="str">
            <v>Ch: 0+000 to 10+000</v>
          </cell>
        </row>
      </sheetData>
      <sheetData sheetId="34"/>
      <sheetData sheetId="35"/>
      <sheetData sheetId="36">
        <row r="20">
          <cell r="F20">
            <v>691.63854299512832</v>
          </cell>
        </row>
      </sheetData>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trict Rate"/>
      <sheetName val="Unit Rate Summary (2)"/>
      <sheetName val="Collection "/>
      <sheetName val="Transportation "/>
      <sheetName val="Updated Rates Summary"/>
      <sheetName val="Unit Rate (2)"/>
      <sheetName val="Unit Rate"/>
      <sheetName val="Summary of Rates"/>
      <sheetName val="Cost of equip"/>
      <sheetName val="Sheet1"/>
      <sheetName val="Summary"/>
      <sheetName val="Rate"/>
    </sheetNames>
    <sheetDataSet>
      <sheetData sheetId="0"/>
      <sheetData sheetId="1"/>
      <sheetData sheetId="2"/>
      <sheetData sheetId="3"/>
      <sheetData sheetId="4">
        <row r="53">
          <cell r="H53">
            <v>243.71154999999999</v>
          </cell>
        </row>
      </sheetData>
      <sheetData sheetId="5"/>
      <sheetData sheetId="6">
        <row r="22">
          <cell r="B22">
            <v>12.792599999999998</v>
          </cell>
        </row>
      </sheetData>
      <sheetData sheetId="7"/>
      <sheetData sheetId="8"/>
      <sheetData sheetId="9"/>
      <sheetData sheetId="10"/>
      <sheetData sheetId="1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Cost (2)"/>
      <sheetName val="Abstract Cost"/>
      <sheetName val="Rates"/>
      <sheetName val="rate-analysis "/>
      <sheetName val="Summary of RA"/>
      <sheetName val="ReHAB"/>
      <sheetName val="DS Causeway 15m"/>
      <sheetName val="CAUSEWAY"/>
      <sheetName val="PipeCulvert"/>
      <sheetName val="BOQ drilp"/>
      <sheetName val="Cost Per Km"/>
      <sheetName val="Site Clearance"/>
      <sheetName val="Soil %"/>
      <sheetName val="Tree Cutting"/>
      <sheetName val="EW in Road way "/>
      <sheetName val="E W in structure"/>
      <sheetName val="EW in Drain"/>
      <sheetName val="Dry Wall"/>
      <sheetName val="Stone Dist"/>
      <sheetName val="Gabion Wall"/>
      <sheetName val="GBN COUNT"/>
      <sheetName val="Sheet3"/>
      <sheetName val="Sheet5"/>
      <sheetName val="Print_Stone Pitching"/>
      <sheetName val="Scour count"/>
      <sheetName val="Prin_scour check"/>
      <sheetName val="4aoc"/>
      <sheetName val="material rate"/>
      <sheetName val="transportation"/>
    </sheetNames>
    <sheetDataSet>
      <sheetData sheetId="0"/>
      <sheetData sheetId="1">
        <row r="3">
          <cell r="A3" t="str">
            <v>District Roads Support Programme (DRSP)</v>
          </cell>
        </row>
      </sheetData>
      <sheetData sheetId="2">
        <row r="12">
          <cell r="D12">
            <v>290</v>
          </cell>
        </row>
        <row r="14">
          <cell r="D14">
            <v>205</v>
          </cell>
        </row>
        <row r="25">
          <cell r="D25">
            <v>2</v>
          </cell>
        </row>
        <row r="26">
          <cell r="D26">
            <v>1.3599999999999999</v>
          </cell>
        </row>
        <row r="27">
          <cell r="D27">
            <v>0.65999999999999992</v>
          </cell>
        </row>
        <row r="32">
          <cell r="D32">
            <v>11.6</v>
          </cell>
        </row>
        <row r="42">
          <cell r="D42">
            <v>86</v>
          </cell>
        </row>
        <row r="47">
          <cell r="D47">
            <v>63</v>
          </cell>
        </row>
        <row r="54">
          <cell r="D54">
            <v>550</v>
          </cell>
        </row>
        <row r="56">
          <cell r="D56">
            <v>600</v>
          </cell>
        </row>
        <row r="58">
          <cell r="D58">
            <v>65</v>
          </cell>
        </row>
        <row r="61">
          <cell r="D61">
            <v>6650</v>
          </cell>
        </row>
        <row r="62">
          <cell r="D62">
            <v>8850</v>
          </cell>
        </row>
        <row r="64">
          <cell r="D64">
            <v>12857.142857142857</v>
          </cell>
        </row>
        <row r="75">
          <cell r="D75">
            <v>1800</v>
          </cell>
        </row>
        <row r="76">
          <cell r="D76">
            <v>1200</v>
          </cell>
        </row>
        <row r="77">
          <cell r="D77">
            <v>900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
      <sheetName val="Civil works cost"/>
      <sheetName val="Intake cost"/>
      <sheetName val="cc small cost"/>
      <sheetName val="rvt cost 2 cum"/>
      <sheetName val="barbed cost for RVT"/>
      <sheetName val="TAPSTAND cost"/>
      <sheetName val="Pipe line laying &amp; joint cost"/>
      <sheetName val="intake small Qnty Est"/>
      <sheetName val="CC small Qty Estimate"/>
      <sheetName val="FRT Estimate 2 cum"/>
      <sheetName val="BARBED qty for RVT"/>
      <sheetName val="Tap qty"/>
      <sheetName val="RA Detail"/>
      <sheetName val="RA Abs."/>
      <sheetName val="Basic Rate"/>
      <sheetName val="main district rate"/>
      <sheetName val="Labour r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
      <sheetName val="Civil works cost"/>
      <sheetName val="Intake cost"/>
      <sheetName val="cc small cost"/>
      <sheetName val="rvt cost 2 cum"/>
      <sheetName val="barbed cost for RVT"/>
      <sheetName val="TAPSTAND cost"/>
      <sheetName val="Pipe line laying &amp; joint cost"/>
      <sheetName val="intake small Qnty Est"/>
      <sheetName val="CC small Qty Estimate"/>
      <sheetName val="FRT Estimate 2 cum"/>
      <sheetName val="BARBED qty for RVT"/>
      <sheetName val="Tap qty"/>
      <sheetName val="RA Detail"/>
      <sheetName val="RA Abs."/>
      <sheetName val="Basic Rate"/>
      <sheetName val="main district rate"/>
      <sheetName val="Labour r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
      <sheetName val="Rate Analysis"/>
      <sheetName val="Rate Analysis (3)"/>
      <sheetName val="Rate Analysis (2)"/>
      <sheetName val="Kuleshwor"/>
      <sheetName val="Kuleshwor (3)"/>
      <sheetName val="Kuleshwor-bill"/>
      <sheetName val="Kuleshwor (2)"/>
      <sheetName val="Sheet1"/>
      <sheetName val="BOQ"/>
      <sheetName val="Sheet4"/>
      <sheetName val="Sheet5"/>
      <sheetName val="Sheet6"/>
      <sheetName val="Sheet7"/>
      <sheetName val="Sheet8"/>
      <sheetName val="Sheet9"/>
      <sheetName val="Sheet10"/>
      <sheetName val="Sheet11"/>
      <sheetName val="Sheet12"/>
      <sheetName val="Sheet13"/>
      <sheetName val="Sheet14"/>
      <sheetName val="Sheet15"/>
      <sheetName val="Sheet16"/>
    </sheetNames>
    <sheetDataSet>
      <sheetData sheetId="0">
        <row r="29">
          <cell r="E29">
            <v>850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VIP1"/>
      <sheetName val="VIP2"/>
      <sheetName val="VIP3"/>
      <sheetName val="DP Lat"/>
      <sheetName val="RtAn"/>
      <sheetName val="MatCol"/>
      <sheetName val="D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row r="1">
          <cell r="B1">
            <v>13</v>
          </cell>
        </row>
      </sheetData>
      <sheetData sheetId="35" refreshError="1"/>
      <sheetData sheetId="3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VIP1"/>
      <sheetName val="VIP2"/>
      <sheetName val="VIP3"/>
      <sheetName val="DP Lat"/>
      <sheetName val="RtAn"/>
      <sheetName val="MatCol"/>
      <sheetName val="D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row r="1">
          <cell r="B1">
            <v>13</v>
          </cell>
        </row>
      </sheetData>
      <sheetData sheetId="35" refreshError="1"/>
      <sheetData sheetId="36"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rates"/>
      <sheetName val="INPUT"/>
      <sheetName val="abs1"/>
      <sheetName val="summary"/>
      <sheetName val="temp"/>
      <sheetName val="Sheet1"/>
      <sheetName val="summary (2)"/>
    </sheetNames>
    <sheetDataSet>
      <sheetData sheetId="0"/>
      <sheetData sheetId="1">
        <row r="1">
          <cell r="A1" t="str">
            <v>sf]* g+=</v>
          </cell>
          <cell r="C1" t="str">
            <v>cfO^d  gDj/</v>
          </cell>
          <cell r="D1" t="str">
            <v>sfo{sf] ljj/)f</v>
          </cell>
          <cell r="E1" t="str">
            <v>PsfO{</v>
          </cell>
          <cell r="G1" t="str">
            <v>!%Ücf]=x]=tyf !)Üd"=c=s= afx]s</v>
          </cell>
          <cell r="H1" t="str">
            <v>!%Ücf]=x]= ;lxt tyf !)Ü d"=c=s= jfx]s ;Dk"0f{ b/</v>
          </cell>
          <cell r="I1" t="str">
            <v>s}lkmot</v>
          </cell>
        </row>
        <row r="2">
          <cell r="A2" t="str">
            <v>A1</v>
          </cell>
          <cell r="C2">
            <v>1.3</v>
          </cell>
          <cell r="D2" t="str">
            <v>jfSnf] emf/kft sf6\g] h/f lemSg] / lgdf{0f :ynjf6 @% ld= ;Dd jf]sfgL ug{] sfo{ -emf/kftsf] uf]nfO{ #) ;]=ld= ;Dd / !)) j=ld= If]qdf !% uf]6f emf/kft a'§fj'§L eGbf j9L_ .</v>
          </cell>
          <cell r="E2" t="str">
            <v>j=dL=</v>
          </cell>
          <cell r="G2">
            <v>4.3999999999999995</v>
          </cell>
          <cell r="H2">
            <v>5.0599999999999996</v>
          </cell>
        </row>
        <row r="3">
          <cell r="A3" t="str">
            <v>A2</v>
          </cell>
          <cell r="C3">
            <v>1.8</v>
          </cell>
          <cell r="D3" t="str">
            <v>dflyNnf] df6f] vGg] sfd lgdf{0f :ynjf6 aflx/ jf]sfgL ug{] ;d]t . - df6f]sf] txsf] df]6fO{ -!%–@)_;]=ld=_</v>
          </cell>
          <cell r="E3" t="str">
            <v>j=dL=</v>
          </cell>
          <cell r="G3">
            <v>17.599999999999998</v>
          </cell>
          <cell r="H3">
            <v>20.239999999999998</v>
          </cell>
        </row>
        <row r="4">
          <cell r="A4" t="str">
            <v>A3</v>
          </cell>
          <cell r="C4">
            <v>2.1</v>
          </cell>
          <cell r="D4" t="str">
            <v>g/d k|sf/sf] Sn] / l;N6L df6f]df ;a} lsl;dsf] vGg] sfd !) ld= ;Dd jf]sfgL / l8:kf]hn / !=% ld= ;Dd lnkm\6 ;d]t .</v>
          </cell>
          <cell r="E4" t="str">
            <v>#=dL=</v>
          </cell>
          <cell r="G4">
            <v>79.304347826086953</v>
          </cell>
          <cell r="H4">
            <v>91.2</v>
          </cell>
        </row>
        <row r="5">
          <cell r="A5" t="str">
            <v>A4</v>
          </cell>
          <cell r="C5">
            <v>2.2000000000000002</v>
          </cell>
          <cell r="D5" t="str">
            <v>;fx|f] k|sf/sf] g/d d'/d 9'Ëf -#) ;]=ld= ;Dd ldl;Psf] df6f]df ;a} lsl;dsf] vGg] sfd !)ld=;Dd jf]sfgL l8:kf]hn / !=% ld=lnkm\6 ;d]t.</v>
          </cell>
          <cell r="E5" t="str">
            <v>#=dL=</v>
          </cell>
          <cell r="G5">
            <v>90.643478260869571</v>
          </cell>
          <cell r="H5">
            <v>104.24</v>
          </cell>
        </row>
        <row r="6">
          <cell r="A6" t="str">
            <v>A5</v>
          </cell>
          <cell r="C6">
            <v>2.9</v>
          </cell>
          <cell r="D6" t="str">
            <v>g/d df6f]df vfN8f] vGg] sfd !) ld= ;Dd jf]sfgL l8:kf]hn / !=% ld= lnkm\6 sf] ;'ljwf ;d]t .</v>
          </cell>
          <cell r="E6" t="str">
            <v>#=dL=</v>
          </cell>
          <cell r="G6">
            <v>113.29565217391304</v>
          </cell>
          <cell r="H6">
            <v>130.29</v>
          </cell>
        </row>
        <row r="7">
          <cell r="A7" t="str">
            <v>A6</v>
          </cell>
          <cell r="C7">
            <v>2.12</v>
          </cell>
          <cell r="D7" t="str">
            <v>;fx|f] df6f]df l8r sl6Ë ug{] sfd !) ld= ;Dd jf]sfgL l8:kf]hn / !=% ld= lnkm\6sf] ;'ljwf ;d]t.</v>
          </cell>
          <cell r="E7" t="str">
            <v>#=dL=</v>
          </cell>
          <cell r="G7">
            <v>141.63</v>
          </cell>
          <cell r="H7">
            <v>162.87</v>
          </cell>
        </row>
        <row r="8">
          <cell r="A8" t="str">
            <v>A7</v>
          </cell>
          <cell r="C8">
            <v>2.14</v>
          </cell>
          <cell r="D8" t="str">
            <v>hu , 9n , kfO{k nfO{gsf] nflu -af]N8/ ldl;Psf]_ df6f]df vfN8f] vGg]] sfd  !) ld= ;Dd jf]sfgL l8:kf]hn / !=% ld= lnkm\6sf] ;'ljwf ;d]t.</v>
          </cell>
          <cell r="E8" t="str">
            <v>#=dL=</v>
          </cell>
          <cell r="G8">
            <v>180.14782608695651</v>
          </cell>
          <cell r="H8">
            <v>207.17</v>
          </cell>
        </row>
        <row r="9">
          <cell r="A9" t="str">
            <v>A8</v>
          </cell>
          <cell r="C9" t="str">
            <v>2.17-s_</v>
          </cell>
          <cell r="D9" t="str">
            <v>df6f]df afS;f sf6\g] sfd !) ld= af]sfgL l8:kf]hn / !=% ld= lnkm\6 ;'ljwf -s_ g/d df6f] .</v>
          </cell>
          <cell r="E9" t="str">
            <v>#=dL=</v>
          </cell>
          <cell r="G9">
            <v>88.365217391304341</v>
          </cell>
          <cell r="H9">
            <v>101.62</v>
          </cell>
        </row>
        <row r="10">
          <cell r="A10" t="str">
            <v>A9</v>
          </cell>
          <cell r="C10" t="str">
            <v>2.17-v_</v>
          </cell>
          <cell r="D10" t="str">
            <v>df6f]df afS;f sf6\g] sfd !) ld= af]sfgL l8:kf]hn / !=% ld= lnkm\6 ;'ljwf -s_ ;fx|f] df6f] .</v>
          </cell>
          <cell r="E10" t="str">
            <v>#=dL=</v>
          </cell>
          <cell r="G10">
            <v>106.49565217391304</v>
          </cell>
          <cell r="H10">
            <v>122.47</v>
          </cell>
        </row>
        <row r="11">
          <cell r="A11" t="str">
            <v>A10</v>
          </cell>
          <cell r="C11">
            <v>2.2200000000000002</v>
          </cell>
          <cell r="D11" t="str">
            <v>sd ulx/f] kfgLdf ;fx|f] df6f]];+u !) ;]=dL= eGbf a9L Aof;sf] u|fe]n ldl;Psf] df6f]df  hu vGg] sfd !) ld= ;Dd jf]sfgL l8:kf]hn / !=% ld= lnkm\6 ;d]t .</v>
          </cell>
          <cell r="E11" t="str">
            <v>#=dL=</v>
          </cell>
          <cell r="G11">
            <v>283.24347826086955</v>
          </cell>
          <cell r="H11">
            <v>325.73</v>
          </cell>
        </row>
        <row r="12">
          <cell r="A12" t="str">
            <v>A11</v>
          </cell>
          <cell r="C12">
            <v>2.23</v>
          </cell>
          <cell r="D12" t="str">
            <v>sd ulx/f] kfgLdf ;fx|f] df6f]];+u !) ;]=dL= eGbf sd Aof;sf] u|fe]n ldl;Psf] df6f]df hu vGg] sfd !) ld= ;Dd jf]sfgL l8:kf]hn / !=% ld= lnkm\6 ;d]t .</v>
          </cell>
          <cell r="E12" t="str">
            <v>#=dL=</v>
          </cell>
          <cell r="G12">
            <v>260.5826086956522</v>
          </cell>
          <cell r="H12">
            <v>299.67</v>
          </cell>
        </row>
        <row r="13">
          <cell r="A13" t="str">
            <v>A12</v>
          </cell>
          <cell r="C13" t="str">
            <v>2.24-s_</v>
          </cell>
          <cell r="D13" t="str">
            <v>kfgL d'gL af]N8/ / u|fe]ndf  hu vGg] sfd !) ld= ;Dd jf]sfgL l8:kf]hn -s_ !=)dL= ulx/f] vgfO{ / $=) ld= lnkm\6 ;d]t .</v>
          </cell>
          <cell r="E13" t="str">
            <v>#=dL=</v>
          </cell>
          <cell r="G13">
            <v>397.67826086956524</v>
          </cell>
          <cell r="H13">
            <v>457.33</v>
          </cell>
        </row>
        <row r="14">
          <cell r="A14" t="str">
            <v>A13</v>
          </cell>
          <cell r="C14" t="str">
            <v>2.24-v_</v>
          </cell>
          <cell r="D14" t="str">
            <v>kfgL d'gL af]N8/ / u|fe]ndf  hu vGg] sfd !) ld= ;Dd jf]sfgL l8:kf]hn -s_ @=)dL= ulx/f] vgfO{ / $=) ld= lnkm\6 ;d]t .</v>
          </cell>
          <cell r="E14" t="str">
            <v>#=dL=</v>
          </cell>
          <cell r="G14">
            <v>407.87826086956522</v>
          </cell>
          <cell r="H14">
            <v>469.06</v>
          </cell>
        </row>
        <row r="15">
          <cell r="A15" t="str">
            <v>A14</v>
          </cell>
          <cell r="C15" t="str">
            <v>2.25-s_</v>
          </cell>
          <cell r="D15" t="str">
            <v>;fdfGo df6f]n] k'g{] sfd !%.!% ;]=ld=sf] txdf km}nfpg] kfgL 5l/sg / HofdL 4f/f sDk]S6]8 ug{] sfd ;d]t !) ld= b'/Ljf6 cf];fg{] .</v>
          </cell>
          <cell r="E15" t="str">
            <v>#=dL=</v>
          </cell>
          <cell r="G15">
            <v>56.643478260869564</v>
          </cell>
          <cell r="H15">
            <v>65.14</v>
          </cell>
        </row>
        <row r="16">
          <cell r="A16" t="str">
            <v>A15</v>
          </cell>
          <cell r="C16" t="str">
            <v>2.25-v_</v>
          </cell>
          <cell r="D16" t="str">
            <v>;fdfGo df6f]n] k'g{] sfd !%.!% ;]=ld= sf] txdf km}nfpg] -kfgL gs5l/sg_ / HofdL 4f/f sDk]S6]8 ug{] sfd ;d]t .</v>
          </cell>
          <cell r="E16" t="str">
            <v>#=dL=</v>
          </cell>
          <cell r="G16">
            <v>28.321739130434782</v>
          </cell>
          <cell r="H16">
            <v>32.57</v>
          </cell>
        </row>
        <row r="17">
          <cell r="A17" t="str">
            <v>A16</v>
          </cell>
          <cell r="C17">
            <v>2.29</v>
          </cell>
          <cell r="D17" t="str">
            <v>;fdfGo df6f]df sd ulx/f] kfgLdf hu vGg] sfd !) ld= ;Dd jf]sfgL l8:kf]hn / !=% ld= lnkm\6 ;d]t .</v>
          </cell>
          <cell r="E17" t="str">
            <v>#=dL=</v>
          </cell>
          <cell r="G17">
            <v>254.92173913043482</v>
          </cell>
          <cell r="H17">
            <v>293.16000000000003</v>
          </cell>
        </row>
        <row r="18">
          <cell r="A18" t="str">
            <v>A17</v>
          </cell>
          <cell r="C18">
            <v>2.3199999999999998</v>
          </cell>
          <cell r="D18" t="str">
            <v>ulx/f] kfgLdf hu vGbf ;f]l/+u / Kn]ls+usf] nflu yk   ;d]t .</v>
          </cell>
          <cell r="E18" t="str">
            <v>#=dL=</v>
          </cell>
          <cell r="G18">
            <v>55.643478260869564</v>
          </cell>
          <cell r="H18">
            <v>63.99</v>
          </cell>
        </row>
        <row r="19">
          <cell r="A19" t="str">
            <v>A18</v>
          </cell>
          <cell r="C19" t="str">
            <v>2.39-u_ / 2.17 -v_ tyf 21.1</v>
          </cell>
          <cell r="D19" t="str">
            <v>kfO{knfO{g 6]Grsf] vfN8f]df s8f df6f]n] k'g{] sfd k|To]s @).@) ;]=ld= sf] ux/fO{ txdf km}nfpg] ,kfgL ;d]t 5l/sg a]Gr 4f/f sDk]S6]8 ug{] sfd ;d]t .u_ s8f df6f] - s8f df6f] vGg] / 6«s 4f/f ! ls=dL=9'jfgL ;d]t _</v>
          </cell>
          <cell r="E19" t="str">
            <v>#=dL=</v>
          </cell>
          <cell r="G19">
            <v>297.53913043478263</v>
          </cell>
          <cell r="H19">
            <v>342.17</v>
          </cell>
        </row>
        <row r="20">
          <cell r="A20" t="str">
            <v>A19</v>
          </cell>
          <cell r="C20" t="str">
            <v>2.39-u_ / 2.17 -v_ tyf 21.1</v>
          </cell>
          <cell r="D20" t="str">
            <v>kfO{knfO{g 6]Grsf] vfN8f]df s8f df6f]n] k'g{] sfd k|To]s @).@) ;]=ld= sf] ux/fO{ txdf km}nfpg] ,kfgL ;d]t 5l/sg a]Gr 4f/f sDk]S6]8 ug{] sfd ;d]t .-u_ s8f df6f] -s8f df6f] vGg] / 6«s 4f/f @ ls=dL 9'jfgL ;d]t _</v>
          </cell>
          <cell r="E20" t="str">
            <v>#=dL=</v>
          </cell>
          <cell r="G20">
            <v>314.8</v>
          </cell>
          <cell r="H20">
            <v>362.02</v>
          </cell>
        </row>
        <row r="21">
          <cell r="A21" t="str">
            <v>A20</v>
          </cell>
          <cell r="C21" t="str">
            <v>2.39-u_ / 2.17 -v_ tyf 21.1</v>
          </cell>
          <cell r="D21" t="str">
            <v>kfO{knfO{g 6]Grsf] vfN8f]df s8f df6f]n] k'g{] sfd k|To]s @).@) ;]=ld= sf] ux/fO{ txdf km}nfpg] ,kfgL ;d]t 5l/sg a]Gr 4f/f sDk]S6]8 ug{] sfd ;d]t .-u_ s8f df6f] - s8f df6f] vGg] / 6«s 4f/f %ls=dL 9'jfgL ;d]t _</v>
          </cell>
          <cell r="E21" t="str">
            <v>#=dL=</v>
          </cell>
          <cell r="G21">
            <v>366.54782608695655</v>
          </cell>
          <cell r="H21">
            <v>421.53</v>
          </cell>
        </row>
        <row r="22">
          <cell r="A22" t="str">
            <v>A21</v>
          </cell>
          <cell r="C22" t="str">
            <v>2.39-u_,    3-3_/    21.3</v>
          </cell>
          <cell r="D22" t="str">
            <v>kfO{knfO{g 6«]Grsf] vfN8f]df s8f df6f]n] k'g{] sfd k|To]s @).@) ;]=ld= sf] ux/fO{ txdf km}nfpg] ,kfgL ;d]t 5l/sg a]Gr 4f/f sDk]S6]8 ug{] sfd ;d]t . -3_ uf|e]n / af]N8/ ldl;Psf] - uf|e]n / af]N8/ ldl;Psf] df6f] vGg] / 6«s 4f/f @) ls=dL 9'jfgL ;d]t _</v>
          </cell>
          <cell r="E22" t="str">
            <v>#=dL=</v>
          </cell>
          <cell r="G22">
            <v>796.02608695652179</v>
          </cell>
          <cell r="H22">
            <v>915.43</v>
          </cell>
        </row>
        <row r="23">
          <cell r="A23" t="str">
            <v>A22</v>
          </cell>
          <cell r="C23">
            <v>2.42</v>
          </cell>
          <cell r="D23" t="str">
            <v>jfn'jfn] eg{] / kfgL 5g{] / HofdL 4f/f sDk]S6]8 ug{] sfd -!) ld= 9'jfgL ;d]t . tyf 6«s 4f/f  @) ls=dL 9'jfgL ;d]t .</v>
          </cell>
          <cell r="E23" t="str">
            <v>#=dL=</v>
          </cell>
          <cell r="G23">
            <v>918.46956521739128</v>
          </cell>
          <cell r="H23">
            <v>1056.24</v>
          </cell>
        </row>
        <row r="24">
          <cell r="A24" t="str">
            <v>A23</v>
          </cell>
          <cell r="C24" t="str">
            <v>3.1-v_</v>
          </cell>
          <cell r="D24" t="str">
            <v>afn'jfsf] ;+sng, 5fGg] sfd / pknJw ug{] sfd -!) ld= 9'jfgL_ -v_ vfgL Ifdtf #! b]lv %) k|ltzt ;Dd .</v>
          </cell>
          <cell r="E24" t="str">
            <v>#=dL=</v>
          </cell>
          <cell r="G24">
            <v>379.49565217391302</v>
          </cell>
          <cell r="H24">
            <v>436.42</v>
          </cell>
        </row>
        <row r="25">
          <cell r="A25" t="str">
            <v>A24</v>
          </cell>
          <cell r="C25" t="str">
            <v>3.2-s_</v>
          </cell>
          <cell r="D25" t="str">
            <v>u|fe]n ;+sng, 5fGg] sfd :6s ug{] / pknJw ug{] sfd -!) ld= 9'jfgL_ -s_ % ldld b]lv &amp;) ldld dfyL .</v>
          </cell>
          <cell r="E25" t="str">
            <v>#=dL=</v>
          </cell>
          <cell r="G25">
            <v>275</v>
          </cell>
          <cell r="H25">
            <v>316.25</v>
          </cell>
        </row>
        <row r="26">
          <cell r="A26" t="str">
            <v>A25</v>
          </cell>
          <cell r="C26">
            <v>3.4</v>
          </cell>
          <cell r="D26" t="str">
            <v>cfjZos ;fOhsf] 9'Ëf-?an_sf] ;+sng / :6]lsË !) ld=sf] 9'jfgL ;d]t.</v>
          </cell>
          <cell r="E26" t="str">
            <v>#=dL=</v>
          </cell>
          <cell r="G26">
            <v>154</v>
          </cell>
          <cell r="H26">
            <v>177.1</v>
          </cell>
        </row>
        <row r="27">
          <cell r="A27" t="str">
            <v>A26</v>
          </cell>
          <cell r="C27" t="str">
            <v>3.11/3.4</v>
          </cell>
          <cell r="D27" t="str">
            <v>cfjZos ;fOhsf] 9'Ëf -/a'n_ agfpg]  l5g'4f/f km'6fpg] -af]N8/_ , v:;|f] agfpg] -lagf Anf:6LËsf]_, Ps ;fO8 8«\];LË ug{]  , :6s ug{] ;d]t / ;+sng / :6]lsË !) ld= sf] 9'jfgL ;d]t .</v>
          </cell>
          <cell r="E27" t="str">
            <v>#=dL=</v>
          </cell>
          <cell r="G27">
            <v>355.62608695652176</v>
          </cell>
          <cell r="H27">
            <v>408.97</v>
          </cell>
        </row>
        <row r="28">
          <cell r="A28" t="str">
            <v>A27</v>
          </cell>
          <cell r="C28">
            <v>19.100000000000001</v>
          </cell>
          <cell r="D28" t="str">
            <v>df6f]df hf]8]sf uf/f]] eTsfO{ To;jf6 cfPsf] ;fdfu|L !) dL= ;Dd x6fpg] sfd .</v>
          </cell>
          <cell r="E28" t="str">
            <v>#=dL=</v>
          </cell>
          <cell r="G28">
            <v>355.62608695652176</v>
          </cell>
          <cell r="H28">
            <v>408.97</v>
          </cell>
        </row>
        <row r="29">
          <cell r="A29" t="str">
            <v>A28</v>
          </cell>
          <cell r="C29">
            <v>19.2</v>
          </cell>
          <cell r="D29" t="str">
            <v>l;d]G6df jf ah|df hf]8]sf uf/f]] eTsfO{ To;jf6 cfPsf] ;fdfu|L !) dL= ;Dd x6fpg] sfd .</v>
          </cell>
          <cell r="E29" t="str">
            <v>#=dL=</v>
          </cell>
          <cell r="G29">
            <v>233.2</v>
          </cell>
          <cell r="H29">
            <v>268.18</v>
          </cell>
        </row>
        <row r="30">
          <cell r="A30" t="str">
            <v>A29</v>
          </cell>
          <cell r="C30">
            <v>19.3</v>
          </cell>
          <cell r="D30" t="str">
            <v>cf/=l;=l;= jf cf/=la=l;= hf]8]sf]  eTsfO{ To;jf6 cfPsf] ;fdfu|L !) dL= ;Dd x6fpg] sfd .</v>
          </cell>
          <cell r="E30" t="str">
            <v>#=dL=</v>
          </cell>
          <cell r="G30">
            <v>1210</v>
          </cell>
          <cell r="H30">
            <v>1391.5</v>
          </cell>
        </row>
        <row r="31">
          <cell r="A31" t="str">
            <v>A30</v>
          </cell>
          <cell r="C31">
            <v>19.399999999999999</v>
          </cell>
          <cell r="D31" t="str">
            <v>Kn]g l;d]G6 s+s[6df jf ah| s+s[{6df hf]8]sf  eTsfO{ To;jf6 cfPsf] ;fdfu|L !) dL= ;Dd x6fpg] sfd .</v>
          </cell>
          <cell r="E31" t="str">
            <v>#=dL=</v>
          </cell>
          <cell r="G31">
            <v>440</v>
          </cell>
          <cell r="H31">
            <v>506</v>
          </cell>
        </row>
        <row r="32">
          <cell r="A32" t="str">
            <v>A31</v>
          </cell>
          <cell r="C32">
            <v>19.5</v>
          </cell>
          <cell r="D32" t="str">
            <v>l;d]G6 jf ah| Knf:6/ eTsfO{ To;jf6 cfPsf] ;fdfu|L !) dL= ;Dd x6fpg] sfd .</v>
          </cell>
          <cell r="E32" t="str">
            <v>a=dL=</v>
          </cell>
          <cell r="G32">
            <v>11.878260869565217</v>
          </cell>
          <cell r="H32">
            <v>13.66</v>
          </cell>
        </row>
        <row r="33">
          <cell r="A33" t="str">
            <v>A32</v>
          </cell>
          <cell r="D33" t="str">
            <v>ljleGg sfd ubf{ ;fO6df y"lk|g cfPsf] 9"+uf df6f] lgb]{zg cg";f/ ;fO6af6 @ ls=dL= ;Dd 9"jfgL u/L kmfNg] sfd .</v>
          </cell>
          <cell r="E33" t="str">
            <v>#=dL=</v>
          </cell>
          <cell r="G33">
            <v>142.1</v>
          </cell>
          <cell r="H33">
            <v>0</v>
          </cell>
        </row>
        <row r="34">
          <cell r="A34" t="str">
            <v>A33</v>
          </cell>
          <cell r="D34" t="str">
            <v xml:space="preserve">g/d k|sf/sf] Sn] / l;N6L df6f] vgL cf}= % ls=dL= af6 9"jfgL u/L NofO{ !%÷!% ;]=dL= sf] txdf km}nfO{ kfgL 5/L HofdLåf/f sDk}S6 ug]{ sfd . </v>
          </cell>
          <cell r="E34" t="str">
            <v>#=dL=</v>
          </cell>
          <cell r="G34">
            <v>0</v>
          </cell>
          <cell r="H34">
            <v>0</v>
          </cell>
        </row>
        <row r="35">
          <cell r="A35" t="str">
            <v>A34</v>
          </cell>
          <cell r="D35" t="str">
            <v>g/d k|sf/sf] Sn] / l;N6L df6f] vgL cf}= @ ls=dL=af6 6«såf/f 9'jfgL u/L NofO{ tx txdf km}nfO{ kfgL 5sL{ HofdLåf/f sDk}S6 ug]{ sfd .</v>
          </cell>
          <cell r="E35" t="str">
            <v>#=dL=</v>
          </cell>
          <cell r="G35">
            <v>278.06</v>
          </cell>
          <cell r="H35">
            <v>0</v>
          </cell>
        </row>
        <row r="36">
          <cell r="A36" t="str">
            <v>A35</v>
          </cell>
          <cell r="D36" t="str">
            <v>af]N8/ ldl;Psf] df6f] vgL, 9'jfgL u/L NofO{ tx txdf k'/L kfgL 5sL{ /f]lnª u/L ;8s lgdf{0f ug]{ sfd</v>
          </cell>
          <cell r="E36" t="str">
            <v>#=dL=</v>
          </cell>
          <cell r="G36">
            <v>296.7217391304348</v>
          </cell>
          <cell r="H36">
            <v>341.23</v>
          </cell>
        </row>
        <row r="37">
          <cell r="A37" t="str">
            <v>A36</v>
          </cell>
          <cell r="D37" t="str">
            <v>g/d k|sf/sf] r6[fgdf ;a} lsl;dsf] vGg] sfd</v>
          </cell>
          <cell r="E37" t="str">
            <v>#=dL=</v>
          </cell>
          <cell r="G37">
            <v>283.24347826086955</v>
          </cell>
          <cell r="H37">
            <v>325.73</v>
          </cell>
        </row>
        <row r="38">
          <cell r="A38" t="str">
            <v>A37</v>
          </cell>
          <cell r="D38" t="str">
            <v>dWod k|sf/sf] r6[fgdf ;a} lsl;dsf] vGg] sfd</v>
          </cell>
          <cell r="E38" t="str">
            <v>#=dL=</v>
          </cell>
          <cell r="G38">
            <v>339.89565217391305</v>
          </cell>
          <cell r="H38">
            <v>390.88</v>
          </cell>
        </row>
        <row r="39">
          <cell r="A39" t="str">
            <v>A38</v>
          </cell>
          <cell r="D39" t="str">
            <v>s8f r6[fg -l5gf] gnufOsg_ df ;a} lsl;dsf] vGg] sfd</v>
          </cell>
          <cell r="E39" t="str">
            <v>#=dL=</v>
          </cell>
          <cell r="G39">
            <v>566.49565217391307</v>
          </cell>
          <cell r="H39">
            <v>651.47</v>
          </cell>
        </row>
        <row r="40">
          <cell r="A40" t="str">
            <v>A39</v>
          </cell>
          <cell r="D40" t="str">
            <v>s8f r6[fg -l5gf] nufpg' kg]{_ df ;a} lsl;dsf] vGg] sfd</v>
          </cell>
          <cell r="E40" t="str">
            <v>#=dL=</v>
          </cell>
          <cell r="G40">
            <v>2741.8608695652174</v>
          </cell>
          <cell r="H40">
            <v>3153.14</v>
          </cell>
        </row>
        <row r="41">
          <cell r="A41" t="str">
            <v>B1</v>
          </cell>
          <cell r="C41" t="str">
            <v>5.1-s_1</v>
          </cell>
          <cell r="D41" t="str">
            <v>!M# l;d]G6 jfn'jf d;nfdf O{6fsf] uf/f]sf] sfd, O{6f pknAw ug{], d;nf tof/ ug{], d;nfdf uf/f] nufpg] sfd k"/f -#) ld= ;Dd, 9'jfgL ;d]t_ d]lzgjf6 ag]sf]</v>
          </cell>
          <cell r="E41" t="str">
            <v>#=dL=</v>
          </cell>
          <cell r="G41">
            <v>3683.8173913043483</v>
          </cell>
          <cell r="H41">
            <v>4236.3900000000003</v>
          </cell>
        </row>
        <row r="42">
          <cell r="A42" t="str">
            <v>B2</v>
          </cell>
          <cell r="C42" t="str">
            <v>5.1-s_2</v>
          </cell>
          <cell r="D42" t="str">
            <v>!M$ l;d]G6 jfn'jf d;nfdf O{6fsf] uf/f]sf] sfd, O{6f pknAw ug{], d;nf tof/ ug{], d;nfdf uf/f] nufpg] sfd k"/f -#) ld= ;Dd, 9'jfgL ;d]t_ d]lzgjf6 ag]sf]</v>
          </cell>
          <cell r="E42" t="str">
            <v>#=dL=</v>
          </cell>
          <cell r="G42">
            <v>3501.0173913043477</v>
          </cell>
          <cell r="H42">
            <v>4026.17</v>
          </cell>
        </row>
        <row r="43">
          <cell r="A43" t="str">
            <v>B3</v>
          </cell>
          <cell r="C43" t="str">
            <v>5.1-s_3</v>
          </cell>
          <cell r="D43" t="str">
            <v>!M^ l;d]G6 jfn'jf d;nfdf O{6fsf] uf/f]sf] sfd, O{6f pknAw ug{], d;nf tof/ ug{], d;nfdf uf/f] nufpg] sfd k"/f -#) ld= ;Dd, 9'jfgL ;d]t_ d]lzgjf6 ag]sf]</v>
          </cell>
          <cell r="E43" t="str">
            <v>#=dL=</v>
          </cell>
          <cell r="G43">
            <v>3351.1565217391303</v>
          </cell>
          <cell r="H43">
            <v>3853.83</v>
          </cell>
        </row>
        <row r="44">
          <cell r="A44" t="str">
            <v>B4</v>
          </cell>
          <cell r="C44" t="str">
            <v>5.1-v_1</v>
          </cell>
          <cell r="D44" t="str">
            <v>lrDgL e§fsf] O{6f4f/f !M# l;d]G6 jfn'jf d;nfdf O{6fsf] uf/f]sf] sfd, O{6f pknAw ug{], d;nf tof/ ug{], d;nfdf uf/f] nufpg] sfd k"/f    -#) ld= ;Dd, 9'jfgL ;d]t_</v>
          </cell>
          <cell r="E44" t="str">
            <v>#=dL=</v>
          </cell>
          <cell r="G44">
            <v>3214.4869565217391</v>
          </cell>
          <cell r="H44">
            <v>3696.66</v>
          </cell>
        </row>
        <row r="45">
          <cell r="A45" t="str">
            <v>B5</v>
          </cell>
          <cell r="C45" t="str">
            <v>5.1-v_2</v>
          </cell>
          <cell r="D45" t="str">
            <v>lrDgL e§fsf] O{6f4f/f !M$ l;d]G6 jfn'jf d;nfdf O{6fsf] uf/f]sf] sfd, O{6f pknAw ug{], d;nf tof/ ug{], d;nfdf uf/f] nufpg] sfd k"/f    -#) ld= ;Dd, 9'jfgL ;d]t_</v>
          </cell>
          <cell r="E45" t="str">
            <v>#=dL=</v>
          </cell>
          <cell r="G45">
            <v>3043.84</v>
          </cell>
          <cell r="H45">
            <v>3500.41</v>
          </cell>
        </row>
        <row r="46">
          <cell r="A46" t="str">
            <v>B6</v>
          </cell>
          <cell r="C46" t="str">
            <v>5.1-v_3</v>
          </cell>
          <cell r="D46" t="str">
            <v>lrDgL e§fsf] O{6f4f/f !M^ l;d]G6 jfn'jf d;nfdf O{6fsf] uf/f]sf] sfd, O{6f pknAw ug{], d;nf tof/ ug{], d;nfdf uf/f] nufpg] sfd k"/f    -#) ld= ;Dd, 9'jfgL ;d]t_</v>
          </cell>
          <cell r="E46" t="str">
            <v>#=dL=</v>
          </cell>
          <cell r="G46">
            <v>2886.3217391304347</v>
          </cell>
          <cell r="H46">
            <v>3319.27</v>
          </cell>
        </row>
        <row r="47">
          <cell r="A47" t="str">
            <v>B7</v>
          </cell>
          <cell r="C47" t="str">
            <v>11.15-s_</v>
          </cell>
          <cell r="D47" t="str">
            <v>r]K6f] kl§jf6 ;'Vvf O{6f 5fKg] sfd -lrDgL e§f_</v>
          </cell>
          <cell r="E47" t="str">
            <v>j=dL=</v>
          </cell>
          <cell r="G47">
            <v>216.11</v>
          </cell>
          <cell r="H47">
            <v>248.53</v>
          </cell>
        </row>
        <row r="48">
          <cell r="A48" t="str">
            <v>B8</v>
          </cell>
          <cell r="C48" t="str">
            <v>11.15-s_</v>
          </cell>
          <cell r="D48" t="str">
            <v>r]K6f] kl§jf6 ;'Vvf O{6f 5fKg] sfd -d]zLg d]8_</v>
          </cell>
          <cell r="E48" t="str">
            <v>j=dL=</v>
          </cell>
          <cell r="G48">
            <v>2601.913043478261</v>
          </cell>
          <cell r="H48">
            <v>2992.2</v>
          </cell>
        </row>
        <row r="49">
          <cell r="A49" t="str">
            <v>B9</v>
          </cell>
          <cell r="C49" t="str">
            <v>11.15-v_</v>
          </cell>
          <cell r="D49" t="str">
            <v>7f8f] kl§jf6 ;'Vvf O{6f 5fKg] sfd -d]zLg d]8_</v>
          </cell>
          <cell r="E49" t="str">
            <v>j=dL=</v>
          </cell>
          <cell r="G49">
            <v>4233.1826086956526</v>
          </cell>
          <cell r="H49">
            <v>4868.16</v>
          </cell>
        </row>
        <row r="50">
          <cell r="A50" t="str">
            <v>B10</v>
          </cell>
          <cell r="C50" t="str">
            <v>11.15-v_</v>
          </cell>
          <cell r="D50" t="str">
            <v>7f8f] kl§jf6 ;'Vvf O{6f 5fKg] sfd -lrDgL e§f_</v>
          </cell>
          <cell r="E50" t="str">
            <v>j=dL=</v>
          </cell>
          <cell r="G50">
            <v>3446.0695652173913</v>
          </cell>
          <cell r="H50">
            <v>3962.98</v>
          </cell>
        </row>
        <row r="51">
          <cell r="A51" t="str">
            <v>B11</v>
          </cell>
          <cell r="C51" t="str">
            <v>15.25-v_</v>
          </cell>
          <cell r="D51" t="str">
            <v>5]pjf6 78\fOPsf] -@%) ldld prfO{ u/L_ O{6fn] PlhË ug{] sfo{ . -d]zLg d]8_</v>
          </cell>
          <cell r="E51" t="str">
            <v>j=dL=</v>
          </cell>
          <cell r="G51">
            <v>77.513043478260869</v>
          </cell>
          <cell r="H51">
            <v>89.14</v>
          </cell>
        </row>
        <row r="52">
          <cell r="A52" t="str">
            <v>B12</v>
          </cell>
          <cell r="C52" t="str">
            <v>15.25-v_</v>
          </cell>
          <cell r="D52" t="str">
            <v>5]pjf6 78\fOPsf] -@%) ldld prfO{ u/L_ O{6fn] PlhË ug{] sfo{ . -lrDgL e§f_</v>
          </cell>
          <cell r="E52" t="str">
            <v>j=dL=</v>
          </cell>
          <cell r="G52">
            <v>59.678260869565214</v>
          </cell>
          <cell r="H52">
            <v>68.63</v>
          </cell>
        </row>
        <row r="53">
          <cell r="A53" t="str">
            <v>B13</v>
          </cell>
          <cell r="C53" t="str">
            <v>15.27-s_</v>
          </cell>
          <cell r="D53" t="str">
            <v>O{6fsf] k]ed]G6————O{6fsf] hf]gL{df !M^ l;d]G6 d;nfdf 3';fO{ ghLs 6Ff;L ldnfpg] sfo{ . -s_ Ps Ps ul/ r]K6f] kfl/ k]ed]G6 ug]{  -d]zLg d]8_</v>
          </cell>
          <cell r="E53" t="str">
            <v>j=dL=</v>
          </cell>
          <cell r="G53">
            <v>262.73913043478257</v>
          </cell>
          <cell r="H53">
            <v>302.14999999999998</v>
          </cell>
        </row>
        <row r="54">
          <cell r="A54" t="str">
            <v>B14</v>
          </cell>
          <cell r="C54" t="str">
            <v>15.27-v_</v>
          </cell>
          <cell r="D54" t="str">
            <v>O{6fsf] k]ed]G6————O{6fsf] hf]gL{df !M^ l;d]G6 d;nfdf 3';fO{ ghLs 6Ff;L ldnfpg] sfo{ . -s_ Ps Ps ul/ ;fO{8af6 78ofO{ k]ed]G6 ug]{  -d]zLg d]8_</v>
          </cell>
          <cell r="E54" t="str">
            <v>j=dL=</v>
          </cell>
          <cell r="G54">
            <v>440.57391304347829</v>
          </cell>
          <cell r="H54">
            <v>506.66</v>
          </cell>
        </row>
        <row r="55">
          <cell r="A55" t="str">
            <v>C1</v>
          </cell>
          <cell r="C55" t="str">
            <v>6.1-2_</v>
          </cell>
          <cell r="D55" t="str">
            <v>!M$ l;d]G6 jfn'jf d;nfdf 9'Ëfsf] -/a'n Ps v08 8«]l;Ë ;d]]t_ uf/f]sf] sfd, ;fx|f] Jns :6f]g pknAw ug{], d;nf tof/ ug{], d;nfdf uf/f] nufpg], ^ ld= prfO ;Dd sfd k"/f !) ld= ;Dd, 9'jfgL ;d]t .</v>
          </cell>
          <cell r="E55" t="str">
            <v>#=dL=</v>
          </cell>
          <cell r="G55">
            <v>3476.85</v>
          </cell>
          <cell r="H55">
            <v>3998.38</v>
          </cell>
        </row>
        <row r="56">
          <cell r="A56" t="str">
            <v>C2</v>
          </cell>
          <cell r="C56" t="str">
            <v>6.2-1_</v>
          </cell>
          <cell r="D56" t="str">
            <v>9'+Ëf -/a'n_ sf] ;'Vvf uf/f]sf] sfd, ;fx|f] Ans :6f]g pknJw ug{], uf/f] nufpg], % ld= prfO ;Dd sfd k"/f -#) ld= ;Dd 9'jfgL ;d]t_</v>
          </cell>
          <cell r="E56" t="str">
            <v>#=dL=</v>
          </cell>
          <cell r="G56">
            <v>1591.0347826086957</v>
          </cell>
          <cell r="H56">
            <v>1829.69</v>
          </cell>
        </row>
        <row r="57">
          <cell r="A57" t="str">
            <v>C3</v>
          </cell>
          <cell r="C57">
            <v>6.5</v>
          </cell>
          <cell r="D57" t="str">
            <v>husf] vfN8f]df 9'+Ëf eg{] / n]en ug{] sfd -#) ld= ;Ddsf] 9'jgL ;d]t_</v>
          </cell>
          <cell r="E57" t="str">
            <v>#=dL=</v>
          </cell>
          <cell r="G57">
            <v>1351.04</v>
          </cell>
          <cell r="H57">
            <v>1553.69</v>
          </cell>
        </row>
        <row r="58">
          <cell r="A58" t="str">
            <v>C4</v>
          </cell>
          <cell r="C58">
            <v>11.16</v>
          </cell>
          <cell r="D58" t="str">
            <v>;'Vvf 9'Ëf 5fKg] sfd .</v>
          </cell>
          <cell r="E58" t="str">
            <v>#=dL=</v>
          </cell>
          <cell r="G58">
            <v>2512.0347826086959</v>
          </cell>
          <cell r="H58">
            <v>2888.84</v>
          </cell>
        </row>
        <row r="59">
          <cell r="A59" t="str">
            <v>C5</v>
          </cell>
          <cell r="C59" t="str">
            <v>15.1-v_</v>
          </cell>
          <cell r="D59" t="str">
            <v>!M$ l;d]G6 d;nfdf 9'+uf -/a'n_ af6 l;d]G6 d;nfdf uf/f]df ;8s 5]psf] 9n agfpg] sfd dfn ;fdfg pknJw ug{], uf/f] cflb tof/ ug{], #) ld= ;Dd 9'jfgL ;d]t .</v>
          </cell>
          <cell r="E59" t="str">
            <v>#=dL=</v>
          </cell>
          <cell r="G59">
            <v>3454.85</v>
          </cell>
          <cell r="H59">
            <v>3973.07</v>
          </cell>
        </row>
        <row r="60">
          <cell r="A60" t="str">
            <v>C6</v>
          </cell>
          <cell r="C60">
            <v>15.2</v>
          </cell>
          <cell r="D60" t="str">
            <v>9'+uf -/j'n_ af6 ;"Vvf uf/f]df ;8s 5]psf] 9n agfpg] sfd, dfn;fdfg pknAw ug]{, uf/f] cfbL tof/ ug]{, #) ld= ;Dd 9'jfgL ;d]t .</v>
          </cell>
          <cell r="E60" t="str">
            <v>#=dL=</v>
          </cell>
          <cell r="G60">
            <v>1740.4869565217391</v>
          </cell>
          <cell r="H60">
            <v>2001.56</v>
          </cell>
        </row>
        <row r="61">
          <cell r="A61" t="str">
            <v>D1</v>
          </cell>
          <cell r="C61" t="str">
            <v>7.2-u_</v>
          </cell>
          <cell r="D61" t="str">
            <v>lk=l;=l;= ! M # M ^ efudf hu, leQf, kvf{ndf l;d]G6 s+s[6 ug{] sfd, dfn ;fdfg pknJw ug{] -#) ld= ;Dd 9'jfgL ;d]t_</v>
          </cell>
          <cell r="E61" t="str">
            <v>#=dL=</v>
          </cell>
          <cell r="G61">
            <v>3596.21</v>
          </cell>
          <cell r="H61">
            <v>4135.6400000000003</v>
          </cell>
        </row>
        <row r="62">
          <cell r="A62" t="str">
            <v>D2</v>
          </cell>
          <cell r="C62" t="str">
            <v>7.2-#_</v>
          </cell>
          <cell r="D62" t="str">
            <v>lk=l;=l;=! M @ M$ efudf hu, leQf, kvf{ndf l;d]G6 s+s[6 ug{] sfd, dfn ;fdfg pknJw ug{] -#) ld= ;Dd 9'jfgL ;d]t_</v>
          </cell>
          <cell r="E62" t="str">
            <v>#=dL=</v>
          </cell>
          <cell r="G62">
            <v>4032.09</v>
          </cell>
          <cell r="H62">
            <v>4636.8999999999996</v>
          </cell>
        </row>
        <row r="63">
          <cell r="A63" t="str">
            <v>D3</v>
          </cell>
          <cell r="C63" t="str">
            <v>7.3-v_</v>
          </cell>
          <cell r="D63" t="str">
            <v>lk l; l; ! M @ M $ efudf Pa6\d]G6 lz6, lko/ s]kdf l;d]G6 s+s[6 ug{] sfd, dfn ;fdfg pknJw ug{] cflb sfd k"/f -#) ld= ;Dd 9'jfgL ;d]t_</v>
          </cell>
          <cell r="E63" t="str">
            <v>#=dL=</v>
          </cell>
          <cell r="G63">
            <v>4673.5826086956522</v>
          </cell>
          <cell r="H63">
            <v>5374.62</v>
          </cell>
        </row>
        <row r="64">
          <cell r="A64" t="str">
            <v>D4</v>
          </cell>
          <cell r="C64" t="str">
            <v>7.4-s_</v>
          </cell>
          <cell r="D64" t="str">
            <v>lk l; l; ! M @ M $ efudf ;'k/ :6«Sr/, 8}s :n}j ljdx?df l;d]G6 s+s[6 ug{] sfd, dfn ;fdfg pknJw ug{] -#) ld= ;Dd 9'jfgL ;d]t_</v>
          </cell>
          <cell r="E64" t="str">
            <v>#=dL=</v>
          </cell>
          <cell r="G64">
            <v>4403.2</v>
          </cell>
          <cell r="H64">
            <v>5063.68</v>
          </cell>
        </row>
        <row r="65">
          <cell r="A65" t="str">
            <v>D5</v>
          </cell>
          <cell r="C65" t="str">
            <v>7.4-v_</v>
          </cell>
          <cell r="D65" t="str">
            <v>lk l; l; ! M !=% M # efudf ;'k/ :6«Sr/, 8}s :n}j ljdx?df l;d]G6 s+s[6 ug{] sfd, dfn ;fdfg pknJw ug{] -#) ld= ;Dd 9'jfgL ;d]t_</v>
          </cell>
          <cell r="E65" t="str">
            <v>#=dL=</v>
          </cell>
          <cell r="G65">
            <v>4773.4521739130432</v>
          </cell>
          <cell r="H65">
            <v>5489.47</v>
          </cell>
        </row>
        <row r="66">
          <cell r="A66" t="str">
            <v>D6</v>
          </cell>
          <cell r="C66">
            <v>7.5</v>
          </cell>
          <cell r="D66" t="str">
            <v>cf/ l; l; sf] nflu kmnfd] 808L sf6\g] jfWg] df]8\g] gS;f cg';f/ 7fpFdf /fVg] 808L jfWg] tf/4f/f / #) ld=;Dd 9'jfgL ;d]t .</v>
          </cell>
          <cell r="E66" t="str">
            <v>d]=^g</v>
          </cell>
          <cell r="G66">
            <v>35517.973913043475</v>
          </cell>
          <cell r="H66">
            <v>40845.67</v>
          </cell>
        </row>
        <row r="67">
          <cell r="A67" t="str">
            <v>D7</v>
          </cell>
          <cell r="C67" t="str">
            <v>8.2-s_</v>
          </cell>
          <cell r="D67" t="str">
            <v>kmz{, :n}a h:tf] sfddf sf7sf] kmdf{ nufpg] sfd, dfn ;fdfgsf] pknlAw, 5gf}6 ug{], gSzf cg';f/ kmdf{ /fVg], lsNnf / c:t/ nufpg], kmdf{ lemSg], x6fpg], #) ld= ;Dd 9'jfgL ;d]t .</v>
          </cell>
          <cell r="E67" t="str">
            <v>j=dL=</v>
          </cell>
          <cell r="G67">
            <v>435.33913043478259</v>
          </cell>
          <cell r="H67">
            <v>500.64</v>
          </cell>
        </row>
        <row r="68">
          <cell r="A68" t="str">
            <v>D8</v>
          </cell>
          <cell r="C68" t="str">
            <v xml:space="preserve">8.4-s_ </v>
          </cell>
          <cell r="D68" t="str">
            <v>:6«Sr/sf]  ladsf] nflu kmdf{ jgfpg] sfd, dfn ;fdfgsf] pknlAw, 5gf}6 ug{], gSzf cg';f/ kmdf{ /fVg], lsNnf / c:t/ nufpg], cfOln+u eTsfpg] ,kmdf{ lemSg], x6fpg], #) ld= ;Dd 9'jfgL ;d]t .                                    -s_ ljdsf] prfO[ )=#) dL= ;Dd .</v>
          </cell>
          <cell r="E68" t="str">
            <v>j=dL=</v>
          </cell>
          <cell r="G68">
            <v>515.24347826086955</v>
          </cell>
          <cell r="H68">
            <v>592.53</v>
          </cell>
        </row>
        <row r="69">
          <cell r="A69" t="str">
            <v>D9</v>
          </cell>
          <cell r="C69" t="str">
            <v xml:space="preserve">11.8-s_ </v>
          </cell>
          <cell r="D69" t="str">
            <v>%) ld=ld=afSnf] lk|sf:6 lk=l;=l;=Ans -(=%ÆX (=%Æ_5fKg] sfd , !M$ efu l;d]G6 M afn'jf d;nfdf hf]8L nufpg] .  -k|lt Ps uf]6f  Ö )=&amp;^^ ju{ km'6_    - ! a=ld=Ö !)=&amp;^ ju{ km'6_</v>
          </cell>
          <cell r="E69" t="str">
            <v>j=dL=</v>
          </cell>
          <cell r="G69">
            <v>627.4</v>
          </cell>
          <cell r="H69">
            <v>721.51</v>
          </cell>
        </row>
        <row r="70">
          <cell r="A70" t="str">
            <v>D10</v>
          </cell>
          <cell r="C70">
            <v>11.2</v>
          </cell>
          <cell r="D70" t="str">
            <v># ld=ld= df]6fO{df l;d]G6 dl;gf] 3f]6\g] sfd .</v>
          </cell>
          <cell r="E70" t="str">
            <v>j=dL=</v>
          </cell>
          <cell r="G70">
            <v>62.08695652173914</v>
          </cell>
          <cell r="H70">
            <v>71.400000000000006</v>
          </cell>
        </row>
        <row r="71">
          <cell r="A71" t="str">
            <v>D11</v>
          </cell>
          <cell r="C71" t="str">
            <v>12.1-v_</v>
          </cell>
          <cell r="D71" t="str">
            <v>!M# efudf !@=%) ld=ld= afSnf] l;d]G6 afn'jf Knfi6/ ug{] .</v>
          </cell>
          <cell r="E71" t="str">
            <v>j=dL=</v>
          </cell>
          <cell r="G71">
            <v>0</v>
          </cell>
          <cell r="H71">
            <v>0</v>
          </cell>
        </row>
        <row r="72">
          <cell r="A72" t="str">
            <v>D12</v>
          </cell>
          <cell r="C72" t="str">
            <v>12.1-u_</v>
          </cell>
          <cell r="D72" t="str">
            <v>!M$ efudf !@=%) ld=ld= afSnf] l;d]G6 afn'jf Knfi6/ ug{] .</v>
          </cell>
          <cell r="E72" t="str">
            <v>j=dL=</v>
          </cell>
          <cell r="G72">
            <v>0</v>
          </cell>
          <cell r="H72">
            <v>0</v>
          </cell>
        </row>
        <row r="73">
          <cell r="A73" t="str">
            <v>D13</v>
          </cell>
          <cell r="C73" t="str">
            <v>12.1-#_</v>
          </cell>
          <cell r="D73" t="str">
            <v>!M^ efudf !@=%) ld=ld= afSnf] l;d]G6 afn'jf Knfi6/ ug{] .</v>
          </cell>
          <cell r="E73" t="str">
            <v>j=dL=</v>
          </cell>
          <cell r="G73">
            <v>0</v>
          </cell>
          <cell r="H73">
            <v>0</v>
          </cell>
        </row>
        <row r="74">
          <cell r="A74" t="str">
            <v>D14</v>
          </cell>
          <cell r="C74" t="str">
            <v>14.2-s_</v>
          </cell>
          <cell r="D74" t="str">
            <v>af]N8/ 9'Ëfsf] uf/f]df kmn;\ ¿n l6Ksf/ ug]{ sfd .  -s_ ! M ! l;d]G6 jfn'jfdf .</v>
          </cell>
          <cell r="E74" t="str">
            <v>j=dL=</v>
          </cell>
          <cell r="G74">
            <v>0</v>
          </cell>
          <cell r="H74">
            <v>0</v>
          </cell>
        </row>
        <row r="75">
          <cell r="A75" t="str">
            <v>D15</v>
          </cell>
          <cell r="C75" t="str">
            <v>14.2-v_</v>
          </cell>
          <cell r="D75" t="str">
            <v>af]N8/ 9'Ëfsf] uf/f]df kmn;\ ¿n l6Ksf/ ug]{ sfd . -s_ ! M @ l;d]G6 jfn'jfdf .</v>
          </cell>
          <cell r="E75" t="str">
            <v>j=dL=</v>
          </cell>
          <cell r="G75">
            <v>0</v>
          </cell>
          <cell r="H75">
            <v>0</v>
          </cell>
        </row>
        <row r="76">
          <cell r="A76" t="str">
            <v>D16</v>
          </cell>
          <cell r="C76">
            <v>24.8</v>
          </cell>
          <cell r="D76" t="str">
            <v># ld=ld= afSnf] kmn;\ Knfi6/ l;d]G6df ug]{ sfd .</v>
          </cell>
          <cell r="E76" t="str">
            <v>j=dL=</v>
          </cell>
          <cell r="G76">
            <v>0</v>
          </cell>
          <cell r="H76">
            <v>0</v>
          </cell>
        </row>
        <row r="77">
          <cell r="A77" t="str">
            <v>D17</v>
          </cell>
          <cell r="C77" t="str">
            <v>6.6-s_,8.2-s_,7.4-v_</v>
          </cell>
          <cell r="D77" t="str">
            <v>sj{:6f]g h8fg ug]{ sfo{ -;km]{; Pl/of )=)&amp;@ j=dL=_  !M# efu l;d]G6 jf d;nfdf !*=&amp;% dL=dL= jfSnf] df]6fOdf hf]8fO ug]{ ;d]t . -sj{:6f]g ;d]t_</v>
          </cell>
          <cell r="E77" t="str">
            <v>/=dL=</v>
          </cell>
          <cell r="G77">
            <v>0</v>
          </cell>
          <cell r="H77">
            <v>0</v>
          </cell>
        </row>
        <row r="78">
          <cell r="A78" t="str">
            <v>D18</v>
          </cell>
          <cell r="C78" t="str">
            <v>6.6-s_,8.2-s_,7.4-v_</v>
          </cell>
          <cell r="D78" t="str">
            <v>sj{:6f]g h8fg ug]{ sfo{ -;km]{; Pl/of )=)&amp;@ j=dL=_  !M# efu l;d]G6 jf d;nfdf !*=&amp;% dL=dL= jfSnf] df]6fOdf hf]8fO ug]{ ;d]t . -sj{:6f]g jfx]s_</v>
          </cell>
          <cell r="E78" t="str">
            <v>/=dL=</v>
          </cell>
          <cell r="G78">
            <v>0</v>
          </cell>
          <cell r="H78">
            <v>0</v>
          </cell>
        </row>
        <row r="79">
          <cell r="A79" t="str">
            <v>E1</v>
          </cell>
          <cell r="C79" t="str">
            <v>15.4-s_</v>
          </cell>
          <cell r="D79" t="str">
            <v>!) ;]=ld= ux/fO{ ;Dd ;fdfGo df6f]df df6f] sf6L ;ju|]8 tof/ ug{] sfd !) ld= 9'jfgL / kG5fpGg] ;d]t .</v>
          </cell>
          <cell r="E79" t="str">
            <v>a=dL=</v>
          </cell>
          <cell r="G79">
            <v>13.2</v>
          </cell>
          <cell r="H79">
            <v>15.18</v>
          </cell>
        </row>
        <row r="80">
          <cell r="A80" t="str">
            <v>E2</v>
          </cell>
          <cell r="C80" t="str">
            <v>15.4-v_</v>
          </cell>
          <cell r="D80" t="str">
            <v>;]=ld= @) ux/fO{ ;Dd ;fdfGo df6f]df df6f] sf6L ;ju|]8 tof/ ug{] sfd !) ld= 9'jfgL / kG5fpGg] ;d]t .</v>
          </cell>
          <cell r="E80" t="str">
            <v>a=dL=</v>
          </cell>
          <cell r="G80">
            <v>19.8</v>
          </cell>
          <cell r="H80">
            <v>22.77</v>
          </cell>
        </row>
        <row r="81">
          <cell r="A81" t="str">
            <v>E3</v>
          </cell>
          <cell r="C81" t="str">
            <v>15.4-u_</v>
          </cell>
          <cell r="D81" t="str">
            <v>#) ;]=ld= ux/fO{ ;Dd ;fdfGo df6f]df df6f] sf6L ;ju|]8 tof/ ug{] sfd !) ld= 9'jfgL / kG5fpGg] ;d]t .</v>
          </cell>
          <cell r="E81" t="str">
            <v>a=dL=</v>
          </cell>
          <cell r="G81">
            <v>26.4</v>
          </cell>
          <cell r="H81">
            <v>30.36</v>
          </cell>
        </row>
        <row r="82">
          <cell r="A82" t="str">
            <v>E4</v>
          </cell>
          <cell r="C82" t="str">
            <v>15.5-s_</v>
          </cell>
          <cell r="D82" t="str">
            <v>-@)–$)_Ü ;Dd 9'Ëf ldl;Psf] ;fdfGo df6f]df !) ;]=ld= ux/fO{ df6f] sf6L ;ju|]8 tof/ ug{] sfd  !) ld= ;Ddsf] 9'jfgL / kG5fpg] sfd .</v>
          </cell>
          <cell r="E82" t="str">
            <v>a=dL=</v>
          </cell>
          <cell r="G82">
            <v>28.6</v>
          </cell>
          <cell r="H82">
            <v>32.89</v>
          </cell>
        </row>
        <row r="83">
          <cell r="A83" t="str">
            <v>E5</v>
          </cell>
          <cell r="C83" t="str">
            <v>15.5-u_</v>
          </cell>
          <cell r="D83" t="str">
            <v>-@)–$)_Ü ;Dd 9'Ëf ldl;Psf] ;fdfGo df6f]df 2) ;]=ld= ux/fO{ df6f] sf6L ;ju|]8 tof/ ug{] sfd  !) ld= ;Ddsf] 9'jfgL / kG5fpg] sfd .</v>
          </cell>
          <cell r="E83" t="str">
            <v>a=dL=</v>
          </cell>
          <cell r="G83">
            <v>39.6</v>
          </cell>
          <cell r="H83">
            <v>45.54</v>
          </cell>
        </row>
        <row r="84">
          <cell r="A84" t="str">
            <v>E6</v>
          </cell>
          <cell r="C84" t="str">
            <v>15.5-ª_</v>
          </cell>
          <cell r="D84" t="str">
            <v>-@)–$)_Ü ;Dd 9'Ëf ldl;Psf] ;fdfGo df6f]df #) ;]=ld= ux/fO{ df6f] sf6L ;ju|]8 tof/ ug{] sfd  !) ld= ;Ddsf] 9'jfgL / kG5fpg] sfd .</v>
          </cell>
          <cell r="E84" t="str">
            <v>a=dL=</v>
          </cell>
          <cell r="G84">
            <v>51.695652173913047</v>
          </cell>
          <cell r="H84">
            <v>59.45</v>
          </cell>
        </row>
        <row r="85">
          <cell r="A85" t="str">
            <v>E7</v>
          </cell>
          <cell r="C85" t="str">
            <v>15.5-v_</v>
          </cell>
          <cell r="D85" t="str">
            <v>-$)—^)_Ü ;Dd 9'Ëf ldl;Psf] ;fdfGo df6f]df !) ;]=ld= ux/fO{ df6f] sf6L ;ju|]8 tof/ ug{] sfd  !) ld= ;Ddsf] 9'jfgL / kG5fpg] sfd .</v>
          </cell>
          <cell r="E85" t="str">
            <v>a=dL=</v>
          </cell>
          <cell r="G85">
            <v>31.895652173913042</v>
          </cell>
          <cell r="H85">
            <v>36.68</v>
          </cell>
        </row>
        <row r="86">
          <cell r="A86" t="str">
            <v>E8</v>
          </cell>
          <cell r="C86" t="str">
            <v>15.5-#_</v>
          </cell>
          <cell r="D86" t="str">
            <v>-$)—^)_Ü ;Dd 9'Ëf ldl;Psf] ;fdfGo df6f]df 2) ;]=ld= ux/fO{ df6f] sf6L ;ju|]8 tof/ ug{] sfd  !) ld= ;Ddsf] 9'jfgL / kG5fpg] sfd .</v>
          </cell>
          <cell r="E86" t="str">
            <v>a=dL=</v>
          </cell>
          <cell r="G86">
            <v>45.095652173913045</v>
          </cell>
          <cell r="H86">
            <v>51.86</v>
          </cell>
        </row>
        <row r="87">
          <cell r="A87" t="str">
            <v>E9</v>
          </cell>
          <cell r="C87" t="str">
            <v>15.5-r_</v>
          </cell>
          <cell r="D87" t="str">
            <v>-$)—^)_Ü ;Dd 9'Ëf ldl;Psf] ;fdfGo df6f]df #) ;]=ld= ux/fO{ df6f] sf6L ;ju|]8 tof/ ug{] sfd  !) ld= ;Ddsf] 9'jfgL / kG5fpg] sfd .</v>
          </cell>
          <cell r="E87" t="str">
            <v>a=dL=</v>
          </cell>
          <cell r="G87">
            <v>58.295652173913048</v>
          </cell>
          <cell r="H87">
            <v>67.040000000000006</v>
          </cell>
        </row>
        <row r="88">
          <cell r="A88" t="str">
            <v>E10</v>
          </cell>
          <cell r="C88" t="str">
            <v>15.9-s_</v>
          </cell>
          <cell r="D88" t="str">
            <v>!) ;]=ld= 7f]; df]6fO{df jfn'jf ldl;Psf] u|fe]nsf] ;jj]; cf]5\ofpg] sfd dfn ;fdfg nf]8 ug{], n}hfg], ;tx ldnfpg] !) ld= ;Dd 9'fjgL ug} cfbL sfd ;d]t .</v>
          </cell>
          <cell r="E88" t="str">
            <v>a=dL=</v>
          </cell>
          <cell r="G88">
            <v>119.12</v>
          </cell>
          <cell r="H88">
            <v>136.99</v>
          </cell>
        </row>
        <row r="89">
          <cell r="A89" t="str">
            <v>E11</v>
          </cell>
          <cell r="C89" t="str">
            <v>15.9-u_</v>
          </cell>
          <cell r="D89" t="str">
            <v>!% ;]=ld= 7f]; df]6fO{df jfn'jf ldl;Psf] u|fe]nsf] ;jj]; cf]5\ofpg] sfd dfn ;fdfg nf]8 ug{], n}hfg], ;tx ldnfpg] !) ld= ;Dd 9'fjgL ug} cfbL sfd ;d]t .</v>
          </cell>
          <cell r="E89" t="str">
            <v>a=dL=</v>
          </cell>
          <cell r="G89">
            <v>174.36</v>
          </cell>
          <cell r="H89">
            <v>200.52</v>
          </cell>
        </row>
        <row r="90">
          <cell r="A90" t="str">
            <v>E12</v>
          </cell>
          <cell r="C90" t="str">
            <v>15.12-cf_s</v>
          </cell>
          <cell r="D90" t="str">
            <v>^ ;]=ld= 7f]; df]6fO{df s'6]sf] 9'+ufdf w'nf] ldnfO{ -:6f]g 8:6 j08 dfsf8d sf];{_ cf]5\ofpg] sfd /f]8fnfO{ txdf ldnfO{ 9+ufsf] w'nf] km}nfpg] sfd ;d]t .</v>
          </cell>
          <cell r="E90" t="str">
            <v>a=dL=</v>
          </cell>
          <cell r="G90">
            <v>97.65</v>
          </cell>
          <cell r="H90">
            <v>112.33</v>
          </cell>
        </row>
        <row r="91">
          <cell r="A91" t="str">
            <v>E13</v>
          </cell>
          <cell r="C91" t="str">
            <v>15.12-cf_v</v>
          </cell>
          <cell r="D91" t="str">
            <v>* ;]=ld= 7f]; df]6fO{df s'6]sf] 9'+ufdf w'nf] ldnfO{ -:6f]g 8:6 j08 dfsf8d sf];{_ cf]5\ofpg] sfd /f]8fnfO{ txdf ldnfO{ 9+ufsf] w'nf] km}nfpg] sfd ;d]t .</v>
          </cell>
          <cell r="E91" t="str">
            <v>a=dL=</v>
          </cell>
          <cell r="G91">
            <v>133.47999999999999</v>
          </cell>
          <cell r="H91">
            <v>153.5</v>
          </cell>
        </row>
        <row r="92">
          <cell r="A92" t="str">
            <v>E14</v>
          </cell>
          <cell r="C92" t="str">
            <v>15.12-c_u</v>
          </cell>
          <cell r="D92" t="str">
            <v>!) ;]=ld= 7f]; df]6fO{df s'6]sf] 9'+ufdf w'nf] ldnfO{ -:6f]g 8:6 j08 dfsf8d sf];{_ cf]5\ofpg] sfd /f]8fnfO{ txdf ldnfO{ 9+ufsf] w'nf] km}nfpg] sfd ;d]t .</v>
          </cell>
          <cell r="E92" t="str">
            <v>a=dL=</v>
          </cell>
          <cell r="G92">
            <v>162.27000000000001</v>
          </cell>
          <cell r="H92">
            <v>186.61</v>
          </cell>
        </row>
        <row r="93">
          <cell r="A93" t="str">
            <v>E15</v>
          </cell>
          <cell r="C93" t="str">
            <v>15.12-c_r</v>
          </cell>
          <cell r="D93" t="str">
            <v>!% ;]=ld= 7f]; df]6fO{df s'6]sf] 9'+ufdf w'nf] ldnfO{ -:6f]g 8:6 j08 dfsf8d sf];{_ cf]5\ofpg] sfd /f]8fnfO{ txdf ldnfO{ 9+ufsf] w'nf] km}nfpg] sfd ;d]t .</v>
          </cell>
          <cell r="E93" t="str">
            <v>a=dL=</v>
          </cell>
          <cell r="G93">
            <v>217.45217391304348</v>
          </cell>
          <cell r="H93">
            <v>250.07</v>
          </cell>
        </row>
        <row r="94">
          <cell r="A94" t="str">
            <v>E16</v>
          </cell>
          <cell r="C94" t="str">
            <v>15.4-s_,15.5-s_,15.12-cf=u_</v>
          </cell>
          <cell r="D94" t="str">
            <v>!) ;]=ld= ux/fO{ ;Dd -k"/fgf] lkr ;8s ;tx_ vgk"/ u/L, kfgL 5sL{, sDk]Szg ;d]t u/L ;ju|]8 tof/ ug{] sfd .</v>
          </cell>
          <cell r="E94" t="str">
            <v>j=dL</v>
          </cell>
          <cell r="G94">
            <v>26.48</v>
          </cell>
          <cell r="H94">
            <v>30.46</v>
          </cell>
        </row>
        <row r="95">
          <cell r="A95" t="str">
            <v>E17</v>
          </cell>
          <cell r="D95" t="str">
            <v>k"/fg]f d+ufn km"6fO, Dofgxf]n se/ ldmls, ;"/lIft ;fy /fvL cfjZostf cg";f/ d+ufnsf] prfO{ 36j9 u/L se/ k"gM oyfj:yfgdf /fVg] sfd .</v>
          </cell>
          <cell r="E95" t="str">
            <v>;+Vof</v>
          </cell>
          <cell r="G95">
            <v>1000</v>
          </cell>
          <cell r="H95">
            <v>550</v>
          </cell>
        </row>
        <row r="96">
          <cell r="A96" t="str">
            <v>E18</v>
          </cell>
          <cell r="D96" t="str">
            <v>cfjZos ;fO{hsf] sf:6 cfO/gsf] r's'n;lxtsf] lu|8 se/ h8fg ug]{ sfd .</v>
          </cell>
          <cell r="E96" t="str">
            <v>;+Vof</v>
          </cell>
          <cell r="G96">
            <v>3000</v>
          </cell>
          <cell r="H96">
            <v>4500</v>
          </cell>
        </row>
        <row r="97">
          <cell r="A97" t="str">
            <v>E19</v>
          </cell>
          <cell r="D97" t="str">
            <v>sfnf]kq] ug]{ If]qdf emf/kft ;kmf ug]{, kmf]x/ ;kmf ug]{, vfN8fv"N8L k"g]{ cfbL sfd .</v>
          </cell>
          <cell r="E97" t="str">
            <v>Psd"i^</v>
          </cell>
          <cell r="G97">
            <v>0</v>
          </cell>
          <cell r="H97">
            <v>0</v>
          </cell>
        </row>
        <row r="98">
          <cell r="A98" t="str">
            <v>E20</v>
          </cell>
          <cell r="D98" t="str">
            <v>k"/fgf] u|fe]n ;8sdf jfn'jf ldl;Psf] u|fen /fvL kfgL 5sL{ /f]lnª u/L ;tx ;'wf/ ug]{ sfd .</v>
          </cell>
          <cell r="E98" t="str">
            <v>#=dL=</v>
          </cell>
          <cell r="G98">
            <v>0</v>
          </cell>
          <cell r="H98">
            <v>0</v>
          </cell>
        </row>
        <row r="99">
          <cell r="A99" t="str">
            <v>E21</v>
          </cell>
          <cell r="D99" t="str">
            <v>k"/fgf] 8An'=lj=Pd= ;txsf] cG8"n];g, u|]8, SofDj/ cfbL ldnfO{ jf6/ jfp08 d]sf8d ;tx ;"wf/ ug]{ sfo{ .</v>
          </cell>
          <cell r="E99" t="str">
            <v>#=dL=</v>
          </cell>
          <cell r="G99">
            <v>0</v>
          </cell>
          <cell r="H99">
            <v>0</v>
          </cell>
        </row>
        <row r="100">
          <cell r="A100" t="str">
            <v>F1</v>
          </cell>
          <cell r="C100" t="str">
            <v>15.16-s_</v>
          </cell>
          <cell r="D100" t="str">
            <v>jf6/ afp08 dfsf8d ;txdf dfyL tf/ a'|; / s'rf]jf6 ;tx ;kmf ug{] sfd  -lkr 5g{' eGbf klxn]_ .</v>
          </cell>
          <cell r="E100" t="str">
            <v>j=dL=</v>
          </cell>
          <cell r="G100">
            <v>2.75</v>
          </cell>
          <cell r="H100">
            <v>3.16</v>
          </cell>
        </row>
        <row r="101">
          <cell r="A101" t="str">
            <v>F2</v>
          </cell>
          <cell r="C101" t="str">
            <v>15.16-v_</v>
          </cell>
          <cell r="D101" t="str">
            <v>cGo ;8s ;txdf tf/ a'|; / s'rf] nufO{ ;kmf ug{] sfd .</v>
          </cell>
          <cell r="E101" t="str">
            <v>j=dL=</v>
          </cell>
          <cell r="G101">
            <v>2.1999999999999997</v>
          </cell>
          <cell r="H101">
            <v>2.5299999999999998</v>
          </cell>
        </row>
        <row r="102">
          <cell r="A102" t="str">
            <v>F3</v>
          </cell>
          <cell r="C102" t="str">
            <v>15.17-s_</v>
          </cell>
          <cell r="D102" t="str">
            <v>k'/fgf] lkr ;tx dfyL dfn ;fdfg pknJw u/L 6}+s sf]6 nufpg] sfd .  -bfp/fjf6 df; js{||_ -lj6'dLg ;d]t_</v>
          </cell>
          <cell r="E102" t="str">
            <v>j=dL=</v>
          </cell>
          <cell r="G102">
            <v>27.85</v>
          </cell>
          <cell r="H102">
            <v>32.020000000000003</v>
          </cell>
          <cell r="I102" t="str">
            <v>lj^"dLg ;d]t</v>
          </cell>
        </row>
        <row r="103">
          <cell r="A103" t="str">
            <v>F4</v>
          </cell>
          <cell r="C103" t="str">
            <v>15.17-s_</v>
          </cell>
          <cell r="D103" t="str">
            <v>k'/fgf] lkr ;tx dfyL dfn ;fdfg pknJw u/L 6}+s sf]6 nufpg] sfd .  -bfp/fjf6 df; js{||_ -lj6'dLg jfx]s_</v>
          </cell>
          <cell r="E103" t="str">
            <v>j=dL=</v>
          </cell>
          <cell r="G103">
            <v>0</v>
          </cell>
          <cell r="H103">
            <v>0</v>
          </cell>
          <cell r="I103" t="str">
            <v>lj^'ldg afx]s</v>
          </cell>
        </row>
        <row r="104">
          <cell r="A104" t="str">
            <v>F5</v>
          </cell>
          <cell r="C104" t="str">
            <v>15.17-v_</v>
          </cell>
          <cell r="D104" t="str">
            <v xml:space="preserve"> a];sf];{-;tx_ dfyL dfn ;fdfg pknJw u/L 6}+s sf]6 nufpg] sfd . -bfp/fjf6 df; js{||_ -lj6'dLg ;d]t_</v>
          </cell>
          <cell r="E104" t="str">
            <v>j=dL=</v>
          </cell>
          <cell r="G104">
            <v>45.04</v>
          </cell>
          <cell r="H104">
            <v>51.79</v>
          </cell>
          <cell r="I104" t="str">
            <v>lj^'ldg ;d]t</v>
          </cell>
        </row>
        <row r="105">
          <cell r="A105" t="str">
            <v>F6</v>
          </cell>
          <cell r="C105" t="str">
            <v>15.17-v_</v>
          </cell>
          <cell r="D105" t="str">
            <v xml:space="preserve"> a];sf];{-;tx_ dfyL dfn ;fdfg pknJw u/L 6}+s sf]6 nufpg] sfd . -bfp/fjf6 df; js{||_ -lj6'dLg jfx]s_</v>
          </cell>
          <cell r="E105" t="str">
            <v>j=dL=</v>
          </cell>
          <cell r="G105">
            <v>0</v>
          </cell>
          <cell r="H105">
            <v>0</v>
          </cell>
          <cell r="I105" t="str">
            <v>lj^'ldg afx]s</v>
          </cell>
        </row>
        <row r="106">
          <cell r="A106" t="str">
            <v>F7</v>
          </cell>
          <cell r="C106" t="str">
            <v>15.18-s_</v>
          </cell>
          <cell r="D106" t="str">
            <v>k'/fgf] lkr ;tx dfyL dfn ;fdfg pknJw u/L k|fOd sf]6 nufpg] sfd .  -bfp/fjf6 df; js{|| tyf s6Jofs %) Ü_ -lj6'dLg ;d]t_</v>
          </cell>
          <cell r="E106" t="str">
            <v>j=dL=</v>
          </cell>
          <cell r="G106">
            <v>22.713043478260868</v>
          </cell>
          <cell r="H106">
            <v>26.12</v>
          </cell>
          <cell r="I106" t="str">
            <v>lj^"dLg ;d]t</v>
          </cell>
        </row>
        <row r="107">
          <cell r="A107" t="str">
            <v>F8</v>
          </cell>
          <cell r="C107" t="str">
            <v>15.18-s_</v>
          </cell>
          <cell r="D107" t="str">
            <v>k'/fgf] lkr ;tx dfyL dfn ;fdfg pknJw u/L k|fOd sf]6 nufpg] sfd .  -bfp/fjf6 df; js{|| tyf s6Jofs %) Ü_ -lj6'dLg jfx]s_</v>
          </cell>
          <cell r="E107" t="str">
            <v>j=dL=</v>
          </cell>
          <cell r="G107">
            <v>0</v>
          </cell>
          <cell r="H107">
            <v>0</v>
          </cell>
          <cell r="I107" t="str">
            <v>lj^'ldg afx]s</v>
          </cell>
        </row>
        <row r="108">
          <cell r="A108" t="str">
            <v>F9</v>
          </cell>
          <cell r="C108" t="str">
            <v>15.18-v_</v>
          </cell>
          <cell r="D108" t="str">
            <v>a];sf];{ dfly k|fOd sf]6 nufpg] sfd dfn ;fdfg pknJw u/L  -bfp/fjf6 df; js{ tyf s6Jofs %) Ü{_ . -lj6'dLg ;d]t_</v>
          </cell>
          <cell r="E108" t="str">
            <v>j=dL=</v>
          </cell>
          <cell r="G108">
            <v>51.356521739130436</v>
          </cell>
          <cell r="H108">
            <v>59.06</v>
          </cell>
          <cell r="I108" t="str">
            <v>lj^"dLg ;d]t</v>
          </cell>
        </row>
        <row r="109">
          <cell r="A109" t="str">
            <v>F10</v>
          </cell>
          <cell r="C109" t="str">
            <v>15.18-v_</v>
          </cell>
          <cell r="D109" t="str">
            <v>a];sf];{ dfly k|fOd sf]6 nufpg] sfd dfn ;fdfg pknJw u/L  -bfp/fjf6 df; js{ tyf s6Jofs %) Ü{_ . -lj6'dLg jfx]s_</v>
          </cell>
          <cell r="E109" t="str">
            <v>j=dL=</v>
          </cell>
          <cell r="G109">
            <v>0</v>
          </cell>
          <cell r="H109">
            <v>0</v>
          </cell>
          <cell r="I109" t="str">
            <v>lj^'ldg afx]s</v>
          </cell>
        </row>
        <row r="110">
          <cell r="A110" t="str">
            <v>F11</v>
          </cell>
          <cell r="C110">
            <v>15.19</v>
          </cell>
          <cell r="D110" t="str">
            <v>Pssf]6 ;km{]; 8|\]l;Ë ug{] sfd . -:6Ln JxLn /f]n/ tyf bfp/fjf6 df; js{_ -lj6'dLg ;d]t_</v>
          </cell>
          <cell r="E110" t="str">
            <v>j=dL=</v>
          </cell>
          <cell r="G110">
            <v>106</v>
          </cell>
          <cell r="H110">
            <v>121.9</v>
          </cell>
          <cell r="I110" t="str">
            <v>lj^'ldg ;d]t</v>
          </cell>
        </row>
        <row r="111">
          <cell r="A111" t="str">
            <v>F12</v>
          </cell>
          <cell r="C111">
            <v>15.19</v>
          </cell>
          <cell r="D111" t="str">
            <v>Pssf]6 ;km{]; 8|\]l;Ë ug{] sfd . -:6Ln JxLn /f]n/ tyf bfp/fjf6 df; js{_ -lj6'dLg jfx]s_</v>
          </cell>
          <cell r="E111" t="str">
            <v>j=dL=</v>
          </cell>
          <cell r="G111">
            <v>0</v>
          </cell>
          <cell r="H111">
            <v>0</v>
          </cell>
          <cell r="I111" t="str">
            <v>lj^'ldg afx]s</v>
          </cell>
        </row>
        <row r="112">
          <cell r="A112" t="str">
            <v>F13</v>
          </cell>
          <cell r="C112">
            <v>15.19</v>
          </cell>
          <cell r="D112" t="str">
            <v>Pssf]6 ;km{]; 8|\]l;Ë ug{] sfd . -Go"d]l6s /f]n/ tyf bfp/fjf6 df; js{_ -lj6'dLg ;d]t_</v>
          </cell>
          <cell r="E112" t="str">
            <v>j=dL=</v>
          </cell>
          <cell r="G112">
            <v>106</v>
          </cell>
          <cell r="H112">
            <v>121.9</v>
          </cell>
          <cell r="I112" t="str">
            <v>lj^"dLg ;d]t</v>
          </cell>
        </row>
        <row r="113">
          <cell r="A113" t="str">
            <v>F14</v>
          </cell>
          <cell r="C113">
            <v>15.19</v>
          </cell>
          <cell r="D113" t="str">
            <v>Pssf]6 ;km{]; 8|\]l;Ë ug{] sfd . -Go"d]l6s /f]n/ tyf bfp/fjf6 df; js{_ -lj6'dLg jfx]s_</v>
          </cell>
          <cell r="E113" t="str">
            <v>j=dL=</v>
          </cell>
          <cell r="G113">
            <v>0</v>
          </cell>
          <cell r="H113">
            <v>0</v>
          </cell>
          <cell r="I113" t="str">
            <v>lj^'ldg afx]s</v>
          </cell>
        </row>
        <row r="114">
          <cell r="A114" t="str">
            <v>F15</v>
          </cell>
          <cell r="C114">
            <v>15.2</v>
          </cell>
          <cell r="D114" t="str">
            <v xml:space="preserve">b'O{ sf]6 ;km{]; 8|\]l;Ë ug{] sfd . -bfp/fjf6 df; js{ tyf :6Ln JxLn /f]n/ k|of]u u/L_ -lj6'dLg ;d]t_ </v>
          </cell>
          <cell r="E114" t="str">
            <v>j=dL=</v>
          </cell>
          <cell r="G114">
            <v>173</v>
          </cell>
          <cell r="H114">
            <v>198.95</v>
          </cell>
          <cell r="I114" t="str">
            <v>lj^"dLg ;d]t</v>
          </cell>
        </row>
        <row r="115">
          <cell r="A115" t="str">
            <v>F16</v>
          </cell>
          <cell r="C115">
            <v>15.2</v>
          </cell>
          <cell r="D115" t="str">
            <v xml:space="preserve">b'O{ sf]6 ;km{]; 8|\]l;Ë ug{] sfd . -bfp/fjf6 df; js{ tyf :6Ln JxLn /f]n/ k|of]u u/L_ -lj6'dLg jfx]s_ </v>
          </cell>
          <cell r="E115" t="str">
            <v>j=dL=</v>
          </cell>
          <cell r="G115">
            <v>0</v>
          </cell>
          <cell r="H115">
            <v>0</v>
          </cell>
          <cell r="I115" t="str">
            <v>lj^'ldg afx]s</v>
          </cell>
        </row>
        <row r="116">
          <cell r="A116" t="str">
            <v>F17</v>
          </cell>
          <cell r="C116">
            <v>15.2</v>
          </cell>
          <cell r="D116" t="str">
            <v>b'O{ sf]6 ;km{]; 8|\]l;Ë ug{] sfd .  -bfp/fjf6df; js{ tyf Go"d]l6s /f]n/ /f]n/ k|of]u u/L_ -lj6'dLg ;d]t_</v>
          </cell>
          <cell r="E116" t="str">
            <v>j=dL=</v>
          </cell>
          <cell r="G116">
            <v>177.50434782608696</v>
          </cell>
          <cell r="H116">
            <v>204.13</v>
          </cell>
          <cell r="I116" t="str">
            <v>lj^'ldg ;d]t</v>
          </cell>
        </row>
        <row r="117">
          <cell r="A117" t="str">
            <v>F18</v>
          </cell>
          <cell r="C117">
            <v>15.2</v>
          </cell>
          <cell r="D117" t="str">
            <v>b'O{ sf]6 ;km{]; 8|\]l;Ë ug{] sfd .  -bfp/fjf6df; js{ tyf Go"d]l6s /f]n/ /f]n/ k|of]u u/L_ -lj6'dLg jfx]s_</v>
          </cell>
          <cell r="E117" t="str">
            <v>j=dL=</v>
          </cell>
          <cell r="G117">
            <v>0</v>
          </cell>
          <cell r="H117">
            <v>0</v>
          </cell>
          <cell r="I117" t="str">
            <v>lj^'ldg afx]s</v>
          </cell>
        </row>
        <row r="118">
          <cell r="A118" t="str">
            <v>F19</v>
          </cell>
          <cell r="C118" t="str">
            <v>15.21-s_</v>
          </cell>
          <cell r="D118" t="str">
            <v>% ;]=ld= df]6fO{df ;]dLu|fp6LË ug{] sfd -bfp/fjf6 df;js{ _ -lj6'dLg ;d]t_</v>
          </cell>
          <cell r="E118" t="str">
            <v>j=dL=</v>
          </cell>
          <cell r="G118">
            <v>229.18260869565216</v>
          </cell>
          <cell r="H118">
            <v>263.56</v>
          </cell>
          <cell r="I118" t="str">
            <v>lj^"dLg ;d]t</v>
          </cell>
        </row>
        <row r="119">
          <cell r="A119" t="str">
            <v>F20</v>
          </cell>
          <cell r="C119" t="str">
            <v>15.21-s_</v>
          </cell>
          <cell r="D119" t="str">
            <v>% ;]=ld= df]6fO{df ;]dLu|fp6LË ug{] sfd -bfp/fjf6 df;js{ _ -lj6'dLg jfx]s_</v>
          </cell>
          <cell r="E119" t="str">
            <v>j=dL=</v>
          </cell>
          <cell r="G119">
            <v>0</v>
          </cell>
          <cell r="H119">
            <v>0</v>
          </cell>
          <cell r="I119" t="str">
            <v>lj^'ldg afx]s</v>
          </cell>
        </row>
        <row r="120">
          <cell r="A120" t="str">
            <v>F21</v>
          </cell>
          <cell r="C120" t="str">
            <v>15.21-s_</v>
          </cell>
          <cell r="D120" t="str">
            <v>% ;]=ld= df]6fO{df ;]dLu|fp6LË ug{] sfd -bfp/fjf6 Kofrjs{ _ -lj6'dLg ;d]t_</v>
          </cell>
          <cell r="E120" t="str">
            <v>j=dL=</v>
          </cell>
          <cell r="G120">
            <v>243.15652173913043</v>
          </cell>
          <cell r="H120">
            <v>279.63</v>
          </cell>
          <cell r="I120" t="str">
            <v>lj^"dLg ;d]t</v>
          </cell>
        </row>
        <row r="121">
          <cell r="A121" t="str">
            <v>F22</v>
          </cell>
          <cell r="C121" t="str">
            <v>15.21-s_</v>
          </cell>
          <cell r="D121" t="str">
            <v>% ;]=ld= df]6fO{df ;]dLu|fp6LË ug{] sfd -bfp/fjf6 Kofrjs{ _ -lj6'dLg jfx]s_</v>
          </cell>
          <cell r="E121" t="str">
            <v>j=dL=</v>
          </cell>
          <cell r="G121">
            <v>0</v>
          </cell>
          <cell r="H121">
            <v>0</v>
          </cell>
          <cell r="I121" t="str">
            <v>lj^'ldg afx]s</v>
          </cell>
        </row>
        <row r="122">
          <cell r="A122" t="str">
            <v>F23</v>
          </cell>
          <cell r="C122" t="str">
            <v>15.23-s_</v>
          </cell>
          <cell r="D122" t="str">
            <v>l;nsf]6 ug{] sfd sDk]S;g ;d]t-:6LnJxLn /f]n/ tyf bfp/fjf6df; js{_ - lrkl;n _ -lj6'dLg ;d]t_</v>
          </cell>
          <cell r="E122" t="str">
            <v>j=dL=</v>
          </cell>
          <cell r="G122">
            <v>77.8</v>
          </cell>
          <cell r="H122">
            <v>89.47</v>
          </cell>
          <cell r="I122" t="str">
            <v>lj^'ldg ;d]t</v>
          </cell>
        </row>
        <row r="123">
          <cell r="A123" t="str">
            <v>F24</v>
          </cell>
          <cell r="C123" t="str">
            <v>15.23-s_</v>
          </cell>
          <cell r="D123" t="str">
            <v>l;nsf]6 ug{] sfd sDk]S;g ;d]t-:6LnJxLn /f]n/ tyf bfp/fjf6df; js{_ - lrkl;n _ -lj6'dLg jfx]s_</v>
          </cell>
          <cell r="E123" t="str">
            <v>j=dL=</v>
          </cell>
          <cell r="G123">
            <v>0</v>
          </cell>
          <cell r="H123">
            <v>0</v>
          </cell>
          <cell r="I123" t="str">
            <v>lj^'ldg afx]s</v>
          </cell>
        </row>
        <row r="124">
          <cell r="A124" t="str">
            <v>F25</v>
          </cell>
          <cell r="C124" t="str">
            <v>15.23-s_</v>
          </cell>
          <cell r="D124" t="str">
            <v>l;nsf]6 ug{] sfd sDk]S;g ;d]t -Go"d]l6s /f]n/ tyf bfp/fjf6 df; js{_  - lrkl;n _ -lj6'dLg ;d]t_</v>
          </cell>
          <cell r="E124" t="str">
            <v>j=dL=</v>
          </cell>
          <cell r="G124">
            <v>80.356521739130429</v>
          </cell>
          <cell r="H124">
            <v>92.41</v>
          </cell>
          <cell r="I124" t="str">
            <v>lj^"dLg ;d]t</v>
          </cell>
        </row>
        <row r="125">
          <cell r="A125" t="str">
            <v>F26</v>
          </cell>
          <cell r="C125" t="str">
            <v>15.23-s_</v>
          </cell>
          <cell r="D125" t="str">
            <v>l;nsf]6 ug{] sfd sDk]S;g ;d]t -Go"d]l6s /f]n/ tyf bfp/fjf6 df; js{_  - lrkl;n _ -lj6'dLg jfx]s_</v>
          </cell>
          <cell r="E125" t="str">
            <v>j=dL=</v>
          </cell>
          <cell r="G125">
            <v>0</v>
          </cell>
          <cell r="H125">
            <v>0</v>
          </cell>
          <cell r="I125" t="str">
            <v>lj^'ldg afx]s</v>
          </cell>
        </row>
        <row r="126">
          <cell r="A126" t="str">
            <v>F27</v>
          </cell>
          <cell r="C126" t="str">
            <v>15.23-v_</v>
          </cell>
          <cell r="D126" t="str">
            <v>v;|f] jfn'jfjf6  l;nsf]6 ug{] sfd sDk]S;g ;d]t -Go"d]l6s /f]n/ tyf bfp/fjf6 df;js{ _ -lj6'dLg ;d]t_</v>
          </cell>
          <cell r="E126" t="str">
            <v>j=dL=</v>
          </cell>
          <cell r="G126">
            <v>57.817391304347815</v>
          </cell>
          <cell r="H126">
            <v>66.489999999999995</v>
          </cell>
          <cell r="I126" t="str">
            <v>lj^"dLg ;d]t</v>
          </cell>
        </row>
        <row r="127">
          <cell r="A127" t="str">
            <v>F28</v>
          </cell>
          <cell r="C127" t="str">
            <v>15.23-v_</v>
          </cell>
          <cell r="D127" t="str">
            <v>v;|f] jfn'jfjf6  l;nsf]6 ug{] sfd sDk]S;g ;d]t -Go"d]l6s /f]n/ tyf bfp/fjf6 df;js{ _ -lj6'dLg jfx]s_</v>
          </cell>
          <cell r="E127" t="str">
            <v>j=dL=</v>
          </cell>
          <cell r="G127">
            <v>0</v>
          </cell>
          <cell r="H127">
            <v>0</v>
          </cell>
          <cell r="I127" t="str">
            <v>lj^'ldg afx]s</v>
          </cell>
        </row>
        <row r="128">
          <cell r="A128" t="str">
            <v>F29</v>
          </cell>
          <cell r="C128" t="str">
            <v>15.24-s_</v>
          </cell>
          <cell r="D128" t="str">
            <v>$) ld=ld= df]6fO{sf lk|ldS; sfk{]6 ug{] sfd sDk]S;g ;d]t -bfp/fjf6 df;js{ _ -lj6'dLg ;d]t_</v>
          </cell>
          <cell r="E128" t="str">
            <v>j=dL=</v>
          </cell>
          <cell r="G128">
            <v>264.17391304347825</v>
          </cell>
          <cell r="H128">
            <v>303.8</v>
          </cell>
          <cell r="I128" t="str">
            <v>lj^'ldg ;d]t</v>
          </cell>
        </row>
        <row r="129">
          <cell r="A129" t="str">
            <v>F30</v>
          </cell>
          <cell r="C129" t="str">
            <v>15.24-s_</v>
          </cell>
          <cell r="D129" t="str">
            <v>$) ld=ld= df]6fO{sf lk|ldS; sfk{]6 ug{] sfd sDk]S;g ;d]t -bfp/fjf6 df;js{ _ -lj6'dLg jfx]s_</v>
          </cell>
          <cell r="E129" t="str">
            <v>j=dL=</v>
          </cell>
          <cell r="G129">
            <v>0</v>
          </cell>
          <cell r="H129">
            <v>0</v>
          </cell>
          <cell r="I129" t="str">
            <v>lj^'ldg afx]s</v>
          </cell>
        </row>
        <row r="130">
          <cell r="A130" t="str">
            <v>F31</v>
          </cell>
          <cell r="C130" t="str">
            <v>15.24-v_</v>
          </cell>
          <cell r="D130" t="str">
            <v>@) ld=ld= df]6fO{sf lk|ldS; sfk{]6 ug{] sfd sDk]S;g ;d]t -bfp/fjf6 df; js{ tyf b'a} /f]n/ k|of]u u/L_ -lj6'dLg ;d]t_</v>
          </cell>
          <cell r="E130" t="str">
            <v>j=dL=</v>
          </cell>
          <cell r="G130">
            <v>123.87826086956522</v>
          </cell>
          <cell r="H130">
            <v>142.46</v>
          </cell>
          <cell r="I130" t="str">
            <v>lj^"dLg ;d]t</v>
          </cell>
        </row>
        <row r="131">
          <cell r="A131" t="str">
            <v>F32</v>
          </cell>
          <cell r="C131" t="str">
            <v>15.24-v_</v>
          </cell>
          <cell r="D131" t="str">
            <v>@) ld=ld= df]6fO{sf lk|ldS; sfk{]6 ug{] sfd sDk]S;g ;d]t -bfp/fjf6 df; js{ tyf b'a} /f]n/ k|of]u u/L_ -lj6'dLg jfx]s_</v>
          </cell>
          <cell r="E131" t="str">
            <v>j=dL=</v>
          </cell>
          <cell r="G131">
            <v>0</v>
          </cell>
          <cell r="H131">
            <v>0</v>
          </cell>
          <cell r="I131" t="str">
            <v>lj^'ldg afx]s</v>
          </cell>
        </row>
        <row r="132">
          <cell r="A132" t="str">
            <v>F33</v>
          </cell>
          <cell r="C132" t="str">
            <v>15.24-v_</v>
          </cell>
          <cell r="D132" t="str">
            <v>@) ld=ld= df]6fO{sf lk|ldS; sfk{]6 ug{] sfd sDk]S;g ;d]t -bfp/fjf6 df; js{ tyf :6LnJxLn /f]n/ dfq k|of]u u/L_ -lj6'dLg ;d]t_</v>
          </cell>
          <cell r="E132" t="str">
            <v>j=dL=</v>
          </cell>
          <cell r="G132">
            <v>111.87826086956522</v>
          </cell>
          <cell r="H132">
            <v>128.66</v>
          </cell>
          <cell r="I132" t="str">
            <v>lj^"dLg ;d]t</v>
          </cell>
        </row>
        <row r="133">
          <cell r="A133" t="str">
            <v>F34</v>
          </cell>
          <cell r="C133" t="str">
            <v>15.24-v_</v>
          </cell>
          <cell r="D133" t="str">
            <v>@) ld=ld= df]6fO{sf lk|ldS; sfk{]6 ug{] sfd sDk]S;g ;d]t -bfp/fjf6 df; js{ tyf :6LnJxLn /f]n/ dfq k|of]u u/L_ -lj6'dLg jfx]s_</v>
          </cell>
          <cell r="E133" t="str">
            <v>j=dL=</v>
          </cell>
          <cell r="G133">
            <v>0</v>
          </cell>
          <cell r="H133">
            <v>0</v>
          </cell>
          <cell r="I133" t="str">
            <v>lj^'ldg afx]s</v>
          </cell>
        </row>
        <row r="134">
          <cell r="A134" t="str">
            <v>F35</v>
          </cell>
          <cell r="C134" t="str">
            <v>15.24-v_</v>
          </cell>
          <cell r="D134" t="str">
            <v>@) ld=ld= df]6fO{sf lk|ldS; sfk{]6 ug{] sfd sDk]S;g ;d]t -bfp/fjf6 Kofr sfo{sf] nflu tyf :6LnJxLn /f]n/ dfq k|of]u u/L _ -lj6'dLg ;d]t_</v>
          </cell>
          <cell r="E134" t="str">
            <v>j=dL=</v>
          </cell>
          <cell r="G134">
            <v>118.85217391304347</v>
          </cell>
          <cell r="H134">
            <v>136.68</v>
          </cell>
          <cell r="I134" t="str">
            <v>lj^'ldg ;d]t</v>
          </cell>
        </row>
        <row r="135">
          <cell r="A135" t="str">
            <v>F36</v>
          </cell>
          <cell r="C135" t="str">
            <v>15.24-v_</v>
          </cell>
          <cell r="D135" t="str">
            <v>@) ld=ld= df]6fO{sf lk|ldS; sfk{]6 ug{] sfd sDk]S;g ;d]t -bfp/fjf6 Kofr sfo{sf] nflu tyf :6LnJxLn /f]n/ dfq k|of]u u/L _ -lj6'dLg jfx]s_</v>
          </cell>
          <cell r="E135" t="str">
            <v>j=dL=</v>
          </cell>
          <cell r="G135">
            <v>0</v>
          </cell>
          <cell r="H135">
            <v>0</v>
          </cell>
          <cell r="I135" t="str">
            <v>lj^'ldg afx]s</v>
          </cell>
        </row>
        <row r="136">
          <cell r="A136" t="str">
            <v>F37</v>
          </cell>
          <cell r="C136" t="str">
            <v>15.17-s_</v>
          </cell>
          <cell r="D136" t="str">
            <v>k'/fgf] lkr ;tx dfyL dfn ;fdfg pknJw u/L 6}+s sf]6 nufpg] sfd . -dl§t]njf6 df; js{||_ -lj6'dLg ;d]t_</v>
          </cell>
          <cell r="E136" t="str">
            <v>j=dL=</v>
          </cell>
          <cell r="G136">
            <v>27.878260869565217</v>
          </cell>
          <cell r="H136">
            <v>32.06</v>
          </cell>
          <cell r="I136" t="str">
            <v>lj^'ldg ;d]t</v>
          </cell>
        </row>
        <row r="137">
          <cell r="A137" t="str">
            <v>F38</v>
          </cell>
          <cell r="C137" t="str">
            <v>15.17-s_</v>
          </cell>
          <cell r="D137" t="str">
            <v>k'/fgf] lkr ;tx dfyL dfn ;fdfg pknJw u/L 6}+s sf]6 nufpg] sfd . -dl§t]njf6 df; js{||_ -lj6'dLg jfx]s_</v>
          </cell>
          <cell r="E137" t="str">
            <v>j=dL=</v>
          </cell>
          <cell r="G137">
            <v>0</v>
          </cell>
          <cell r="H137">
            <v>0</v>
          </cell>
          <cell r="I137" t="str">
            <v>lj^'ldg afx]s</v>
          </cell>
        </row>
        <row r="138">
          <cell r="A138" t="str">
            <v>F39</v>
          </cell>
          <cell r="C138" t="str">
            <v>15.17-v_</v>
          </cell>
          <cell r="D138" t="str">
            <v xml:space="preserve"> a];sf];{-;tx_ dfyL dfn ;fdfg pknJw u/L 6}+s sf]6 nufpg] sfd . -dl§t]njf6 df; js{||_ -lj6'dLg ;d]t_</v>
          </cell>
          <cell r="E138" t="str">
            <v>j=dL=</v>
          </cell>
          <cell r="G138">
            <v>0</v>
          </cell>
          <cell r="H138">
            <v>0</v>
          </cell>
          <cell r="I138" t="str">
            <v>lj^"dLg ;d]t</v>
          </cell>
        </row>
        <row r="139">
          <cell r="A139" t="str">
            <v>F40</v>
          </cell>
          <cell r="C139" t="str">
            <v>15.17-v_</v>
          </cell>
          <cell r="D139" t="str">
            <v xml:space="preserve"> a];sf];{-;tx_ dfyL dfn ;fdfg pknJw u/L 6}+s sf]6 nufpg] sfd . -dl§t]njf6 df; js{||_ -lj6'dLg jfx]s_</v>
          </cell>
          <cell r="E139" t="str">
            <v>j=dL=</v>
          </cell>
          <cell r="G139">
            <v>0</v>
          </cell>
          <cell r="H139">
            <v>0</v>
          </cell>
          <cell r="I139" t="str">
            <v>lj^'ldg afx]s</v>
          </cell>
        </row>
        <row r="140">
          <cell r="A140" t="str">
            <v>F41</v>
          </cell>
          <cell r="C140" t="str">
            <v>15.18-s_</v>
          </cell>
          <cell r="D140" t="str">
            <v>k'/fgf] lkr ;tx dfyL dfn ;fdfg pknJw u/L k|fOd sf]6 nufpg] sfd . -dl§t]njf6 df; js{|| tyf s6Jofs %) Ü_ -lj6'dLg ;d]t_</v>
          </cell>
          <cell r="E140" t="str">
            <v>j=dL=</v>
          </cell>
          <cell r="G140">
            <v>0</v>
          </cell>
          <cell r="H140">
            <v>0</v>
          </cell>
          <cell r="I140" t="str">
            <v>lj^'ldg ;d]t</v>
          </cell>
        </row>
        <row r="141">
          <cell r="A141" t="str">
            <v>F42</v>
          </cell>
          <cell r="C141" t="str">
            <v>15.18-s_</v>
          </cell>
          <cell r="D141" t="str">
            <v>k'/fgf] lkr ;tx dfyL dfn ;fdfg pknJw u/L k|fOd sf]6 nufpg] sfd . -dl§t]njf6 df; js{|| tyf s6Jofs %) Ü_ -lj6'dLg jfx]s_</v>
          </cell>
          <cell r="E141" t="str">
            <v>j=dL=</v>
          </cell>
          <cell r="G141">
            <v>0</v>
          </cell>
          <cell r="H141">
            <v>0</v>
          </cell>
          <cell r="I141" t="str">
            <v>lj^'ldg afx]s</v>
          </cell>
        </row>
        <row r="142">
          <cell r="A142" t="str">
            <v>F43</v>
          </cell>
          <cell r="C142" t="str">
            <v>15.18-v_</v>
          </cell>
          <cell r="D142" t="str">
            <v>a];sf];{ dfly k|fOd sf]6 nufpg] sfd dfn ;fdfg pknJw u/L  . -dl§t]njf6 df; js{ tyf s6Jofs %) Ü_ -lj6'dLg ;d]t_</v>
          </cell>
          <cell r="E142" t="str">
            <v>j=dL=</v>
          </cell>
          <cell r="G142">
            <v>0</v>
          </cell>
          <cell r="H142">
            <v>0</v>
          </cell>
          <cell r="I142" t="str">
            <v>lj^"dLg ;d]t</v>
          </cell>
        </row>
        <row r="143">
          <cell r="A143" t="str">
            <v>F44</v>
          </cell>
          <cell r="C143" t="str">
            <v>15.18-v_</v>
          </cell>
          <cell r="D143" t="str">
            <v>a];sf];{ dfly k|fOd sf]6 nufpg] sfd dfn ;fdfg pknJw u/L  . -dl§t]njf6 df; js{ tyf s6Jofs %) Ü_ -lj6'dLg jfx]s_</v>
          </cell>
          <cell r="E143" t="str">
            <v>j=dL=</v>
          </cell>
          <cell r="G143">
            <v>0</v>
          </cell>
          <cell r="H143">
            <v>0</v>
          </cell>
          <cell r="I143" t="str">
            <v>lj^'ldg afx]s</v>
          </cell>
        </row>
        <row r="144">
          <cell r="A144" t="str">
            <v>F45</v>
          </cell>
          <cell r="C144">
            <v>15.19</v>
          </cell>
          <cell r="D144" t="str">
            <v>Pssf]6 ;km{]; 8|\]l;Ë ug{] sfd . -dl§t]njf6 df; js{ tyf :6Ln JxLn /f]n/ k|of]u u/L_ -lj6'dLg ;d]t_</v>
          </cell>
          <cell r="E144" t="str">
            <v>j=dL=</v>
          </cell>
          <cell r="G144">
            <v>0</v>
          </cell>
          <cell r="H144">
            <v>0</v>
          </cell>
          <cell r="I144" t="str">
            <v>lj^'ldg ;d]t</v>
          </cell>
        </row>
        <row r="145">
          <cell r="A145" t="str">
            <v>F46</v>
          </cell>
          <cell r="C145">
            <v>15.19</v>
          </cell>
          <cell r="D145" t="str">
            <v>Pssf]6 ;km{]; 8|\]l;Ë ug{] sfd . -dl§t]njf6 df; js{ tyf :6Ln JxLn /f]n/ k|of]u u/L_ -lj6'dLg jfx]s_</v>
          </cell>
          <cell r="E145" t="str">
            <v>j=dL=</v>
          </cell>
          <cell r="G145">
            <v>0</v>
          </cell>
          <cell r="H145">
            <v>0</v>
          </cell>
          <cell r="I145" t="str">
            <v>lj^'ldg afx]s</v>
          </cell>
        </row>
        <row r="146">
          <cell r="A146" t="str">
            <v>F47</v>
          </cell>
          <cell r="C146">
            <v>15.19</v>
          </cell>
          <cell r="D146" t="str">
            <v>Pssf]6 ;km{]; 8|\]l;Ë ug{] sfd . -dl§t]njf6 df; js{ tyf Go'd]]l6s /f]n/ k|of]u u/L_ -lj6'dLg ;d]t_</v>
          </cell>
          <cell r="E146" t="str">
            <v>j=dL=</v>
          </cell>
          <cell r="G146">
            <v>0</v>
          </cell>
          <cell r="H146">
            <v>0</v>
          </cell>
          <cell r="I146" t="str">
            <v>lj^"dLg ;d]t</v>
          </cell>
        </row>
        <row r="147">
          <cell r="A147" t="str">
            <v>F48</v>
          </cell>
          <cell r="C147">
            <v>15.19</v>
          </cell>
          <cell r="D147" t="str">
            <v>Pssf]6 ;km{]; 8|\]l;Ë ug{] sfd . -dl§t]njf6 df; js{ tyf Go'd]]l6s /f]n/ k|of]u u/L_ -lj6'dLg jfx]s_</v>
          </cell>
          <cell r="E147" t="str">
            <v>j=dL=</v>
          </cell>
          <cell r="G147">
            <v>0</v>
          </cell>
          <cell r="H147">
            <v>0</v>
          </cell>
          <cell r="I147" t="str">
            <v>lj^'ldg afx]s</v>
          </cell>
        </row>
        <row r="148">
          <cell r="A148" t="str">
            <v>F49</v>
          </cell>
          <cell r="C148">
            <v>15.2</v>
          </cell>
          <cell r="D148" t="str">
            <v>b'O{ sf]6 ;km{]; 8|\]l;Ë ug{] sfd . -dl§t]njf6 df; js{ tyf :6Ln JxLn /f]n/ k|of]u u/L_ -lj6'dLg ;d]t_</v>
          </cell>
          <cell r="E148" t="str">
            <v>j=dL=</v>
          </cell>
          <cell r="G148">
            <v>0</v>
          </cell>
          <cell r="H148">
            <v>0</v>
          </cell>
          <cell r="I148" t="str">
            <v>lj^'ldg ;d]t</v>
          </cell>
        </row>
        <row r="149">
          <cell r="A149" t="str">
            <v>F50</v>
          </cell>
          <cell r="C149">
            <v>15.2</v>
          </cell>
          <cell r="D149" t="str">
            <v>b'O{ sf]6 ;km{]; 8|\]l;Ë ug{] sfd . -dl§t]njf6 df; js{ tyf :6Ln JxLn /f]n/ k|of]u u/L_ -lj6'dLg jfx]s_</v>
          </cell>
          <cell r="E149" t="str">
            <v>j=dL=</v>
          </cell>
          <cell r="G149">
            <v>0</v>
          </cell>
          <cell r="H149">
            <v>0</v>
          </cell>
          <cell r="I149" t="str">
            <v>lj^'ldg afx]s</v>
          </cell>
        </row>
        <row r="150">
          <cell r="A150" t="str">
            <v>F51</v>
          </cell>
          <cell r="C150">
            <v>15.2</v>
          </cell>
          <cell r="D150" t="str">
            <v>b'O{ sf]6 ;km{]; 8|\]l;Ë ug{] sfd,df; js{ .  -dl§t]njf6 df; js{ tyf Go'd]]l6s /f]n/ k|of]u u/L_ -lj6'dLg ;d]t_</v>
          </cell>
          <cell r="E150" t="str">
            <v>j=dL=</v>
          </cell>
          <cell r="G150">
            <v>0</v>
          </cell>
          <cell r="H150">
            <v>0</v>
          </cell>
          <cell r="I150" t="str">
            <v>lj^"dLg ;d]t</v>
          </cell>
        </row>
        <row r="151">
          <cell r="A151" t="str">
            <v>F52</v>
          </cell>
          <cell r="C151">
            <v>15.2</v>
          </cell>
          <cell r="D151" t="str">
            <v>b'O{ sf]6 ;km{]; 8|\]l;Ë ug{] sfd,df; js{ .  -dl§t]njf6 df; js{ tyf Go'd]]l6s /f]n/ k|of]u u/L_ -lj6'dLg jfx]s_</v>
          </cell>
          <cell r="E151" t="str">
            <v>j=dL=</v>
          </cell>
          <cell r="G151">
            <v>0</v>
          </cell>
          <cell r="H151">
            <v>0</v>
          </cell>
          <cell r="I151" t="str">
            <v>lj^'ldg afx]s</v>
          </cell>
        </row>
        <row r="152">
          <cell r="A152" t="str">
            <v>F53</v>
          </cell>
          <cell r="C152" t="str">
            <v>15.21-s_</v>
          </cell>
          <cell r="D152" t="str">
            <v>% ;]=ld= df]6fO{df ;]dLu|fp6LË ug{] sfd  -lj6'dLg ;d]t_</v>
          </cell>
          <cell r="E152" t="str">
            <v>j=dL=</v>
          </cell>
          <cell r="G152">
            <v>0</v>
          </cell>
          <cell r="H152">
            <v>0</v>
          </cell>
          <cell r="I152" t="str">
            <v>lj^'ldg ;d]t</v>
          </cell>
        </row>
        <row r="153">
          <cell r="A153" t="str">
            <v>F54</v>
          </cell>
          <cell r="C153" t="str">
            <v>15.21-s_</v>
          </cell>
          <cell r="D153" t="str">
            <v>% ;]=ld= df]6fO{df ;]dLu|fp6LË ug{] sfd  -lj6'dLg jfx]s_</v>
          </cell>
          <cell r="E153" t="str">
            <v>j=dL=</v>
          </cell>
          <cell r="G153">
            <v>0</v>
          </cell>
          <cell r="H153">
            <v>0</v>
          </cell>
          <cell r="I153" t="str">
            <v>lj^'ldg afx]s</v>
          </cell>
        </row>
        <row r="154">
          <cell r="A154" t="str">
            <v>F55</v>
          </cell>
          <cell r="C154" t="str">
            <v>15.23-s_</v>
          </cell>
          <cell r="D154" t="str">
            <v xml:space="preserve">  l;nsf]6 ug{] sfd sDk]S;g ;d]t -dl§t]njf6 df; js{  , l:6n lXjn /f]n/ tyf Dffz{n Knf06 k|of]u u/L_ -lj6'dLg ;d]t_</v>
          </cell>
          <cell r="E154" t="str">
            <v>j=dL=</v>
          </cell>
          <cell r="G154">
            <v>0</v>
          </cell>
          <cell r="H154">
            <v>0</v>
          </cell>
          <cell r="I154" t="str">
            <v>lj^'ldg ;d]t</v>
          </cell>
        </row>
        <row r="155">
          <cell r="A155" t="str">
            <v>F56</v>
          </cell>
          <cell r="C155" t="str">
            <v>15.23-s_</v>
          </cell>
          <cell r="D155" t="str">
            <v xml:space="preserve">  l;nsf]6 ug{] sfd sDk]S;g ;d]t -dl§t]njf6 df; js{  , l:6n lXjn /f]n/ tyf Dffz{n Knf06 k|of]u u/L_ -lj6'dLg jfx]s_</v>
          </cell>
          <cell r="E155" t="str">
            <v>j=dL=</v>
          </cell>
          <cell r="G155">
            <v>0</v>
          </cell>
          <cell r="H155">
            <v>0</v>
          </cell>
          <cell r="I155" t="str">
            <v>lj^'ldg afx]s</v>
          </cell>
        </row>
        <row r="156">
          <cell r="A156" t="str">
            <v>F57</v>
          </cell>
          <cell r="C156" t="str">
            <v>15.23-s_</v>
          </cell>
          <cell r="D156" t="str">
            <v xml:space="preserve">  l;nsf]6 ug{] sfd sDk]S;g ;d]t  -dl§t]njf6 df; js{  , Go"d]l6s /f]n/ tyf Dffz{n Knf06 k|of]u u/L_ -lj6'dLg ;d]t_</v>
          </cell>
          <cell r="E156" t="str">
            <v>j=dL=</v>
          </cell>
          <cell r="G156">
            <v>0</v>
          </cell>
          <cell r="H156">
            <v>0</v>
          </cell>
          <cell r="I156" t="str">
            <v>lj^"dLg ;d]t</v>
          </cell>
        </row>
        <row r="157">
          <cell r="A157" t="str">
            <v>F58</v>
          </cell>
          <cell r="C157" t="str">
            <v>15.23-s_</v>
          </cell>
          <cell r="D157" t="str">
            <v xml:space="preserve">  l;nsf]6 ug{] sfd sDk]S;g ;d]t  -dl§t]njf6 df; js{  , Go"d]l6s /f]n/ tyf Dffz{n Knf06 k|of]u u/L_ -lj6'dLg jfx]s_</v>
          </cell>
          <cell r="E157" t="str">
            <v>j=dL=</v>
          </cell>
          <cell r="G157">
            <v>0</v>
          </cell>
          <cell r="H157">
            <v>0</v>
          </cell>
          <cell r="I157" t="str">
            <v>lj^'ldg afx]s</v>
          </cell>
        </row>
        <row r="158">
          <cell r="A158" t="str">
            <v>F59</v>
          </cell>
          <cell r="C158" t="str">
            <v>15.23-v_</v>
          </cell>
          <cell r="D158" t="str">
            <v>v;|f] jfn'jfjf6  l;nsf]6 ug{] sfd sDk]S;g ;d]t -dl§t]njf6 df; js{  , Go"d]l6s /f]n/ tyf Dffz{n Knf06 k|of]u u/L_ -lj6'dLg ;d]t_</v>
          </cell>
          <cell r="E158" t="str">
            <v>j=dL=</v>
          </cell>
          <cell r="G158">
            <v>55.095652173913045</v>
          </cell>
          <cell r="H158">
            <v>63.36</v>
          </cell>
          <cell r="I158" t="str">
            <v>lj^'ldg ;d]t</v>
          </cell>
        </row>
        <row r="159">
          <cell r="A159" t="str">
            <v>F60</v>
          </cell>
          <cell r="C159" t="str">
            <v>15.23-v_</v>
          </cell>
          <cell r="D159" t="str">
            <v>v;|f] jfn'jfjf6  l;nsf]6 ug{] sfd sDk]S;g ;d]t -dl§t]njf6 df; js{  , Go"d]l6s /f]n/ tyf Dffz{n Knf06 k|of]u u/L_ -lj6'dLg jfx]s_</v>
          </cell>
          <cell r="E159" t="str">
            <v>j=dL=</v>
          </cell>
          <cell r="G159">
            <v>0</v>
          </cell>
          <cell r="H159">
            <v>0</v>
          </cell>
          <cell r="I159" t="str">
            <v>lj^'ldg afx]s</v>
          </cell>
        </row>
        <row r="160">
          <cell r="A160" t="str">
            <v>F61</v>
          </cell>
          <cell r="C160" t="str">
            <v>15.23-v_</v>
          </cell>
          <cell r="D160" t="str">
            <v>v;|f] jfn'jfjf6  l;nsf]6 ug{] sfd sDk]S;g ;d]t -dl§t]njf6 df; js{ , :6Ln /f]n/ tyf Dffz{n Knf06 k|of]u u/L_ -lj6'dLg ;d]t_</v>
          </cell>
          <cell r="E160" t="str">
            <v>j=dL=</v>
          </cell>
          <cell r="G160">
            <v>0</v>
          </cell>
          <cell r="H160">
            <v>0</v>
          </cell>
          <cell r="I160" t="str">
            <v>lj^"dLg ;d]t</v>
          </cell>
        </row>
        <row r="161">
          <cell r="A161" t="str">
            <v>F62</v>
          </cell>
          <cell r="C161" t="str">
            <v>15.23-v_</v>
          </cell>
          <cell r="D161" t="str">
            <v>v;|f] jfn'jfjf6  l;nsf]6 ug{] sfd sDk]S;g ;d]t -dl§t]njf6 df; js{ , :6Ln /f]n/ tyf Dffz{n Knf06 k|of]u u/L_ -lj6'dLg jfx]s_</v>
          </cell>
          <cell r="E161" t="str">
            <v>j=dL=</v>
          </cell>
          <cell r="G161">
            <v>0</v>
          </cell>
          <cell r="H161">
            <v>0</v>
          </cell>
          <cell r="I161" t="str">
            <v>lj^'ldg afx]s</v>
          </cell>
        </row>
        <row r="162">
          <cell r="A162" t="str">
            <v>F63</v>
          </cell>
          <cell r="C162" t="str">
            <v>15.24-s_</v>
          </cell>
          <cell r="D162" t="str">
            <v xml:space="preserve">$) ld=ld= df]6fO{sf lk|ldS; sfk{]6 ug{] sfd sDk]S;g ;d]t . -dl§t]njf6 df; js{ , b'a} /f]n/ tyf Dffz{n Knf06 k|of]u u/L_ -lj6'dLg ;d]t_                           </v>
          </cell>
          <cell r="E162" t="str">
            <v>j=dL=</v>
          </cell>
          <cell r="G162">
            <v>256.88</v>
          </cell>
          <cell r="H162">
            <v>295.41000000000003</v>
          </cell>
          <cell r="I162" t="str">
            <v>lj^'ldg ;d]t</v>
          </cell>
        </row>
        <row r="163">
          <cell r="A163" t="str">
            <v>F64</v>
          </cell>
          <cell r="C163" t="str">
            <v>15.24-s_</v>
          </cell>
          <cell r="D163" t="str">
            <v xml:space="preserve">$) ld=ld= df]6fO{sf lk|ldS; sfk{]6 ug{] sfd sDk]S;g ;d]t . -dl§t]njf6 df; js{ , b'a} /f]n/ tyf Dffz{n Knf06 k|of]u u/L_ -lj6'dLg jfx]s_                           </v>
          </cell>
          <cell r="E163" t="str">
            <v>j=dL=</v>
          </cell>
          <cell r="G163">
            <v>0</v>
          </cell>
          <cell r="H163">
            <v>0</v>
          </cell>
          <cell r="I163" t="str">
            <v>lj^'ldg afx]s</v>
          </cell>
        </row>
        <row r="164">
          <cell r="A164" t="str">
            <v>F65</v>
          </cell>
          <cell r="C164" t="str">
            <v>15.24-v_</v>
          </cell>
          <cell r="D164" t="str">
            <v>@) ld=ld= df]6fO{sf lk|ldS; sfk{]6 ug{] sfd sDk]S;g ;d]t -dl§t]njf6 df; js{ , :6Ln /f]n/ dfq tyf Dffz{n Knf06 k|of]u u/L_ -lj6'dLg ;d]t_</v>
          </cell>
          <cell r="E164" t="str">
            <v>j=dL=</v>
          </cell>
          <cell r="G164">
            <v>118.45217391304348</v>
          </cell>
          <cell r="H164">
            <v>136.22</v>
          </cell>
          <cell r="I164" t="str">
            <v>lj^"dLg ;d]t</v>
          </cell>
        </row>
        <row r="165">
          <cell r="A165" t="str">
            <v>F66</v>
          </cell>
          <cell r="C165" t="str">
            <v>15.24-v_</v>
          </cell>
          <cell r="D165" t="str">
            <v>@) ld=ld= df]6fO{sf lk|ldS; sfk{]6 ug{] sfd sDk]S;g ;d]t -dl§t]njf6 df; js{ , :6Ln /f]n/ dfq tyf Dffz{n Knf06 k|of]u u/L_ -lj6'dLg jfx]s_</v>
          </cell>
          <cell r="E165" t="str">
            <v>j=dL=</v>
          </cell>
          <cell r="G165">
            <v>0</v>
          </cell>
          <cell r="H165">
            <v>0</v>
          </cell>
          <cell r="I165" t="str">
            <v>lj^'ldg afx]s</v>
          </cell>
        </row>
        <row r="166">
          <cell r="A166" t="str">
            <v>F67</v>
          </cell>
          <cell r="C166" t="str">
            <v>15.24-v_</v>
          </cell>
          <cell r="D166" t="str">
            <v>@) ld=ld= df]6fO{sf lk|ldS; sfk{]6 ug{] sfd sDk]S;g ;d]t -dl§t]njf6 df; js{ , b'a /f]n/ tyf Dffz{n Knf06 k|of]u u/L_ -lj6'dLg ;d]t_</v>
          </cell>
          <cell r="E166" t="str">
            <v>j=dL=</v>
          </cell>
          <cell r="G166">
            <v>130.46956521739131</v>
          </cell>
          <cell r="H166">
            <v>150.04</v>
          </cell>
          <cell r="I166" t="str">
            <v>lj^'ldg ;d]t</v>
          </cell>
        </row>
        <row r="167">
          <cell r="A167" t="str">
            <v>F68</v>
          </cell>
          <cell r="C167" t="str">
            <v>15.24-v_</v>
          </cell>
          <cell r="D167" t="str">
            <v>@) ld=ld= df]6fO{sf lk|ldS; sfk{]6 ug{] sfd sDk]S;g ;d]t -dl§t]njf6 df; js{ , b'a /f]n/ tyf Dffz{n Knf06 k|of]u u/L_ -lj6'dLg jfx]s_</v>
          </cell>
          <cell r="E167" t="str">
            <v>j=dL=</v>
          </cell>
          <cell r="G167">
            <v>0</v>
          </cell>
          <cell r="H167">
            <v>0</v>
          </cell>
          <cell r="I167" t="str">
            <v>lj^'ldg afx]s</v>
          </cell>
        </row>
        <row r="168">
          <cell r="A168" t="str">
            <v>G1</v>
          </cell>
          <cell r="C168" t="str">
            <v>16.5-s_</v>
          </cell>
          <cell r="D168" t="str">
            <v>Uofljog agfpg] sfd tf/ sf6\g], a'Gg] cflb sfd ;d]t if6sf]0fLo d]; ;fOh !))Û!@) ldld, d]; tf/ !) P; 8Jn' lh ;]Nj]h tf/ * P; 8Jn' lh       -x]le lh+s sf]6]8_ afs; ;fO{h @dL=x !dL=x !dL=</v>
          </cell>
          <cell r="E168" t="str">
            <v>afs;</v>
          </cell>
          <cell r="G168">
            <v>1046.4695652173914</v>
          </cell>
          <cell r="H168">
            <v>1203.44</v>
          </cell>
        </row>
        <row r="169">
          <cell r="A169" t="str">
            <v>G2</v>
          </cell>
          <cell r="C169" t="str">
            <v>16.5-v_</v>
          </cell>
          <cell r="D169" t="str">
            <v>Uofljog agfpg] sfd tf/ sf6\g], a'Gg] cflb sfd ;d]t if6sf]0fLo d]; ;fOh !))Û!@) ldld, d]; tf/ !) P; 8Jn' lh ;]Nj]h tf/ * P; 8Jn' lh       -x]le lh+s sf]6]8_ afs; ;fO{h #dL=x !dL=x !dL=</v>
          </cell>
          <cell r="E169" t="str">
            <v>afs;</v>
          </cell>
          <cell r="G169">
            <v>1499.4695652173914</v>
          </cell>
          <cell r="H169">
            <v>1724.39</v>
          </cell>
        </row>
        <row r="170">
          <cell r="A170" t="str">
            <v>G3</v>
          </cell>
          <cell r="C170" t="str">
            <v>16.5-u_</v>
          </cell>
          <cell r="D170" t="str">
            <v>Uofljog agfpg] sfd tf/ sf6\g], a'Gg] cflb sfd ;d]t if6sf]0fLo d]; ;fOh !))Û!@) ldld, d]; tf/ !) P; 8Jn' lh ;]Nj]h tf/ * P; 8Jn' lh       -x]le lh+s sf]6]8_ afs; ;fO{h @dL=x !dL=x )=%dL=</v>
          </cell>
          <cell r="E170" t="str">
            <v>afs;</v>
          </cell>
          <cell r="G170">
            <v>726.07826086956527</v>
          </cell>
          <cell r="H170">
            <v>834.99</v>
          </cell>
        </row>
        <row r="171">
          <cell r="A171" t="str">
            <v>G4</v>
          </cell>
          <cell r="C171" t="str">
            <v>16.5-#_</v>
          </cell>
          <cell r="D171" t="str">
            <v>Uofljog agfpg] sfd tf/ sf6\g], a'Gg] cflb sfd ;d]t if6sf]0fLo d]; ;fOh !))Û!@) ldld, d]; tf/ !) P; 8Jn' lh ;]Nj]h tf/ * P; 8Jn' lh       -x]le lh+s sf]6]8_ afs; ;fO{h #dL=x !dL=x )=%dL=</v>
          </cell>
          <cell r="E171" t="str">
            <v>afs;</v>
          </cell>
          <cell r="G171">
            <v>1049.9739130434782</v>
          </cell>
          <cell r="H171">
            <v>1207.47</v>
          </cell>
        </row>
        <row r="172">
          <cell r="A172" t="str">
            <v>G5</v>
          </cell>
          <cell r="C172" t="str">
            <v>16.7-s_</v>
          </cell>
          <cell r="D172" t="str">
            <v>Uofljog lgdf{0f ug{] 7fpdf /fVg] tGsfpg] tf/4f/f jS;f jfWg], dfyLjf6 aGb ug{] lh cfO jfO08LË tf/ !@ P; 8Jn' lh -x]le lh+s sf]6]8_ .          afs; ;fO{h @dL=x !dL=x !dL=</v>
          </cell>
          <cell r="E172" t="str">
            <v>afs;</v>
          </cell>
          <cell r="G172">
            <v>78.304347826086953</v>
          </cell>
          <cell r="H172">
            <v>90.05</v>
          </cell>
        </row>
        <row r="173">
          <cell r="A173" t="str">
            <v>G6</v>
          </cell>
          <cell r="C173" t="str">
            <v>16.7-v_</v>
          </cell>
          <cell r="D173" t="str">
            <v>Uofljog lgdf{0f ug{] 7fpdf /fVg] tGsfpg] tf/4f/f jS;f jfWg], dfyLjf6 aGb ug{] lh cfO jfO08LË tf/ !@ P; 8Jn' lh -x]le lh+s sf]6]8_ .             afs; ;fO{h #dL=x !dL=x !dL=</v>
          </cell>
          <cell r="E173" t="str">
            <v>afs;</v>
          </cell>
          <cell r="G173">
            <v>112.95652173913044</v>
          </cell>
          <cell r="H173">
            <v>129.9</v>
          </cell>
        </row>
        <row r="174">
          <cell r="A174" t="str">
            <v>G7</v>
          </cell>
          <cell r="C174" t="str">
            <v>16.7-u_</v>
          </cell>
          <cell r="D174" t="str">
            <v>Uofljog lgdf{0f ug{] 7fpdf /fVg] tGsfpg] tf/4f/f jS;f jfWg], dfyLjf6 aGb ug{] lh cfO jfO08LË tf/ !@ P; 8Jn' lh -x]le lh+s sf]6]8_ .            afs; ;fO{h @dL=x !dL=x )=%dL=</v>
          </cell>
          <cell r="E174" t="str">
            <v>afs;</v>
          </cell>
          <cell r="G174">
            <v>47.278260869565216</v>
          </cell>
          <cell r="H174">
            <v>54.37</v>
          </cell>
        </row>
        <row r="175">
          <cell r="A175" t="str">
            <v>G8</v>
          </cell>
          <cell r="C175" t="str">
            <v>16.7-#_</v>
          </cell>
          <cell r="D175" t="str">
            <v>Uofljog lgdf{0f ug{] 7fpdf /fVg] tGsfpg] tf/4f/f jS;f jfWg], dfyLjf6 aGb ug{] lh cfO jfO08LË tf/ !@ P; 8Jn' lh -x]le lh+s sf]6]8_ .           afs; ;fO{h #dL=x !dL=x )=%dL=</v>
          </cell>
          <cell r="E175" t="str">
            <v>afs;</v>
          </cell>
          <cell r="G175">
            <v>67.304347826086968</v>
          </cell>
          <cell r="H175">
            <v>77.400000000000006</v>
          </cell>
        </row>
        <row r="176">
          <cell r="A176" t="str">
            <v>G9</v>
          </cell>
          <cell r="C176">
            <v>16.11</v>
          </cell>
          <cell r="D176" t="str">
            <v>Uofljog s|]6df 9'Ëf eg{] sfd #) ld= ;Dd jf]sfgL ;d]t  -x]le lh+s sf]6]8_ .</v>
          </cell>
          <cell r="E176" t="str">
            <v>#=dL=</v>
          </cell>
          <cell r="G176">
            <v>1296.0173913043479</v>
          </cell>
          <cell r="H176">
            <v>1490.42</v>
          </cell>
        </row>
        <row r="177">
          <cell r="A177" t="str">
            <v>G10</v>
          </cell>
          <cell r="C177">
            <v>16.190000000000001</v>
          </cell>
          <cell r="D177" t="str">
            <v>afF;sf] ^ dL=dL= b]lv * dL=dL= Jof;sf] kfO{n agfO{ 7f]Sg] sfd, gfkL cg';f/sf] sf6\g] / 6'Kkf ltvfg]{ ;d]t kfO{nsf] ;+Vof * hldgdf uf8\g] !=@% dL=</v>
          </cell>
          <cell r="E177" t="str">
            <v>Ps %]sf</v>
          </cell>
          <cell r="G177">
            <v>253.8782608695652</v>
          </cell>
          <cell r="H177">
            <v>291.95999999999998</v>
          </cell>
        </row>
        <row r="178">
          <cell r="A178" t="str">
            <v>G11</v>
          </cell>
          <cell r="C178">
            <v>16.23</v>
          </cell>
          <cell r="D178" t="str">
            <v>l;d]G6sf] vfnL jf]/fdf :yfgLo jfn'jf e/L To;sf] d'v l;P/ 7fpFdf /fVg] sfd   - !) dL= ;Ddsf] b'/Ldf 9'jfgL ug]{ ;d]t_ .</v>
          </cell>
          <cell r="E178" t="str">
            <v>Ps af]/f</v>
          </cell>
          <cell r="G178">
            <v>2412.4956521739132</v>
          </cell>
          <cell r="H178">
            <v>2774.37</v>
          </cell>
        </row>
        <row r="179">
          <cell r="A179" t="str">
            <v>G12</v>
          </cell>
          <cell r="C179" t="str">
            <v>16.5,     16.7,/  16.11</v>
          </cell>
          <cell r="D179" t="str">
            <v>Uofljog agfpg] sfd tf/ sf6\g], a'Gg] cflb sfd ;d]t if6sf]0fLo d]; ;fOh !))Û!@) ldld, d]; tf/ !) P; 8Jn' lh ;]Nj]h tf/ * P; 8Jn' lh afs; ;fO{h .Uofljog lgdf{0f ug{] 7fpdf /fVg] tGsfpg] tf/4f/f jS;f jfWg], dfyLjf6 aGb ug{] lh cfO jfO08LË tf/ !@ P; 8Jn' lh -</v>
          </cell>
          <cell r="E179" t="str">
            <v>#=dL+</v>
          </cell>
          <cell r="G179">
            <v>1858.4086956521739</v>
          </cell>
          <cell r="H179">
            <v>2137.17</v>
          </cell>
        </row>
        <row r="180">
          <cell r="A180" t="str">
            <v>G13</v>
          </cell>
          <cell r="C180" t="str">
            <v>16.5,     16.7,/  16.11</v>
          </cell>
          <cell r="D180" t="str">
            <v>Uofljog agfpg] sfd tf/ sf6\g], a'Gg] cflb sfd ;d]t if6sf]0fLo d]; ;fOh !))Û!@) ldld, d]; tf/ !) P; 8Jn' lh ;]Nj]h tf/ * P; 8Jn' lh afs; ;fO{h .Uofljog lgdf{0f ug{] 7fpdf /fVg] tGsfpg] tf/4f/f jS;f jfWg], dfyLjf6 aGb ug{] lh cfO jfO08LË tf/ !@ P; 8Jn' lh -</v>
          </cell>
          <cell r="E180" t="str">
            <v>#=dL+</v>
          </cell>
          <cell r="G180">
            <v>1833.4869565217393</v>
          </cell>
          <cell r="H180">
            <v>2108.5100000000002</v>
          </cell>
        </row>
        <row r="181">
          <cell r="A181" t="str">
            <v>G14</v>
          </cell>
          <cell r="C181" t="str">
            <v>16.5,     16.7,/  16.11</v>
          </cell>
          <cell r="D181" t="str">
            <v>Uofljog agfpg] sfd tf/ sf6\g], a'Gg] cflb sfd ;d]t if6sf]0fLo d]; ;fOh !))Û!@) ldld, d]; tf/ !) P; 8Jn' lh ;]Nj]h tf/ * P; 8Jn' lh afs; ;fO{h .Uofljog lgdf{0f ug{] 7fpdf /fVg] tGsfpg] tf/4f/f jS;f jfWg], dfyLjf6 aGb ug{] lh cfO jfO08LË tf/ !@ P; 8Jn' lh -</v>
          </cell>
          <cell r="E181" t="str">
            <v>#=dL+</v>
          </cell>
          <cell r="G181">
            <v>0</v>
          </cell>
          <cell r="H181">
            <v>0</v>
          </cell>
        </row>
        <row r="182">
          <cell r="A182" t="str">
            <v>G15</v>
          </cell>
          <cell r="C182" t="str">
            <v>16.5,     16.7,/  16.11</v>
          </cell>
          <cell r="D182" t="str">
            <v>Uofljog agfpg] sfd tf/ sf6\g], a'Gg] cflb sfd ;d]t if6sf]0fLo d]; ;fOh !))Û!@) ldld, d]; tf/ !) P; 8Jn' lh ;]Nj]h tf/ * P; 8Jn' lh afs; ;fO{h .Uofljog lgdf{0f ug{] 7fpdf /fVg] tGsfpg] tf/4f/f jS;f jfWg], dfyLjf6 aGb ug{] lh cfO jfO08LË tf/ !@ P; 8Jn' lh -</v>
          </cell>
          <cell r="E182" t="str">
            <v>#=dL+</v>
          </cell>
          <cell r="G182">
            <v>0</v>
          </cell>
          <cell r="H182">
            <v>0</v>
          </cell>
        </row>
        <row r="183">
          <cell r="A183" t="str">
            <v>H1</v>
          </cell>
          <cell r="C183" t="str">
            <v>17.1-s_</v>
          </cell>
          <cell r="D183" t="str">
            <v>Pg kL #÷ !% ;]=ld= Jof;sf] cf/=l;=l;= Xo"d kfO{k / To;nfO{ rflx]g] :k]lzoN; !M@ l;d]G6 jfn'jf sf] d;nfdf / h'6 cflb nufO{ lj5\ofpg] sfd !)) ld= ;Dd 9'jfgL ;d]t . -x\o'd kfOk ;d]t_</v>
          </cell>
          <cell r="E183" t="str">
            <v>/=dL=</v>
          </cell>
          <cell r="G183">
            <v>640.70000000000005</v>
          </cell>
          <cell r="H183">
            <v>23577.8</v>
          </cell>
          <cell r="I183" t="str">
            <v>kfOk ;d]t</v>
          </cell>
        </row>
        <row r="184">
          <cell r="A184" t="str">
            <v>H2</v>
          </cell>
          <cell r="C184" t="str">
            <v>17.1-s_</v>
          </cell>
          <cell r="D184" t="str">
            <v>Pg kL #÷ !% ;]=ld= Jof;sf] cf/=l;=l;= Xo"d kfO{k / To;nfO{ rflx]g] :k]lzoN; !M@ l;d]G6 jfn'jf sf] d;nfdf / h'6 cflb nufO{ lj5\ofpg] sfd !)) ld= ;Dd 9'jfgL ;d]t . -x\o'd kfOk jfx]s_</v>
          </cell>
          <cell r="E184" t="str">
            <v>/=dL=</v>
          </cell>
          <cell r="G184">
            <v>0</v>
          </cell>
          <cell r="H184">
            <v>0</v>
          </cell>
          <cell r="I184" t="str">
            <v>kfOk afx]s</v>
          </cell>
        </row>
        <row r="185">
          <cell r="A185" t="str">
            <v>H3</v>
          </cell>
          <cell r="C185" t="str">
            <v>17.1-v_</v>
          </cell>
          <cell r="D185" t="str">
            <v>Pg kL #÷ @) ;]=ld= Jof;sf] cf/=l;=l;= Xo"d kfO{k / To;nfO{ rflx]g] :k]lzoN; !M@ l;d]G6 jfn'jf sf] d;nfdf / h'6 cflb nufO{ lj5\ofpg] sfd !)) ld= ;Dd 9'jfgL ;d]t . -x\o'd kfOk ;d]t_</v>
          </cell>
          <cell r="E185" t="str">
            <v>/=dL=</v>
          </cell>
          <cell r="G185">
            <v>853.5</v>
          </cell>
          <cell r="H185">
            <v>981.52</v>
          </cell>
          <cell r="I185" t="str">
            <v>kfOk ;d]t</v>
          </cell>
        </row>
        <row r="186">
          <cell r="A186" t="str">
            <v>H4</v>
          </cell>
          <cell r="C186" t="str">
            <v>17.1-v_</v>
          </cell>
          <cell r="D186" t="str">
            <v>Pg kL #÷ @) ;]=ld= Jof;sf] cf/=l;=l;= Xo"d kfO{k / To;nfO{ rflx]g] :k]lzoN; !M@ l;d]G6 jfn'jf sf] d;nfdf / h'6 cflb nufO{ lj5\ofpg] sfd !)) ld= ;Dd 9'jfgL ;d]t . -x\o'd kfOk jfx]s_</v>
          </cell>
          <cell r="E186" t="str">
            <v>/=dL=</v>
          </cell>
          <cell r="G186">
            <v>0</v>
          </cell>
          <cell r="H186">
            <v>0</v>
          </cell>
          <cell r="I186" t="str">
            <v>kfOk afx]s</v>
          </cell>
        </row>
        <row r="187">
          <cell r="A187" t="str">
            <v>H5</v>
          </cell>
          <cell r="C187" t="str">
            <v>17.1-u_</v>
          </cell>
          <cell r="D187" t="str">
            <v>Pg kL #÷ #) ;]=ld= Jof;sf] cf/ l;=l;= Xo"d kfO{k / To;nfO{ rflx]g] :k]lzoN; !M@ l;d]G6 jfn'jf sf] d;nfdf / h'6 cflb nufO{ lj5\ofpg] sfd !)) ld= ;Dd 9'jfgL ;d]t . -x\o'd kfOk ;d]t_</v>
          </cell>
          <cell r="E187" t="str">
            <v>/=dL=</v>
          </cell>
          <cell r="G187">
            <v>1464.4782608695652</v>
          </cell>
          <cell r="H187">
            <v>1684.15</v>
          </cell>
          <cell r="I187" t="str">
            <v>kfOk ;d]t</v>
          </cell>
        </row>
        <row r="188">
          <cell r="A188" t="str">
            <v>H6</v>
          </cell>
          <cell r="C188" t="str">
            <v>17.1-u_</v>
          </cell>
          <cell r="D188" t="str">
            <v>Pg kL #÷ #) ;]=ld= Jof;sf] cf/ l;=l;= Xo"d kfO{k / To;nfO{ rflx]g] :k]lzoN; !M@ l;d]G6 jfn'jf sf] d;nfdf / h'6 cflb nufO{ lj5\ofpg] sfd !)) ld= ;Dd 9'jfgL ;d]t . -x\o'd kfOk jfx]s_</v>
          </cell>
          <cell r="E188" t="str">
            <v>/=dL=</v>
          </cell>
          <cell r="G188">
            <v>0</v>
          </cell>
          <cell r="H188">
            <v>0</v>
          </cell>
          <cell r="I188" t="str">
            <v>kfOk afx]s</v>
          </cell>
        </row>
        <row r="189">
          <cell r="A189" t="str">
            <v>H7</v>
          </cell>
          <cell r="C189" t="str">
            <v>17.1-#_/-ª_</v>
          </cell>
          <cell r="D189" t="str">
            <v>Pg kL #÷ $% ;]=ld= Jof;sf] cf/ l;=l;= Xo"d kfO{k / To;nfO{ rflx]g] :k]lzoN; !M@ l;d]G6 jfn'jf sf] d;nfdf / h'6 cflb nufO{ lj5\ofpg] sfd !)) ld= ;Dd 9'jfgL ;d]t . -x\o'd kfOk ;d]t_</v>
          </cell>
          <cell r="E189" t="str">
            <v>/=dL=</v>
          </cell>
          <cell r="G189">
            <v>2068.84</v>
          </cell>
          <cell r="H189">
            <v>2379.17</v>
          </cell>
          <cell r="I189" t="str">
            <v>kfOk ;d]t</v>
          </cell>
        </row>
        <row r="190">
          <cell r="A190" t="str">
            <v>H8</v>
          </cell>
          <cell r="C190" t="str">
            <v>17.1-#_/-ª_</v>
          </cell>
          <cell r="D190" t="str">
            <v>Pg kL #÷ $% ;]=ld= Jof;sf] cf/ l;=l;= Xo"d kfO{k / To;nfO{ rflx]g] :k]lzoN; !M@ l;d]G6 jfn'jf sf] d;nfdf / h'6 cflb nufO{ lj5\ofpg] sfd !)) ld= ;Dd 9'jfgL ;d]t . -x\o'd kfOk jfx]s_</v>
          </cell>
          <cell r="E190" t="str">
            <v>/=dL=</v>
          </cell>
          <cell r="G190">
            <v>0</v>
          </cell>
          <cell r="H190">
            <v>0</v>
          </cell>
          <cell r="I190" t="str">
            <v>kfOk afx]s</v>
          </cell>
        </row>
        <row r="191">
          <cell r="A191" t="str">
            <v>H9</v>
          </cell>
          <cell r="C191" t="str">
            <v>17.1-r_</v>
          </cell>
          <cell r="D191" t="str">
            <v>Pg kL #÷ ^) ;]=ld= Jof;sf] cf/ l;=l;= Xo"d kfO{k / To;nfO{ rflx]g] :k]lzoN; !M@ l;d]G6 jfn'jf sf] d;nfdf / h'6 cflb nufO{ lj5\ofpg] sfd !)) ld= ;Dd 9'jfgL ;d]t . -x\o'd kfOk ;d]t_</v>
          </cell>
          <cell r="E191" t="str">
            <v>/=dL=</v>
          </cell>
          <cell r="G191">
            <v>4801.3565217391306</v>
          </cell>
          <cell r="H191">
            <v>5521.56</v>
          </cell>
          <cell r="I191" t="str">
            <v>kfOk ;d]t</v>
          </cell>
        </row>
        <row r="192">
          <cell r="A192" t="str">
            <v>H10</v>
          </cell>
          <cell r="C192" t="str">
            <v>17.1-r_</v>
          </cell>
          <cell r="D192" t="str">
            <v>Pg kL #÷ ^) ;]=ld= Jof;sf] cf/ l;=l;= Xo"d kfO{k / To;nfO{ rflx]g] :k]lzoN; !M@ l;d]G6 jfn'jf sf] d;nfdf / h'6 cflb nufO{ lj5\ofpg] sfd !)) ld= ;Dd 9'jfgL ;d]t . -x\o'd kfOk jfx]s_</v>
          </cell>
          <cell r="E192" t="str">
            <v>/=dL=</v>
          </cell>
          <cell r="G192">
            <v>0</v>
          </cell>
          <cell r="H192">
            <v>0</v>
          </cell>
          <cell r="I192" t="str">
            <v>kfOk afx]s</v>
          </cell>
        </row>
        <row r="193">
          <cell r="A193" t="str">
            <v>H11</v>
          </cell>
          <cell r="C193" t="str">
            <v>17.1-h_</v>
          </cell>
          <cell r="D193" t="str">
            <v>Pg kL #÷ () ;]=ld= Jof;sf] cf/ l;=l;= Xo"d kfO{k / To;nfO{ rflx]g] :k]lzoN; !M@ l;d]G6 jfn'jf sf] d;nfdf / h'6 cflb nufO{ lj5\ofpg] sfd !)) ld= ;Dd 9'jfgL ;d]t . -x\o'd kfOk ;d]t_</v>
          </cell>
          <cell r="E193" t="str">
            <v>/=dL=</v>
          </cell>
          <cell r="G193">
            <v>153643.6</v>
          </cell>
          <cell r="H193">
            <v>176690.14</v>
          </cell>
          <cell r="I193" t="str">
            <v>kfOk ;d]t</v>
          </cell>
        </row>
        <row r="194">
          <cell r="A194" t="str">
            <v>H12</v>
          </cell>
          <cell r="C194" t="str">
            <v>17.1-h_</v>
          </cell>
          <cell r="D194" t="str">
            <v>Pg kL #÷ () ;]=ld= Jof;sf] cf/ l;=l;= Xo"d kfO{k / To;nfO{ rflx]g] :k]lzoN; !M@ l;d]G6 jfn'jf sf] d;nfdf / h'6 cflb nufO{ lj5\ofpg] sfd !)) ld= ;Dd 9'jfgL ;d]t . -x\o'd kfOk jfx]s_</v>
          </cell>
          <cell r="E194" t="str">
            <v>/=dL=</v>
          </cell>
          <cell r="G194">
            <v>0</v>
          </cell>
          <cell r="H194">
            <v>0</v>
          </cell>
          <cell r="I194" t="str">
            <v>kfOk afx]s</v>
          </cell>
        </row>
        <row r="195">
          <cell r="A195" t="str">
            <v>H13</v>
          </cell>
          <cell r="C195" t="str">
            <v>17.1-em_</v>
          </cell>
          <cell r="D195" t="str">
            <v>Pg kL #÷ !@) ;]=ld= Jof;sf] cf/ l;=l;= Xo"d kfO{k / To;nfO{ rflx]g] :k]lzoN; !M@ l;d]G6 jfn'jf sf] d;nfdf / h'6 cflb nufO{ lj5\ofpg] sfd !)) ld= ;Dd 9'jfgL ;d]t . -x\o'd kfOk ;d]t_</v>
          </cell>
          <cell r="E195" t="str">
            <v>/=dL=</v>
          </cell>
          <cell r="G195">
            <v>211040.48695652175</v>
          </cell>
          <cell r="H195">
            <v>242696.56</v>
          </cell>
          <cell r="I195" t="str">
            <v>kfOk ;d]t</v>
          </cell>
        </row>
        <row r="196">
          <cell r="A196" t="str">
            <v>H14</v>
          </cell>
          <cell r="C196" t="str">
            <v>17.1-em_</v>
          </cell>
          <cell r="D196" t="str">
            <v>Pg kL #÷ !@) ;]=ld= Jof;sf] cf/ l;=l;= Xo"d kfO{k / To;nfO{ rflx]g] :k]lzoN; !M@ l;d]G6 jfn'jf sf] d;nfdf / h'6 cflb nufO{ lj5\ofpg] sfd !)) ld= ;Dd 9'jfgL ;d]t . -x\o'd kfOk jfx]s_</v>
          </cell>
          <cell r="E196" t="str">
            <v>/=dL=</v>
          </cell>
          <cell r="G196">
            <v>0</v>
          </cell>
          <cell r="H196">
            <v>0</v>
          </cell>
          <cell r="I196" t="str">
            <v>kfOk afx]s</v>
          </cell>
        </row>
      </sheetData>
      <sheetData sheetId="2">
        <row r="2">
          <cell r="D2" t="str">
            <v>^.)%&amp;.%*</v>
          </cell>
        </row>
        <row r="38">
          <cell r="A38" t="str">
            <v>b</v>
          </cell>
        </row>
        <row r="39">
          <cell r="A39" t="str">
            <v>b</v>
          </cell>
        </row>
        <row r="40">
          <cell r="A40" t="str">
            <v>b</v>
          </cell>
        </row>
        <row r="41">
          <cell r="A41" t="str">
            <v>b</v>
          </cell>
        </row>
        <row r="42">
          <cell r="A42" t="str">
            <v>b</v>
          </cell>
        </row>
        <row r="43">
          <cell r="A43" t="str">
            <v>b</v>
          </cell>
        </row>
        <row r="44">
          <cell r="A44" t="str">
            <v>b</v>
          </cell>
        </row>
        <row r="45">
          <cell r="A45" t="str">
            <v>b</v>
          </cell>
        </row>
        <row r="46">
          <cell r="A46" t="str">
            <v>b</v>
          </cell>
        </row>
        <row r="47">
          <cell r="A47" t="str">
            <v>b</v>
          </cell>
        </row>
        <row r="48">
          <cell r="A48" t="str">
            <v>b</v>
          </cell>
        </row>
        <row r="49">
          <cell r="A49" t="str">
            <v>b</v>
          </cell>
        </row>
        <row r="50">
          <cell r="A50" t="str">
            <v>b</v>
          </cell>
        </row>
        <row r="51">
          <cell r="A51" t="str">
            <v>d</v>
          </cell>
        </row>
        <row r="52">
          <cell r="A52" t="str">
            <v>d</v>
          </cell>
        </row>
        <row r="53">
          <cell r="A53" t="str">
            <v>d</v>
          </cell>
        </row>
        <row r="54">
          <cell r="A54" t="str">
            <v>d</v>
          </cell>
        </row>
        <row r="55">
          <cell r="A55" t="str">
            <v>d</v>
          </cell>
        </row>
        <row r="56">
          <cell r="A56" t="str">
            <v>d</v>
          </cell>
        </row>
        <row r="57">
          <cell r="A57" t="str">
            <v>d</v>
          </cell>
        </row>
        <row r="58">
          <cell r="A58" t="str">
            <v>d</v>
          </cell>
        </row>
        <row r="59">
          <cell r="A59" t="str">
            <v>d</v>
          </cell>
        </row>
        <row r="60">
          <cell r="A60" t="str">
            <v>d</v>
          </cell>
        </row>
        <row r="61">
          <cell r="A61" t="str">
            <v>d</v>
          </cell>
        </row>
        <row r="62">
          <cell r="A62" t="str">
            <v>d</v>
          </cell>
        </row>
        <row r="63">
          <cell r="A63" t="str">
            <v>d</v>
          </cell>
        </row>
        <row r="64">
          <cell r="A64" t="str">
            <v>e</v>
          </cell>
        </row>
        <row r="65">
          <cell r="A65" t="str">
            <v>e</v>
          </cell>
        </row>
        <row r="66">
          <cell r="A66" t="str">
            <v>e</v>
          </cell>
        </row>
        <row r="67">
          <cell r="A67" t="str">
            <v>e</v>
          </cell>
        </row>
        <row r="68">
          <cell r="A68" t="str">
            <v>e</v>
          </cell>
        </row>
        <row r="69">
          <cell r="A69" t="str">
            <v>e</v>
          </cell>
        </row>
        <row r="70">
          <cell r="A70" t="str">
            <v>e</v>
          </cell>
        </row>
        <row r="71">
          <cell r="A71" t="str">
            <v>e</v>
          </cell>
        </row>
        <row r="72">
          <cell r="A72" t="str">
            <v>e</v>
          </cell>
        </row>
        <row r="73">
          <cell r="A73" t="str">
            <v>e</v>
          </cell>
        </row>
        <row r="74">
          <cell r="A74" t="str">
            <v>e</v>
          </cell>
        </row>
        <row r="75">
          <cell r="A75" t="str">
            <v>e</v>
          </cell>
        </row>
        <row r="76">
          <cell r="A76" t="str">
            <v>e</v>
          </cell>
        </row>
        <row r="77">
          <cell r="A77" t="str">
            <v>g</v>
          </cell>
        </row>
        <row r="78">
          <cell r="A78" t="str">
            <v>g</v>
          </cell>
        </row>
        <row r="79">
          <cell r="A79" t="str">
            <v>g</v>
          </cell>
        </row>
        <row r="80">
          <cell r="A80" t="str">
            <v>g</v>
          </cell>
        </row>
        <row r="81">
          <cell r="A81" t="str">
            <v>g</v>
          </cell>
        </row>
        <row r="82">
          <cell r="A82" t="str">
            <v>g</v>
          </cell>
        </row>
        <row r="83">
          <cell r="A83" t="str">
            <v>g</v>
          </cell>
        </row>
        <row r="84">
          <cell r="A84" t="str">
            <v>g</v>
          </cell>
        </row>
        <row r="85">
          <cell r="A85" t="str">
            <v>g</v>
          </cell>
        </row>
        <row r="86">
          <cell r="A86" t="str">
            <v>g</v>
          </cell>
        </row>
        <row r="87">
          <cell r="A87" t="str">
            <v>g</v>
          </cell>
        </row>
        <row r="88">
          <cell r="A88" t="str">
            <v>g</v>
          </cell>
        </row>
        <row r="89">
          <cell r="A89" t="str">
            <v>g</v>
          </cell>
        </row>
        <row r="90">
          <cell r="A90" t="str">
            <v>h</v>
          </cell>
        </row>
        <row r="91">
          <cell r="A91" t="str">
            <v>h</v>
          </cell>
        </row>
        <row r="92">
          <cell r="A92" t="str">
            <v>h</v>
          </cell>
        </row>
        <row r="93">
          <cell r="A93" t="str">
            <v>h</v>
          </cell>
        </row>
        <row r="94">
          <cell r="A94" t="str">
            <v>h</v>
          </cell>
        </row>
        <row r="95">
          <cell r="A95" t="str">
            <v>h</v>
          </cell>
        </row>
        <row r="96">
          <cell r="A96" t="str">
            <v>h</v>
          </cell>
        </row>
        <row r="97">
          <cell r="A97" t="str">
            <v>h</v>
          </cell>
        </row>
        <row r="98">
          <cell r="A98" t="str">
            <v>h</v>
          </cell>
        </row>
        <row r="99">
          <cell r="A99" t="str">
            <v>h</v>
          </cell>
        </row>
        <row r="100">
          <cell r="A100" t="str">
            <v>h</v>
          </cell>
        </row>
        <row r="101">
          <cell r="A101" t="str">
            <v>i</v>
          </cell>
        </row>
        <row r="102">
          <cell r="A102" t="str">
            <v>i</v>
          </cell>
        </row>
        <row r="103">
          <cell r="A103" t="str">
            <v>i</v>
          </cell>
        </row>
        <row r="104">
          <cell r="A104" t="str">
            <v>i</v>
          </cell>
        </row>
        <row r="105">
          <cell r="A105" t="str">
            <v>i</v>
          </cell>
        </row>
        <row r="106">
          <cell r="A106" t="str">
            <v>i</v>
          </cell>
        </row>
        <row r="107">
          <cell r="A107" t="str">
            <v>j</v>
          </cell>
        </row>
        <row r="108">
          <cell r="A108" t="str">
            <v>j</v>
          </cell>
        </row>
        <row r="109">
          <cell r="A109" t="str">
            <v>j</v>
          </cell>
        </row>
        <row r="110">
          <cell r="A110" t="str">
            <v>j</v>
          </cell>
        </row>
        <row r="111">
          <cell r="A111" t="str">
            <v>j</v>
          </cell>
        </row>
        <row r="112">
          <cell r="A112" t="str">
            <v>j</v>
          </cell>
        </row>
        <row r="113">
          <cell r="A113" t="str">
            <v>j</v>
          </cell>
        </row>
        <row r="114">
          <cell r="A114" t="str">
            <v>j</v>
          </cell>
        </row>
        <row r="115">
          <cell r="A115" t="str">
            <v>j</v>
          </cell>
        </row>
        <row r="116">
          <cell r="A116" t="str">
            <v>j</v>
          </cell>
        </row>
        <row r="117">
          <cell r="A117" t="str">
            <v>j</v>
          </cell>
        </row>
        <row r="118">
          <cell r="A118" t="str">
            <v>j</v>
          </cell>
        </row>
        <row r="119">
          <cell r="A119" t="str">
            <v>j</v>
          </cell>
        </row>
        <row r="120">
          <cell r="A120" t="str">
            <v>k</v>
          </cell>
        </row>
        <row r="121">
          <cell r="A121" t="str">
            <v>k</v>
          </cell>
        </row>
        <row r="122">
          <cell r="A122" t="str">
            <v>k</v>
          </cell>
        </row>
        <row r="123">
          <cell r="A123" t="str">
            <v>k</v>
          </cell>
        </row>
        <row r="124">
          <cell r="A124" t="str">
            <v>k</v>
          </cell>
        </row>
        <row r="125">
          <cell r="A125" t="str">
            <v>k</v>
          </cell>
        </row>
        <row r="126">
          <cell r="A126" t="str">
            <v>k</v>
          </cell>
        </row>
        <row r="127">
          <cell r="A127" t="str">
            <v>k</v>
          </cell>
        </row>
        <row r="128">
          <cell r="A128" t="str">
            <v>k</v>
          </cell>
        </row>
        <row r="129">
          <cell r="A129" t="str">
            <v>k</v>
          </cell>
        </row>
        <row r="130">
          <cell r="A130" t="str">
            <v>k</v>
          </cell>
        </row>
        <row r="131">
          <cell r="A131" t="str">
            <v>k</v>
          </cell>
        </row>
        <row r="132">
          <cell r="A132" t="str">
            <v>k</v>
          </cell>
        </row>
        <row r="133">
          <cell r="A133" t="str">
            <v>m</v>
          </cell>
        </row>
        <row r="134">
          <cell r="A134" t="str">
            <v>m</v>
          </cell>
        </row>
        <row r="135">
          <cell r="A135" t="str">
            <v>m</v>
          </cell>
        </row>
        <row r="136">
          <cell r="A136" t="str">
            <v>m</v>
          </cell>
        </row>
        <row r="137">
          <cell r="A137" t="str">
            <v>m</v>
          </cell>
        </row>
        <row r="138">
          <cell r="A138" t="str">
            <v>m</v>
          </cell>
        </row>
        <row r="139">
          <cell r="A139" t="str">
            <v>n</v>
          </cell>
        </row>
        <row r="140">
          <cell r="A140" t="str">
            <v>n</v>
          </cell>
        </row>
        <row r="141">
          <cell r="A141" t="str">
            <v>r</v>
          </cell>
        </row>
        <row r="142">
          <cell r="A142" t="str">
            <v>r</v>
          </cell>
        </row>
        <row r="143">
          <cell r="A143" t="str">
            <v>r</v>
          </cell>
        </row>
        <row r="144">
          <cell r="A144" t="str">
            <v>r</v>
          </cell>
        </row>
        <row r="145">
          <cell r="A145" t="str">
            <v>r</v>
          </cell>
        </row>
        <row r="146">
          <cell r="A146" t="str">
            <v>r</v>
          </cell>
        </row>
        <row r="147">
          <cell r="A147" t="str">
            <v>r</v>
          </cell>
        </row>
        <row r="148">
          <cell r="A148" t="str">
            <v>r</v>
          </cell>
        </row>
        <row r="149">
          <cell r="A149" t="str">
            <v>r</v>
          </cell>
        </row>
        <row r="150">
          <cell r="A150" t="str">
            <v>r</v>
          </cell>
        </row>
        <row r="151">
          <cell r="A151" t="str">
            <v>r</v>
          </cell>
        </row>
        <row r="152">
          <cell r="A152" t="str">
            <v>r</v>
          </cell>
        </row>
        <row r="153">
          <cell r="A153" t="str">
            <v>r</v>
          </cell>
        </row>
        <row r="154">
          <cell r="A154" t="str">
            <v>a</v>
          </cell>
        </row>
        <row r="155">
          <cell r="A155" t="str">
            <v>a</v>
          </cell>
        </row>
        <row r="156">
          <cell r="A156" t="str">
            <v>a</v>
          </cell>
        </row>
        <row r="157">
          <cell r="A157" t="str">
            <v>a</v>
          </cell>
        </row>
        <row r="158">
          <cell r="A158" t="str">
            <v>a</v>
          </cell>
        </row>
        <row r="159">
          <cell r="A159" t="str">
            <v>c</v>
          </cell>
        </row>
        <row r="160">
          <cell r="A160" t="str">
            <v>c</v>
          </cell>
        </row>
        <row r="161">
          <cell r="A161" t="str">
            <v>c</v>
          </cell>
        </row>
        <row r="162">
          <cell r="A162" t="str">
            <v>c</v>
          </cell>
        </row>
        <row r="163">
          <cell r="A163" t="str">
            <v>c</v>
          </cell>
        </row>
        <row r="164">
          <cell r="A164" t="str">
            <v>c</v>
          </cell>
        </row>
        <row r="165">
          <cell r="A165" t="str">
            <v>c</v>
          </cell>
        </row>
        <row r="166">
          <cell r="A166" t="str">
            <v>c</v>
          </cell>
        </row>
        <row r="167">
          <cell r="A167" t="str">
            <v>c</v>
          </cell>
        </row>
        <row r="168">
          <cell r="A168" t="str">
            <v>c</v>
          </cell>
        </row>
        <row r="169">
          <cell r="A169" t="str">
            <v>c</v>
          </cell>
        </row>
        <row r="170">
          <cell r="A170" t="str">
            <v>f</v>
          </cell>
        </row>
        <row r="171">
          <cell r="A171" t="str">
            <v>f</v>
          </cell>
        </row>
        <row r="172">
          <cell r="A172" t="str">
            <v>f</v>
          </cell>
        </row>
        <row r="173">
          <cell r="A173" t="str">
            <v>f</v>
          </cell>
        </row>
        <row r="174">
          <cell r="A174" t="str">
            <v>f</v>
          </cell>
        </row>
        <row r="175">
          <cell r="A175" t="str">
            <v>f</v>
          </cell>
        </row>
        <row r="176">
          <cell r="A176" t="str">
            <v>f</v>
          </cell>
        </row>
        <row r="177">
          <cell r="A177" t="str">
            <v>f</v>
          </cell>
        </row>
        <row r="178">
          <cell r="A178" t="str">
            <v>f</v>
          </cell>
        </row>
        <row r="179">
          <cell r="A179" t="str">
            <v>l</v>
          </cell>
        </row>
        <row r="180">
          <cell r="A180" t="str">
            <v>l</v>
          </cell>
        </row>
        <row r="181">
          <cell r="A181" t="str">
            <v>o</v>
          </cell>
        </row>
        <row r="182">
          <cell r="A182" t="str">
            <v>o</v>
          </cell>
        </row>
        <row r="183">
          <cell r="A183" t="str">
            <v>o</v>
          </cell>
        </row>
        <row r="184">
          <cell r="A184" t="str">
            <v>o</v>
          </cell>
        </row>
        <row r="185">
          <cell r="A185" t="str">
            <v>o</v>
          </cell>
        </row>
        <row r="186">
          <cell r="A186" t="str">
            <v>p</v>
          </cell>
        </row>
        <row r="187">
          <cell r="A187" t="str">
            <v>p</v>
          </cell>
        </row>
        <row r="188">
          <cell r="A188" t="str">
            <v>q</v>
          </cell>
        </row>
        <row r="189">
          <cell r="A189" t="str">
            <v>q</v>
          </cell>
        </row>
        <row r="190">
          <cell r="A190" t="str">
            <v>q</v>
          </cell>
        </row>
        <row r="191">
          <cell r="A191" t="str">
            <v>q</v>
          </cell>
        </row>
        <row r="192">
          <cell r="A192" t="str">
            <v>s</v>
          </cell>
        </row>
        <row r="193">
          <cell r="A193" t="str">
            <v>s</v>
          </cell>
        </row>
        <row r="194">
          <cell r="A194" t="str">
            <v>s</v>
          </cell>
        </row>
        <row r="195">
          <cell r="A195" t="str">
            <v>end</v>
          </cell>
        </row>
      </sheetData>
      <sheetData sheetId="3"/>
      <sheetData sheetId="4"/>
      <sheetData sheetId="5"/>
      <sheetData sheetId="6"/>
      <sheetData sheetId="7"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y Equipment"/>
      <sheetName val="Lab Establishment"/>
      <sheetName val="Lab Equipment"/>
      <sheetName val="Running Cost "/>
      <sheetName val="Furniture for Accomodation"/>
      <sheetName val="Furniture Office &amp; lab"/>
      <sheetName val="Vehicle_Cost"/>
      <sheetName val="Labour Rates_BB"/>
      <sheetName val="Dayworks"/>
      <sheetName val="Support staff wage"/>
      <sheetName val="Equipment Rates"/>
      <sheetName val="Material_Tax"/>
      <sheetName val="Material collection equipment"/>
      <sheetName val="Haulage dist"/>
      <sheetName val="Haulage items"/>
      <sheetName val="Transport Cost final"/>
      <sheetName val="Transport_Cost_F"/>
      <sheetName val="RateAnalysis"/>
      <sheetName val="Insurance"/>
      <sheetName val="Summary_Sheet_M"/>
      <sheetName val="PS"/>
      <sheetName val="SW-Road"/>
      <sheetName val="Kerb"/>
      <sheetName val="Guardrail"/>
      <sheetName val="Median"/>
      <sheetName val="Trees"/>
      <sheetName val="Huts"/>
      <sheetName val="Toilets"/>
      <sheetName val="Bus Shelter"/>
      <sheetName val="Dismantle"/>
      <sheetName val="BoQ BB-01"/>
      <sheetName val="Sum-BB-01"/>
      <sheetName val="BR"/>
      <sheetName val="material rate"/>
      <sheetName val="schedule of rates"/>
      <sheetName val="Database"/>
      <sheetName val="TranspAnalysis"/>
      <sheetName val="4aoc"/>
    </sheetNames>
    <sheetDataSet>
      <sheetData sheetId="0"/>
      <sheetData sheetId="1"/>
      <sheetData sheetId="2"/>
      <sheetData sheetId="3"/>
      <sheetData sheetId="4"/>
      <sheetData sheetId="5"/>
      <sheetData sheetId="6"/>
      <sheetData sheetId="7">
        <row r="9">
          <cell r="E9">
            <v>230</v>
          </cell>
        </row>
        <row r="12">
          <cell r="E12">
            <v>225</v>
          </cell>
        </row>
        <row r="15">
          <cell r="E15">
            <v>250</v>
          </cell>
        </row>
        <row r="17">
          <cell r="E17">
            <v>275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aoc"/>
      <sheetName val="4summary"/>
      <sheetName val="4boq"/>
      <sheetName val="aoc"/>
      <sheetName val="summary"/>
      <sheetName val="RtAn"/>
      <sheetName val="Rates"/>
      <sheetName val="Sumry"/>
    </sheetNames>
    <sheetDataSet>
      <sheetData sheetId="0">
        <row r="1">
          <cell r="C1" t="str">
            <v>sfnf]kq]</v>
          </cell>
        </row>
      </sheetData>
      <sheetData sheetId="1"/>
      <sheetData sheetId="2"/>
      <sheetData sheetId="3" refreshError="1"/>
      <sheetData sheetId="4"/>
      <sheetData sheetId="5" refreshError="1"/>
      <sheetData sheetId="6" refreshError="1"/>
      <sheetData sheetId="7"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rates"/>
      <sheetName val="INPUT"/>
      <sheetName val="abs1"/>
      <sheetName val="summary"/>
      <sheetName val="temp"/>
      <sheetName val="Sheet1"/>
      <sheetName val="summary (2)"/>
    </sheetNames>
    <sheetDataSet>
      <sheetData sheetId="0">
        <row r="2">
          <cell r="D2" t="str">
            <v>^.)%&amp;.%*</v>
          </cell>
        </row>
      </sheetData>
      <sheetData sheetId="1">
        <row r="1">
          <cell r="A1" t="str">
            <v>sf]* g+=</v>
          </cell>
          <cell r="C1" t="str">
            <v>cfO^d  gDj/</v>
          </cell>
          <cell r="D1" t="str">
            <v>sfo{sf] ljj/)f</v>
          </cell>
          <cell r="E1" t="str">
            <v>PsfO{</v>
          </cell>
          <cell r="G1" t="str">
            <v>!%Ücf]=x]=tyf !)Üd"=c=s= afx]s</v>
          </cell>
          <cell r="H1" t="str">
            <v>!%Ücf]=x]= ;lxt tyf !)Ü d"=c=s= jfx]s ;Dk"0f{ b/</v>
          </cell>
          <cell r="I1" t="str">
            <v>s}lkmot</v>
          </cell>
        </row>
        <row r="2">
          <cell r="A2" t="str">
            <v>A1</v>
          </cell>
          <cell r="C2">
            <v>1.3</v>
          </cell>
          <cell r="D2" t="str">
            <v>jfSnf] emf/kft sf6\g] h/f lemSg] / lgdf{0f :ynjf6 @% ld= ;Dd jf]sfgL ug{] sfo{ -emf/kftsf] uf]nfO{ #) ;]=ld= ;Dd / !)) j=ld= If]qdf !% uf]6f emf/kft a'§fj'§L eGbf j9L_ .</v>
          </cell>
          <cell r="E2" t="str">
            <v>j=dL=</v>
          </cell>
          <cell r="G2">
            <v>4.3999999999999995</v>
          </cell>
          <cell r="H2">
            <v>5.0599999999999996</v>
          </cell>
        </row>
        <row r="3">
          <cell r="A3" t="str">
            <v>A2</v>
          </cell>
          <cell r="C3">
            <v>1.8</v>
          </cell>
          <cell r="D3" t="str">
            <v>dflyNnf] df6f] vGg] sfd lgdf{0f :ynjf6 aflx/ jf]sfgL ug{] ;d]t . - df6f]sf] txsf] df]6fO{ -!%–@)_;]=ld=_</v>
          </cell>
          <cell r="E3" t="str">
            <v>j=dL=</v>
          </cell>
          <cell r="G3">
            <v>17.599999999999998</v>
          </cell>
          <cell r="H3">
            <v>20.239999999999998</v>
          </cell>
        </row>
        <row r="4">
          <cell r="A4" t="str">
            <v>A3</v>
          </cell>
          <cell r="C4">
            <v>2.1</v>
          </cell>
          <cell r="D4" t="str">
            <v>g/d k|sf/sf] Sn] / l;N6L df6f]df ;a} lsl;dsf] vGg] sfd !) ld= ;Dd jf]sfgL / l8:kf]hn / !=% ld= ;Dd lnkm\6 ;d]t .</v>
          </cell>
          <cell r="E4" t="str">
            <v>#=dL=</v>
          </cell>
          <cell r="G4">
            <v>79.304347826086953</v>
          </cell>
          <cell r="H4">
            <v>91.2</v>
          </cell>
        </row>
        <row r="5">
          <cell r="A5" t="str">
            <v>A4</v>
          </cell>
          <cell r="C5">
            <v>2.2000000000000002</v>
          </cell>
          <cell r="D5" t="str">
            <v>;fx|f] k|sf/sf] g/d d'/d 9'Ëf -#) ;]=ld= ;Dd ldl;Psf] df6f]df ;a} lsl;dsf] vGg] sfd !)ld=;Dd jf]sfgL l8:kf]hn / !=% ld=lnkm\6 ;d]t.</v>
          </cell>
          <cell r="E5" t="str">
            <v>#=dL=</v>
          </cell>
          <cell r="G5">
            <v>90.643478260869571</v>
          </cell>
          <cell r="H5">
            <v>104.24</v>
          </cell>
        </row>
        <row r="6">
          <cell r="A6" t="str">
            <v>A5</v>
          </cell>
          <cell r="C6">
            <v>2.9</v>
          </cell>
          <cell r="D6" t="str">
            <v>g/d df6f]df vfN8f] vGg] sfd !) ld= ;Dd jf]sfgL l8:kf]hn / !=% ld= lnkm\6 sf] ;'ljwf ;d]t .</v>
          </cell>
          <cell r="E6" t="str">
            <v>#=dL=</v>
          </cell>
          <cell r="G6">
            <v>113.29565217391304</v>
          </cell>
          <cell r="H6">
            <v>130.29</v>
          </cell>
        </row>
        <row r="7">
          <cell r="A7" t="str">
            <v>A6</v>
          </cell>
          <cell r="C7">
            <v>2.12</v>
          </cell>
          <cell r="D7" t="str">
            <v>;fx|f] df6f]df l8r sl6Ë ug{] sfd !) ld= ;Dd jf]sfgL l8:kf]hn / !=% ld= lnkm\6sf] ;'ljwf ;d]t.</v>
          </cell>
          <cell r="E7" t="str">
            <v>#=dL=</v>
          </cell>
          <cell r="G7">
            <v>141.63</v>
          </cell>
          <cell r="H7">
            <v>162.87</v>
          </cell>
        </row>
        <row r="8">
          <cell r="A8" t="str">
            <v>A7</v>
          </cell>
          <cell r="C8">
            <v>2.14</v>
          </cell>
          <cell r="D8" t="str">
            <v>hu , 9n , kfO{k nfO{gsf] nflu -af]N8/ ldl;Psf]_ df6f]df vfN8f] vGg]] sfd  !) ld= ;Dd jf]sfgL l8:kf]hn / !=% ld= lnkm\6sf] ;'ljwf ;d]t.</v>
          </cell>
          <cell r="E8" t="str">
            <v>#=dL=</v>
          </cell>
          <cell r="G8">
            <v>180.14782608695651</v>
          </cell>
          <cell r="H8">
            <v>207.17</v>
          </cell>
        </row>
        <row r="9">
          <cell r="A9" t="str">
            <v>A8</v>
          </cell>
          <cell r="C9" t="str">
            <v>2.17-s_</v>
          </cell>
          <cell r="D9" t="str">
            <v>df6f]df afS;f sf6\g] sfd !) ld= af]sfgL l8:kf]hn / !=% ld= lnkm\6 ;'ljwf -s_ g/d df6f] .</v>
          </cell>
          <cell r="E9" t="str">
            <v>#=dL=</v>
          </cell>
          <cell r="G9">
            <v>88.365217391304341</v>
          </cell>
          <cell r="H9">
            <v>101.62</v>
          </cell>
        </row>
        <row r="10">
          <cell r="A10" t="str">
            <v>A9</v>
          </cell>
          <cell r="C10" t="str">
            <v>2.17-v_</v>
          </cell>
          <cell r="D10" t="str">
            <v>df6f]df afS;f sf6\g] sfd !) ld= af]sfgL l8:kf]hn / !=% ld= lnkm\6 ;'ljwf -s_ ;fx|f] df6f] .</v>
          </cell>
          <cell r="E10" t="str">
            <v>#=dL=</v>
          </cell>
          <cell r="G10">
            <v>106.49565217391304</v>
          </cell>
          <cell r="H10">
            <v>122.47</v>
          </cell>
        </row>
        <row r="11">
          <cell r="A11" t="str">
            <v>A10</v>
          </cell>
          <cell r="C11">
            <v>2.2200000000000002</v>
          </cell>
          <cell r="D11" t="str">
            <v>sd ulx/f] kfgLdf ;fx|f] df6f]];+u !) ;]=dL= eGbf a9L Aof;sf] u|fe]n ldl;Psf] df6f]df  hu vGg] sfd !) ld= ;Dd jf]sfgL l8:kf]hn / !=% ld= lnkm\6 ;d]t .</v>
          </cell>
          <cell r="E11" t="str">
            <v>#=dL=</v>
          </cell>
          <cell r="G11">
            <v>283.24347826086955</v>
          </cell>
          <cell r="H11">
            <v>325.73</v>
          </cell>
        </row>
        <row r="12">
          <cell r="A12" t="str">
            <v>A11</v>
          </cell>
          <cell r="C12">
            <v>2.23</v>
          </cell>
          <cell r="D12" t="str">
            <v>sd ulx/f] kfgLdf ;fx|f] df6f]];+u !) ;]=dL= eGbf sd Aof;sf] u|fe]n ldl;Psf] df6f]df hu vGg] sfd !) ld= ;Dd jf]sfgL l8:kf]hn / !=% ld= lnkm\6 ;d]t .</v>
          </cell>
          <cell r="E12" t="str">
            <v>#=dL=</v>
          </cell>
          <cell r="G12">
            <v>260.5826086956522</v>
          </cell>
          <cell r="H12">
            <v>299.67</v>
          </cell>
        </row>
        <row r="13">
          <cell r="A13" t="str">
            <v>A12</v>
          </cell>
          <cell r="C13" t="str">
            <v>2.24-s_</v>
          </cell>
          <cell r="D13" t="str">
            <v>kfgL d'gL af]N8/ / u|fe]ndf  hu vGg] sfd !) ld= ;Dd jf]sfgL l8:kf]hn -s_ !=)dL= ulx/f] vgfO{ / $=) ld= lnkm\6 ;d]t .</v>
          </cell>
          <cell r="E13" t="str">
            <v>#=dL=</v>
          </cell>
          <cell r="G13">
            <v>397.67826086956524</v>
          </cell>
          <cell r="H13">
            <v>457.33</v>
          </cell>
        </row>
        <row r="14">
          <cell r="A14" t="str">
            <v>A13</v>
          </cell>
          <cell r="C14" t="str">
            <v>2.24-v_</v>
          </cell>
          <cell r="D14" t="str">
            <v>kfgL d'gL af]N8/ / u|fe]ndf  hu vGg] sfd !) ld= ;Dd jf]sfgL l8:kf]hn -s_ @=)dL= ulx/f] vgfO{ / $=) ld= lnkm\6 ;d]t .</v>
          </cell>
          <cell r="E14" t="str">
            <v>#=dL=</v>
          </cell>
          <cell r="G14">
            <v>407.87826086956522</v>
          </cell>
          <cell r="H14">
            <v>469.06</v>
          </cell>
        </row>
        <row r="15">
          <cell r="A15" t="str">
            <v>A14</v>
          </cell>
          <cell r="C15" t="str">
            <v>2.25-s_</v>
          </cell>
          <cell r="D15" t="str">
            <v>;fdfGo df6f]n] k'g{] sfd !%.!% ;]=ld=sf] txdf km}nfpg] kfgL 5l/sg / HofdL 4f/f sDk]S6]8 ug{] sfd ;d]t !) ld= b'/Ljf6 cf];fg{] .</v>
          </cell>
          <cell r="E15" t="str">
            <v>#=dL=</v>
          </cell>
          <cell r="G15">
            <v>56.643478260869564</v>
          </cell>
          <cell r="H15">
            <v>65.14</v>
          </cell>
        </row>
        <row r="16">
          <cell r="A16" t="str">
            <v>A15</v>
          </cell>
          <cell r="C16" t="str">
            <v>2.25-v_</v>
          </cell>
          <cell r="D16" t="str">
            <v>;fdfGo df6f]n] k'g{] sfd !%.!% ;]=ld= sf] txdf km}nfpg] -kfgL gs5l/sg_ / HofdL 4f/f sDk]S6]8 ug{] sfd ;d]t .</v>
          </cell>
          <cell r="E16" t="str">
            <v>#=dL=</v>
          </cell>
          <cell r="G16">
            <v>28.321739130434782</v>
          </cell>
          <cell r="H16">
            <v>32.57</v>
          </cell>
        </row>
        <row r="17">
          <cell r="A17" t="str">
            <v>A16</v>
          </cell>
          <cell r="C17">
            <v>2.29</v>
          </cell>
          <cell r="D17" t="str">
            <v>;fdfGo df6f]df sd ulx/f] kfgLdf hu vGg] sfd !) ld= ;Dd jf]sfgL l8:kf]hn / !=% ld= lnkm\6 ;d]t .</v>
          </cell>
          <cell r="E17" t="str">
            <v>#=dL=</v>
          </cell>
          <cell r="G17">
            <v>254.92173913043482</v>
          </cell>
          <cell r="H17">
            <v>293.16000000000003</v>
          </cell>
        </row>
        <row r="18">
          <cell r="A18" t="str">
            <v>A17</v>
          </cell>
          <cell r="C18">
            <v>2.3199999999999998</v>
          </cell>
          <cell r="D18" t="str">
            <v>ulx/f] kfgLdf hu vGbf ;f]l/+u / Kn]ls+usf] nflu yk   ;d]t .</v>
          </cell>
          <cell r="E18" t="str">
            <v>#=dL=</v>
          </cell>
          <cell r="G18">
            <v>55.643478260869564</v>
          </cell>
          <cell r="H18">
            <v>63.99</v>
          </cell>
        </row>
        <row r="19">
          <cell r="A19" t="str">
            <v>A18</v>
          </cell>
          <cell r="C19" t="str">
            <v>2.39-u_ / 2.17 -v_ tyf 21.1</v>
          </cell>
          <cell r="D19" t="str">
            <v>kfO{knfO{g 6]Grsf] vfN8f]df s8f df6f]n] k'g{] sfd k|To]s @).@) ;]=ld= sf] ux/fO{ txdf km}nfpg] ,kfgL ;d]t 5l/sg a]Gr 4f/f sDk]S6]8 ug{] sfd ;d]t .u_ s8f df6f] - s8f df6f] vGg] / 6«s 4f/f ! ls=dL=9'jfgL ;d]t _</v>
          </cell>
          <cell r="E19" t="str">
            <v>#=dL=</v>
          </cell>
          <cell r="G19">
            <v>297.53913043478263</v>
          </cell>
          <cell r="H19">
            <v>342.17</v>
          </cell>
        </row>
        <row r="20">
          <cell r="A20" t="str">
            <v>A19</v>
          </cell>
          <cell r="C20" t="str">
            <v>2.39-u_ / 2.17 -v_ tyf 21.1</v>
          </cell>
          <cell r="D20" t="str">
            <v>kfO{knfO{g 6]Grsf] vfN8f]df s8f df6f]n] k'g{] sfd k|To]s @).@) ;]=ld= sf] ux/fO{ txdf km}nfpg] ,kfgL ;d]t 5l/sg a]Gr 4f/f sDk]S6]8 ug{] sfd ;d]t .-u_ s8f df6f] -s8f df6f] vGg] / 6«s 4f/f @ ls=dL 9'jfgL ;d]t _</v>
          </cell>
          <cell r="E20" t="str">
            <v>#=dL=</v>
          </cell>
          <cell r="G20">
            <v>314.8</v>
          </cell>
          <cell r="H20">
            <v>362.02</v>
          </cell>
        </row>
        <row r="21">
          <cell r="A21" t="str">
            <v>A20</v>
          </cell>
          <cell r="C21" t="str">
            <v>2.39-u_ / 2.17 -v_ tyf 21.1</v>
          </cell>
          <cell r="D21" t="str">
            <v>kfO{knfO{g 6]Grsf] vfN8f]df s8f df6f]n] k'g{] sfd k|To]s @).@) ;]=ld= sf] ux/fO{ txdf km}nfpg] ,kfgL ;d]t 5l/sg a]Gr 4f/f sDk]S6]8 ug{] sfd ;d]t .-u_ s8f df6f] - s8f df6f] vGg] / 6«s 4f/f %ls=dL 9'jfgL ;d]t _</v>
          </cell>
          <cell r="E21" t="str">
            <v>#=dL=</v>
          </cell>
          <cell r="G21">
            <v>366.54782608695655</v>
          </cell>
          <cell r="H21">
            <v>421.53</v>
          </cell>
        </row>
        <row r="22">
          <cell r="A22" t="str">
            <v>A21</v>
          </cell>
          <cell r="C22" t="str">
            <v>2.39-u_,    3-3_/    21.3</v>
          </cell>
          <cell r="D22" t="str">
            <v>kfO{knfO{g 6«]Grsf] vfN8f]df s8f df6f]n] k'g{] sfd k|To]s @).@) ;]=ld= sf] ux/fO{ txdf km}nfpg] ,kfgL ;d]t 5l/sg a]Gr 4f/f sDk]S6]8 ug{] sfd ;d]t . -3_ uf|e]n / af]N8/ ldl;Psf] - uf|e]n / af]N8/ ldl;Psf] df6f] vGg] / 6«s 4f/f @) ls=dL 9'jfgL ;d]t _</v>
          </cell>
          <cell r="E22" t="str">
            <v>#=dL=</v>
          </cell>
          <cell r="G22">
            <v>796.02608695652179</v>
          </cell>
          <cell r="H22">
            <v>915.43</v>
          </cell>
        </row>
        <row r="23">
          <cell r="A23" t="str">
            <v>A22</v>
          </cell>
          <cell r="C23">
            <v>2.42</v>
          </cell>
          <cell r="D23" t="str">
            <v>jfn'jfn] eg{] / kfgL 5g{] / HofdL 4f/f sDk]S6]8 ug{] sfd -!) ld= 9'jfgL ;d]t . tyf 6«s 4f/f  @) ls=dL 9'jfgL ;d]t .</v>
          </cell>
          <cell r="E23" t="str">
            <v>#=dL=</v>
          </cell>
          <cell r="G23">
            <v>918.46956521739128</v>
          </cell>
          <cell r="H23">
            <v>1056.24</v>
          </cell>
        </row>
        <row r="24">
          <cell r="A24" t="str">
            <v>A23</v>
          </cell>
          <cell r="C24" t="str">
            <v>3.1-v_</v>
          </cell>
          <cell r="D24" t="str">
            <v>afn'jfsf] ;+sng, 5fGg] sfd / pknJw ug{] sfd -!) ld= 9'jfgL_ -v_ vfgL Ifdtf #! b]lv %) k|ltzt ;Dd .</v>
          </cell>
          <cell r="E24" t="str">
            <v>#=dL=</v>
          </cell>
          <cell r="G24">
            <v>379.49565217391302</v>
          </cell>
          <cell r="H24">
            <v>436.42</v>
          </cell>
        </row>
        <row r="25">
          <cell r="A25" t="str">
            <v>A24</v>
          </cell>
          <cell r="C25" t="str">
            <v>3.2-s_</v>
          </cell>
          <cell r="D25" t="str">
            <v>u|fe]n ;+sng, 5fGg] sfd :6s ug{] / pknJw ug{] sfd -!) ld= 9'jfgL_ -s_ % ldld b]lv &amp;) ldld dfyL .</v>
          </cell>
          <cell r="E25" t="str">
            <v>#=dL=</v>
          </cell>
          <cell r="G25">
            <v>275</v>
          </cell>
          <cell r="H25">
            <v>316.25</v>
          </cell>
        </row>
        <row r="26">
          <cell r="A26" t="str">
            <v>A25</v>
          </cell>
          <cell r="C26">
            <v>3.4</v>
          </cell>
          <cell r="D26" t="str">
            <v>cfjZos ;fOhsf] 9'Ëf-?an_sf] ;+sng / :6]lsË !) ld=sf] 9'jfgL ;d]t.</v>
          </cell>
          <cell r="E26" t="str">
            <v>#=dL=</v>
          </cell>
          <cell r="G26">
            <v>154</v>
          </cell>
          <cell r="H26">
            <v>177.1</v>
          </cell>
        </row>
        <row r="27">
          <cell r="A27" t="str">
            <v>A26</v>
          </cell>
          <cell r="C27" t="str">
            <v>3.11/3.4</v>
          </cell>
          <cell r="D27" t="str">
            <v>cfjZos ;fOhsf] 9'Ëf -/a'n_ agfpg]  l5g'4f/f km'6fpg] -af]N8/_ , v:;|f] agfpg] -lagf Anf:6LËsf]_, Ps ;fO8 8«\];LË ug{]  , :6s ug{] ;d]t / ;+sng / :6]lsË !) ld= sf] 9'jfgL ;d]t .</v>
          </cell>
          <cell r="E27" t="str">
            <v>#=dL=</v>
          </cell>
          <cell r="G27">
            <v>355.62608695652176</v>
          </cell>
          <cell r="H27">
            <v>408.97</v>
          </cell>
        </row>
        <row r="28">
          <cell r="A28" t="str">
            <v>A27</v>
          </cell>
          <cell r="C28">
            <v>19.100000000000001</v>
          </cell>
          <cell r="D28" t="str">
            <v>df6f]df hf]8]sf uf/f]] eTsfO{ To;jf6 cfPsf] ;fdfu|L !) dL= ;Dd x6fpg] sfd .</v>
          </cell>
          <cell r="E28" t="str">
            <v>#=dL=</v>
          </cell>
          <cell r="G28">
            <v>355.62608695652176</v>
          </cell>
          <cell r="H28">
            <v>408.97</v>
          </cell>
        </row>
        <row r="29">
          <cell r="A29" t="str">
            <v>A28</v>
          </cell>
          <cell r="C29">
            <v>19.2</v>
          </cell>
          <cell r="D29" t="str">
            <v>l;d]G6df jf ah|df hf]8]sf uf/f]] eTsfO{ To;jf6 cfPsf] ;fdfu|L !) dL= ;Dd x6fpg] sfd .</v>
          </cell>
          <cell r="E29" t="str">
            <v>#=dL=</v>
          </cell>
          <cell r="G29">
            <v>233.2</v>
          </cell>
          <cell r="H29">
            <v>268.18</v>
          </cell>
        </row>
        <row r="30">
          <cell r="A30" t="str">
            <v>A29</v>
          </cell>
          <cell r="C30">
            <v>19.3</v>
          </cell>
          <cell r="D30" t="str">
            <v>cf/=l;=l;= jf cf/=la=l;= hf]8]sf]  eTsfO{ To;jf6 cfPsf] ;fdfu|L !) dL= ;Dd x6fpg] sfd .</v>
          </cell>
          <cell r="E30" t="str">
            <v>#=dL=</v>
          </cell>
          <cell r="G30">
            <v>1210</v>
          </cell>
          <cell r="H30">
            <v>1391.5</v>
          </cell>
        </row>
        <row r="31">
          <cell r="A31" t="str">
            <v>A30</v>
          </cell>
          <cell r="C31">
            <v>19.399999999999999</v>
          </cell>
          <cell r="D31" t="str">
            <v>Kn]g l;d]G6 s+s[6df jf ah| s+s[{6df hf]8]sf  eTsfO{ To;jf6 cfPsf] ;fdfu|L !) dL= ;Dd x6fpg] sfd .</v>
          </cell>
          <cell r="E31" t="str">
            <v>#=dL=</v>
          </cell>
          <cell r="G31">
            <v>440</v>
          </cell>
          <cell r="H31">
            <v>506</v>
          </cell>
        </row>
        <row r="32">
          <cell r="A32" t="str">
            <v>A31</v>
          </cell>
          <cell r="C32">
            <v>19.5</v>
          </cell>
          <cell r="D32" t="str">
            <v>l;d]G6 jf ah| Knf:6/ eTsfO{ To;jf6 cfPsf] ;fdfu|L !) dL= ;Dd x6fpg] sfd .</v>
          </cell>
          <cell r="E32" t="str">
            <v>a=dL=</v>
          </cell>
          <cell r="G32">
            <v>11.878260869565217</v>
          </cell>
          <cell r="H32">
            <v>13.66</v>
          </cell>
        </row>
        <row r="33">
          <cell r="A33" t="str">
            <v>A32</v>
          </cell>
          <cell r="D33" t="str">
            <v>ljleGg sfd ubf{ ;fO6df y"lk|g cfPsf] 9"+uf df6f] lgb]{zg cg";f/ ;fO6af6 @ ls=dL= ;Dd 9"jfgL u/L kmfNg] sfd .</v>
          </cell>
          <cell r="E33" t="str">
            <v>#=dL=</v>
          </cell>
          <cell r="G33">
            <v>142.1</v>
          </cell>
          <cell r="H33">
            <v>0</v>
          </cell>
        </row>
        <row r="34">
          <cell r="A34" t="str">
            <v>A33</v>
          </cell>
          <cell r="D34" t="str">
            <v xml:space="preserve">g/d k|sf/sf] Sn] / l;N6L df6f] vgL cf}= % ls=dL= af6 9"jfgL u/L NofO{ !%÷!% ;]=dL= sf] txdf km}nfO{ kfgL 5/L HofdLåf/f sDk}S6 ug]{ sfd . </v>
          </cell>
          <cell r="E34" t="str">
            <v>#=dL=</v>
          </cell>
          <cell r="G34">
            <v>0</v>
          </cell>
          <cell r="H34">
            <v>0</v>
          </cell>
        </row>
        <row r="35">
          <cell r="A35" t="str">
            <v>A34</v>
          </cell>
          <cell r="D35" t="str">
            <v>g/d k|sf/sf] Sn] / l;N6L df6f] vgL cf}= @ ls=dL=af6 6«såf/f 9'jfgL u/L NofO{ tx txdf km}nfO{ kfgL 5sL{ HofdLåf/f sDk}S6 ug]{ sfd .</v>
          </cell>
          <cell r="E35" t="str">
            <v>#=dL=</v>
          </cell>
          <cell r="G35">
            <v>278.06</v>
          </cell>
          <cell r="H35">
            <v>0</v>
          </cell>
        </row>
        <row r="36">
          <cell r="A36" t="str">
            <v>A35</v>
          </cell>
          <cell r="D36" t="str">
            <v>af]N8/ ldl;Psf] df6f] vgL, 9'jfgL u/L NofO{ tx txdf k'/L kfgL 5sL{ /f]lnª u/L ;8s lgdf{0f ug]{ sfd</v>
          </cell>
          <cell r="E36" t="str">
            <v>#=dL=</v>
          </cell>
          <cell r="G36">
            <v>296.7217391304348</v>
          </cell>
          <cell r="H36">
            <v>341.23</v>
          </cell>
        </row>
        <row r="37">
          <cell r="A37" t="str">
            <v>A36</v>
          </cell>
          <cell r="D37" t="str">
            <v>g/d k|sf/sf] r6[fgdf ;a} lsl;dsf] vGg] sfd</v>
          </cell>
          <cell r="E37" t="str">
            <v>#=dL=</v>
          </cell>
          <cell r="G37">
            <v>283.24347826086955</v>
          </cell>
          <cell r="H37">
            <v>325.73</v>
          </cell>
        </row>
        <row r="38">
          <cell r="A38" t="str">
            <v>A37</v>
          </cell>
          <cell r="D38" t="str">
            <v>dWod k|sf/sf] r6[fgdf ;a} lsl;dsf] vGg] sfd</v>
          </cell>
          <cell r="E38" t="str">
            <v>#=dL=</v>
          </cell>
          <cell r="G38">
            <v>339.89565217391305</v>
          </cell>
          <cell r="H38">
            <v>390.88</v>
          </cell>
        </row>
        <row r="39">
          <cell r="A39" t="str">
            <v>A38</v>
          </cell>
          <cell r="D39" t="str">
            <v>s8f r6[fg -l5gf] gnufOsg_ df ;a} lsl;dsf] vGg] sfd</v>
          </cell>
          <cell r="E39" t="str">
            <v>#=dL=</v>
          </cell>
          <cell r="G39">
            <v>566.49565217391307</v>
          </cell>
          <cell r="H39">
            <v>651.47</v>
          </cell>
        </row>
        <row r="40">
          <cell r="A40" t="str">
            <v>A39</v>
          </cell>
          <cell r="D40" t="str">
            <v>s8f r6[fg -l5gf] nufpg' kg]{_ df ;a} lsl;dsf] vGg] sfd</v>
          </cell>
          <cell r="E40" t="str">
            <v>#=dL=</v>
          </cell>
          <cell r="G40">
            <v>2741.8608695652174</v>
          </cell>
          <cell r="H40">
            <v>3153.14</v>
          </cell>
        </row>
        <row r="41">
          <cell r="A41" t="str">
            <v>B1</v>
          </cell>
          <cell r="C41" t="str">
            <v>5.1-s_1</v>
          </cell>
          <cell r="D41" t="str">
            <v>!M# l;d]G6 jfn'jf d;nfdf O{6fsf] uf/f]sf] sfd, O{6f pknAw ug{], d;nf tof/ ug{], d;nfdf uf/f] nufpg] sfd k"/f -#) ld= ;Dd, 9'jfgL ;d]t_ d]lzgjf6 ag]sf]</v>
          </cell>
          <cell r="E41" t="str">
            <v>#=dL=</v>
          </cell>
          <cell r="G41">
            <v>3683.8173913043483</v>
          </cell>
          <cell r="H41">
            <v>4236.3900000000003</v>
          </cell>
        </row>
        <row r="42">
          <cell r="A42" t="str">
            <v>B2</v>
          </cell>
          <cell r="C42" t="str">
            <v>5.1-s_2</v>
          </cell>
          <cell r="D42" t="str">
            <v>!M$ l;d]G6 jfn'jf d;nfdf O{6fsf] uf/f]sf] sfd, O{6f pknAw ug{], d;nf tof/ ug{], d;nfdf uf/f] nufpg] sfd k"/f -#) ld= ;Dd, 9'jfgL ;d]t_ d]lzgjf6 ag]sf]</v>
          </cell>
          <cell r="E42" t="str">
            <v>#=dL=</v>
          </cell>
          <cell r="G42">
            <v>3501.0173913043477</v>
          </cell>
          <cell r="H42">
            <v>4026.17</v>
          </cell>
        </row>
        <row r="43">
          <cell r="A43" t="str">
            <v>B3</v>
          </cell>
          <cell r="C43" t="str">
            <v>5.1-s_3</v>
          </cell>
          <cell r="D43" t="str">
            <v>!M^ l;d]G6 jfn'jf d;nfdf O{6fsf] uf/f]sf] sfd, O{6f pknAw ug{], d;nf tof/ ug{], d;nfdf uf/f] nufpg] sfd k"/f -#) ld= ;Dd, 9'jfgL ;d]t_ d]lzgjf6 ag]sf]</v>
          </cell>
          <cell r="E43" t="str">
            <v>#=dL=</v>
          </cell>
          <cell r="G43">
            <v>3351.1565217391303</v>
          </cell>
          <cell r="H43">
            <v>3853.83</v>
          </cell>
        </row>
        <row r="44">
          <cell r="A44" t="str">
            <v>B4</v>
          </cell>
          <cell r="C44" t="str">
            <v>5.1-v_1</v>
          </cell>
          <cell r="D44" t="str">
            <v>lrDgL e§fsf] O{6f4f/f !M# l;d]G6 jfn'jf d;nfdf O{6fsf] uf/f]sf] sfd, O{6f pknAw ug{], d;nf tof/ ug{], d;nfdf uf/f] nufpg] sfd k"/f    -#) ld= ;Dd, 9'jfgL ;d]t_</v>
          </cell>
          <cell r="E44" t="str">
            <v>#=dL=</v>
          </cell>
          <cell r="G44">
            <v>3214.4869565217391</v>
          </cell>
          <cell r="H44">
            <v>3696.66</v>
          </cell>
        </row>
        <row r="45">
          <cell r="A45" t="str">
            <v>B5</v>
          </cell>
          <cell r="C45" t="str">
            <v>5.1-v_2</v>
          </cell>
          <cell r="D45" t="str">
            <v>lrDgL e§fsf] O{6f4f/f !M$ l;d]G6 jfn'jf d;nfdf O{6fsf] uf/f]sf] sfd, O{6f pknAw ug{], d;nf tof/ ug{], d;nfdf uf/f] nufpg] sfd k"/f    -#) ld= ;Dd, 9'jfgL ;d]t_</v>
          </cell>
          <cell r="E45" t="str">
            <v>#=dL=</v>
          </cell>
          <cell r="G45">
            <v>3043.84</v>
          </cell>
          <cell r="H45">
            <v>3500.41</v>
          </cell>
        </row>
        <row r="46">
          <cell r="A46" t="str">
            <v>B6</v>
          </cell>
          <cell r="C46" t="str">
            <v>5.1-v_3</v>
          </cell>
          <cell r="D46" t="str">
            <v>lrDgL e§fsf] O{6f4f/f !M^ l;d]G6 jfn'jf d;nfdf O{6fsf] uf/f]sf] sfd, O{6f pknAw ug{], d;nf tof/ ug{], d;nfdf uf/f] nufpg] sfd k"/f    -#) ld= ;Dd, 9'jfgL ;d]t_</v>
          </cell>
          <cell r="E46" t="str">
            <v>#=dL=</v>
          </cell>
          <cell r="G46">
            <v>2886.3217391304347</v>
          </cell>
          <cell r="H46">
            <v>3319.27</v>
          </cell>
        </row>
        <row r="47">
          <cell r="A47" t="str">
            <v>B7</v>
          </cell>
          <cell r="C47" t="str">
            <v>11.15-s_</v>
          </cell>
          <cell r="D47" t="str">
            <v>r]K6f] kl§jf6 ;'Vvf O{6f 5fKg] sfd -lrDgL e§f_</v>
          </cell>
          <cell r="E47" t="str">
            <v>j=dL=</v>
          </cell>
          <cell r="G47">
            <v>216.11</v>
          </cell>
          <cell r="H47">
            <v>248.53</v>
          </cell>
        </row>
        <row r="48">
          <cell r="A48" t="str">
            <v>B8</v>
          </cell>
          <cell r="C48" t="str">
            <v>11.15-s_</v>
          </cell>
          <cell r="D48" t="str">
            <v>r]K6f] kl§jf6 ;'Vvf O{6f 5fKg] sfd -d]zLg d]8_</v>
          </cell>
          <cell r="E48" t="str">
            <v>j=dL=</v>
          </cell>
          <cell r="G48">
            <v>2601.913043478261</v>
          </cell>
          <cell r="H48">
            <v>2992.2</v>
          </cell>
        </row>
        <row r="49">
          <cell r="A49" t="str">
            <v>B9</v>
          </cell>
          <cell r="C49" t="str">
            <v>11.15-v_</v>
          </cell>
          <cell r="D49" t="str">
            <v>7f8f] kl§jf6 ;'Vvf O{6f 5fKg] sfd -d]zLg d]8_</v>
          </cell>
          <cell r="E49" t="str">
            <v>j=dL=</v>
          </cell>
          <cell r="G49">
            <v>4233.1826086956526</v>
          </cell>
          <cell r="H49">
            <v>4868.16</v>
          </cell>
        </row>
        <row r="50">
          <cell r="A50" t="str">
            <v>B10</v>
          </cell>
          <cell r="C50" t="str">
            <v>11.15-v_</v>
          </cell>
          <cell r="D50" t="str">
            <v>7f8f] kl§jf6 ;'Vvf O{6f 5fKg] sfd -lrDgL e§f_</v>
          </cell>
          <cell r="E50" t="str">
            <v>j=dL=</v>
          </cell>
          <cell r="G50">
            <v>3446.0695652173913</v>
          </cell>
          <cell r="H50">
            <v>3962.98</v>
          </cell>
        </row>
        <row r="51">
          <cell r="A51" t="str">
            <v>B11</v>
          </cell>
          <cell r="C51" t="str">
            <v>15.25-v_</v>
          </cell>
          <cell r="D51" t="str">
            <v>5]pjf6 78\fOPsf] -@%) ldld prfO{ u/L_ O{6fn] PlhË ug{] sfo{ . -d]zLg d]8_</v>
          </cell>
          <cell r="E51" t="str">
            <v>j=dL=</v>
          </cell>
          <cell r="G51">
            <v>77.513043478260869</v>
          </cell>
          <cell r="H51">
            <v>89.14</v>
          </cell>
        </row>
        <row r="52">
          <cell r="A52" t="str">
            <v>B12</v>
          </cell>
          <cell r="C52" t="str">
            <v>15.25-v_</v>
          </cell>
          <cell r="D52" t="str">
            <v>5]pjf6 78\fOPsf] -@%) ldld prfO{ u/L_ O{6fn] PlhË ug{] sfo{ . -lrDgL e§f_</v>
          </cell>
          <cell r="E52" t="str">
            <v>j=dL=</v>
          </cell>
          <cell r="G52">
            <v>59.678260869565214</v>
          </cell>
          <cell r="H52">
            <v>68.63</v>
          </cell>
        </row>
        <row r="53">
          <cell r="A53" t="str">
            <v>B13</v>
          </cell>
          <cell r="C53" t="str">
            <v>15.27-s_</v>
          </cell>
          <cell r="D53" t="str">
            <v>O{6fsf] k]ed]G6————O{6fsf] hf]gL{df !M^ l;d]G6 d;nfdf 3';fO{ ghLs 6Ff;L ldnfpg] sfo{ . -s_ Ps Ps ul/ r]K6f] kfl/ k]ed]G6 ug]{  -d]zLg d]8_</v>
          </cell>
          <cell r="E53" t="str">
            <v>j=dL=</v>
          </cell>
          <cell r="G53">
            <v>262.73913043478257</v>
          </cell>
          <cell r="H53">
            <v>302.14999999999998</v>
          </cell>
        </row>
        <row r="54">
          <cell r="A54" t="str">
            <v>B14</v>
          </cell>
          <cell r="C54" t="str">
            <v>15.27-v_</v>
          </cell>
          <cell r="D54" t="str">
            <v>O{6fsf] k]ed]G6————O{6fsf] hf]gL{df !M^ l;d]G6 d;nfdf 3';fO{ ghLs 6Ff;L ldnfpg] sfo{ . -s_ Ps Ps ul/ ;fO{8af6 78ofO{ k]ed]G6 ug]{  -d]zLg d]8_</v>
          </cell>
          <cell r="E54" t="str">
            <v>j=dL=</v>
          </cell>
          <cell r="G54">
            <v>440.57391304347829</v>
          </cell>
          <cell r="H54">
            <v>506.66</v>
          </cell>
        </row>
        <row r="55">
          <cell r="A55" t="str">
            <v>C1</v>
          </cell>
          <cell r="C55" t="str">
            <v>6.1-2_</v>
          </cell>
          <cell r="D55" t="str">
            <v>!M$ l;d]G6 jfn'jf d;nfdf 9'Ëfsf] -/a'n Ps v08 8«]l;Ë ;d]]t_ uf/f]sf] sfd, ;fx|f] Jns :6f]g pknAw ug{], d;nf tof/ ug{], d;nfdf uf/f] nufpg], ^ ld= prfO ;Dd sfd k"/f !) ld= ;Dd, 9'jfgL ;d]t .</v>
          </cell>
          <cell r="E55" t="str">
            <v>#=dL=</v>
          </cell>
          <cell r="G55">
            <v>3476.85</v>
          </cell>
          <cell r="H55">
            <v>3998.38</v>
          </cell>
        </row>
        <row r="56">
          <cell r="A56" t="str">
            <v>C2</v>
          </cell>
          <cell r="C56" t="str">
            <v>6.2-1_</v>
          </cell>
          <cell r="D56" t="str">
            <v>9'+Ëf -/a'n_ sf] ;'Vvf uf/f]sf] sfd, ;fx|f] Ans :6f]g pknJw ug{], uf/f] nufpg], % ld= prfO ;Dd sfd k"/f -#) ld= ;Dd 9'jfgL ;d]t_</v>
          </cell>
          <cell r="E56" t="str">
            <v>#=dL=</v>
          </cell>
          <cell r="G56">
            <v>1591.0347826086957</v>
          </cell>
          <cell r="H56">
            <v>1829.69</v>
          </cell>
        </row>
        <row r="57">
          <cell r="A57" t="str">
            <v>C3</v>
          </cell>
          <cell r="C57">
            <v>6.5</v>
          </cell>
          <cell r="D57" t="str">
            <v>husf] vfN8f]df 9'+Ëf eg{] / n]en ug{] sfd -#) ld= ;Ddsf] 9'jgL ;d]t_</v>
          </cell>
          <cell r="E57" t="str">
            <v>#=dL=</v>
          </cell>
          <cell r="G57">
            <v>1351.04</v>
          </cell>
          <cell r="H57">
            <v>1553.69</v>
          </cell>
        </row>
        <row r="58">
          <cell r="A58" t="str">
            <v>C4</v>
          </cell>
          <cell r="C58">
            <v>11.16</v>
          </cell>
          <cell r="D58" t="str">
            <v>;'Vvf 9'Ëf 5fKg] sfd .</v>
          </cell>
          <cell r="E58" t="str">
            <v>#=dL=</v>
          </cell>
          <cell r="G58">
            <v>2512.0347826086959</v>
          </cell>
          <cell r="H58">
            <v>2888.84</v>
          </cell>
        </row>
        <row r="59">
          <cell r="A59" t="str">
            <v>C5</v>
          </cell>
          <cell r="C59" t="str">
            <v>15.1-v_</v>
          </cell>
          <cell r="D59" t="str">
            <v>!M$ l;d]G6 d;nfdf 9'+uf -/a'n_ af6 l;d]G6 d;nfdf uf/f]df ;8s 5]psf] 9n agfpg] sfd dfn ;fdfg pknJw ug{], uf/f] cflb tof/ ug{], #) ld= ;Dd 9'jfgL ;d]t .</v>
          </cell>
          <cell r="E59" t="str">
            <v>#=dL=</v>
          </cell>
          <cell r="G59">
            <v>3454.85</v>
          </cell>
          <cell r="H59">
            <v>3973.07</v>
          </cell>
        </row>
        <row r="60">
          <cell r="A60" t="str">
            <v>C6</v>
          </cell>
          <cell r="C60">
            <v>15.2</v>
          </cell>
          <cell r="D60" t="str">
            <v>9'+uf -/j'n_ af6 ;"Vvf uf/f]df ;8s 5]psf] 9n agfpg] sfd, dfn;fdfg pknAw ug]{, uf/f] cfbL tof/ ug]{, #) ld= ;Dd 9'jfgL ;d]t .</v>
          </cell>
          <cell r="E60" t="str">
            <v>#=dL=</v>
          </cell>
          <cell r="G60">
            <v>1740.4869565217391</v>
          </cell>
          <cell r="H60">
            <v>2001.56</v>
          </cell>
        </row>
        <row r="61">
          <cell r="A61" t="str">
            <v>D1</v>
          </cell>
          <cell r="C61" t="str">
            <v>7.2-u_</v>
          </cell>
          <cell r="D61" t="str">
            <v>lk=l;=l;= ! M # M ^ efudf hu, leQf, kvf{ndf l;d]G6 s+s[6 ug{] sfd, dfn ;fdfg pknJw ug{] -#) ld= ;Dd 9'jfgL ;d]t_</v>
          </cell>
          <cell r="E61" t="str">
            <v>#=dL=</v>
          </cell>
          <cell r="G61">
            <v>3596.21</v>
          </cell>
          <cell r="H61">
            <v>4135.6400000000003</v>
          </cell>
        </row>
        <row r="62">
          <cell r="A62" t="str">
            <v>D2</v>
          </cell>
          <cell r="C62" t="str">
            <v>7.2-#_</v>
          </cell>
          <cell r="D62" t="str">
            <v>lk=l;=l;=! M @ M$ efudf hu, leQf, kvf{ndf l;d]G6 s+s[6 ug{] sfd, dfn ;fdfg pknJw ug{] -#) ld= ;Dd 9'jfgL ;d]t_</v>
          </cell>
          <cell r="E62" t="str">
            <v>#=dL=</v>
          </cell>
          <cell r="G62">
            <v>4032.09</v>
          </cell>
          <cell r="H62">
            <v>4636.8999999999996</v>
          </cell>
        </row>
        <row r="63">
          <cell r="A63" t="str">
            <v>D3</v>
          </cell>
          <cell r="C63" t="str">
            <v>7.3-v_</v>
          </cell>
          <cell r="D63" t="str">
            <v>lk l; l; ! M @ M $ efudf Pa6\d]G6 lz6, lko/ s]kdf l;d]G6 s+s[6 ug{] sfd, dfn ;fdfg pknJw ug{] cflb sfd k"/f -#) ld= ;Dd 9'jfgL ;d]t_</v>
          </cell>
          <cell r="E63" t="str">
            <v>#=dL=</v>
          </cell>
          <cell r="G63">
            <v>4673.5826086956522</v>
          </cell>
          <cell r="H63">
            <v>5374.62</v>
          </cell>
        </row>
        <row r="64">
          <cell r="A64" t="str">
            <v>D4</v>
          </cell>
          <cell r="C64" t="str">
            <v>7.4-s_</v>
          </cell>
          <cell r="D64" t="str">
            <v>lk l; l; ! M @ M $ efudf ;'k/ :6«Sr/, 8}s :n}j ljdx?df l;d]G6 s+s[6 ug{] sfd, dfn ;fdfg pknJw ug{] -#) ld= ;Dd 9'jfgL ;d]t_</v>
          </cell>
          <cell r="E64" t="str">
            <v>#=dL=</v>
          </cell>
          <cell r="G64">
            <v>4403.2</v>
          </cell>
          <cell r="H64">
            <v>5063.68</v>
          </cell>
        </row>
        <row r="65">
          <cell r="A65" t="str">
            <v>D5</v>
          </cell>
          <cell r="C65" t="str">
            <v>7.4-v_</v>
          </cell>
          <cell r="D65" t="str">
            <v>lk l; l; ! M !=% M # efudf ;'k/ :6«Sr/, 8}s :n}j ljdx?df l;d]G6 s+s[6 ug{] sfd, dfn ;fdfg pknJw ug{] -#) ld= ;Dd 9'jfgL ;d]t_</v>
          </cell>
          <cell r="E65" t="str">
            <v>#=dL=</v>
          </cell>
          <cell r="G65">
            <v>4773.4521739130432</v>
          </cell>
          <cell r="H65">
            <v>5489.47</v>
          </cell>
        </row>
        <row r="66">
          <cell r="A66" t="str">
            <v>D6</v>
          </cell>
          <cell r="C66">
            <v>7.5</v>
          </cell>
          <cell r="D66" t="str">
            <v>cf/ l; l; sf] nflu kmnfd] 808L sf6\g] jfWg] df]8\g] gS;f cg';f/ 7fpFdf /fVg] 808L jfWg] tf/4f/f / #) ld=;Dd 9'jfgL ;d]t .</v>
          </cell>
          <cell r="E66" t="str">
            <v>d]=^g</v>
          </cell>
          <cell r="G66">
            <v>35517.973913043475</v>
          </cell>
          <cell r="H66">
            <v>40845.67</v>
          </cell>
        </row>
        <row r="67">
          <cell r="A67" t="str">
            <v>D7</v>
          </cell>
          <cell r="C67" t="str">
            <v>8.2-s_</v>
          </cell>
          <cell r="D67" t="str">
            <v>kmz{, :n}a h:tf] sfddf sf7sf] kmdf{ nufpg] sfd, dfn ;fdfgsf] pknlAw, 5gf}6 ug{], gSzf cg';f/ kmdf{ /fVg], lsNnf / c:t/ nufpg], kmdf{ lemSg], x6fpg], #) ld= ;Dd 9'jfgL ;d]t .</v>
          </cell>
          <cell r="E67" t="str">
            <v>j=dL=</v>
          </cell>
          <cell r="G67">
            <v>435.33913043478259</v>
          </cell>
          <cell r="H67">
            <v>500.64</v>
          </cell>
        </row>
        <row r="68">
          <cell r="A68" t="str">
            <v>D8</v>
          </cell>
          <cell r="C68" t="str">
            <v xml:space="preserve">8.4-s_ </v>
          </cell>
          <cell r="D68" t="str">
            <v>:6«Sr/sf]  ladsf] nflu kmdf{ jgfpg] sfd, dfn ;fdfgsf] pknlAw, 5gf}6 ug{], gSzf cg';f/ kmdf{ /fVg], lsNnf / c:t/ nufpg], cfOln+u eTsfpg] ,kmdf{ lemSg], x6fpg], #) ld= ;Dd 9'jfgL ;d]t .                                    -s_ ljdsf] prfO[ )=#) dL= ;Dd .</v>
          </cell>
          <cell r="E68" t="str">
            <v>j=dL=</v>
          </cell>
          <cell r="G68">
            <v>515.24347826086955</v>
          </cell>
          <cell r="H68">
            <v>592.53</v>
          </cell>
        </row>
        <row r="69">
          <cell r="A69" t="str">
            <v>D9</v>
          </cell>
          <cell r="C69" t="str">
            <v xml:space="preserve">11.8-s_ </v>
          </cell>
          <cell r="D69" t="str">
            <v>%) ld=ld=afSnf] lk|sf:6 lk=l;=l;=Ans -(=%ÆX (=%Æ_5fKg] sfd , !M$ efu l;d]G6 M afn'jf d;nfdf hf]8L nufpg] .  -k|lt Ps uf]6f  Ö )=&amp;^^ ju{ km'6_    - ! a=ld=Ö !)=&amp;^ ju{ km'6_</v>
          </cell>
          <cell r="E69" t="str">
            <v>j=dL=</v>
          </cell>
          <cell r="G69">
            <v>627.4</v>
          </cell>
          <cell r="H69">
            <v>721.51</v>
          </cell>
        </row>
        <row r="70">
          <cell r="A70" t="str">
            <v>D10</v>
          </cell>
          <cell r="C70">
            <v>11.2</v>
          </cell>
          <cell r="D70" t="str">
            <v># ld=ld= df]6fO{df l;d]G6 dl;gf] 3f]6\g] sfd .</v>
          </cell>
          <cell r="E70" t="str">
            <v>j=dL=</v>
          </cell>
          <cell r="G70">
            <v>62.08695652173914</v>
          </cell>
          <cell r="H70">
            <v>71.400000000000006</v>
          </cell>
        </row>
        <row r="71">
          <cell r="A71" t="str">
            <v>D11</v>
          </cell>
          <cell r="C71" t="str">
            <v>12.1-v_</v>
          </cell>
          <cell r="D71" t="str">
            <v>!M# efudf !@=%) ld=ld= afSnf] l;d]G6 afn'jf Knfi6/ ug{] .</v>
          </cell>
          <cell r="E71" t="str">
            <v>j=dL=</v>
          </cell>
          <cell r="G71">
            <v>0</v>
          </cell>
          <cell r="H71">
            <v>0</v>
          </cell>
        </row>
        <row r="72">
          <cell r="A72" t="str">
            <v>D12</v>
          </cell>
          <cell r="C72" t="str">
            <v>12.1-u_</v>
          </cell>
          <cell r="D72" t="str">
            <v>!M$ efudf !@=%) ld=ld= afSnf] l;d]G6 afn'jf Knfi6/ ug{] .</v>
          </cell>
          <cell r="E72" t="str">
            <v>j=dL=</v>
          </cell>
          <cell r="G72">
            <v>0</v>
          </cell>
          <cell r="H72">
            <v>0</v>
          </cell>
        </row>
        <row r="73">
          <cell r="A73" t="str">
            <v>D13</v>
          </cell>
          <cell r="C73" t="str">
            <v>12.1-#_</v>
          </cell>
          <cell r="D73" t="str">
            <v>!M^ efudf !@=%) ld=ld= afSnf] l;d]G6 afn'jf Knfi6/ ug{] .</v>
          </cell>
          <cell r="E73" t="str">
            <v>j=dL=</v>
          </cell>
          <cell r="G73">
            <v>0</v>
          </cell>
          <cell r="H73">
            <v>0</v>
          </cell>
        </row>
        <row r="74">
          <cell r="A74" t="str">
            <v>D14</v>
          </cell>
          <cell r="C74" t="str">
            <v>14.2-s_</v>
          </cell>
          <cell r="D74" t="str">
            <v>af]N8/ 9'Ëfsf] uf/f]df kmn;\ ¿n l6Ksf/ ug]{ sfd .  -s_ ! M ! l;d]G6 jfn'jfdf .</v>
          </cell>
          <cell r="E74" t="str">
            <v>j=dL=</v>
          </cell>
          <cell r="G74">
            <v>0</v>
          </cell>
          <cell r="H74">
            <v>0</v>
          </cell>
        </row>
        <row r="75">
          <cell r="A75" t="str">
            <v>D15</v>
          </cell>
          <cell r="C75" t="str">
            <v>14.2-v_</v>
          </cell>
          <cell r="D75" t="str">
            <v>af]N8/ 9'Ëfsf] uf/f]df kmn;\ ¿n l6Ksf/ ug]{ sfd . -s_ ! M @ l;d]G6 jfn'jfdf .</v>
          </cell>
          <cell r="E75" t="str">
            <v>j=dL=</v>
          </cell>
          <cell r="G75">
            <v>0</v>
          </cell>
          <cell r="H75">
            <v>0</v>
          </cell>
        </row>
        <row r="76">
          <cell r="A76" t="str">
            <v>D16</v>
          </cell>
          <cell r="C76">
            <v>24.8</v>
          </cell>
          <cell r="D76" t="str">
            <v># ld=ld= afSnf] kmn;\ Knfi6/ l;d]G6df ug]{ sfd .</v>
          </cell>
          <cell r="E76" t="str">
            <v>j=dL=</v>
          </cell>
          <cell r="G76">
            <v>0</v>
          </cell>
          <cell r="H76">
            <v>0</v>
          </cell>
        </row>
        <row r="77">
          <cell r="A77" t="str">
            <v>D17</v>
          </cell>
          <cell r="C77" t="str">
            <v>6.6-s_,8.2-s_,7.4-v_</v>
          </cell>
          <cell r="D77" t="str">
            <v>sj{:6f]g h8fg ug]{ sfo{ -;km]{; Pl/of )=)&amp;@ j=dL=_  !M# efu l;d]G6 jf d;nfdf !*=&amp;% dL=dL= jfSnf] df]6fOdf hf]8fO ug]{ ;d]t . -sj{:6f]g ;d]t_</v>
          </cell>
          <cell r="E77" t="str">
            <v>/=dL=</v>
          </cell>
          <cell r="G77">
            <v>0</v>
          </cell>
          <cell r="H77">
            <v>0</v>
          </cell>
        </row>
        <row r="78">
          <cell r="A78" t="str">
            <v>D18</v>
          </cell>
          <cell r="C78" t="str">
            <v>6.6-s_,8.2-s_,7.4-v_</v>
          </cell>
          <cell r="D78" t="str">
            <v>sj{:6f]g h8fg ug]{ sfo{ -;km]{; Pl/of )=)&amp;@ j=dL=_  !M# efu l;d]G6 jf d;nfdf !*=&amp;% dL=dL= jfSnf] df]6fOdf hf]8fO ug]{ ;d]t . -sj{:6f]g jfx]s_</v>
          </cell>
          <cell r="E78" t="str">
            <v>/=dL=</v>
          </cell>
          <cell r="G78">
            <v>0</v>
          </cell>
          <cell r="H78">
            <v>0</v>
          </cell>
        </row>
        <row r="79">
          <cell r="A79" t="str">
            <v>E1</v>
          </cell>
          <cell r="C79" t="str">
            <v>15.4-s_</v>
          </cell>
          <cell r="D79" t="str">
            <v>!) ;]=ld= ux/fO{ ;Dd ;fdfGo df6f]df df6f] sf6L ;ju|]8 tof/ ug{] sfd !) ld= 9'jfgL / kG5fpGg] ;d]t .</v>
          </cell>
          <cell r="E79" t="str">
            <v>a=dL=</v>
          </cell>
          <cell r="G79">
            <v>13.2</v>
          </cell>
          <cell r="H79">
            <v>15.18</v>
          </cell>
        </row>
        <row r="80">
          <cell r="A80" t="str">
            <v>E2</v>
          </cell>
          <cell r="C80" t="str">
            <v>15.4-v_</v>
          </cell>
          <cell r="D80" t="str">
            <v>;]=ld= @) ux/fO{ ;Dd ;fdfGo df6f]df df6f] sf6L ;ju|]8 tof/ ug{] sfd !) ld= 9'jfgL / kG5fpGg] ;d]t .</v>
          </cell>
          <cell r="E80" t="str">
            <v>a=dL=</v>
          </cell>
          <cell r="G80">
            <v>19.8</v>
          </cell>
          <cell r="H80">
            <v>22.77</v>
          </cell>
        </row>
        <row r="81">
          <cell r="A81" t="str">
            <v>E3</v>
          </cell>
          <cell r="C81" t="str">
            <v>15.4-u_</v>
          </cell>
          <cell r="D81" t="str">
            <v>#) ;]=ld= ux/fO{ ;Dd ;fdfGo df6f]df df6f] sf6L ;ju|]8 tof/ ug{] sfd !) ld= 9'jfgL / kG5fpGg] ;d]t .</v>
          </cell>
          <cell r="E81" t="str">
            <v>a=dL=</v>
          </cell>
          <cell r="G81">
            <v>26.4</v>
          </cell>
          <cell r="H81">
            <v>30.36</v>
          </cell>
        </row>
        <row r="82">
          <cell r="A82" t="str">
            <v>E4</v>
          </cell>
          <cell r="C82" t="str">
            <v>15.5-s_</v>
          </cell>
          <cell r="D82" t="str">
            <v>-@)–$)_Ü ;Dd 9'Ëf ldl;Psf] ;fdfGo df6f]df !) ;]=ld= ux/fO{ df6f] sf6L ;ju|]8 tof/ ug{] sfd  !) ld= ;Ddsf] 9'jfgL / kG5fpg] sfd .</v>
          </cell>
          <cell r="E82" t="str">
            <v>a=dL=</v>
          </cell>
          <cell r="G82">
            <v>28.6</v>
          </cell>
          <cell r="H82">
            <v>32.89</v>
          </cell>
        </row>
        <row r="83">
          <cell r="A83" t="str">
            <v>E5</v>
          </cell>
          <cell r="C83" t="str">
            <v>15.5-u_</v>
          </cell>
          <cell r="D83" t="str">
            <v>-@)–$)_Ü ;Dd 9'Ëf ldl;Psf] ;fdfGo df6f]df 2) ;]=ld= ux/fO{ df6f] sf6L ;ju|]8 tof/ ug{] sfd  !) ld= ;Ddsf] 9'jfgL / kG5fpg] sfd .</v>
          </cell>
          <cell r="E83" t="str">
            <v>a=dL=</v>
          </cell>
          <cell r="G83">
            <v>39.6</v>
          </cell>
          <cell r="H83">
            <v>45.54</v>
          </cell>
        </row>
        <row r="84">
          <cell r="A84" t="str">
            <v>E6</v>
          </cell>
          <cell r="C84" t="str">
            <v>15.5-ª_</v>
          </cell>
          <cell r="D84" t="str">
            <v>-@)–$)_Ü ;Dd 9'Ëf ldl;Psf] ;fdfGo df6f]df #) ;]=ld= ux/fO{ df6f] sf6L ;ju|]8 tof/ ug{] sfd  !) ld= ;Ddsf] 9'jfgL / kG5fpg] sfd .</v>
          </cell>
          <cell r="E84" t="str">
            <v>a=dL=</v>
          </cell>
          <cell r="G84">
            <v>51.695652173913047</v>
          </cell>
          <cell r="H84">
            <v>59.45</v>
          </cell>
        </row>
        <row r="85">
          <cell r="A85" t="str">
            <v>E7</v>
          </cell>
          <cell r="C85" t="str">
            <v>15.5-v_</v>
          </cell>
          <cell r="D85" t="str">
            <v>-$)—^)_Ü ;Dd 9'Ëf ldl;Psf] ;fdfGo df6f]df !) ;]=ld= ux/fO{ df6f] sf6L ;ju|]8 tof/ ug{] sfd  !) ld= ;Ddsf] 9'jfgL / kG5fpg] sfd .</v>
          </cell>
          <cell r="E85" t="str">
            <v>a=dL=</v>
          </cell>
          <cell r="G85">
            <v>31.895652173913042</v>
          </cell>
          <cell r="H85">
            <v>36.68</v>
          </cell>
        </row>
        <row r="86">
          <cell r="A86" t="str">
            <v>E8</v>
          </cell>
          <cell r="C86" t="str">
            <v>15.5-#_</v>
          </cell>
          <cell r="D86" t="str">
            <v>-$)—^)_Ü ;Dd 9'Ëf ldl;Psf] ;fdfGo df6f]df 2) ;]=ld= ux/fO{ df6f] sf6L ;ju|]8 tof/ ug{] sfd  !) ld= ;Ddsf] 9'jfgL / kG5fpg] sfd .</v>
          </cell>
          <cell r="E86" t="str">
            <v>a=dL=</v>
          </cell>
          <cell r="G86">
            <v>45.095652173913045</v>
          </cell>
          <cell r="H86">
            <v>51.86</v>
          </cell>
        </row>
        <row r="87">
          <cell r="A87" t="str">
            <v>E9</v>
          </cell>
          <cell r="C87" t="str">
            <v>15.5-r_</v>
          </cell>
          <cell r="D87" t="str">
            <v>-$)—^)_Ü ;Dd 9'Ëf ldl;Psf] ;fdfGo df6f]df #) ;]=ld= ux/fO{ df6f] sf6L ;ju|]8 tof/ ug{] sfd  !) ld= ;Ddsf] 9'jfgL / kG5fpg] sfd .</v>
          </cell>
          <cell r="E87" t="str">
            <v>a=dL=</v>
          </cell>
          <cell r="G87">
            <v>58.295652173913048</v>
          </cell>
          <cell r="H87">
            <v>67.040000000000006</v>
          </cell>
        </row>
        <row r="88">
          <cell r="A88" t="str">
            <v>E10</v>
          </cell>
          <cell r="C88" t="str">
            <v>15.9-s_</v>
          </cell>
          <cell r="D88" t="str">
            <v>!) ;]=ld= 7f]; df]6fO{df jfn'jf ldl;Psf] u|fe]nsf] ;jj]; cf]5\ofpg] sfd dfn ;fdfg nf]8 ug{], n}hfg], ;tx ldnfpg] !) ld= ;Dd 9'fjgL ug} cfbL sfd ;d]t .</v>
          </cell>
          <cell r="E88" t="str">
            <v>a=dL=</v>
          </cell>
          <cell r="G88">
            <v>119.12</v>
          </cell>
          <cell r="H88">
            <v>136.99</v>
          </cell>
        </row>
        <row r="89">
          <cell r="A89" t="str">
            <v>E11</v>
          </cell>
          <cell r="C89" t="str">
            <v>15.9-u_</v>
          </cell>
          <cell r="D89" t="str">
            <v>!% ;]=ld= 7f]; df]6fO{df jfn'jf ldl;Psf] u|fe]nsf] ;jj]; cf]5\ofpg] sfd dfn ;fdfg nf]8 ug{], n}hfg], ;tx ldnfpg] !) ld= ;Dd 9'fjgL ug} cfbL sfd ;d]t .</v>
          </cell>
          <cell r="E89" t="str">
            <v>a=dL=</v>
          </cell>
          <cell r="G89">
            <v>174.36</v>
          </cell>
          <cell r="H89">
            <v>200.52</v>
          </cell>
        </row>
        <row r="90">
          <cell r="A90" t="str">
            <v>E12</v>
          </cell>
          <cell r="C90" t="str">
            <v>15.12-cf_s</v>
          </cell>
          <cell r="D90" t="str">
            <v>^ ;]=ld= 7f]; df]6fO{df s'6]sf] 9'+ufdf w'nf] ldnfO{ -:6f]g 8:6 j08 dfsf8d sf];{_ cf]5\ofpg] sfd /f]8fnfO{ txdf ldnfO{ 9+ufsf] w'nf] km}nfpg] sfd ;d]t .</v>
          </cell>
          <cell r="E90" t="str">
            <v>a=dL=</v>
          </cell>
          <cell r="G90">
            <v>97.65</v>
          </cell>
          <cell r="H90">
            <v>112.33</v>
          </cell>
        </row>
        <row r="91">
          <cell r="A91" t="str">
            <v>E13</v>
          </cell>
          <cell r="C91" t="str">
            <v>15.12-cf_v</v>
          </cell>
          <cell r="D91" t="str">
            <v>* ;]=ld= 7f]; df]6fO{df s'6]sf] 9'+ufdf w'nf] ldnfO{ -:6f]g 8:6 j08 dfsf8d sf];{_ cf]5\ofpg] sfd /f]8fnfO{ txdf ldnfO{ 9+ufsf] w'nf] km}nfpg] sfd ;d]t .</v>
          </cell>
          <cell r="E91" t="str">
            <v>a=dL=</v>
          </cell>
          <cell r="G91">
            <v>133.47999999999999</v>
          </cell>
          <cell r="H91">
            <v>153.5</v>
          </cell>
        </row>
        <row r="92">
          <cell r="A92" t="str">
            <v>E14</v>
          </cell>
          <cell r="C92" t="str">
            <v>15.12-c_u</v>
          </cell>
          <cell r="D92" t="str">
            <v>!) ;]=ld= 7f]; df]6fO{df s'6]sf] 9'+ufdf w'nf] ldnfO{ -:6f]g 8:6 j08 dfsf8d sf];{_ cf]5\ofpg] sfd /f]8fnfO{ txdf ldnfO{ 9+ufsf] w'nf] km}nfpg] sfd ;d]t .</v>
          </cell>
          <cell r="E92" t="str">
            <v>a=dL=</v>
          </cell>
          <cell r="G92">
            <v>162.27000000000001</v>
          </cell>
          <cell r="H92">
            <v>186.61</v>
          </cell>
        </row>
        <row r="93">
          <cell r="A93" t="str">
            <v>E15</v>
          </cell>
          <cell r="C93" t="str">
            <v>15.12-c_r</v>
          </cell>
          <cell r="D93" t="str">
            <v>!% ;]=ld= 7f]; df]6fO{df s'6]sf] 9'+ufdf w'nf] ldnfO{ -:6f]g 8:6 j08 dfsf8d sf];{_ cf]5\ofpg] sfd /f]8fnfO{ txdf ldnfO{ 9+ufsf] w'nf] km}nfpg] sfd ;d]t .</v>
          </cell>
          <cell r="E93" t="str">
            <v>a=dL=</v>
          </cell>
          <cell r="G93">
            <v>217.45217391304348</v>
          </cell>
          <cell r="H93">
            <v>250.07</v>
          </cell>
        </row>
        <row r="94">
          <cell r="A94" t="str">
            <v>E16</v>
          </cell>
          <cell r="C94" t="str">
            <v>15.4-s_,15.5-s_,15.12-cf=u_</v>
          </cell>
          <cell r="D94" t="str">
            <v>!) ;]=ld= ux/fO{ ;Dd -k"/fgf] lkr ;8s ;tx_ vgk"/ u/L, kfgL 5sL{, sDk]Szg ;d]t u/L ;ju|]8 tof/ ug{] sfd .</v>
          </cell>
          <cell r="E94" t="str">
            <v>j=dL</v>
          </cell>
          <cell r="G94">
            <v>26.48</v>
          </cell>
          <cell r="H94">
            <v>30.46</v>
          </cell>
        </row>
        <row r="95">
          <cell r="A95" t="str">
            <v>E17</v>
          </cell>
          <cell r="D95" t="str">
            <v>k"/fg]f d+ufn km"6fO, Dofgxf]n se/ ldmls, ;"/lIft ;fy /fvL cfjZostf cg";f/ d+ufnsf] prfO{ 36j9 u/L se/ k"gM oyfj:yfgdf /fVg] sfd .</v>
          </cell>
          <cell r="E95" t="str">
            <v>;+Vof</v>
          </cell>
          <cell r="G95">
            <v>1000</v>
          </cell>
          <cell r="H95">
            <v>550</v>
          </cell>
        </row>
        <row r="96">
          <cell r="A96" t="str">
            <v>E18</v>
          </cell>
          <cell r="D96" t="str">
            <v>cfjZos ;fO{hsf] sf:6 cfO/gsf] r's'n;lxtsf] lu|8 se/ h8fg ug]{ sfd .</v>
          </cell>
          <cell r="E96" t="str">
            <v>;+Vof</v>
          </cell>
          <cell r="G96">
            <v>3000</v>
          </cell>
          <cell r="H96">
            <v>4500</v>
          </cell>
        </row>
        <row r="97">
          <cell r="A97" t="str">
            <v>E19</v>
          </cell>
          <cell r="D97" t="str">
            <v>sfnf]kq] ug]{ If]qdf emf/kft ;kmf ug]{, kmf]x/ ;kmf ug]{, vfN8fv"N8L k"g]{ cfbL sfd .</v>
          </cell>
          <cell r="E97" t="str">
            <v>Psd"i^</v>
          </cell>
          <cell r="G97">
            <v>0</v>
          </cell>
          <cell r="H97">
            <v>0</v>
          </cell>
        </row>
        <row r="98">
          <cell r="A98" t="str">
            <v>E20</v>
          </cell>
          <cell r="D98" t="str">
            <v>k"/fgf] u|fe]n ;8sdf jfn'jf ldl;Psf] u|fen /fvL kfgL 5sL{ /f]lnª u/L ;tx ;'wf/ ug]{ sfd .</v>
          </cell>
          <cell r="E98" t="str">
            <v>#=dL=</v>
          </cell>
          <cell r="G98">
            <v>0</v>
          </cell>
          <cell r="H98">
            <v>0</v>
          </cell>
        </row>
        <row r="99">
          <cell r="A99" t="str">
            <v>E21</v>
          </cell>
          <cell r="D99" t="str">
            <v>k"/fgf] 8An'=lj=Pd= ;txsf] cG8"n];g, u|]8, SofDj/ cfbL ldnfO{ jf6/ jfp08 d]sf8d ;tx ;"wf/ ug]{ sfo{ .</v>
          </cell>
          <cell r="E99" t="str">
            <v>#=dL=</v>
          </cell>
          <cell r="G99">
            <v>0</v>
          </cell>
          <cell r="H99">
            <v>0</v>
          </cell>
        </row>
        <row r="100">
          <cell r="A100" t="str">
            <v>F1</v>
          </cell>
          <cell r="C100" t="str">
            <v>15.16-s_</v>
          </cell>
          <cell r="D100" t="str">
            <v>jf6/ afp08 dfsf8d ;txdf dfyL tf/ a'|; / s'rf]jf6 ;tx ;kmf ug{] sfd  -lkr 5g{' eGbf klxn]_ .</v>
          </cell>
          <cell r="E100" t="str">
            <v>j=dL=</v>
          </cell>
          <cell r="G100">
            <v>2.75</v>
          </cell>
          <cell r="H100">
            <v>3.16</v>
          </cell>
        </row>
        <row r="101">
          <cell r="A101" t="str">
            <v>F2</v>
          </cell>
          <cell r="C101" t="str">
            <v>15.16-v_</v>
          </cell>
          <cell r="D101" t="str">
            <v>cGo ;8s ;txdf tf/ a'|; / s'rf] nufO{ ;kmf ug{] sfd .</v>
          </cell>
          <cell r="E101" t="str">
            <v>j=dL=</v>
          </cell>
          <cell r="G101">
            <v>2.1999999999999997</v>
          </cell>
          <cell r="H101">
            <v>2.5299999999999998</v>
          </cell>
        </row>
        <row r="102">
          <cell r="A102" t="str">
            <v>F3</v>
          </cell>
          <cell r="C102" t="str">
            <v>15.17-s_</v>
          </cell>
          <cell r="D102" t="str">
            <v>k'/fgf] lkr ;tx dfyL dfn ;fdfg pknJw u/L 6}+s sf]6 nufpg] sfd .  -bfp/fjf6 df; js{||_ -lj6'dLg ;d]t_</v>
          </cell>
          <cell r="E102" t="str">
            <v>j=dL=</v>
          </cell>
          <cell r="G102">
            <v>27.85</v>
          </cell>
          <cell r="H102">
            <v>32.020000000000003</v>
          </cell>
          <cell r="I102" t="str">
            <v>lj^"dLg ;d]t</v>
          </cell>
        </row>
        <row r="103">
          <cell r="A103" t="str">
            <v>F4</v>
          </cell>
          <cell r="C103" t="str">
            <v>15.17-s_</v>
          </cell>
          <cell r="D103" t="str">
            <v>k'/fgf] lkr ;tx dfyL dfn ;fdfg pknJw u/L 6}+s sf]6 nufpg] sfd .  -bfp/fjf6 df; js{||_ -lj6'dLg jfx]s_</v>
          </cell>
          <cell r="E103" t="str">
            <v>j=dL=</v>
          </cell>
          <cell r="G103">
            <v>0</v>
          </cell>
          <cell r="H103">
            <v>0</v>
          </cell>
          <cell r="I103" t="str">
            <v>lj^'ldg afx]s</v>
          </cell>
        </row>
        <row r="104">
          <cell r="A104" t="str">
            <v>F5</v>
          </cell>
          <cell r="C104" t="str">
            <v>15.17-v_</v>
          </cell>
          <cell r="D104" t="str">
            <v xml:space="preserve"> a];sf];{-;tx_ dfyL dfn ;fdfg pknJw u/L 6}+s sf]6 nufpg] sfd . -bfp/fjf6 df; js{||_ -lj6'dLg ;d]t_</v>
          </cell>
          <cell r="E104" t="str">
            <v>j=dL=</v>
          </cell>
          <cell r="G104">
            <v>45.04</v>
          </cell>
          <cell r="H104">
            <v>51.79</v>
          </cell>
          <cell r="I104" t="str">
            <v>lj^'ldg ;d]t</v>
          </cell>
        </row>
        <row r="105">
          <cell r="A105" t="str">
            <v>F6</v>
          </cell>
          <cell r="C105" t="str">
            <v>15.17-v_</v>
          </cell>
          <cell r="D105" t="str">
            <v xml:space="preserve"> a];sf];{-;tx_ dfyL dfn ;fdfg pknJw u/L 6}+s sf]6 nufpg] sfd . -bfp/fjf6 df; js{||_ -lj6'dLg jfx]s_</v>
          </cell>
          <cell r="E105" t="str">
            <v>j=dL=</v>
          </cell>
          <cell r="G105">
            <v>0</v>
          </cell>
          <cell r="H105">
            <v>0</v>
          </cell>
          <cell r="I105" t="str">
            <v>lj^'ldg afx]s</v>
          </cell>
        </row>
        <row r="106">
          <cell r="A106" t="str">
            <v>F7</v>
          </cell>
          <cell r="C106" t="str">
            <v>15.18-s_</v>
          </cell>
          <cell r="D106" t="str">
            <v>k'/fgf] lkr ;tx dfyL dfn ;fdfg pknJw u/L k|fOd sf]6 nufpg] sfd .  -bfp/fjf6 df; js{|| tyf s6Jofs %) Ü_ -lj6'dLg ;d]t_</v>
          </cell>
          <cell r="E106" t="str">
            <v>j=dL=</v>
          </cell>
          <cell r="G106">
            <v>22.713043478260868</v>
          </cell>
          <cell r="H106">
            <v>26.12</v>
          </cell>
          <cell r="I106" t="str">
            <v>lj^"dLg ;d]t</v>
          </cell>
        </row>
        <row r="107">
          <cell r="A107" t="str">
            <v>F8</v>
          </cell>
          <cell r="C107" t="str">
            <v>15.18-s_</v>
          </cell>
          <cell r="D107" t="str">
            <v>k'/fgf] lkr ;tx dfyL dfn ;fdfg pknJw u/L k|fOd sf]6 nufpg] sfd .  -bfp/fjf6 df; js{|| tyf s6Jofs %) Ü_ -lj6'dLg jfx]s_</v>
          </cell>
          <cell r="E107" t="str">
            <v>j=dL=</v>
          </cell>
          <cell r="G107">
            <v>0</v>
          </cell>
          <cell r="H107">
            <v>0</v>
          </cell>
          <cell r="I107" t="str">
            <v>lj^'ldg afx]s</v>
          </cell>
        </row>
        <row r="108">
          <cell r="A108" t="str">
            <v>F9</v>
          </cell>
          <cell r="C108" t="str">
            <v>15.18-v_</v>
          </cell>
          <cell r="D108" t="str">
            <v>a];sf];{ dfly k|fOd sf]6 nufpg] sfd dfn ;fdfg pknJw u/L  -bfp/fjf6 df; js{ tyf s6Jofs %) Ü{_ . -lj6'dLg ;d]t_</v>
          </cell>
          <cell r="E108" t="str">
            <v>j=dL=</v>
          </cell>
          <cell r="G108">
            <v>51.356521739130436</v>
          </cell>
          <cell r="H108">
            <v>59.06</v>
          </cell>
          <cell r="I108" t="str">
            <v>lj^"dLg ;d]t</v>
          </cell>
        </row>
        <row r="109">
          <cell r="A109" t="str">
            <v>F10</v>
          </cell>
          <cell r="C109" t="str">
            <v>15.18-v_</v>
          </cell>
          <cell r="D109" t="str">
            <v>a];sf];{ dfly k|fOd sf]6 nufpg] sfd dfn ;fdfg pknJw u/L  -bfp/fjf6 df; js{ tyf s6Jofs %) Ü{_ . -lj6'dLg jfx]s_</v>
          </cell>
          <cell r="E109" t="str">
            <v>j=dL=</v>
          </cell>
          <cell r="G109">
            <v>0</v>
          </cell>
          <cell r="H109">
            <v>0</v>
          </cell>
          <cell r="I109" t="str">
            <v>lj^'ldg afx]s</v>
          </cell>
        </row>
        <row r="110">
          <cell r="A110" t="str">
            <v>F11</v>
          </cell>
          <cell r="C110">
            <v>15.19</v>
          </cell>
          <cell r="D110" t="str">
            <v>Pssf]6 ;km{]; 8|\]l;Ë ug{] sfd . -:6Ln JxLn /f]n/ tyf bfp/fjf6 df; js{_ -lj6'dLg ;d]t_</v>
          </cell>
          <cell r="E110" t="str">
            <v>j=dL=</v>
          </cell>
          <cell r="G110">
            <v>106</v>
          </cell>
          <cell r="H110">
            <v>121.9</v>
          </cell>
          <cell r="I110" t="str">
            <v>lj^'ldg ;d]t</v>
          </cell>
        </row>
        <row r="111">
          <cell r="A111" t="str">
            <v>F12</v>
          </cell>
          <cell r="C111">
            <v>15.19</v>
          </cell>
          <cell r="D111" t="str">
            <v>Pssf]6 ;km{]; 8|\]l;Ë ug{] sfd . -:6Ln JxLn /f]n/ tyf bfp/fjf6 df; js{_ -lj6'dLg jfx]s_</v>
          </cell>
          <cell r="E111" t="str">
            <v>j=dL=</v>
          </cell>
          <cell r="G111">
            <v>0</v>
          </cell>
          <cell r="H111">
            <v>0</v>
          </cell>
          <cell r="I111" t="str">
            <v>lj^'ldg afx]s</v>
          </cell>
        </row>
        <row r="112">
          <cell r="A112" t="str">
            <v>F13</v>
          </cell>
          <cell r="C112">
            <v>15.19</v>
          </cell>
          <cell r="D112" t="str">
            <v>Pssf]6 ;km{]; 8|\]l;Ë ug{] sfd . -Go"d]l6s /f]n/ tyf bfp/fjf6 df; js{_ -lj6'dLg ;d]t_</v>
          </cell>
          <cell r="E112" t="str">
            <v>j=dL=</v>
          </cell>
          <cell r="G112">
            <v>106</v>
          </cell>
          <cell r="H112">
            <v>121.9</v>
          </cell>
          <cell r="I112" t="str">
            <v>lj^"dLg ;d]t</v>
          </cell>
        </row>
        <row r="113">
          <cell r="A113" t="str">
            <v>F14</v>
          </cell>
          <cell r="C113">
            <v>15.19</v>
          </cell>
          <cell r="D113" t="str">
            <v>Pssf]6 ;km{]; 8|\]l;Ë ug{] sfd . -Go"d]l6s /f]n/ tyf bfp/fjf6 df; js{_ -lj6'dLg jfx]s_</v>
          </cell>
          <cell r="E113" t="str">
            <v>j=dL=</v>
          </cell>
          <cell r="G113">
            <v>0</v>
          </cell>
          <cell r="H113">
            <v>0</v>
          </cell>
          <cell r="I113" t="str">
            <v>lj^'ldg afx]s</v>
          </cell>
        </row>
        <row r="114">
          <cell r="A114" t="str">
            <v>F15</v>
          </cell>
          <cell r="C114">
            <v>15.2</v>
          </cell>
          <cell r="D114" t="str">
            <v xml:space="preserve">b'O{ sf]6 ;km{]; 8|\]l;Ë ug{] sfd . -bfp/fjf6 df; js{ tyf :6Ln JxLn /f]n/ k|of]u u/L_ -lj6'dLg ;d]t_ </v>
          </cell>
          <cell r="E114" t="str">
            <v>j=dL=</v>
          </cell>
          <cell r="G114">
            <v>173</v>
          </cell>
          <cell r="H114">
            <v>198.95</v>
          </cell>
          <cell r="I114" t="str">
            <v>lj^"dLg ;d]t</v>
          </cell>
        </row>
        <row r="115">
          <cell r="A115" t="str">
            <v>F16</v>
          </cell>
          <cell r="C115">
            <v>15.2</v>
          </cell>
          <cell r="D115" t="str">
            <v xml:space="preserve">b'O{ sf]6 ;km{]; 8|\]l;Ë ug{] sfd . -bfp/fjf6 df; js{ tyf :6Ln JxLn /f]n/ k|of]u u/L_ -lj6'dLg jfx]s_ </v>
          </cell>
          <cell r="E115" t="str">
            <v>j=dL=</v>
          </cell>
          <cell r="G115">
            <v>0</v>
          </cell>
          <cell r="H115">
            <v>0</v>
          </cell>
          <cell r="I115" t="str">
            <v>lj^'ldg afx]s</v>
          </cell>
        </row>
        <row r="116">
          <cell r="A116" t="str">
            <v>F17</v>
          </cell>
          <cell r="C116">
            <v>15.2</v>
          </cell>
          <cell r="D116" t="str">
            <v>b'O{ sf]6 ;km{]; 8|\]l;Ë ug{] sfd .  -bfp/fjf6df; js{ tyf Go"d]l6s /f]n/ /f]n/ k|of]u u/L_ -lj6'dLg ;d]t_</v>
          </cell>
          <cell r="E116" t="str">
            <v>j=dL=</v>
          </cell>
          <cell r="G116">
            <v>177.50434782608696</v>
          </cell>
          <cell r="H116">
            <v>204.13</v>
          </cell>
          <cell r="I116" t="str">
            <v>lj^'ldg ;d]t</v>
          </cell>
        </row>
        <row r="117">
          <cell r="A117" t="str">
            <v>F18</v>
          </cell>
          <cell r="C117">
            <v>15.2</v>
          </cell>
          <cell r="D117" t="str">
            <v>b'O{ sf]6 ;km{]; 8|\]l;Ë ug{] sfd .  -bfp/fjf6df; js{ tyf Go"d]l6s /f]n/ /f]n/ k|of]u u/L_ -lj6'dLg jfx]s_</v>
          </cell>
          <cell r="E117" t="str">
            <v>j=dL=</v>
          </cell>
          <cell r="G117">
            <v>0</v>
          </cell>
          <cell r="H117">
            <v>0</v>
          </cell>
          <cell r="I117" t="str">
            <v>lj^'ldg afx]s</v>
          </cell>
        </row>
        <row r="118">
          <cell r="A118" t="str">
            <v>F19</v>
          </cell>
          <cell r="C118" t="str">
            <v>15.21-s_</v>
          </cell>
          <cell r="D118" t="str">
            <v>% ;]=ld= df]6fO{df ;]dLu|fp6LË ug{] sfd -bfp/fjf6 df;js{ _ -lj6'dLg ;d]t_</v>
          </cell>
          <cell r="E118" t="str">
            <v>j=dL=</v>
          </cell>
          <cell r="G118">
            <v>229.18260869565216</v>
          </cell>
          <cell r="H118">
            <v>263.56</v>
          </cell>
          <cell r="I118" t="str">
            <v>lj^"dLg ;d]t</v>
          </cell>
        </row>
        <row r="119">
          <cell r="A119" t="str">
            <v>F20</v>
          </cell>
          <cell r="C119" t="str">
            <v>15.21-s_</v>
          </cell>
          <cell r="D119" t="str">
            <v>% ;]=ld= df]6fO{df ;]dLu|fp6LË ug{] sfd -bfp/fjf6 df;js{ _ -lj6'dLg jfx]s_</v>
          </cell>
          <cell r="E119" t="str">
            <v>j=dL=</v>
          </cell>
          <cell r="G119">
            <v>0</v>
          </cell>
          <cell r="H119">
            <v>0</v>
          </cell>
          <cell r="I119" t="str">
            <v>lj^'ldg afx]s</v>
          </cell>
        </row>
        <row r="120">
          <cell r="A120" t="str">
            <v>F21</v>
          </cell>
          <cell r="C120" t="str">
            <v>15.21-s_</v>
          </cell>
          <cell r="D120" t="str">
            <v>% ;]=ld= df]6fO{df ;]dLu|fp6LË ug{] sfd -bfp/fjf6 Kofrjs{ _ -lj6'dLg ;d]t_</v>
          </cell>
          <cell r="E120" t="str">
            <v>j=dL=</v>
          </cell>
          <cell r="G120">
            <v>243.15652173913043</v>
          </cell>
          <cell r="H120">
            <v>279.63</v>
          </cell>
          <cell r="I120" t="str">
            <v>lj^"dLg ;d]t</v>
          </cell>
        </row>
        <row r="121">
          <cell r="A121" t="str">
            <v>F22</v>
          </cell>
          <cell r="C121" t="str">
            <v>15.21-s_</v>
          </cell>
          <cell r="D121" t="str">
            <v>% ;]=ld= df]6fO{df ;]dLu|fp6LË ug{] sfd -bfp/fjf6 Kofrjs{ _ -lj6'dLg jfx]s_</v>
          </cell>
          <cell r="E121" t="str">
            <v>j=dL=</v>
          </cell>
          <cell r="G121">
            <v>0</v>
          </cell>
          <cell r="H121">
            <v>0</v>
          </cell>
          <cell r="I121" t="str">
            <v>lj^'ldg afx]s</v>
          </cell>
        </row>
        <row r="122">
          <cell r="A122" t="str">
            <v>F23</v>
          </cell>
          <cell r="C122" t="str">
            <v>15.23-s_</v>
          </cell>
          <cell r="D122" t="str">
            <v>l;nsf]6 ug{] sfd sDk]S;g ;d]t-:6LnJxLn /f]n/ tyf bfp/fjf6df; js{_ - lrkl;n _ -lj6'dLg ;d]t_</v>
          </cell>
          <cell r="E122" t="str">
            <v>j=dL=</v>
          </cell>
          <cell r="G122">
            <v>77.8</v>
          </cell>
          <cell r="H122">
            <v>89.47</v>
          </cell>
          <cell r="I122" t="str">
            <v>lj^'ldg ;d]t</v>
          </cell>
        </row>
        <row r="123">
          <cell r="A123" t="str">
            <v>F24</v>
          </cell>
          <cell r="C123" t="str">
            <v>15.23-s_</v>
          </cell>
          <cell r="D123" t="str">
            <v>l;nsf]6 ug{] sfd sDk]S;g ;d]t-:6LnJxLn /f]n/ tyf bfp/fjf6df; js{_ - lrkl;n _ -lj6'dLg jfx]s_</v>
          </cell>
          <cell r="E123" t="str">
            <v>j=dL=</v>
          </cell>
          <cell r="G123">
            <v>0</v>
          </cell>
          <cell r="H123">
            <v>0</v>
          </cell>
          <cell r="I123" t="str">
            <v>lj^'ldg afx]s</v>
          </cell>
        </row>
        <row r="124">
          <cell r="A124" t="str">
            <v>F25</v>
          </cell>
          <cell r="C124" t="str">
            <v>15.23-s_</v>
          </cell>
          <cell r="D124" t="str">
            <v>l;nsf]6 ug{] sfd sDk]S;g ;d]t -Go"d]l6s /f]n/ tyf bfp/fjf6 df; js{_  - lrkl;n _ -lj6'dLg ;d]t_</v>
          </cell>
          <cell r="E124" t="str">
            <v>j=dL=</v>
          </cell>
          <cell r="G124">
            <v>80.356521739130429</v>
          </cell>
          <cell r="H124">
            <v>92.41</v>
          </cell>
          <cell r="I124" t="str">
            <v>lj^"dLg ;d]t</v>
          </cell>
        </row>
        <row r="125">
          <cell r="A125" t="str">
            <v>F26</v>
          </cell>
          <cell r="C125" t="str">
            <v>15.23-s_</v>
          </cell>
          <cell r="D125" t="str">
            <v>l;nsf]6 ug{] sfd sDk]S;g ;d]t -Go"d]l6s /f]n/ tyf bfp/fjf6 df; js{_  - lrkl;n _ -lj6'dLg jfx]s_</v>
          </cell>
          <cell r="E125" t="str">
            <v>j=dL=</v>
          </cell>
          <cell r="G125">
            <v>0</v>
          </cell>
          <cell r="H125">
            <v>0</v>
          </cell>
          <cell r="I125" t="str">
            <v>lj^'ldg afx]s</v>
          </cell>
        </row>
        <row r="126">
          <cell r="A126" t="str">
            <v>F27</v>
          </cell>
          <cell r="C126" t="str">
            <v>15.23-v_</v>
          </cell>
          <cell r="D126" t="str">
            <v>v;|f] jfn'jfjf6  l;nsf]6 ug{] sfd sDk]S;g ;d]t -Go"d]l6s /f]n/ tyf bfp/fjf6 df;js{ _ -lj6'dLg ;d]t_</v>
          </cell>
          <cell r="E126" t="str">
            <v>j=dL=</v>
          </cell>
          <cell r="G126">
            <v>57.817391304347815</v>
          </cell>
          <cell r="H126">
            <v>66.489999999999995</v>
          </cell>
          <cell r="I126" t="str">
            <v>lj^"dLg ;d]t</v>
          </cell>
        </row>
        <row r="127">
          <cell r="A127" t="str">
            <v>F28</v>
          </cell>
          <cell r="C127" t="str">
            <v>15.23-v_</v>
          </cell>
          <cell r="D127" t="str">
            <v>v;|f] jfn'jfjf6  l;nsf]6 ug{] sfd sDk]S;g ;d]t -Go"d]l6s /f]n/ tyf bfp/fjf6 df;js{ _ -lj6'dLg jfx]s_</v>
          </cell>
          <cell r="E127" t="str">
            <v>j=dL=</v>
          </cell>
          <cell r="G127">
            <v>0</v>
          </cell>
          <cell r="H127">
            <v>0</v>
          </cell>
          <cell r="I127" t="str">
            <v>lj^'ldg afx]s</v>
          </cell>
        </row>
        <row r="128">
          <cell r="A128" t="str">
            <v>F29</v>
          </cell>
          <cell r="C128" t="str">
            <v>15.24-s_</v>
          </cell>
          <cell r="D128" t="str">
            <v>$) ld=ld= df]6fO{sf lk|ldS; sfk{]6 ug{] sfd sDk]S;g ;d]t -bfp/fjf6 df;js{ _ -lj6'dLg ;d]t_</v>
          </cell>
          <cell r="E128" t="str">
            <v>j=dL=</v>
          </cell>
          <cell r="G128">
            <v>264.17391304347825</v>
          </cell>
          <cell r="H128">
            <v>303.8</v>
          </cell>
          <cell r="I128" t="str">
            <v>lj^'ldg ;d]t</v>
          </cell>
        </row>
        <row r="129">
          <cell r="A129" t="str">
            <v>F30</v>
          </cell>
          <cell r="C129" t="str">
            <v>15.24-s_</v>
          </cell>
          <cell r="D129" t="str">
            <v>$) ld=ld= df]6fO{sf lk|ldS; sfk{]6 ug{] sfd sDk]S;g ;d]t -bfp/fjf6 df;js{ _ -lj6'dLg jfx]s_</v>
          </cell>
          <cell r="E129" t="str">
            <v>j=dL=</v>
          </cell>
          <cell r="G129">
            <v>0</v>
          </cell>
          <cell r="H129">
            <v>0</v>
          </cell>
          <cell r="I129" t="str">
            <v>lj^'ldg afx]s</v>
          </cell>
        </row>
        <row r="130">
          <cell r="A130" t="str">
            <v>F31</v>
          </cell>
          <cell r="C130" t="str">
            <v>15.24-v_</v>
          </cell>
          <cell r="D130" t="str">
            <v>@) ld=ld= df]6fO{sf lk|ldS; sfk{]6 ug{] sfd sDk]S;g ;d]t -bfp/fjf6 df; js{ tyf b'a} /f]n/ k|of]u u/L_ -lj6'dLg ;d]t_</v>
          </cell>
          <cell r="E130" t="str">
            <v>j=dL=</v>
          </cell>
          <cell r="G130">
            <v>123.87826086956522</v>
          </cell>
          <cell r="H130">
            <v>142.46</v>
          </cell>
          <cell r="I130" t="str">
            <v>lj^"dLg ;d]t</v>
          </cell>
        </row>
        <row r="131">
          <cell r="A131" t="str">
            <v>F32</v>
          </cell>
          <cell r="C131" t="str">
            <v>15.24-v_</v>
          </cell>
          <cell r="D131" t="str">
            <v>@) ld=ld= df]6fO{sf lk|ldS; sfk{]6 ug{] sfd sDk]S;g ;d]t -bfp/fjf6 df; js{ tyf b'a} /f]n/ k|of]u u/L_ -lj6'dLg jfx]s_</v>
          </cell>
          <cell r="E131" t="str">
            <v>j=dL=</v>
          </cell>
          <cell r="G131">
            <v>0</v>
          </cell>
          <cell r="H131">
            <v>0</v>
          </cell>
          <cell r="I131" t="str">
            <v>lj^'ldg afx]s</v>
          </cell>
        </row>
        <row r="132">
          <cell r="A132" t="str">
            <v>F33</v>
          </cell>
          <cell r="C132" t="str">
            <v>15.24-v_</v>
          </cell>
          <cell r="D132" t="str">
            <v>@) ld=ld= df]6fO{sf lk|ldS; sfk{]6 ug{] sfd sDk]S;g ;d]t -bfp/fjf6 df; js{ tyf :6LnJxLn /f]n/ dfq k|of]u u/L_ -lj6'dLg ;d]t_</v>
          </cell>
          <cell r="E132" t="str">
            <v>j=dL=</v>
          </cell>
          <cell r="G132">
            <v>111.87826086956522</v>
          </cell>
          <cell r="H132">
            <v>128.66</v>
          </cell>
          <cell r="I132" t="str">
            <v>lj^"dLg ;d]t</v>
          </cell>
        </row>
        <row r="133">
          <cell r="A133" t="str">
            <v>F34</v>
          </cell>
          <cell r="C133" t="str">
            <v>15.24-v_</v>
          </cell>
          <cell r="D133" t="str">
            <v>@) ld=ld= df]6fO{sf lk|ldS; sfk{]6 ug{] sfd sDk]S;g ;d]t -bfp/fjf6 df; js{ tyf :6LnJxLn /f]n/ dfq k|of]u u/L_ -lj6'dLg jfx]s_</v>
          </cell>
          <cell r="E133" t="str">
            <v>j=dL=</v>
          </cell>
          <cell r="G133">
            <v>0</v>
          </cell>
          <cell r="H133">
            <v>0</v>
          </cell>
          <cell r="I133" t="str">
            <v>lj^'ldg afx]s</v>
          </cell>
        </row>
        <row r="134">
          <cell r="A134" t="str">
            <v>F35</v>
          </cell>
          <cell r="C134" t="str">
            <v>15.24-v_</v>
          </cell>
          <cell r="D134" t="str">
            <v>@) ld=ld= df]6fO{sf lk|ldS; sfk{]6 ug{] sfd sDk]S;g ;d]t -bfp/fjf6 Kofr sfo{sf] nflu tyf :6LnJxLn /f]n/ dfq k|of]u u/L _ -lj6'dLg ;d]t_</v>
          </cell>
          <cell r="E134" t="str">
            <v>j=dL=</v>
          </cell>
          <cell r="G134">
            <v>118.85217391304347</v>
          </cell>
          <cell r="H134">
            <v>136.68</v>
          </cell>
          <cell r="I134" t="str">
            <v>lj^'ldg ;d]t</v>
          </cell>
        </row>
        <row r="135">
          <cell r="A135" t="str">
            <v>F36</v>
          </cell>
          <cell r="C135" t="str">
            <v>15.24-v_</v>
          </cell>
          <cell r="D135" t="str">
            <v>@) ld=ld= df]6fO{sf lk|ldS; sfk{]6 ug{] sfd sDk]S;g ;d]t -bfp/fjf6 Kofr sfo{sf] nflu tyf :6LnJxLn /f]n/ dfq k|of]u u/L _ -lj6'dLg jfx]s_</v>
          </cell>
          <cell r="E135" t="str">
            <v>j=dL=</v>
          </cell>
          <cell r="G135">
            <v>0</v>
          </cell>
          <cell r="H135">
            <v>0</v>
          </cell>
          <cell r="I135" t="str">
            <v>lj^'ldg afx]s</v>
          </cell>
        </row>
        <row r="136">
          <cell r="A136" t="str">
            <v>F37</v>
          </cell>
          <cell r="C136" t="str">
            <v>15.17-s_</v>
          </cell>
          <cell r="D136" t="str">
            <v>k'/fgf] lkr ;tx dfyL dfn ;fdfg pknJw u/L 6}+s sf]6 nufpg] sfd . -dl§t]njf6 df; js{||_ -lj6'dLg ;d]t_</v>
          </cell>
          <cell r="E136" t="str">
            <v>j=dL=</v>
          </cell>
          <cell r="G136">
            <v>27.878260869565217</v>
          </cell>
          <cell r="H136">
            <v>32.06</v>
          </cell>
          <cell r="I136" t="str">
            <v>lj^'ldg ;d]t</v>
          </cell>
        </row>
        <row r="137">
          <cell r="A137" t="str">
            <v>F38</v>
          </cell>
          <cell r="C137" t="str">
            <v>15.17-s_</v>
          </cell>
          <cell r="D137" t="str">
            <v>k'/fgf] lkr ;tx dfyL dfn ;fdfg pknJw u/L 6}+s sf]6 nufpg] sfd . -dl§t]njf6 df; js{||_ -lj6'dLg jfx]s_</v>
          </cell>
          <cell r="E137" t="str">
            <v>j=dL=</v>
          </cell>
          <cell r="G137">
            <v>0</v>
          </cell>
          <cell r="H137">
            <v>0</v>
          </cell>
          <cell r="I137" t="str">
            <v>lj^'ldg afx]s</v>
          </cell>
        </row>
        <row r="138">
          <cell r="A138" t="str">
            <v>F39</v>
          </cell>
          <cell r="C138" t="str">
            <v>15.17-v_</v>
          </cell>
          <cell r="D138" t="str">
            <v xml:space="preserve"> a];sf];{-;tx_ dfyL dfn ;fdfg pknJw u/L 6}+s sf]6 nufpg] sfd . -dl§t]njf6 df; js{||_ -lj6'dLg ;d]t_</v>
          </cell>
          <cell r="E138" t="str">
            <v>j=dL=</v>
          </cell>
          <cell r="G138">
            <v>0</v>
          </cell>
          <cell r="H138">
            <v>0</v>
          </cell>
          <cell r="I138" t="str">
            <v>lj^"dLg ;d]t</v>
          </cell>
        </row>
        <row r="139">
          <cell r="A139" t="str">
            <v>F40</v>
          </cell>
          <cell r="C139" t="str">
            <v>15.17-v_</v>
          </cell>
          <cell r="D139" t="str">
            <v xml:space="preserve"> a];sf];{-;tx_ dfyL dfn ;fdfg pknJw u/L 6}+s sf]6 nufpg] sfd . -dl§t]njf6 df; js{||_ -lj6'dLg jfx]s_</v>
          </cell>
          <cell r="E139" t="str">
            <v>j=dL=</v>
          </cell>
          <cell r="G139">
            <v>0</v>
          </cell>
          <cell r="H139">
            <v>0</v>
          </cell>
          <cell r="I139" t="str">
            <v>lj^'ldg afx]s</v>
          </cell>
        </row>
        <row r="140">
          <cell r="A140" t="str">
            <v>F41</v>
          </cell>
          <cell r="C140" t="str">
            <v>15.18-s_</v>
          </cell>
          <cell r="D140" t="str">
            <v>k'/fgf] lkr ;tx dfyL dfn ;fdfg pknJw u/L k|fOd sf]6 nufpg] sfd . -dl§t]njf6 df; js{|| tyf s6Jofs %) Ü_ -lj6'dLg ;d]t_</v>
          </cell>
          <cell r="E140" t="str">
            <v>j=dL=</v>
          </cell>
          <cell r="G140">
            <v>0</v>
          </cell>
          <cell r="H140">
            <v>0</v>
          </cell>
          <cell r="I140" t="str">
            <v>lj^'ldg ;d]t</v>
          </cell>
        </row>
        <row r="141">
          <cell r="A141" t="str">
            <v>F42</v>
          </cell>
          <cell r="C141" t="str">
            <v>15.18-s_</v>
          </cell>
          <cell r="D141" t="str">
            <v>k'/fgf] lkr ;tx dfyL dfn ;fdfg pknJw u/L k|fOd sf]6 nufpg] sfd . -dl§t]njf6 df; js{|| tyf s6Jofs %) Ü_ -lj6'dLg jfx]s_</v>
          </cell>
          <cell r="E141" t="str">
            <v>j=dL=</v>
          </cell>
          <cell r="G141">
            <v>0</v>
          </cell>
          <cell r="H141">
            <v>0</v>
          </cell>
          <cell r="I141" t="str">
            <v>lj^'ldg afx]s</v>
          </cell>
        </row>
        <row r="142">
          <cell r="A142" t="str">
            <v>F43</v>
          </cell>
          <cell r="C142" t="str">
            <v>15.18-v_</v>
          </cell>
          <cell r="D142" t="str">
            <v>a];sf];{ dfly k|fOd sf]6 nufpg] sfd dfn ;fdfg pknJw u/L  . -dl§t]njf6 df; js{ tyf s6Jofs %) Ü_ -lj6'dLg ;d]t_</v>
          </cell>
          <cell r="E142" t="str">
            <v>j=dL=</v>
          </cell>
          <cell r="G142">
            <v>0</v>
          </cell>
          <cell r="H142">
            <v>0</v>
          </cell>
          <cell r="I142" t="str">
            <v>lj^"dLg ;d]t</v>
          </cell>
        </row>
        <row r="143">
          <cell r="A143" t="str">
            <v>F44</v>
          </cell>
          <cell r="C143" t="str">
            <v>15.18-v_</v>
          </cell>
          <cell r="D143" t="str">
            <v>a];sf];{ dfly k|fOd sf]6 nufpg] sfd dfn ;fdfg pknJw u/L  . -dl§t]njf6 df; js{ tyf s6Jofs %) Ü_ -lj6'dLg jfx]s_</v>
          </cell>
          <cell r="E143" t="str">
            <v>j=dL=</v>
          </cell>
          <cell r="G143">
            <v>0</v>
          </cell>
          <cell r="H143">
            <v>0</v>
          </cell>
          <cell r="I143" t="str">
            <v>lj^'ldg afx]s</v>
          </cell>
        </row>
        <row r="144">
          <cell r="A144" t="str">
            <v>F45</v>
          </cell>
          <cell r="C144">
            <v>15.19</v>
          </cell>
          <cell r="D144" t="str">
            <v>Pssf]6 ;km{]; 8|\]l;Ë ug{] sfd . -dl§t]njf6 df; js{ tyf :6Ln JxLn /f]n/ k|of]u u/L_ -lj6'dLg ;d]t_</v>
          </cell>
          <cell r="E144" t="str">
            <v>j=dL=</v>
          </cell>
          <cell r="G144">
            <v>0</v>
          </cell>
          <cell r="H144">
            <v>0</v>
          </cell>
          <cell r="I144" t="str">
            <v>lj^'ldg ;d]t</v>
          </cell>
        </row>
        <row r="145">
          <cell r="A145" t="str">
            <v>F46</v>
          </cell>
          <cell r="C145">
            <v>15.19</v>
          </cell>
          <cell r="D145" t="str">
            <v>Pssf]6 ;km{]; 8|\]l;Ë ug{] sfd . -dl§t]njf6 df; js{ tyf :6Ln JxLn /f]n/ k|of]u u/L_ -lj6'dLg jfx]s_</v>
          </cell>
          <cell r="E145" t="str">
            <v>j=dL=</v>
          </cell>
          <cell r="G145">
            <v>0</v>
          </cell>
          <cell r="H145">
            <v>0</v>
          </cell>
          <cell r="I145" t="str">
            <v>lj^'ldg afx]s</v>
          </cell>
        </row>
        <row r="146">
          <cell r="A146" t="str">
            <v>F47</v>
          </cell>
          <cell r="C146">
            <v>15.19</v>
          </cell>
          <cell r="D146" t="str">
            <v>Pssf]6 ;km{]; 8|\]l;Ë ug{] sfd . -dl§t]njf6 df; js{ tyf Go'd]]l6s /f]n/ k|of]u u/L_ -lj6'dLg ;d]t_</v>
          </cell>
          <cell r="E146" t="str">
            <v>j=dL=</v>
          </cell>
          <cell r="G146">
            <v>0</v>
          </cell>
          <cell r="H146">
            <v>0</v>
          </cell>
          <cell r="I146" t="str">
            <v>lj^"dLg ;d]t</v>
          </cell>
        </row>
        <row r="147">
          <cell r="A147" t="str">
            <v>F48</v>
          </cell>
          <cell r="C147">
            <v>15.19</v>
          </cell>
          <cell r="D147" t="str">
            <v>Pssf]6 ;km{]; 8|\]l;Ë ug{] sfd . -dl§t]njf6 df; js{ tyf Go'd]]l6s /f]n/ k|of]u u/L_ -lj6'dLg jfx]s_</v>
          </cell>
          <cell r="E147" t="str">
            <v>j=dL=</v>
          </cell>
          <cell r="G147">
            <v>0</v>
          </cell>
          <cell r="H147">
            <v>0</v>
          </cell>
          <cell r="I147" t="str">
            <v>lj^'ldg afx]s</v>
          </cell>
        </row>
        <row r="148">
          <cell r="A148" t="str">
            <v>F49</v>
          </cell>
          <cell r="C148">
            <v>15.2</v>
          </cell>
          <cell r="D148" t="str">
            <v>b'O{ sf]6 ;km{]; 8|\]l;Ë ug{] sfd . -dl§t]njf6 df; js{ tyf :6Ln JxLn /f]n/ k|of]u u/L_ -lj6'dLg ;d]t_</v>
          </cell>
          <cell r="E148" t="str">
            <v>j=dL=</v>
          </cell>
          <cell r="G148">
            <v>0</v>
          </cell>
          <cell r="H148">
            <v>0</v>
          </cell>
          <cell r="I148" t="str">
            <v>lj^'ldg ;d]t</v>
          </cell>
        </row>
        <row r="149">
          <cell r="A149" t="str">
            <v>F50</v>
          </cell>
          <cell r="C149">
            <v>15.2</v>
          </cell>
          <cell r="D149" t="str">
            <v>b'O{ sf]6 ;km{]; 8|\]l;Ë ug{] sfd . -dl§t]njf6 df; js{ tyf :6Ln JxLn /f]n/ k|of]u u/L_ -lj6'dLg jfx]s_</v>
          </cell>
          <cell r="E149" t="str">
            <v>j=dL=</v>
          </cell>
          <cell r="G149">
            <v>0</v>
          </cell>
          <cell r="H149">
            <v>0</v>
          </cell>
          <cell r="I149" t="str">
            <v>lj^'ldg afx]s</v>
          </cell>
        </row>
        <row r="150">
          <cell r="A150" t="str">
            <v>F51</v>
          </cell>
          <cell r="C150">
            <v>15.2</v>
          </cell>
          <cell r="D150" t="str">
            <v>b'O{ sf]6 ;km{]; 8|\]l;Ë ug{] sfd,df; js{ .  -dl§t]njf6 df; js{ tyf Go'd]]l6s /f]n/ k|of]u u/L_ -lj6'dLg ;d]t_</v>
          </cell>
          <cell r="E150" t="str">
            <v>j=dL=</v>
          </cell>
          <cell r="G150">
            <v>0</v>
          </cell>
          <cell r="H150">
            <v>0</v>
          </cell>
          <cell r="I150" t="str">
            <v>lj^"dLg ;d]t</v>
          </cell>
        </row>
        <row r="151">
          <cell r="A151" t="str">
            <v>F52</v>
          </cell>
          <cell r="C151">
            <v>15.2</v>
          </cell>
          <cell r="D151" t="str">
            <v>b'O{ sf]6 ;km{]; 8|\]l;Ë ug{] sfd,df; js{ .  -dl§t]njf6 df; js{ tyf Go'd]]l6s /f]n/ k|of]u u/L_ -lj6'dLg jfx]s_</v>
          </cell>
          <cell r="E151" t="str">
            <v>j=dL=</v>
          </cell>
          <cell r="G151">
            <v>0</v>
          </cell>
          <cell r="H151">
            <v>0</v>
          </cell>
          <cell r="I151" t="str">
            <v>lj^'ldg afx]s</v>
          </cell>
        </row>
        <row r="152">
          <cell r="A152" t="str">
            <v>F53</v>
          </cell>
          <cell r="C152" t="str">
            <v>15.21-s_</v>
          </cell>
          <cell r="D152" t="str">
            <v>% ;]=ld= df]6fO{df ;]dLu|fp6LË ug{] sfd  -lj6'dLg ;d]t_</v>
          </cell>
          <cell r="E152" t="str">
            <v>j=dL=</v>
          </cell>
          <cell r="G152">
            <v>0</v>
          </cell>
          <cell r="H152">
            <v>0</v>
          </cell>
          <cell r="I152" t="str">
            <v>lj^'ldg ;d]t</v>
          </cell>
        </row>
        <row r="153">
          <cell r="A153" t="str">
            <v>F54</v>
          </cell>
          <cell r="C153" t="str">
            <v>15.21-s_</v>
          </cell>
          <cell r="D153" t="str">
            <v>% ;]=ld= df]6fO{df ;]dLu|fp6LË ug{] sfd  -lj6'dLg jfx]s_</v>
          </cell>
          <cell r="E153" t="str">
            <v>j=dL=</v>
          </cell>
          <cell r="G153">
            <v>0</v>
          </cell>
          <cell r="H153">
            <v>0</v>
          </cell>
          <cell r="I153" t="str">
            <v>lj^'ldg afx]s</v>
          </cell>
        </row>
        <row r="154">
          <cell r="A154" t="str">
            <v>F55</v>
          </cell>
          <cell r="C154" t="str">
            <v>15.23-s_</v>
          </cell>
          <cell r="D154" t="str">
            <v xml:space="preserve">  l;nsf]6 ug{] sfd sDk]S;g ;d]t -dl§t]njf6 df; js{  , l:6n lXjn /f]n/ tyf Dffz{n Knf06 k|of]u u/L_ -lj6'dLg ;d]t_</v>
          </cell>
          <cell r="E154" t="str">
            <v>j=dL=</v>
          </cell>
          <cell r="G154">
            <v>0</v>
          </cell>
          <cell r="H154">
            <v>0</v>
          </cell>
          <cell r="I154" t="str">
            <v>lj^'ldg ;d]t</v>
          </cell>
        </row>
        <row r="155">
          <cell r="A155" t="str">
            <v>F56</v>
          </cell>
          <cell r="C155" t="str">
            <v>15.23-s_</v>
          </cell>
          <cell r="D155" t="str">
            <v xml:space="preserve">  l;nsf]6 ug{] sfd sDk]S;g ;d]t -dl§t]njf6 df; js{  , l:6n lXjn /f]n/ tyf Dffz{n Knf06 k|of]u u/L_ -lj6'dLg jfx]s_</v>
          </cell>
          <cell r="E155" t="str">
            <v>j=dL=</v>
          </cell>
          <cell r="G155">
            <v>0</v>
          </cell>
          <cell r="H155">
            <v>0</v>
          </cell>
          <cell r="I155" t="str">
            <v>lj^'ldg afx]s</v>
          </cell>
        </row>
        <row r="156">
          <cell r="A156" t="str">
            <v>F57</v>
          </cell>
          <cell r="C156" t="str">
            <v>15.23-s_</v>
          </cell>
          <cell r="D156" t="str">
            <v xml:space="preserve">  l;nsf]6 ug{] sfd sDk]S;g ;d]t  -dl§t]njf6 df; js{  , Go"d]l6s /f]n/ tyf Dffz{n Knf06 k|of]u u/L_ -lj6'dLg ;d]t_</v>
          </cell>
          <cell r="E156" t="str">
            <v>j=dL=</v>
          </cell>
          <cell r="G156">
            <v>0</v>
          </cell>
          <cell r="H156">
            <v>0</v>
          </cell>
          <cell r="I156" t="str">
            <v>lj^"dLg ;d]t</v>
          </cell>
        </row>
        <row r="157">
          <cell r="A157" t="str">
            <v>F58</v>
          </cell>
          <cell r="C157" t="str">
            <v>15.23-s_</v>
          </cell>
          <cell r="D157" t="str">
            <v xml:space="preserve">  l;nsf]6 ug{] sfd sDk]S;g ;d]t  -dl§t]njf6 df; js{  , Go"d]l6s /f]n/ tyf Dffz{n Knf06 k|of]u u/L_ -lj6'dLg jfx]s_</v>
          </cell>
          <cell r="E157" t="str">
            <v>j=dL=</v>
          </cell>
          <cell r="G157">
            <v>0</v>
          </cell>
          <cell r="H157">
            <v>0</v>
          </cell>
          <cell r="I157" t="str">
            <v>lj^'ldg afx]s</v>
          </cell>
        </row>
        <row r="158">
          <cell r="A158" t="str">
            <v>F59</v>
          </cell>
          <cell r="C158" t="str">
            <v>15.23-v_</v>
          </cell>
          <cell r="D158" t="str">
            <v>v;|f] jfn'jfjf6  l;nsf]6 ug{] sfd sDk]S;g ;d]t -dl§t]njf6 df; js{  , Go"d]l6s /f]n/ tyf Dffz{n Knf06 k|of]u u/L_ -lj6'dLg ;d]t_</v>
          </cell>
          <cell r="E158" t="str">
            <v>j=dL=</v>
          </cell>
          <cell r="G158">
            <v>55.095652173913045</v>
          </cell>
          <cell r="H158">
            <v>63.36</v>
          </cell>
          <cell r="I158" t="str">
            <v>lj^'ldg ;d]t</v>
          </cell>
        </row>
        <row r="159">
          <cell r="A159" t="str">
            <v>F60</v>
          </cell>
          <cell r="C159" t="str">
            <v>15.23-v_</v>
          </cell>
          <cell r="D159" t="str">
            <v>v;|f] jfn'jfjf6  l;nsf]6 ug{] sfd sDk]S;g ;d]t -dl§t]njf6 df; js{  , Go"d]l6s /f]n/ tyf Dffz{n Knf06 k|of]u u/L_ -lj6'dLg jfx]s_</v>
          </cell>
          <cell r="E159" t="str">
            <v>j=dL=</v>
          </cell>
          <cell r="G159">
            <v>0</v>
          </cell>
          <cell r="H159">
            <v>0</v>
          </cell>
          <cell r="I159" t="str">
            <v>lj^'ldg afx]s</v>
          </cell>
        </row>
        <row r="160">
          <cell r="A160" t="str">
            <v>F61</v>
          </cell>
          <cell r="C160" t="str">
            <v>15.23-v_</v>
          </cell>
          <cell r="D160" t="str">
            <v>v;|f] jfn'jfjf6  l;nsf]6 ug{] sfd sDk]S;g ;d]t -dl§t]njf6 df; js{ , :6Ln /f]n/ tyf Dffz{n Knf06 k|of]u u/L_ -lj6'dLg ;d]t_</v>
          </cell>
          <cell r="E160" t="str">
            <v>j=dL=</v>
          </cell>
          <cell r="G160">
            <v>0</v>
          </cell>
          <cell r="H160">
            <v>0</v>
          </cell>
          <cell r="I160" t="str">
            <v>lj^"dLg ;d]t</v>
          </cell>
        </row>
        <row r="161">
          <cell r="A161" t="str">
            <v>F62</v>
          </cell>
          <cell r="C161" t="str">
            <v>15.23-v_</v>
          </cell>
          <cell r="D161" t="str">
            <v>v;|f] jfn'jfjf6  l;nsf]6 ug{] sfd sDk]S;g ;d]t -dl§t]njf6 df; js{ , :6Ln /f]n/ tyf Dffz{n Knf06 k|of]u u/L_ -lj6'dLg jfx]s_</v>
          </cell>
          <cell r="E161" t="str">
            <v>j=dL=</v>
          </cell>
          <cell r="G161">
            <v>0</v>
          </cell>
          <cell r="H161">
            <v>0</v>
          </cell>
          <cell r="I161" t="str">
            <v>lj^'ldg afx]s</v>
          </cell>
        </row>
        <row r="162">
          <cell r="A162" t="str">
            <v>F63</v>
          </cell>
          <cell r="C162" t="str">
            <v>15.24-s_</v>
          </cell>
          <cell r="D162" t="str">
            <v xml:space="preserve">$) ld=ld= df]6fO{sf lk|ldS; sfk{]6 ug{] sfd sDk]S;g ;d]t . -dl§t]njf6 df; js{ , b'a} /f]n/ tyf Dffz{n Knf06 k|of]u u/L_ -lj6'dLg ;d]t_                           </v>
          </cell>
          <cell r="E162" t="str">
            <v>j=dL=</v>
          </cell>
          <cell r="G162">
            <v>256.88</v>
          </cell>
          <cell r="H162">
            <v>295.41000000000003</v>
          </cell>
          <cell r="I162" t="str">
            <v>lj^'ldg ;d]t</v>
          </cell>
        </row>
        <row r="163">
          <cell r="A163" t="str">
            <v>F64</v>
          </cell>
          <cell r="C163" t="str">
            <v>15.24-s_</v>
          </cell>
          <cell r="D163" t="str">
            <v xml:space="preserve">$) ld=ld= df]6fO{sf lk|ldS; sfk{]6 ug{] sfd sDk]S;g ;d]t . -dl§t]njf6 df; js{ , b'a} /f]n/ tyf Dffz{n Knf06 k|of]u u/L_ -lj6'dLg jfx]s_                           </v>
          </cell>
          <cell r="E163" t="str">
            <v>j=dL=</v>
          </cell>
          <cell r="G163">
            <v>0</v>
          </cell>
          <cell r="H163">
            <v>0</v>
          </cell>
          <cell r="I163" t="str">
            <v>lj^'ldg afx]s</v>
          </cell>
        </row>
        <row r="164">
          <cell r="A164" t="str">
            <v>F65</v>
          </cell>
          <cell r="C164" t="str">
            <v>15.24-v_</v>
          </cell>
          <cell r="D164" t="str">
            <v>@) ld=ld= df]6fO{sf lk|ldS; sfk{]6 ug{] sfd sDk]S;g ;d]t -dl§t]njf6 df; js{ , :6Ln /f]n/ dfq tyf Dffz{n Knf06 k|of]u u/L_ -lj6'dLg ;d]t_</v>
          </cell>
          <cell r="E164" t="str">
            <v>j=dL=</v>
          </cell>
          <cell r="G164">
            <v>118.45217391304348</v>
          </cell>
          <cell r="H164">
            <v>136.22</v>
          </cell>
          <cell r="I164" t="str">
            <v>lj^"dLg ;d]t</v>
          </cell>
        </row>
        <row r="165">
          <cell r="A165" t="str">
            <v>F66</v>
          </cell>
          <cell r="C165" t="str">
            <v>15.24-v_</v>
          </cell>
          <cell r="D165" t="str">
            <v>@) ld=ld= df]6fO{sf lk|ldS; sfk{]6 ug{] sfd sDk]S;g ;d]t -dl§t]njf6 df; js{ , :6Ln /f]n/ dfq tyf Dffz{n Knf06 k|of]u u/L_ -lj6'dLg jfx]s_</v>
          </cell>
          <cell r="E165" t="str">
            <v>j=dL=</v>
          </cell>
          <cell r="G165">
            <v>0</v>
          </cell>
          <cell r="H165">
            <v>0</v>
          </cell>
          <cell r="I165" t="str">
            <v>lj^'ldg afx]s</v>
          </cell>
        </row>
        <row r="166">
          <cell r="A166" t="str">
            <v>F67</v>
          </cell>
          <cell r="C166" t="str">
            <v>15.24-v_</v>
          </cell>
          <cell r="D166" t="str">
            <v>@) ld=ld= df]6fO{sf lk|ldS; sfk{]6 ug{] sfd sDk]S;g ;d]t -dl§t]njf6 df; js{ , b'a /f]n/ tyf Dffz{n Knf06 k|of]u u/L_ -lj6'dLg ;d]t_</v>
          </cell>
          <cell r="E166" t="str">
            <v>j=dL=</v>
          </cell>
          <cell r="G166">
            <v>130.46956521739131</v>
          </cell>
          <cell r="H166">
            <v>150.04</v>
          </cell>
          <cell r="I166" t="str">
            <v>lj^'ldg ;d]t</v>
          </cell>
        </row>
        <row r="167">
          <cell r="A167" t="str">
            <v>F68</v>
          </cell>
          <cell r="C167" t="str">
            <v>15.24-v_</v>
          </cell>
          <cell r="D167" t="str">
            <v>@) ld=ld= df]6fO{sf lk|ldS; sfk{]6 ug{] sfd sDk]S;g ;d]t -dl§t]njf6 df; js{ , b'a /f]n/ tyf Dffz{n Knf06 k|of]u u/L_ -lj6'dLg jfx]s_</v>
          </cell>
          <cell r="E167" t="str">
            <v>j=dL=</v>
          </cell>
          <cell r="G167">
            <v>0</v>
          </cell>
          <cell r="H167">
            <v>0</v>
          </cell>
          <cell r="I167" t="str">
            <v>lj^'ldg afx]s</v>
          </cell>
        </row>
        <row r="168">
          <cell r="A168" t="str">
            <v>G1</v>
          </cell>
          <cell r="C168" t="str">
            <v>16.5-s_</v>
          </cell>
          <cell r="D168" t="str">
            <v>Uofljog agfpg] sfd tf/ sf6\g], a'Gg] cflb sfd ;d]t if6sf]0fLo d]; ;fOh !))Û!@) ldld, d]; tf/ !) P; 8Jn' lh ;]Nj]h tf/ * P; 8Jn' lh       -x]le lh+s sf]6]8_ afs; ;fO{h @dL=x !dL=x !dL=</v>
          </cell>
          <cell r="E168" t="str">
            <v>afs;</v>
          </cell>
          <cell r="G168">
            <v>1046.4695652173914</v>
          </cell>
          <cell r="H168">
            <v>1203.44</v>
          </cell>
        </row>
        <row r="169">
          <cell r="A169" t="str">
            <v>G2</v>
          </cell>
          <cell r="C169" t="str">
            <v>16.5-v_</v>
          </cell>
          <cell r="D169" t="str">
            <v>Uofljog agfpg] sfd tf/ sf6\g], a'Gg] cflb sfd ;d]t if6sf]0fLo d]; ;fOh !))Û!@) ldld, d]; tf/ !) P; 8Jn' lh ;]Nj]h tf/ * P; 8Jn' lh       -x]le lh+s sf]6]8_ afs; ;fO{h #dL=x !dL=x !dL=</v>
          </cell>
          <cell r="E169" t="str">
            <v>afs;</v>
          </cell>
          <cell r="G169">
            <v>1499.4695652173914</v>
          </cell>
          <cell r="H169">
            <v>1724.39</v>
          </cell>
        </row>
        <row r="170">
          <cell r="A170" t="str">
            <v>G3</v>
          </cell>
          <cell r="C170" t="str">
            <v>16.5-u_</v>
          </cell>
          <cell r="D170" t="str">
            <v>Uofljog agfpg] sfd tf/ sf6\g], a'Gg] cflb sfd ;d]t if6sf]0fLo d]; ;fOh !))Û!@) ldld, d]; tf/ !) P; 8Jn' lh ;]Nj]h tf/ * P; 8Jn' lh       -x]le lh+s sf]6]8_ afs; ;fO{h @dL=x !dL=x )=%dL=</v>
          </cell>
          <cell r="E170" t="str">
            <v>afs;</v>
          </cell>
          <cell r="G170">
            <v>726.07826086956527</v>
          </cell>
          <cell r="H170">
            <v>834.99</v>
          </cell>
        </row>
        <row r="171">
          <cell r="A171" t="str">
            <v>G4</v>
          </cell>
          <cell r="C171" t="str">
            <v>16.5-#_</v>
          </cell>
          <cell r="D171" t="str">
            <v>Uofljog agfpg] sfd tf/ sf6\g], a'Gg] cflb sfd ;d]t if6sf]0fLo d]; ;fOh !))Û!@) ldld, d]; tf/ !) P; 8Jn' lh ;]Nj]h tf/ * P; 8Jn' lh       -x]le lh+s sf]6]8_ afs; ;fO{h #dL=x !dL=x )=%dL=</v>
          </cell>
          <cell r="E171" t="str">
            <v>afs;</v>
          </cell>
          <cell r="G171">
            <v>1049.9739130434782</v>
          </cell>
          <cell r="H171">
            <v>1207.47</v>
          </cell>
        </row>
        <row r="172">
          <cell r="A172" t="str">
            <v>G5</v>
          </cell>
          <cell r="C172" t="str">
            <v>16.7-s_</v>
          </cell>
          <cell r="D172" t="str">
            <v>Uofljog lgdf{0f ug{] 7fpdf /fVg] tGsfpg] tf/4f/f jS;f jfWg], dfyLjf6 aGb ug{] lh cfO jfO08LË tf/ !@ P; 8Jn' lh -x]le lh+s sf]6]8_ .          afs; ;fO{h @dL=x !dL=x !dL=</v>
          </cell>
          <cell r="E172" t="str">
            <v>afs;</v>
          </cell>
          <cell r="G172">
            <v>78.304347826086953</v>
          </cell>
          <cell r="H172">
            <v>90.05</v>
          </cell>
        </row>
        <row r="173">
          <cell r="A173" t="str">
            <v>G6</v>
          </cell>
          <cell r="C173" t="str">
            <v>16.7-v_</v>
          </cell>
          <cell r="D173" t="str">
            <v>Uofljog lgdf{0f ug{] 7fpdf /fVg] tGsfpg] tf/4f/f jS;f jfWg], dfyLjf6 aGb ug{] lh cfO jfO08LË tf/ !@ P; 8Jn' lh -x]le lh+s sf]6]8_ .             afs; ;fO{h #dL=x !dL=x !dL=</v>
          </cell>
          <cell r="E173" t="str">
            <v>afs;</v>
          </cell>
          <cell r="G173">
            <v>112.95652173913044</v>
          </cell>
          <cell r="H173">
            <v>129.9</v>
          </cell>
        </row>
        <row r="174">
          <cell r="A174" t="str">
            <v>G7</v>
          </cell>
          <cell r="C174" t="str">
            <v>16.7-u_</v>
          </cell>
          <cell r="D174" t="str">
            <v>Uofljog lgdf{0f ug{] 7fpdf /fVg] tGsfpg] tf/4f/f jS;f jfWg], dfyLjf6 aGb ug{] lh cfO jfO08LË tf/ !@ P; 8Jn' lh -x]le lh+s sf]6]8_ .            afs; ;fO{h @dL=x !dL=x )=%dL=</v>
          </cell>
          <cell r="E174" t="str">
            <v>afs;</v>
          </cell>
          <cell r="G174">
            <v>47.278260869565216</v>
          </cell>
          <cell r="H174">
            <v>54.37</v>
          </cell>
        </row>
        <row r="175">
          <cell r="A175" t="str">
            <v>G8</v>
          </cell>
          <cell r="C175" t="str">
            <v>16.7-#_</v>
          </cell>
          <cell r="D175" t="str">
            <v>Uofljog lgdf{0f ug{] 7fpdf /fVg] tGsfpg] tf/4f/f jS;f jfWg], dfyLjf6 aGb ug{] lh cfO jfO08LË tf/ !@ P; 8Jn' lh -x]le lh+s sf]6]8_ .           afs; ;fO{h #dL=x !dL=x )=%dL=</v>
          </cell>
          <cell r="E175" t="str">
            <v>afs;</v>
          </cell>
          <cell r="G175">
            <v>67.304347826086968</v>
          </cell>
          <cell r="H175">
            <v>77.400000000000006</v>
          </cell>
        </row>
        <row r="176">
          <cell r="A176" t="str">
            <v>G9</v>
          </cell>
          <cell r="C176">
            <v>16.11</v>
          </cell>
          <cell r="D176" t="str">
            <v>Uofljog s|]6df 9'Ëf eg{] sfd #) ld= ;Dd jf]sfgL ;d]t  -x]le lh+s sf]6]8_ .</v>
          </cell>
          <cell r="E176" t="str">
            <v>#=dL=</v>
          </cell>
          <cell r="G176">
            <v>1296.0173913043479</v>
          </cell>
          <cell r="H176">
            <v>1490.42</v>
          </cell>
        </row>
        <row r="177">
          <cell r="A177" t="str">
            <v>G10</v>
          </cell>
          <cell r="C177">
            <v>16.190000000000001</v>
          </cell>
          <cell r="D177" t="str">
            <v>afF;sf] ^ dL=dL= b]lv * dL=dL= Jof;sf] kfO{n agfO{ 7f]Sg] sfd, gfkL cg';f/sf] sf6\g] / 6'Kkf ltvfg]{ ;d]t kfO{nsf] ;+Vof * hldgdf uf8\g] !=@% dL=</v>
          </cell>
          <cell r="E177" t="str">
            <v>Ps %]sf</v>
          </cell>
          <cell r="G177">
            <v>253.8782608695652</v>
          </cell>
          <cell r="H177">
            <v>291.95999999999998</v>
          </cell>
        </row>
        <row r="178">
          <cell r="A178" t="str">
            <v>G11</v>
          </cell>
          <cell r="C178">
            <v>16.23</v>
          </cell>
          <cell r="D178" t="str">
            <v>l;d]G6sf] vfnL jf]/fdf :yfgLo jfn'jf e/L To;sf] d'v l;P/ 7fpFdf /fVg] sfd   - !) dL= ;Ddsf] b'/Ldf 9'jfgL ug]{ ;d]t_ .</v>
          </cell>
          <cell r="E178" t="str">
            <v>Ps af]/f</v>
          </cell>
          <cell r="G178">
            <v>2412.4956521739132</v>
          </cell>
          <cell r="H178">
            <v>2774.37</v>
          </cell>
        </row>
        <row r="179">
          <cell r="A179" t="str">
            <v>G12</v>
          </cell>
          <cell r="C179" t="str">
            <v>16.5,     16.7,/  16.11</v>
          </cell>
          <cell r="D179" t="str">
            <v>Uofljog agfpg] sfd tf/ sf6\g], a'Gg] cflb sfd ;d]t if6sf]0fLo d]; ;fOh !))Û!@) ldld, d]; tf/ !) P; 8Jn' lh ;]Nj]h tf/ * P; 8Jn' lh afs; ;fO{h .Uofljog lgdf{0f ug{] 7fpdf /fVg] tGsfpg] tf/4f/f jS;f jfWg], dfyLjf6 aGb ug{] lh cfO jfO08LË tf/ !@ P; 8Jn' lh -</v>
          </cell>
          <cell r="E179" t="str">
            <v>#=dL+</v>
          </cell>
          <cell r="G179">
            <v>1858.4086956521739</v>
          </cell>
          <cell r="H179">
            <v>2137.17</v>
          </cell>
        </row>
        <row r="180">
          <cell r="A180" t="str">
            <v>G13</v>
          </cell>
          <cell r="C180" t="str">
            <v>16.5,     16.7,/  16.11</v>
          </cell>
          <cell r="D180" t="str">
            <v>Uofljog agfpg] sfd tf/ sf6\g], a'Gg] cflb sfd ;d]t if6sf]0fLo d]; ;fOh !))Û!@) ldld, d]; tf/ !) P; 8Jn' lh ;]Nj]h tf/ * P; 8Jn' lh afs; ;fO{h .Uofljog lgdf{0f ug{] 7fpdf /fVg] tGsfpg] tf/4f/f jS;f jfWg], dfyLjf6 aGb ug{] lh cfO jfO08LË tf/ !@ P; 8Jn' lh -</v>
          </cell>
          <cell r="E180" t="str">
            <v>#=dL+</v>
          </cell>
          <cell r="G180">
            <v>1833.4869565217393</v>
          </cell>
          <cell r="H180">
            <v>2108.5100000000002</v>
          </cell>
        </row>
        <row r="181">
          <cell r="A181" t="str">
            <v>G14</v>
          </cell>
          <cell r="C181" t="str">
            <v>16.5,     16.7,/  16.11</v>
          </cell>
          <cell r="D181" t="str">
            <v>Uofljog agfpg] sfd tf/ sf6\g], a'Gg] cflb sfd ;d]t if6sf]0fLo d]; ;fOh !))Û!@) ldld, d]; tf/ !) P; 8Jn' lh ;]Nj]h tf/ * P; 8Jn' lh afs; ;fO{h .Uofljog lgdf{0f ug{] 7fpdf /fVg] tGsfpg] tf/4f/f jS;f jfWg], dfyLjf6 aGb ug{] lh cfO jfO08LË tf/ !@ P; 8Jn' lh -</v>
          </cell>
          <cell r="E181" t="str">
            <v>#=dL+</v>
          </cell>
          <cell r="G181">
            <v>0</v>
          </cell>
          <cell r="H181">
            <v>0</v>
          </cell>
        </row>
        <row r="182">
          <cell r="A182" t="str">
            <v>G15</v>
          </cell>
          <cell r="C182" t="str">
            <v>16.5,     16.7,/  16.11</v>
          </cell>
          <cell r="D182" t="str">
            <v>Uofljog agfpg] sfd tf/ sf6\g], a'Gg] cflb sfd ;d]t if6sf]0fLo d]; ;fOh !))Û!@) ldld, d]; tf/ !) P; 8Jn' lh ;]Nj]h tf/ * P; 8Jn' lh afs; ;fO{h .Uofljog lgdf{0f ug{] 7fpdf /fVg] tGsfpg] tf/4f/f jS;f jfWg], dfyLjf6 aGb ug{] lh cfO jfO08LË tf/ !@ P; 8Jn' lh -</v>
          </cell>
          <cell r="E182" t="str">
            <v>#=dL+</v>
          </cell>
          <cell r="G182">
            <v>0</v>
          </cell>
          <cell r="H182">
            <v>0</v>
          </cell>
        </row>
        <row r="183">
          <cell r="A183" t="str">
            <v>H1</v>
          </cell>
          <cell r="C183" t="str">
            <v>17.1-s_</v>
          </cell>
          <cell r="D183" t="str">
            <v>Pg kL #÷ !% ;]=ld= Jof;sf] cf/=l;=l;= Xo"d kfO{k / To;nfO{ rflx]g] :k]lzoN; !M@ l;d]G6 jfn'jf sf] d;nfdf / h'6 cflb nufO{ lj5\ofpg] sfd !)) ld= ;Dd 9'jfgL ;d]t . -x\o'd kfOk ;d]t_</v>
          </cell>
          <cell r="E183" t="str">
            <v>/=dL=</v>
          </cell>
          <cell r="G183">
            <v>640.70000000000005</v>
          </cell>
          <cell r="H183">
            <v>23577.8</v>
          </cell>
          <cell r="I183" t="str">
            <v>kfOk ;d]t</v>
          </cell>
        </row>
        <row r="184">
          <cell r="A184" t="str">
            <v>H2</v>
          </cell>
          <cell r="C184" t="str">
            <v>17.1-s_</v>
          </cell>
          <cell r="D184" t="str">
            <v>Pg kL #÷ !% ;]=ld= Jof;sf] cf/=l;=l;= Xo"d kfO{k / To;nfO{ rflx]g] :k]lzoN; !M@ l;d]G6 jfn'jf sf] d;nfdf / h'6 cflb nufO{ lj5\ofpg] sfd !)) ld= ;Dd 9'jfgL ;d]t . -x\o'd kfOk jfx]s_</v>
          </cell>
          <cell r="E184" t="str">
            <v>/=dL=</v>
          </cell>
          <cell r="G184">
            <v>0</v>
          </cell>
          <cell r="H184">
            <v>0</v>
          </cell>
          <cell r="I184" t="str">
            <v>kfOk afx]s</v>
          </cell>
        </row>
        <row r="185">
          <cell r="A185" t="str">
            <v>H3</v>
          </cell>
          <cell r="C185" t="str">
            <v>17.1-v_</v>
          </cell>
          <cell r="D185" t="str">
            <v>Pg kL #÷ @) ;]=ld= Jof;sf] cf/=l;=l;= Xo"d kfO{k / To;nfO{ rflx]g] :k]lzoN; !M@ l;d]G6 jfn'jf sf] d;nfdf / h'6 cflb nufO{ lj5\ofpg] sfd !)) ld= ;Dd 9'jfgL ;d]t . -x\o'd kfOk ;d]t_</v>
          </cell>
          <cell r="E185" t="str">
            <v>/=dL=</v>
          </cell>
          <cell r="G185">
            <v>853.5</v>
          </cell>
          <cell r="H185">
            <v>981.52</v>
          </cell>
          <cell r="I185" t="str">
            <v>kfOk ;d]t</v>
          </cell>
        </row>
        <row r="186">
          <cell r="A186" t="str">
            <v>H4</v>
          </cell>
          <cell r="C186" t="str">
            <v>17.1-v_</v>
          </cell>
          <cell r="D186" t="str">
            <v>Pg kL #÷ @) ;]=ld= Jof;sf] cf/=l;=l;= Xo"d kfO{k / To;nfO{ rflx]g] :k]lzoN; !M@ l;d]G6 jfn'jf sf] d;nfdf / h'6 cflb nufO{ lj5\ofpg] sfd !)) ld= ;Dd 9'jfgL ;d]t . -x\o'd kfOk jfx]s_</v>
          </cell>
          <cell r="E186" t="str">
            <v>/=dL=</v>
          </cell>
          <cell r="G186">
            <v>0</v>
          </cell>
          <cell r="H186">
            <v>0</v>
          </cell>
          <cell r="I186" t="str">
            <v>kfOk afx]s</v>
          </cell>
        </row>
        <row r="187">
          <cell r="A187" t="str">
            <v>H5</v>
          </cell>
          <cell r="C187" t="str">
            <v>17.1-u_</v>
          </cell>
          <cell r="D187" t="str">
            <v>Pg kL #÷ #) ;]=ld= Jof;sf] cf/ l;=l;= Xo"d kfO{k / To;nfO{ rflx]g] :k]lzoN; !M@ l;d]G6 jfn'jf sf] d;nfdf / h'6 cflb nufO{ lj5\ofpg] sfd !)) ld= ;Dd 9'jfgL ;d]t . -x\o'd kfOk ;d]t_</v>
          </cell>
          <cell r="E187" t="str">
            <v>/=dL=</v>
          </cell>
          <cell r="G187">
            <v>1464.4782608695652</v>
          </cell>
          <cell r="H187">
            <v>1684.15</v>
          </cell>
          <cell r="I187" t="str">
            <v>kfOk ;d]t</v>
          </cell>
        </row>
        <row r="188">
          <cell r="A188" t="str">
            <v>H6</v>
          </cell>
          <cell r="C188" t="str">
            <v>17.1-u_</v>
          </cell>
          <cell r="D188" t="str">
            <v>Pg kL #÷ #) ;]=ld= Jof;sf] cf/ l;=l;= Xo"d kfO{k / To;nfO{ rflx]g] :k]lzoN; !M@ l;d]G6 jfn'jf sf] d;nfdf / h'6 cflb nufO{ lj5\ofpg] sfd !)) ld= ;Dd 9'jfgL ;d]t . -x\o'd kfOk jfx]s_</v>
          </cell>
          <cell r="E188" t="str">
            <v>/=dL=</v>
          </cell>
          <cell r="G188">
            <v>0</v>
          </cell>
          <cell r="H188">
            <v>0</v>
          </cell>
          <cell r="I188" t="str">
            <v>kfOk afx]s</v>
          </cell>
        </row>
        <row r="189">
          <cell r="A189" t="str">
            <v>H7</v>
          </cell>
          <cell r="C189" t="str">
            <v>17.1-#_/-ª_</v>
          </cell>
          <cell r="D189" t="str">
            <v>Pg kL #÷ $% ;]=ld= Jof;sf] cf/ l;=l;= Xo"d kfO{k / To;nfO{ rflx]g] :k]lzoN; !M@ l;d]G6 jfn'jf sf] d;nfdf / h'6 cflb nufO{ lj5\ofpg] sfd !)) ld= ;Dd 9'jfgL ;d]t . -x\o'd kfOk ;d]t_</v>
          </cell>
          <cell r="E189" t="str">
            <v>/=dL=</v>
          </cell>
          <cell r="G189">
            <v>2068.84</v>
          </cell>
          <cell r="H189">
            <v>2379.17</v>
          </cell>
          <cell r="I189" t="str">
            <v>kfOk ;d]t</v>
          </cell>
        </row>
        <row r="190">
          <cell r="A190" t="str">
            <v>H8</v>
          </cell>
          <cell r="C190" t="str">
            <v>17.1-#_/-ª_</v>
          </cell>
          <cell r="D190" t="str">
            <v>Pg kL #÷ $% ;]=ld= Jof;sf] cf/ l;=l;= Xo"d kfO{k / To;nfO{ rflx]g] :k]lzoN; !M@ l;d]G6 jfn'jf sf] d;nfdf / h'6 cflb nufO{ lj5\ofpg] sfd !)) ld= ;Dd 9'jfgL ;d]t . -x\o'd kfOk jfx]s_</v>
          </cell>
          <cell r="E190" t="str">
            <v>/=dL=</v>
          </cell>
          <cell r="G190">
            <v>0</v>
          </cell>
          <cell r="H190">
            <v>0</v>
          </cell>
          <cell r="I190" t="str">
            <v>kfOk afx]s</v>
          </cell>
        </row>
        <row r="191">
          <cell r="A191" t="str">
            <v>H9</v>
          </cell>
          <cell r="C191" t="str">
            <v>17.1-r_</v>
          </cell>
          <cell r="D191" t="str">
            <v>Pg kL #÷ ^) ;]=ld= Jof;sf] cf/ l;=l;= Xo"d kfO{k / To;nfO{ rflx]g] :k]lzoN; !M@ l;d]G6 jfn'jf sf] d;nfdf / h'6 cflb nufO{ lj5\ofpg] sfd !)) ld= ;Dd 9'jfgL ;d]t . -x\o'd kfOk ;d]t_</v>
          </cell>
          <cell r="E191" t="str">
            <v>/=dL=</v>
          </cell>
          <cell r="G191">
            <v>4801.3565217391306</v>
          </cell>
          <cell r="H191">
            <v>5521.56</v>
          </cell>
          <cell r="I191" t="str">
            <v>kfOk ;d]t</v>
          </cell>
        </row>
        <row r="192">
          <cell r="A192" t="str">
            <v>H10</v>
          </cell>
          <cell r="C192" t="str">
            <v>17.1-r_</v>
          </cell>
          <cell r="D192" t="str">
            <v>Pg kL #÷ ^) ;]=ld= Jof;sf] cf/ l;=l;= Xo"d kfO{k / To;nfO{ rflx]g] :k]lzoN; !M@ l;d]G6 jfn'jf sf] d;nfdf / h'6 cflb nufO{ lj5\ofpg] sfd !)) ld= ;Dd 9'jfgL ;d]t . -x\o'd kfOk jfx]s_</v>
          </cell>
          <cell r="E192" t="str">
            <v>/=dL=</v>
          </cell>
          <cell r="G192">
            <v>0</v>
          </cell>
          <cell r="H192">
            <v>0</v>
          </cell>
          <cell r="I192" t="str">
            <v>kfOk afx]s</v>
          </cell>
        </row>
        <row r="193">
          <cell r="A193" t="str">
            <v>H11</v>
          </cell>
          <cell r="C193" t="str">
            <v>17.1-h_</v>
          </cell>
          <cell r="D193" t="str">
            <v>Pg kL #÷ () ;]=ld= Jof;sf] cf/ l;=l;= Xo"d kfO{k / To;nfO{ rflx]g] :k]lzoN; !M@ l;d]G6 jfn'jf sf] d;nfdf / h'6 cflb nufO{ lj5\ofpg] sfd !)) ld= ;Dd 9'jfgL ;d]t . -x\o'd kfOk ;d]t_</v>
          </cell>
          <cell r="E193" t="str">
            <v>/=dL=</v>
          </cell>
          <cell r="G193">
            <v>153643.6</v>
          </cell>
          <cell r="H193">
            <v>176690.14</v>
          </cell>
          <cell r="I193" t="str">
            <v>kfOk ;d]t</v>
          </cell>
        </row>
        <row r="194">
          <cell r="A194" t="str">
            <v>H12</v>
          </cell>
          <cell r="C194" t="str">
            <v>17.1-h_</v>
          </cell>
          <cell r="D194" t="str">
            <v>Pg kL #÷ () ;]=ld= Jof;sf] cf/ l;=l;= Xo"d kfO{k / To;nfO{ rflx]g] :k]lzoN; !M@ l;d]G6 jfn'jf sf] d;nfdf / h'6 cflb nufO{ lj5\ofpg] sfd !)) ld= ;Dd 9'jfgL ;d]t . -x\o'd kfOk jfx]s_</v>
          </cell>
          <cell r="E194" t="str">
            <v>/=dL=</v>
          </cell>
          <cell r="G194">
            <v>0</v>
          </cell>
          <cell r="H194">
            <v>0</v>
          </cell>
          <cell r="I194" t="str">
            <v>kfOk afx]s</v>
          </cell>
        </row>
        <row r="195">
          <cell r="A195" t="str">
            <v>H13</v>
          </cell>
          <cell r="C195" t="str">
            <v>17.1-em_</v>
          </cell>
          <cell r="D195" t="str">
            <v>Pg kL #÷ !@) ;]=ld= Jof;sf] cf/ l;=l;= Xo"d kfO{k / To;nfO{ rflx]g] :k]lzoN; !M@ l;d]G6 jfn'jf sf] d;nfdf / h'6 cflb nufO{ lj5\ofpg] sfd !)) ld= ;Dd 9'jfgL ;d]t . -x\o'd kfOk ;d]t_</v>
          </cell>
          <cell r="E195" t="str">
            <v>/=dL=</v>
          </cell>
          <cell r="G195">
            <v>211040.48695652175</v>
          </cell>
          <cell r="H195">
            <v>242696.56</v>
          </cell>
          <cell r="I195" t="str">
            <v>kfOk ;d]t</v>
          </cell>
        </row>
        <row r="196">
          <cell r="A196" t="str">
            <v>H14</v>
          </cell>
          <cell r="C196" t="str">
            <v>17.1-em_</v>
          </cell>
          <cell r="D196" t="str">
            <v>Pg kL #÷ !@) ;]=ld= Jof;sf] cf/ l;=l;= Xo"d kfO{k / To;nfO{ rflx]g] :k]lzoN; !M@ l;d]G6 jfn'jf sf] d;nfdf / h'6 cflb nufO{ lj5\ofpg] sfd !)) ld= ;Dd 9'jfgL ;d]t . -x\o'd kfOk jfx]s_</v>
          </cell>
          <cell r="E196" t="str">
            <v>/=dL=</v>
          </cell>
          <cell r="G196">
            <v>0</v>
          </cell>
          <cell r="H196">
            <v>0</v>
          </cell>
          <cell r="I196" t="str">
            <v>kfOk afx]s</v>
          </cell>
        </row>
      </sheetData>
      <sheetData sheetId="2">
        <row r="2">
          <cell r="D2" t="str">
            <v>^.)%&amp;.%*</v>
          </cell>
        </row>
        <row r="5">
          <cell r="A5" t="str">
            <v>a</v>
          </cell>
          <cell r="B5" t="str">
            <v>hf]/kf6L uf]s0f{ blIf0f 9f]sf ;8s</v>
          </cell>
        </row>
        <row r="6">
          <cell r="A6" t="str">
            <v>b</v>
          </cell>
          <cell r="B6" t="str">
            <v>zfGtLgu/ hghfu[tL gu/ ;8s</v>
          </cell>
        </row>
        <row r="7">
          <cell r="A7" t="str">
            <v>c</v>
          </cell>
          <cell r="B7" t="str">
            <v>af+;af/L a'9fgLns07 ;8s</v>
          </cell>
        </row>
        <row r="8">
          <cell r="A8" t="str">
            <v>d</v>
          </cell>
          <cell r="B8" t="str">
            <v>l;gfd+un sflndf6L8f]n vl/sf] af]6 k|sfz ;Gof; cf&gt;d ;8s</v>
          </cell>
        </row>
        <row r="9">
          <cell r="A9" t="str">
            <v>e</v>
          </cell>
          <cell r="B9" t="str">
            <v>sflGtk'/ ejg k"j{ aGbgf cfon :6f]/ ;8s</v>
          </cell>
        </row>
        <row r="10">
          <cell r="A10" t="str">
            <v>f</v>
          </cell>
          <cell r="B10" t="str">
            <v>lkkf uf]Zjf/f 36[]s'nf] lkknaf]6 ;8s</v>
          </cell>
        </row>
        <row r="11">
          <cell r="A11" t="str">
            <v>g</v>
          </cell>
          <cell r="B11" t="str">
            <v>s'df/Lufn -uf}/L3f6_ af}4 blIf0f 9f]sf ;8s</v>
          </cell>
        </row>
        <row r="12">
          <cell r="A12" t="str">
            <v>h</v>
          </cell>
          <cell r="B12" t="str">
            <v>sfnf]k'n d}lqk'n -hfkfgL k'n_ ;8s</v>
          </cell>
        </row>
        <row r="13">
          <cell r="A13" t="str">
            <v>I</v>
          </cell>
          <cell r="B13" t="str">
            <v>af0fu+uf dfu{ afg]Zj/ ;8s</v>
          </cell>
        </row>
        <row r="14">
          <cell r="A14" t="str">
            <v>j</v>
          </cell>
          <cell r="B14" t="str">
            <v>uf}zfnf /ftf] k'n blIf0f ljuj]n xf]6n gk'Ub} zfGtLky</v>
          </cell>
        </row>
        <row r="15">
          <cell r="A15" t="str">
            <v>k</v>
          </cell>
          <cell r="B15" t="str">
            <v>gof+ afg]Zj/ z+vd'n dfu{ ;'?lr 6f]n ;8s</v>
          </cell>
        </row>
        <row r="16">
          <cell r="A16" t="str">
            <v>l</v>
          </cell>
          <cell r="B16" t="str">
            <v>gLn ;/:jtL :yfg 6's'rf vf]nf k"jf]{Q/ ;8s</v>
          </cell>
        </row>
        <row r="17">
          <cell r="A17" t="str">
            <v>m</v>
          </cell>
          <cell r="B17" t="str">
            <v>d"nkfgL uf=la=;= vx/]sf] d'v v/06f/ ;8s</v>
          </cell>
        </row>
        <row r="18">
          <cell r="A18" t="str">
            <v>n</v>
          </cell>
          <cell r="B18" t="str">
            <v>s'df/Lufn d}h'axfn ;8s</v>
          </cell>
        </row>
        <row r="19">
          <cell r="A19" t="str">
            <v>o</v>
          </cell>
          <cell r="B19" t="str">
            <v>lrlgof /fhb'tfjf; pQ/ 6's'rf vf]nf ;8s</v>
          </cell>
        </row>
        <row r="20">
          <cell r="A20" t="str">
            <v>p</v>
          </cell>
          <cell r="B20" t="str">
            <v>d}tLb]jL wf]lavf]nf k'n klZrd cgfdgu/ wf]lavf]nf k'n ;8s</v>
          </cell>
        </row>
        <row r="21">
          <cell r="A21" t="str">
            <v>q</v>
          </cell>
          <cell r="B21" t="str">
            <v>6+ufn u0f]z:yfg af6 uxgfkf]v/L hfg] / jl/k/L ;8s</v>
          </cell>
        </row>
        <row r="22">
          <cell r="A22" t="str">
            <v>r</v>
          </cell>
          <cell r="B22" t="str">
            <v>sfTofogL dfu{ vl/af]6 afg]Zj/ ;8s</v>
          </cell>
        </row>
        <row r="23">
          <cell r="A23" t="str">
            <v>s</v>
          </cell>
          <cell r="B23" t="str">
            <v>hl8a'6L k]K;Lsf]nf ;8s</v>
          </cell>
        </row>
        <row r="24">
          <cell r="A24" t="str">
            <v>t</v>
          </cell>
        </row>
        <row r="25">
          <cell r="A25" t="str">
            <v>u</v>
          </cell>
        </row>
        <row r="26">
          <cell r="A26" t="str">
            <v>v</v>
          </cell>
        </row>
        <row r="27">
          <cell r="A27" t="str">
            <v>w</v>
          </cell>
        </row>
        <row r="28">
          <cell r="A28" t="str">
            <v>x</v>
          </cell>
        </row>
        <row r="29">
          <cell r="A29" t="str">
            <v>y</v>
          </cell>
        </row>
        <row r="30">
          <cell r="A30" t="str">
            <v>z</v>
          </cell>
        </row>
        <row r="31">
          <cell r="A31" t="str">
            <v>a1</v>
          </cell>
        </row>
        <row r="32">
          <cell r="A32" t="str">
            <v>b1</v>
          </cell>
        </row>
        <row r="33">
          <cell r="A33" t="str">
            <v>c1</v>
          </cell>
        </row>
        <row r="34">
          <cell r="A34" t="str">
            <v>d1</v>
          </cell>
        </row>
        <row r="38">
          <cell r="A38" t="str">
            <v>b</v>
          </cell>
          <cell r="B38" t="str">
            <v>a6</v>
          </cell>
          <cell r="C38">
            <v>9.59</v>
          </cell>
        </row>
        <row r="39">
          <cell r="A39" t="str">
            <v>b</v>
          </cell>
          <cell r="B39" t="str">
            <v>b7</v>
          </cell>
          <cell r="C39">
            <v>46.21</v>
          </cell>
        </row>
        <row r="40">
          <cell r="A40" t="str">
            <v>b</v>
          </cell>
          <cell r="B40" t="str">
            <v>b5</v>
          </cell>
          <cell r="C40">
            <v>3.82</v>
          </cell>
        </row>
        <row r="41">
          <cell r="A41" t="str">
            <v>b</v>
          </cell>
          <cell r="B41" t="str">
            <v>d2</v>
          </cell>
          <cell r="C41">
            <v>1.59</v>
          </cell>
        </row>
        <row r="42">
          <cell r="A42" t="str">
            <v>b</v>
          </cell>
          <cell r="B42" t="str">
            <v>h3</v>
          </cell>
          <cell r="C42">
            <v>7.5</v>
          </cell>
        </row>
        <row r="43">
          <cell r="A43" t="str">
            <v>b</v>
          </cell>
          <cell r="B43" t="str">
            <v>e18</v>
          </cell>
          <cell r="C43">
            <v>3</v>
          </cell>
        </row>
        <row r="44">
          <cell r="A44" t="str">
            <v>b</v>
          </cell>
          <cell r="B44" t="str">
            <v>e17</v>
          </cell>
          <cell r="C44">
            <v>3</v>
          </cell>
        </row>
        <row r="45">
          <cell r="A45" t="str">
            <v>b</v>
          </cell>
          <cell r="B45" t="str">
            <v>e1</v>
          </cell>
          <cell r="C45">
            <v>550</v>
          </cell>
        </row>
        <row r="46">
          <cell r="A46" t="str">
            <v>b</v>
          </cell>
          <cell r="B46" t="str">
            <v>e11</v>
          </cell>
          <cell r="C46">
            <v>550</v>
          </cell>
        </row>
        <row r="47">
          <cell r="A47" t="str">
            <v>b</v>
          </cell>
          <cell r="B47" t="str">
            <v>e14</v>
          </cell>
          <cell r="C47">
            <v>550</v>
          </cell>
        </row>
        <row r="48">
          <cell r="A48" t="str">
            <v>b</v>
          </cell>
          <cell r="B48" t="str">
            <v>f1</v>
          </cell>
          <cell r="C48">
            <v>550</v>
          </cell>
        </row>
        <row r="49">
          <cell r="A49" t="str">
            <v>b</v>
          </cell>
          <cell r="B49" t="str">
            <v>f5</v>
          </cell>
          <cell r="C49">
            <v>550</v>
          </cell>
        </row>
        <row r="50">
          <cell r="A50" t="str">
            <v>b</v>
          </cell>
          <cell r="B50" t="str">
            <v>f63</v>
          </cell>
          <cell r="C50">
            <v>550</v>
          </cell>
        </row>
        <row r="51">
          <cell r="A51" t="str">
            <v>d</v>
          </cell>
          <cell r="B51" t="str">
            <v>a6</v>
          </cell>
          <cell r="C51">
            <v>22.16</v>
          </cell>
        </row>
        <row r="52">
          <cell r="A52" t="str">
            <v>d</v>
          </cell>
          <cell r="B52" t="str">
            <v>b7</v>
          </cell>
          <cell r="C52">
            <v>90.95</v>
          </cell>
        </row>
        <row r="53">
          <cell r="A53" t="str">
            <v>d</v>
          </cell>
          <cell r="B53" t="str">
            <v>b5</v>
          </cell>
          <cell r="C53">
            <v>7.95</v>
          </cell>
        </row>
        <row r="54">
          <cell r="A54" t="str">
            <v>d</v>
          </cell>
          <cell r="B54" t="str">
            <v>d2</v>
          </cell>
          <cell r="C54">
            <v>3.19</v>
          </cell>
        </row>
        <row r="55">
          <cell r="A55" t="str">
            <v>d</v>
          </cell>
          <cell r="B55" t="str">
            <v>h3</v>
          </cell>
          <cell r="C55">
            <v>10</v>
          </cell>
        </row>
        <row r="56">
          <cell r="A56" t="str">
            <v>d</v>
          </cell>
          <cell r="B56" t="str">
            <v>e18</v>
          </cell>
          <cell r="C56">
            <v>4</v>
          </cell>
        </row>
        <row r="57">
          <cell r="A57" t="str">
            <v>d</v>
          </cell>
          <cell r="B57" t="str">
            <v>e17</v>
          </cell>
          <cell r="C57">
            <v>4</v>
          </cell>
        </row>
        <row r="58">
          <cell r="A58" t="str">
            <v>d</v>
          </cell>
          <cell r="B58" t="str">
            <v>e1</v>
          </cell>
          <cell r="C58">
            <v>790</v>
          </cell>
        </row>
        <row r="59">
          <cell r="A59" t="str">
            <v>d</v>
          </cell>
          <cell r="B59" t="str">
            <v>e11</v>
          </cell>
          <cell r="C59">
            <v>790</v>
          </cell>
        </row>
        <row r="60">
          <cell r="A60" t="str">
            <v>d</v>
          </cell>
          <cell r="B60" t="str">
            <v>e14</v>
          </cell>
          <cell r="C60">
            <v>790</v>
          </cell>
        </row>
        <row r="61">
          <cell r="A61" t="str">
            <v>d</v>
          </cell>
          <cell r="B61" t="str">
            <v>f1</v>
          </cell>
          <cell r="C61">
            <v>790</v>
          </cell>
        </row>
        <row r="62">
          <cell r="A62" t="str">
            <v>d</v>
          </cell>
          <cell r="B62" t="str">
            <v>f5</v>
          </cell>
          <cell r="C62">
            <v>790</v>
          </cell>
        </row>
        <row r="63">
          <cell r="A63" t="str">
            <v>d</v>
          </cell>
          <cell r="B63" t="str">
            <v>f63</v>
          </cell>
          <cell r="C63">
            <v>790</v>
          </cell>
        </row>
        <row r="64">
          <cell r="A64" t="str">
            <v>e</v>
          </cell>
          <cell r="B64" t="str">
            <v>a6</v>
          </cell>
          <cell r="C64">
            <v>10.55</v>
          </cell>
        </row>
        <row r="65">
          <cell r="A65" t="str">
            <v>e</v>
          </cell>
          <cell r="B65" t="str">
            <v>b7</v>
          </cell>
          <cell r="C65">
            <v>50.21</v>
          </cell>
        </row>
        <row r="66">
          <cell r="A66" t="str">
            <v>e</v>
          </cell>
          <cell r="B66" t="str">
            <v>b5</v>
          </cell>
          <cell r="C66">
            <v>4.07</v>
          </cell>
        </row>
        <row r="67">
          <cell r="A67" t="str">
            <v>e</v>
          </cell>
          <cell r="B67" t="str">
            <v>d2</v>
          </cell>
          <cell r="C67">
            <v>1.74</v>
          </cell>
        </row>
        <row r="68">
          <cell r="A68" t="str">
            <v>e</v>
          </cell>
          <cell r="B68" t="str">
            <v>h3</v>
          </cell>
          <cell r="C68">
            <v>7.5</v>
          </cell>
        </row>
        <row r="69">
          <cell r="A69" t="str">
            <v>e</v>
          </cell>
          <cell r="B69" t="str">
            <v>e18</v>
          </cell>
          <cell r="C69">
            <v>3</v>
          </cell>
        </row>
        <row r="70">
          <cell r="A70" t="str">
            <v>e</v>
          </cell>
          <cell r="B70" t="str">
            <v>e17</v>
          </cell>
          <cell r="C70">
            <v>3</v>
          </cell>
        </row>
        <row r="71">
          <cell r="A71" t="str">
            <v>e</v>
          </cell>
          <cell r="B71" t="str">
            <v>e1</v>
          </cell>
          <cell r="C71">
            <v>500</v>
          </cell>
        </row>
        <row r="72">
          <cell r="A72" t="str">
            <v>e</v>
          </cell>
          <cell r="B72" t="str">
            <v>e11</v>
          </cell>
          <cell r="C72">
            <v>500</v>
          </cell>
        </row>
        <row r="73">
          <cell r="A73" t="str">
            <v>e</v>
          </cell>
          <cell r="B73" t="str">
            <v>e14</v>
          </cell>
          <cell r="C73">
            <v>500</v>
          </cell>
        </row>
        <row r="74">
          <cell r="A74" t="str">
            <v>e</v>
          </cell>
          <cell r="B74" t="str">
            <v>f1</v>
          </cell>
          <cell r="C74">
            <v>500</v>
          </cell>
        </row>
        <row r="75">
          <cell r="A75" t="str">
            <v>e</v>
          </cell>
          <cell r="B75" t="str">
            <v>f5</v>
          </cell>
          <cell r="C75">
            <v>500</v>
          </cell>
        </row>
        <row r="76">
          <cell r="A76" t="str">
            <v>e</v>
          </cell>
          <cell r="B76" t="str">
            <v>f63</v>
          </cell>
          <cell r="C76">
            <v>500</v>
          </cell>
        </row>
        <row r="77">
          <cell r="A77" t="str">
            <v>g</v>
          </cell>
          <cell r="B77" t="str">
            <v>a6</v>
          </cell>
          <cell r="C77">
            <v>16.88</v>
          </cell>
        </row>
        <row r="78">
          <cell r="A78" t="str">
            <v>g</v>
          </cell>
          <cell r="B78" t="str">
            <v>b7</v>
          </cell>
          <cell r="C78">
            <v>75.69</v>
          </cell>
        </row>
        <row r="79">
          <cell r="A79" t="str">
            <v>g</v>
          </cell>
          <cell r="B79" t="str">
            <v>b5</v>
          </cell>
          <cell r="C79">
            <v>6.28</v>
          </cell>
        </row>
        <row r="80">
          <cell r="A80" t="str">
            <v>g</v>
          </cell>
          <cell r="B80" t="str">
            <v>d2</v>
          </cell>
          <cell r="C80">
            <v>2.61</v>
          </cell>
        </row>
        <row r="81">
          <cell r="A81" t="str">
            <v>g</v>
          </cell>
          <cell r="B81" t="str">
            <v>h3</v>
          </cell>
          <cell r="C81">
            <v>12.5</v>
          </cell>
        </row>
        <row r="82">
          <cell r="A82" t="str">
            <v>g</v>
          </cell>
          <cell r="B82" t="str">
            <v>e18</v>
          </cell>
          <cell r="C82">
            <v>5</v>
          </cell>
        </row>
        <row r="83">
          <cell r="A83" t="str">
            <v>g</v>
          </cell>
          <cell r="B83" t="str">
            <v>e17</v>
          </cell>
          <cell r="C83">
            <v>5</v>
          </cell>
        </row>
        <row r="84">
          <cell r="A84" t="str">
            <v>g</v>
          </cell>
          <cell r="B84" t="str">
            <v>e1</v>
          </cell>
          <cell r="C84">
            <v>780</v>
          </cell>
        </row>
        <row r="85">
          <cell r="A85" t="str">
            <v>g</v>
          </cell>
          <cell r="B85" t="str">
            <v>e11</v>
          </cell>
          <cell r="C85">
            <v>780</v>
          </cell>
        </row>
        <row r="86">
          <cell r="A86" t="str">
            <v>g</v>
          </cell>
          <cell r="B86" t="str">
            <v>e14</v>
          </cell>
          <cell r="C86">
            <v>780</v>
          </cell>
        </row>
        <row r="87">
          <cell r="A87" t="str">
            <v>g</v>
          </cell>
          <cell r="B87" t="str">
            <v>f1</v>
          </cell>
          <cell r="C87">
            <v>780</v>
          </cell>
        </row>
        <row r="88">
          <cell r="A88" t="str">
            <v>g</v>
          </cell>
          <cell r="B88" t="str">
            <v>f5</v>
          </cell>
          <cell r="C88">
            <v>780</v>
          </cell>
        </row>
        <row r="89">
          <cell r="A89" t="str">
            <v>g</v>
          </cell>
          <cell r="B89" t="str">
            <v>f63</v>
          </cell>
          <cell r="C89">
            <v>780</v>
          </cell>
        </row>
        <row r="90">
          <cell r="A90" t="str">
            <v>h</v>
          </cell>
          <cell r="B90" t="str">
            <v>a6</v>
          </cell>
          <cell r="C90">
            <v>9.81</v>
          </cell>
        </row>
        <row r="91">
          <cell r="A91" t="str">
            <v>h</v>
          </cell>
          <cell r="B91" t="str">
            <v>c3</v>
          </cell>
          <cell r="C91">
            <v>1.1100000000000001</v>
          </cell>
        </row>
        <row r="92">
          <cell r="A92" t="str">
            <v>h</v>
          </cell>
          <cell r="B92" t="str">
            <v>c1</v>
          </cell>
          <cell r="C92">
            <v>11.93</v>
          </cell>
        </row>
        <row r="93">
          <cell r="A93" t="str">
            <v>h</v>
          </cell>
          <cell r="B93" t="str">
            <v>h7</v>
          </cell>
          <cell r="C93">
            <v>7.5</v>
          </cell>
        </row>
        <row r="94">
          <cell r="A94" t="str">
            <v>h</v>
          </cell>
          <cell r="B94" t="str">
            <v>a34</v>
          </cell>
          <cell r="C94">
            <v>3.95</v>
          </cell>
        </row>
        <row r="95">
          <cell r="A95" t="str">
            <v>h</v>
          </cell>
          <cell r="B95" t="str">
            <v>e1</v>
          </cell>
          <cell r="C95">
            <v>1650</v>
          </cell>
        </row>
        <row r="96">
          <cell r="A96" t="str">
            <v>h</v>
          </cell>
          <cell r="B96" t="str">
            <v>e11</v>
          </cell>
          <cell r="C96">
            <v>1650</v>
          </cell>
        </row>
        <row r="97">
          <cell r="A97" t="str">
            <v>h</v>
          </cell>
          <cell r="B97" t="str">
            <v>e14</v>
          </cell>
          <cell r="C97">
            <v>1650</v>
          </cell>
        </row>
        <row r="98">
          <cell r="A98" t="str">
            <v>h</v>
          </cell>
          <cell r="B98" t="str">
            <v>f1</v>
          </cell>
          <cell r="C98">
            <v>1650</v>
          </cell>
        </row>
        <row r="99">
          <cell r="A99" t="str">
            <v>h</v>
          </cell>
          <cell r="B99" t="str">
            <v>f5</v>
          </cell>
          <cell r="C99">
            <v>1650</v>
          </cell>
        </row>
        <row r="100">
          <cell r="A100" t="str">
            <v>h</v>
          </cell>
          <cell r="B100" t="str">
            <v>f63</v>
          </cell>
          <cell r="C100">
            <v>1650</v>
          </cell>
        </row>
        <row r="101">
          <cell r="A101" t="str">
            <v>i</v>
          </cell>
          <cell r="B101" t="str">
            <v>a6</v>
          </cell>
          <cell r="C101">
            <v>3.35</v>
          </cell>
        </row>
        <row r="102">
          <cell r="A102" t="str">
            <v>i</v>
          </cell>
          <cell r="B102" t="str">
            <v>b5</v>
          </cell>
          <cell r="C102">
            <v>1.0429999999999999</v>
          </cell>
        </row>
        <row r="103">
          <cell r="A103" t="str">
            <v>i</v>
          </cell>
          <cell r="B103" t="str">
            <v>h3</v>
          </cell>
          <cell r="C103">
            <v>7.5</v>
          </cell>
        </row>
        <row r="104">
          <cell r="A104" t="str">
            <v>i</v>
          </cell>
          <cell r="B104" t="str">
            <v>e18</v>
          </cell>
          <cell r="C104">
            <v>3</v>
          </cell>
        </row>
        <row r="105">
          <cell r="A105" t="str">
            <v>i</v>
          </cell>
          <cell r="B105" t="str">
            <v>e1</v>
          </cell>
          <cell r="C105">
            <v>720</v>
          </cell>
        </row>
        <row r="106">
          <cell r="A106" t="str">
            <v>i</v>
          </cell>
          <cell r="B106" t="str">
            <v>e11</v>
          </cell>
          <cell r="C106">
            <v>720</v>
          </cell>
        </row>
        <row r="107">
          <cell r="A107" t="str">
            <v>j</v>
          </cell>
          <cell r="B107" t="str">
            <v>a6</v>
          </cell>
          <cell r="C107">
            <v>8.83</v>
          </cell>
        </row>
        <row r="108">
          <cell r="A108" t="str">
            <v>j</v>
          </cell>
          <cell r="B108" t="str">
            <v>b7</v>
          </cell>
          <cell r="C108">
            <v>41.47</v>
          </cell>
        </row>
        <row r="109">
          <cell r="A109" t="str">
            <v>j</v>
          </cell>
          <cell r="B109" t="str">
            <v>b5</v>
          </cell>
          <cell r="C109">
            <v>1.22</v>
          </cell>
        </row>
        <row r="110">
          <cell r="A110" t="str">
            <v>j</v>
          </cell>
          <cell r="B110" t="str">
            <v>d2</v>
          </cell>
          <cell r="C110">
            <v>1.45</v>
          </cell>
        </row>
        <row r="111">
          <cell r="A111" t="str">
            <v>j</v>
          </cell>
          <cell r="B111" t="str">
            <v>h3</v>
          </cell>
          <cell r="C111">
            <v>5</v>
          </cell>
        </row>
        <row r="112">
          <cell r="A112" t="str">
            <v>j</v>
          </cell>
          <cell r="B112" t="str">
            <v>e18</v>
          </cell>
          <cell r="C112">
            <v>2</v>
          </cell>
        </row>
        <row r="113">
          <cell r="A113" t="str">
            <v>j</v>
          </cell>
          <cell r="B113" t="str">
            <v>e17</v>
          </cell>
          <cell r="C113">
            <v>2</v>
          </cell>
        </row>
        <row r="114">
          <cell r="A114" t="str">
            <v>j</v>
          </cell>
          <cell r="B114" t="str">
            <v>e1</v>
          </cell>
          <cell r="C114">
            <v>300</v>
          </cell>
        </row>
        <row r="115">
          <cell r="A115" t="str">
            <v>j</v>
          </cell>
          <cell r="B115" t="str">
            <v>e11</v>
          </cell>
          <cell r="C115">
            <v>300</v>
          </cell>
        </row>
        <row r="116">
          <cell r="A116" t="str">
            <v>j</v>
          </cell>
          <cell r="B116" t="str">
            <v>e14</v>
          </cell>
          <cell r="C116">
            <v>300</v>
          </cell>
        </row>
        <row r="117">
          <cell r="A117" t="str">
            <v>j</v>
          </cell>
          <cell r="B117" t="str">
            <v>f1</v>
          </cell>
          <cell r="C117">
            <v>300</v>
          </cell>
        </row>
        <row r="118">
          <cell r="A118" t="str">
            <v>j</v>
          </cell>
          <cell r="B118" t="str">
            <v>f5</v>
          </cell>
          <cell r="C118">
            <v>300</v>
          </cell>
        </row>
        <row r="119">
          <cell r="A119" t="str">
            <v>j</v>
          </cell>
          <cell r="B119" t="str">
            <v>f63</v>
          </cell>
          <cell r="C119">
            <v>300</v>
          </cell>
        </row>
        <row r="120">
          <cell r="A120" t="str">
            <v>k</v>
          </cell>
          <cell r="B120" t="str">
            <v>a6</v>
          </cell>
          <cell r="C120">
            <v>8.83</v>
          </cell>
        </row>
        <row r="121">
          <cell r="A121" t="str">
            <v>k</v>
          </cell>
          <cell r="B121" t="str">
            <v>b7</v>
          </cell>
          <cell r="C121">
            <v>41.47</v>
          </cell>
        </row>
        <row r="122">
          <cell r="A122" t="str">
            <v>k</v>
          </cell>
          <cell r="B122" t="str">
            <v>b5</v>
          </cell>
          <cell r="C122">
            <v>1.22</v>
          </cell>
        </row>
        <row r="123">
          <cell r="A123" t="str">
            <v>k</v>
          </cell>
          <cell r="B123" t="str">
            <v>d2</v>
          </cell>
          <cell r="C123">
            <v>1.45</v>
          </cell>
        </row>
        <row r="124">
          <cell r="A124" t="str">
            <v>k</v>
          </cell>
          <cell r="B124" t="str">
            <v>h3</v>
          </cell>
          <cell r="C124">
            <v>5</v>
          </cell>
        </row>
        <row r="125">
          <cell r="A125" t="str">
            <v>k</v>
          </cell>
          <cell r="B125" t="str">
            <v>e18</v>
          </cell>
          <cell r="C125">
            <v>2</v>
          </cell>
        </row>
        <row r="126">
          <cell r="A126" t="str">
            <v>k</v>
          </cell>
          <cell r="B126" t="str">
            <v>e17</v>
          </cell>
          <cell r="C126">
            <v>2</v>
          </cell>
        </row>
        <row r="127">
          <cell r="A127" t="str">
            <v>k</v>
          </cell>
          <cell r="B127" t="str">
            <v>e1</v>
          </cell>
          <cell r="C127">
            <v>300</v>
          </cell>
        </row>
        <row r="128">
          <cell r="A128" t="str">
            <v>k</v>
          </cell>
          <cell r="B128" t="str">
            <v>e11</v>
          </cell>
          <cell r="C128">
            <v>300</v>
          </cell>
        </row>
        <row r="129">
          <cell r="A129" t="str">
            <v>k</v>
          </cell>
          <cell r="B129" t="str">
            <v>e14</v>
          </cell>
          <cell r="C129">
            <v>300</v>
          </cell>
        </row>
        <row r="130">
          <cell r="A130" t="str">
            <v>k</v>
          </cell>
          <cell r="B130" t="str">
            <v>f1</v>
          </cell>
          <cell r="C130">
            <v>300</v>
          </cell>
        </row>
        <row r="131">
          <cell r="A131" t="str">
            <v>k</v>
          </cell>
          <cell r="B131" t="str">
            <v>f5</v>
          </cell>
          <cell r="C131">
            <v>300</v>
          </cell>
        </row>
        <row r="132">
          <cell r="A132" t="str">
            <v>k</v>
          </cell>
          <cell r="B132" t="str">
            <v>f63</v>
          </cell>
          <cell r="C132">
            <v>300</v>
          </cell>
        </row>
        <row r="133">
          <cell r="A133" t="str">
            <v>m</v>
          </cell>
          <cell r="B133" t="str">
            <v>e1</v>
          </cell>
          <cell r="C133">
            <v>370</v>
          </cell>
        </row>
        <row r="134">
          <cell r="A134" t="str">
            <v>m</v>
          </cell>
          <cell r="B134" t="str">
            <v>e10</v>
          </cell>
          <cell r="C134">
            <v>370</v>
          </cell>
        </row>
        <row r="135">
          <cell r="A135" t="str">
            <v>m</v>
          </cell>
          <cell r="B135" t="str">
            <v>e14</v>
          </cell>
          <cell r="C135">
            <v>370</v>
          </cell>
        </row>
        <row r="136">
          <cell r="A136" t="str">
            <v>m</v>
          </cell>
          <cell r="B136" t="str">
            <v>f1</v>
          </cell>
          <cell r="C136">
            <v>370</v>
          </cell>
        </row>
        <row r="137">
          <cell r="A137" t="str">
            <v>m</v>
          </cell>
          <cell r="B137" t="str">
            <v>f5</v>
          </cell>
          <cell r="C137">
            <v>370</v>
          </cell>
        </row>
        <row r="138">
          <cell r="A138" t="str">
            <v>m</v>
          </cell>
          <cell r="B138" t="str">
            <v>f63</v>
          </cell>
          <cell r="C138">
            <v>370</v>
          </cell>
        </row>
        <row r="139">
          <cell r="A139" t="str">
            <v>n</v>
          </cell>
          <cell r="B139" t="str">
            <v>e1</v>
          </cell>
          <cell r="C139">
            <v>850</v>
          </cell>
        </row>
        <row r="140">
          <cell r="A140" t="str">
            <v>n</v>
          </cell>
          <cell r="B140" t="str">
            <v>e11</v>
          </cell>
          <cell r="C140">
            <v>850</v>
          </cell>
        </row>
        <row r="141">
          <cell r="A141" t="str">
            <v>r</v>
          </cell>
          <cell r="B141" t="str">
            <v>a6</v>
          </cell>
          <cell r="C141">
            <v>11.27</v>
          </cell>
        </row>
        <row r="142">
          <cell r="A142" t="str">
            <v>r</v>
          </cell>
          <cell r="B142" t="str">
            <v>b7</v>
          </cell>
          <cell r="C142">
            <v>50.95</v>
          </cell>
        </row>
        <row r="143">
          <cell r="A143" t="str">
            <v>r</v>
          </cell>
          <cell r="B143" t="str">
            <v>b5</v>
          </cell>
          <cell r="C143">
            <v>3.14</v>
          </cell>
        </row>
        <row r="144">
          <cell r="A144" t="str">
            <v>r</v>
          </cell>
          <cell r="B144" t="str">
            <v>d2</v>
          </cell>
          <cell r="C144">
            <v>1.74</v>
          </cell>
        </row>
        <row r="145">
          <cell r="A145" t="str">
            <v>r</v>
          </cell>
          <cell r="B145" t="str">
            <v>h3</v>
          </cell>
          <cell r="C145">
            <v>10</v>
          </cell>
        </row>
        <row r="146">
          <cell r="A146" t="str">
            <v>r</v>
          </cell>
          <cell r="B146" t="str">
            <v>e18</v>
          </cell>
          <cell r="C146">
            <v>4</v>
          </cell>
        </row>
        <row r="147">
          <cell r="A147" t="str">
            <v>r</v>
          </cell>
          <cell r="B147" t="str">
            <v>e17</v>
          </cell>
          <cell r="C147">
            <v>4</v>
          </cell>
        </row>
        <row r="148">
          <cell r="A148" t="str">
            <v>r</v>
          </cell>
          <cell r="B148" t="str">
            <v>e1</v>
          </cell>
          <cell r="C148">
            <v>552</v>
          </cell>
        </row>
        <row r="149">
          <cell r="A149" t="str">
            <v>r</v>
          </cell>
          <cell r="B149" t="str">
            <v>e11</v>
          </cell>
          <cell r="C149">
            <v>552</v>
          </cell>
        </row>
        <row r="150">
          <cell r="A150" t="str">
            <v>r</v>
          </cell>
          <cell r="B150" t="str">
            <v>e14</v>
          </cell>
          <cell r="C150">
            <v>552</v>
          </cell>
        </row>
        <row r="151">
          <cell r="A151" t="str">
            <v>r</v>
          </cell>
          <cell r="B151" t="str">
            <v>f1</v>
          </cell>
          <cell r="C151">
            <v>552</v>
          </cell>
        </row>
        <row r="152">
          <cell r="A152" t="str">
            <v>r</v>
          </cell>
          <cell r="B152" t="str">
            <v>f5</v>
          </cell>
          <cell r="C152">
            <v>552</v>
          </cell>
        </row>
        <row r="153">
          <cell r="A153" t="str">
            <v>r</v>
          </cell>
          <cell r="B153" t="str">
            <v>f63</v>
          </cell>
          <cell r="C153">
            <v>552</v>
          </cell>
        </row>
        <row r="154">
          <cell r="A154" t="str">
            <v>a</v>
          </cell>
          <cell r="B154" t="str">
            <v>c5</v>
          </cell>
          <cell r="C154">
            <v>14</v>
          </cell>
        </row>
        <row r="155">
          <cell r="A155" t="str">
            <v>a</v>
          </cell>
          <cell r="B155" t="str">
            <v>e14</v>
          </cell>
          <cell r="C155">
            <v>700</v>
          </cell>
        </row>
        <row r="156">
          <cell r="A156" t="str">
            <v>a</v>
          </cell>
          <cell r="B156" t="str">
            <v>f1</v>
          </cell>
          <cell r="C156">
            <v>700</v>
          </cell>
        </row>
        <row r="157">
          <cell r="A157" t="str">
            <v>a</v>
          </cell>
          <cell r="B157" t="str">
            <v>f5</v>
          </cell>
          <cell r="C157">
            <v>700</v>
          </cell>
        </row>
        <row r="158">
          <cell r="A158" t="str">
            <v>a</v>
          </cell>
          <cell r="B158" t="str">
            <v>f63</v>
          </cell>
          <cell r="C158">
            <v>700</v>
          </cell>
        </row>
        <row r="159">
          <cell r="A159" t="str">
            <v>c</v>
          </cell>
          <cell r="B159" t="str">
            <v>a6</v>
          </cell>
          <cell r="C159">
            <v>16</v>
          </cell>
        </row>
        <row r="160">
          <cell r="A160" t="str">
            <v>c</v>
          </cell>
          <cell r="B160" t="str">
            <v>a32</v>
          </cell>
          <cell r="C160">
            <v>16</v>
          </cell>
        </row>
        <row r="161">
          <cell r="A161" t="str">
            <v>c</v>
          </cell>
          <cell r="B161" t="str">
            <v>b7</v>
          </cell>
          <cell r="C161">
            <v>120</v>
          </cell>
        </row>
        <row r="162">
          <cell r="A162" t="str">
            <v>c</v>
          </cell>
          <cell r="B162" t="str">
            <v>d2</v>
          </cell>
          <cell r="C162">
            <v>9</v>
          </cell>
        </row>
        <row r="163">
          <cell r="A163" t="str">
            <v>c</v>
          </cell>
          <cell r="B163" t="str">
            <v>e13</v>
          </cell>
          <cell r="C163">
            <v>1000</v>
          </cell>
        </row>
        <row r="164">
          <cell r="A164" t="str">
            <v>c</v>
          </cell>
          <cell r="B164" t="str">
            <v>e16</v>
          </cell>
          <cell r="C164">
            <v>750</v>
          </cell>
        </row>
        <row r="165">
          <cell r="A165" t="str">
            <v>c</v>
          </cell>
          <cell r="B165" t="str">
            <v>e18</v>
          </cell>
          <cell r="C165">
            <v>4</v>
          </cell>
        </row>
        <row r="166">
          <cell r="A166" t="str">
            <v>c</v>
          </cell>
          <cell r="B166" t="str">
            <v>f1</v>
          </cell>
          <cell r="C166">
            <v>1750</v>
          </cell>
        </row>
        <row r="167">
          <cell r="A167" t="str">
            <v>c</v>
          </cell>
          <cell r="B167" t="str">
            <v>f3</v>
          </cell>
          <cell r="C167">
            <v>1000</v>
          </cell>
        </row>
        <row r="168">
          <cell r="A168" t="str">
            <v>c</v>
          </cell>
          <cell r="B168" t="str">
            <v>f5</v>
          </cell>
          <cell r="C168">
            <v>750</v>
          </cell>
        </row>
        <row r="169">
          <cell r="A169" t="str">
            <v>c</v>
          </cell>
          <cell r="B169" t="str">
            <v>f63</v>
          </cell>
          <cell r="C169">
            <v>1750</v>
          </cell>
        </row>
        <row r="170">
          <cell r="A170" t="str">
            <v>f</v>
          </cell>
          <cell r="B170" t="str">
            <v>a6</v>
          </cell>
          <cell r="C170">
            <v>19</v>
          </cell>
        </row>
        <row r="171">
          <cell r="A171" t="str">
            <v>f</v>
          </cell>
          <cell r="B171" t="str">
            <v>a32</v>
          </cell>
          <cell r="C171">
            <v>19</v>
          </cell>
        </row>
        <row r="172">
          <cell r="A172" t="str">
            <v>f</v>
          </cell>
          <cell r="B172" t="str">
            <v>b7</v>
          </cell>
          <cell r="C172">
            <v>142.5</v>
          </cell>
        </row>
        <row r="173">
          <cell r="A173" t="str">
            <v>f</v>
          </cell>
          <cell r="B173" t="str">
            <v>d2</v>
          </cell>
          <cell r="C173">
            <v>9.5</v>
          </cell>
        </row>
        <row r="174">
          <cell r="A174" t="str">
            <v>f</v>
          </cell>
          <cell r="B174" t="str">
            <v>e13</v>
          </cell>
          <cell r="C174">
            <v>125</v>
          </cell>
        </row>
        <row r="175">
          <cell r="A175" t="str">
            <v>f</v>
          </cell>
          <cell r="B175" t="str">
            <v>e18</v>
          </cell>
          <cell r="C175">
            <v>7</v>
          </cell>
        </row>
        <row r="176">
          <cell r="A176" t="str">
            <v>f</v>
          </cell>
          <cell r="B176" t="str">
            <v>f1</v>
          </cell>
          <cell r="C176">
            <v>500</v>
          </cell>
        </row>
        <row r="177">
          <cell r="A177" t="str">
            <v>f</v>
          </cell>
          <cell r="B177" t="str">
            <v>f5</v>
          </cell>
          <cell r="C177">
            <v>500</v>
          </cell>
        </row>
        <row r="178">
          <cell r="A178" t="str">
            <v>f</v>
          </cell>
          <cell r="B178" t="str">
            <v>f63</v>
          </cell>
          <cell r="C178">
            <v>500</v>
          </cell>
        </row>
        <row r="179">
          <cell r="A179" t="str">
            <v>l</v>
          </cell>
          <cell r="B179" t="str">
            <v>e1</v>
          </cell>
          <cell r="C179">
            <v>1200</v>
          </cell>
        </row>
        <row r="180">
          <cell r="A180" t="str">
            <v>l</v>
          </cell>
          <cell r="B180" t="str">
            <v>e11</v>
          </cell>
          <cell r="C180">
            <v>1200</v>
          </cell>
        </row>
        <row r="181">
          <cell r="A181" t="str">
            <v>o</v>
          </cell>
          <cell r="B181" t="str">
            <v>a6</v>
          </cell>
          <cell r="C181">
            <v>35</v>
          </cell>
        </row>
        <row r="182">
          <cell r="A182" t="str">
            <v>o</v>
          </cell>
          <cell r="B182" t="str">
            <v>a32</v>
          </cell>
          <cell r="C182">
            <v>35</v>
          </cell>
        </row>
        <row r="183">
          <cell r="A183" t="str">
            <v>o</v>
          </cell>
          <cell r="B183" t="str">
            <v>c1</v>
          </cell>
          <cell r="C183">
            <v>45</v>
          </cell>
        </row>
        <row r="184">
          <cell r="A184" t="str">
            <v>o</v>
          </cell>
          <cell r="B184" t="str">
            <v>e1</v>
          </cell>
          <cell r="C184">
            <v>320</v>
          </cell>
        </row>
        <row r="185">
          <cell r="A185" t="str">
            <v>o</v>
          </cell>
          <cell r="B185" t="str">
            <v>e11</v>
          </cell>
          <cell r="C185">
            <v>320</v>
          </cell>
        </row>
        <row r="186">
          <cell r="A186" t="str">
            <v>p</v>
          </cell>
          <cell r="B186" t="str">
            <v>e1</v>
          </cell>
          <cell r="C186">
            <v>1200</v>
          </cell>
        </row>
        <row r="187">
          <cell r="A187" t="str">
            <v>p</v>
          </cell>
          <cell r="B187" t="str">
            <v>e11</v>
          </cell>
          <cell r="C187">
            <v>1200</v>
          </cell>
        </row>
        <row r="188">
          <cell r="A188" t="str">
            <v>q</v>
          </cell>
          <cell r="B188" t="str">
            <v>e12</v>
          </cell>
          <cell r="C188">
            <v>350</v>
          </cell>
        </row>
        <row r="189">
          <cell r="A189" t="str">
            <v>q</v>
          </cell>
          <cell r="B189" t="str">
            <v>f1</v>
          </cell>
          <cell r="C189">
            <v>1125</v>
          </cell>
        </row>
        <row r="190">
          <cell r="A190" t="str">
            <v>q</v>
          </cell>
          <cell r="B190" t="str">
            <v>f5</v>
          </cell>
          <cell r="C190">
            <v>1125</v>
          </cell>
        </row>
        <row r="191">
          <cell r="A191" t="str">
            <v>q</v>
          </cell>
          <cell r="B191" t="str">
            <v>f63</v>
          </cell>
          <cell r="C191">
            <v>1125</v>
          </cell>
        </row>
        <row r="192">
          <cell r="A192" t="str">
            <v>s</v>
          </cell>
          <cell r="B192" t="str">
            <v>f1</v>
          </cell>
          <cell r="C192">
            <v>1900</v>
          </cell>
        </row>
        <row r="193">
          <cell r="A193" t="str">
            <v>s</v>
          </cell>
          <cell r="B193" t="str">
            <v>f5</v>
          </cell>
          <cell r="C193">
            <v>1900</v>
          </cell>
        </row>
        <row r="194">
          <cell r="A194" t="str">
            <v>s</v>
          </cell>
          <cell r="B194" t="str">
            <v>f63</v>
          </cell>
          <cell r="C194">
            <v>1900</v>
          </cell>
        </row>
        <row r="195">
          <cell r="A195" t="str">
            <v>end</v>
          </cell>
        </row>
      </sheetData>
      <sheetData sheetId="3"/>
      <sheetData sheetId="4"/>
      <sheetData sheetId="5"/>
      <sheetData sheetId="6"/>
      <sheetData sheetId="7"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List"/>
      <sheetName val="Features"/>
      <sheetName val="Dmand 2"/>
      <sheetName val="Dmand 1"/>
      <sheetName val="ProfileData"/>
      <sheetName val="PipeDesign"/>
      <sheetName val="PipeLineWork"/>
      <sheetName val="PipeList"/>
      <sheetName val="PFdata"/>
      <sheetName val="PD-TMPLT"/>
      <sheetName val="FitData"/>
      <sheetName val="DrawingControls"/>
      <sheetName val="Profile"/>
      <sheetName val="FlowDiagram"/>
      <sheetName val="Fittings"/>
      <sheetName val="T&amp;P"/>
      <sheetName val="Summary"/>
    </sheetNames>
    <sheetDataSet>
      <sheetData sheetId="0"/>
      <sheetData sheetId="1">
        <row r="18">
          <cell r="B18" t="str">
            <v>Spring Intake1</v>
          </cell>
        </row>
        <row r="19">
          <cell r="B19" t="str">
            <v>Spring Intake2</v>
          </cell>
        </row>
        <row r="20">
          <cell r="B20" t="str">
            <v>Fed Stream Intake1</v>
          </cell>
        </row>
        <row r="21">
          <cell r="B21" t="str">
            <v>Stream Intake2</v>
          </cell>
        </row>
        <row r="22">
          <cell r="B22" t="str">
            <v>Stream Intake3</v>
          </cell>
        </row>
        <row r="23">
          <cell r="B23" t="str">
            <v>Masonry C.C</v>
          </cell>
        </row>
        <row r="24">
          <cell r="B24" t="str">
            <v>Masonry Sed. Tank</v>
          </cell>
        </row>
        <row r="25">
          <cell r="B25" t="str">
            <v>Ferro Sed. Tank</v>
          </cell>
        </row>
        <row r="26">
          <cell r="B26" t="str">
            <v>Masonry I.C.</v>
          </cell>
        </row>
        <row r="27">
          <cell r="B27" t="str">
            <v>Piped BPC</v>
          </cell>
        </row>
        <row r="28">
          <cell r="B28" t="str">
            <v>Masonry BPT</v>
          </cell>
        </row>
        <row r="29">
          <cell r="B29" t="str">
            <v>Valve Chamber</v>
          </cell>
        </row>
        <row r="30">
          <cell r="B30" t="str">
            <v>Airvalve Chamber</v>
          </cell>
        </row>
        <row r="31">
          <cell r="B31" t="str">
            <v>Cable Crossing (No)</v>
          </cell>
        </row>
        <row r="32">
          <cell r="B32" t="str">
            <v>GI Crossing (No)</v>
          </cell>
        </row>
        <row r="33">
          <cell r="B33" t="str">
            <v>Riverbed Crossing (m)</v>
          </cell>
        </row>
        <row r="34">
          <cell r="B34" t="str">
            <v>Masonry D.C.</v>
          </cell>
        </row>
        <row r="35">
          <cell r="B35" t="str">
            <v>Ferrocement RT - 1m3</v>
          </cell>
        </row>
        <row r="36">
          <cell r="B36" t="str">
            <v>Ferrocement RT - 2m3</v>
          </cell>
        </row>
        <row r="37">
          <cell r="B37" t="str">
            <v>Ferrocement RT - 3m3</v>
          </cell>
        </row>
        <row r="38">
          <cell r="B38" t="str">
            <v>Ferrocement RT - 4m3</v>
          </cell>
        </row>
        <row r="39">
          <cell r="B39" t="str">
            <v>Ferrocement RT - 5m3</v>
          </cell>
        </row>
        <row r="40">
          <cell r="B40" t="str">
            <v>Ferrocement RT - 6m3</v>
          </cell>
        </row>
        <row r="41">
          <cell r="B41" t="str">
            <v>Ferrocement RT - 7m3</v>
          </cell>
        </row>
        <row r="42">
          <cell r="B42" t="str">
            <v>Ferrocement RT - 8m3</v>
          </cell>
        </row>
        <row r="43">
          <cell r="B43" t="str">
            <v>Ferrocement RT - 9m3</v>
          </cell>
        </row>
        <row r="44">
          <cell r="B44" t="str">
            <v>Ferrocement RT - 10m3</v>
          </cell>
        </row>
        <row r="45">
          <cell r="B45" t="str">
            <v>Ferrocement RT - 12m3</v>
          </cell>
        </row>
        <row r="46">
          <cell r="B46" t="str">
            <v>Ferrocement RT - 14m3</v>
          </cell>
        </row>
        <row r="47">
          <cell r="B47" t="str">
            <v>Ferrocement RT - 16m3</v>
          </cell>
        </row>
        <row r="48">
          <cell r="B48" t="str">
            <v>Ferrocement RT - 18m3</v>
          </cell>
        </row>
        <row r="49">
          <cell r="B49" t="str">
            <v>Ferrocement RT - 20m3</v>
          </cell>
        </row>
        <row r="50">
          <cell r="B50" t="str">
            <v>Masonry RT    - 1m3</v>
          </cell>
        </row>
        <row r="51">
          <cell r="B51" t="str">
            <v>Masonry RT    - 5m3</v>
          </cell>
        </row>
        <row r="52">
          <cell r="B52" t="str">
            <v>Masonry RT    - 75m3</v>
          </cell>
        </row>
        <row r="53">
          <cell r="B53" t="str">
            <v>Masonry RT    - 100m3</v>
          </cell>
        </row>
        <row r="54">
          <cell r="B54" t="str">
            <v>Masonry RT    - 150m3</v>
          </cell>
        </row>
        <row r="55">
          <cell r="B55" t="str">
            <v>Masonry RT    - 175m3</v>
          </cell>
        </row>
        <row r="56">
          <cell r="B56" t="str">
            <v>Masonry RT    - 200m3</v>
          </cell>
        </row>
        <row r="57">
          <cell r="B57" t="str">
            <v>Masonry RT    - 250m3</v>
          </cell>
        </row>
        <row r="58">
          <cell r="B58" t="str">
            <v>Masonry RT    - 300m3</v>
          </cell>
        </row>
        <row r="59">
          <cell r="B59" t="str">
            <v>Masonry RT    - 400m3</v>
          </cell>
        </row>
        <row r="60">
          <cell r="B60" t="str">
            <v>RCC RT        - 50m3</v>
          </cell>
        </row>
        <row r="61">
          <cell r="B61" t="str">
            <v>RCC RT        - 75m3</v>
          </cell>
        </row>
        <row r="62">
          <cell r="B62" t="str">
            <v>RCC RT        - 100m3</v>
          </cell>
        </row>
        <row r="63">
          <cell r="B63" t="str">
            <v>RCC RT        - 150m3</v>
          </cell>
        </row>
        <row r="64">
          <cell r="B64" t="str">
            <v>RCC RT        - 200m3</v>
          </cell>
        </row>
        <row r="65">
          <cell r="B65" t="str">
            <v>Barbed Fencing-I  (m)</v>
          </cell>
        </row>
        <row r="66">
          <cell r="B66" t="str">
            <v>Barbed Fencing-II  (m)</v>
          </cell>
        </row>
        <row r="67">
          <cell r="B67" t="str">
            <v>RR Masonry &amp; Grill Gate</v>
          </cell>
        </row>
        <row r="68">
          <cell r="B68" t="str">
            <v>Public Tapstand-I</v>
          </cell>
        </row>
        <row r="69">
          <cell r="B69" t="str">
            <v>Public Tapstand-II</v>
          </cell>
        </row>
        <row r="70">
          <cell r="B70" t="str">
            <v>Public Tapstand-III</v>
          </cell>
        </row>
        <row r="71">
          <cell r="B71" t="str">
            <v>Public Tapstand-IIA</v>
          </cell>
        </row>
        <row r="72">
          <cell r="B72" t="str">
            <v>Point Source  -Panera</v>
          </cell>
        </row>
        <row r="73">
          <cell r="B73" t="str">
            <v>Point Source  -Kuwa</v>
          </cell>
        </row>
        <row r="74">
          <cell r="B74" t="str">
            <v>VIP Latrine1</v>
          </cell>
        </row>
        <row r="75">
          <cell r="B75" t="str">
            <v>VIP Latrine2</v>
          </cell>
        </row>
        <row r="76">
          <cell r="B76" t="str">
            <v>VIP Latrine3</v>
          </cell>
        </row>
        <row r="77">
          <cell r="B77" t="str">
            <v>Direct Pit Latrine</v>
          </cell>
        </row>
        <row r="78">
          <cell r="B78" t="str">
            <v xml:space="preserve">Pipeline/Intake Protection </v>
          </cell>
        </row>
        <row r="79">
          <cell r="B79" t="str">
            <v>Watchman's quarter</v>
          </cell>
        </row>
        <row r="80">
          <cell r="B80" t="str">
            <v>Others if any</v>
          </cell>
        </row>
        <row r="81">
          <cell r="B81" t="str">
            <v>Transmission Main (m)</v>
          </cell>
        </row>
        <row r="82">
          <cell r="B82" t="str">
            <v>Distribution Line (m)</v>
          </cell>
        </row>
        <row r="83">
          <cell r="B83" t="str">
            <v>Total Pipeline (m)</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List"/>
      <sheetName val="Features"/>
      <sheetName val="Dmand 2"/>
      <sheetName val="Dmand 1"/>
      <sheetName val="ProfileData"/>
      <sheetName val="PipeDesign"/>
      <sheetName val="PipeLineWork"/>
      <sheetName val="PipeList"/>
      <sheetName val="PFdata"/>
      <sheetName val="PD-TMPLT"/>
      <sheetName val="FitData"/>
      <sheetName val="DrawingControls"/>
      <sheetName val="Profile"/>
      <sheetName val="FlowDiagram"/>
      <sheetName val="Fittings"/>
      <sheetName val="T&amp;P"/>
      <sheetName val="Summary"/>
    </sheetNames>
    <sheetDataSet>
      <sheetData sheetId="0"/>
      <sheetData sheetId="1">
        <row r="18">
          <cell r="B18" t="str">
            <v>Spring Intake1</v>
          </cell>
        </row>
        <row r="19">
          <cell r="B19" t="str">
            <v>Spring Intake2</v>
          </cell>
        </row>
        <row r="20">
          <cell r="B20" t="str">
            <v>Fed Stream Intake1</v>
          </cell>
        </row>
        <row r="21">
          <cell r="B21" t="str">
            <v>Stream Intake2</v>
          </cell>
        </row>
        <row r="22">
          <cell r="B22" t="str">
            <v>Stream Intake3</v>
          </cell>
        </row>
        <row r="23">
          <cell r="B23" t="str">
            <v>Masonry C.C</v>
          </cell>
        </row>
        <row r="24">
          <cell r="B24" t="str">
            <v>Masonry Sed. Tank</v>
          </cell>
        </row>
        <row r="25">
          <cell r="B25" t="str">
            <v>Ferro Sed. Tank</v>
          </cell>
        </row>
        <row r="26">
          <cell r="B26" t="str">
            <v>Masonry I.C.</v>
          </cell>
        </row>
        <row r="27">
          <cell r="B27" t="str">
            <v>Piped BPC</v>
          </cell>
        </row>
        <row r="28">
          <cell r="B28" t="str">
            <v>Masonry BPT</v>
          </cell>
        </row>
        <row r="29">
          <cell r="B29" t="str">
            <v>Valve Chamber</v>
          </cell>
        </row>
        <row r="30">
          <cell r="B30" t="str">
            <v>Airvalve Chamber</v>
          </cell>
        </row>
        <row r="31">
          <cell r="B31" t="str">
            <v>Cable Crossing (No)</v>
          </cell>
        </row>
        <row r="32">
          <cell r="B32" t="str">
            <v>GI Crossing (No)</v>
          </cell>
        </row>
        <row r="33">
          <cell r="B33" t="str">
            <v>Riverbed Crossing (m)</v>
          </cell>
        </row>
        <row r="34">
          <cell r="B34" t="str">
            <v>Masonry D.C.</v>
          </cell>
        </row>
        <row r="35">
          <cell r="B35" t="str">
            <v>Ferrocement RT - 1m3</v>
          </cell>
        </row>
        <row r="36">
          <cell r="B36" t="str">
            <v>Ferrocement RT - 2m3</v>
          </cell>
        </row>
        <row r="37">
          <cell r="B37" t="str">
            <v>Ferrocement RT - 3m3</v>
          </cell>
        </row>
        <row r="38">
          <cell r="B38" t="str">
            <v>Ferrocement RT - 4m3</v>
          </cell>
        </row>
        <row r="39">
          <cell r="B39" t="str">
            <v>Ferrocement RT - 5m3</v>
          </cell>
        </row>
        <row r="40">
          <cell r="B40" t="str">
            <v>Ferrocement RT - 6m3</v>
          </cell>
        </row>
        <row r="41">
          <cell r="B41" t="str">
            <v>Ferrocement RT - 7m3</v>
          </cell>
        </row>
        <row r="42">
          <cell r="B42" t="str">
            <v>Ferrocement RT - 8m3</v>
          </cell>
        </row>
        <row r="43">
          <cell r="B43" t="str">
            <v>Ferrocement RT - 9m3</v>
          </cell>
        </row>
        <row r="44">
          <cell r="B44" t="str">
            <v>Ferrocement RT - 10m3</v>
          </cell>
        </row>
        <row r="45">
          <cell r="B45" t="str">
            <v>Ferrocement RT - 12m3</v>
          </cell>
        </row>
        <row r="46">
          <cell r="B46" t="str">
            <v>Ferrocement RT - 14m3</v>
          </cell>
        </row>
        <row r="47">
          <cell r="B47" t="str">
            <v>Ferrocement RT - 16m3</v>
          </cell>
        </row>
        <row r="48">
          <cell r="B48" t="str">
            <v>Ferrocement RT - 18m3</v>
          </cell>
        </row>
        <row r="49">
          <cell r="B49" t="str">
            <v>Ferrocement RT - 20m3</v>
          </cell>
        </row>
        <row r="50">
          <cell r="B50" t="str">
            <v>Masonry RT    - 1m3</v>
          </cell>
        </row>
        <row r="51">
          <cell r="B51" t="str">
            <v>Masonry RT    - 5m3</v>
          </cell>
        </row>
        <row r="52">
          <cell r="B52" t="str">
            <v>Masonry RT    - 75m3</v>
          </cell>
        </row>
        <row r="53">
          <cell r="B53" t="str">
            <v>Masonry RT    - 100m3</v>
          </cell>
        </row>
        <row r="54">
          <cell r="B54" t="str">
            <v>Masonry RT    - 150m3</v>
          </cell>
        </row>
        <row r="55">
          <cell r="B55" t="str">
            <v>Masonry RT    - 175m3</v>
          </cell>
        </row>
        <row r="56">
          <cell r="B56" t="str">
            <v>Masonry RT    - 200m3</v>
          </cell>
        </row>
        <row r="57">
          <cell r="B57" t="str">
            <v>Masonry RT    - 250m3</v>
          </cell>
        </row>
        <row r="58">
          <cell r="B58" t="str">
            <v>Masonry RT    - 300m3</v>
          </cell>
        </row>
        <row r="59">
          <cell r="B59" t="str">
            <v>Masonry RT    - 400m3</v>
          </cell>
        </row>
        <row r="60">
          <cell r="B60" t="str">
            <v>RCC RT        - 50m3</v>
          </cell>
        </row>
        <row r="61">
          <cell r="B61" t="str">
            <v>RCC RT        - 75m3</v>
          </cell>
        </row>
        <row r="62">
          <cell r="B62" t="str">
            <v>RCC RT        - 100m3</v>
          </cell>
        </row>
        <row r="63">
          <cell r="B63" t="str">
            <v>RCC RT        - 150m3</v>
          </cell>
        </row>
        <row r="64">
          <cell r="B64" t="str">
            <v>RCC RT        - 200m3</v>
          </cell>
        </row>
        <row r="65">
          <cell r="B65" t="str">
            <v>Barbed Fencing-I  (m)</v>
          </cell>
        </row>
        <row r="66">
          <cell r="B66" t="str">
            <v>Barbed Fencing-II  (m)</v>
          </cell>
        </row>
        <row r="67">
          <cell r="B67" t="str">
            <v>RR Masonry &amp; Grill Gate</v>
          </cell>
        </row>
        <row r="68">
          <cell r="B68" t="str">
            <v>Public Tapstand-I</v>
          </cell>
        </row>
        <row r="69">
          <cell r="B69" t="str">
            <v>Public Tapstand-II</v>
          </cell>
        </row>
        <row r="70">
          <cell r="B70" t="str">
            <v>Public Tapstand-III</v>
          </cell>
        </row>
        <row r="71">
          <cell r="B71" t="str">
            <v>Public Tapstand-IIA</v>
          </cell>
        </row>
        <row r="72">
          <cell r="B72" t="str">
            <v>Point Source  -Panera</v>
          </cell>
        </row>
        <row r="73">
          <cell r="B73" t="str">
            <v>Point Source  -Kuwa</v>
          </cell>
        </row>
        <row r="74">
          <cell r="B74" t="str">
            <v>VIP Latrine1</v>
          </cell>
        </row>
        <row r="75">
          <cell r="B75" t="str">
            <v>VIP Latrine2</v>
          </cell>
        </row>
        <row r="76">
          <cell r="B76" t="str">
            <v>VIP Latrine3</v>
          </cell>
        </row>
        <row r="77">
          <cell r="B77" t="str">
            <v>Direct Pit Latrine</v>
          </cell>
        </row>
        <row r="78">
          <cell r="B78" t="str">
            <v xml:space="preserve">Pipeline/Intake Protection </v>
          </cell>
        </row>
        <row r="79">
          <cell r="B79" t="str">
            <v>Watchman's quarter</v>
          </cell>
        </row>
        <row r="80">
          <cell r="B80" t="str">
            <v>Others if any</v>
          </cell>
        </row>
        <row r="81">
          <cell r="B81" t="str">
            <v>Transmission Main (m)</v>
          </cell>
        </row>
        <row r="82">
          <cell r="B82" t="str">
            <v>Distribution Line (m)</v>
          </cell>
        </row>
        <row r="83">
          <cell r="B83" t="str">
            <v>Total Pipeline (m)</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rms"/>
      <sheetName val="schedule of rates"/>
      <sheetName val="TranspAnalysis"/>
      <sheetName val="Database"/>
      <sheetName val="RateAnalysis"/>
      <sheetName val="qtty_est."/>
      <sheetName val="AbsOfCost"/>
      <sheetName val="combined"/>
      <sheetName val="BOQ"/>
      <sheetName val="bill "/>
      <sheetName val="completion report"/>
      <sheetName val="Progress"/>
      <sheetName val="abut_footing"/>
      <sheetName val="Rates"/>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sheetName val="Collection"/>
      <sheetName val="transportation kk"/>
      <sheetName val="Rate Analysis"/>
      <sheetName val="Earth_Work"/>
    </sheetNames>
    <sheetDataSet>
      <sheetData sheetId="0">
        <row r="22">
          <cell r="N22">
            <v>5360.33</v>
          </cell>
        </row>
        <row r="23">
          <cell r="N23">
            <v>3960.33</v>
          </cell>
        </row>
        <row r="32">
          <cell r="N32">
            <v>68392.45</v>
          </cell>
        </row>
        <row r="45">
          <cell r="N45">
            <v>962.4</v>
          </cell>
        </row>
        <row r="51">
          <cell r="F51">
            <v>3542.85</v>
          </cell>
        </row>
      </sheetData>
      <sheetData sheetId="1"/>
      <sheetData sheetId="2"/>
      <sheetData sheetId="3"/>
      <sheetData sheetId="4"/>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 val="2"/>
      <sheetName val="1"/>
      <sheetName val="rates"/>
      <sheetName val="Material cost"/>
      <sheetName val="Transportation"/>
      <sheetName val="cert 1"/>
      <sheetName val="Com-5-2"/>
      <sheetName val="Com-5-1"/>
      <sheetName val="Com-5-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erial rate"/>
      <sheetName val="Collection"/>
      <sheetName val="transportation"/>
      <sheetName val="Rate analysis"/>
      <sheetName val="Summary of rates"/>
      <sheetName val="DO NOT EDIT"/>
    </sheetNames>
    <sheetDataSet>
      <sheetData sheetId="0" refreshError="1">
        <row r="9">
          <cell r="M9">
            <v>320</v>
          </cell>
        </row>
        <row r="37">
          <cell r="P37">
            <v>1303.4000000000001</v>
          </cell>
        </row>
      </sheetData>
      <sheetData sheetId="1" refreshError="1"/>
      <sheetData sheetId="2" refreshError="1"/>
      <sheetData sheetId="3" refreshError="1"/>
      <sheetData sheetId="4" refreshError="1"/>
      <sheetData sheetId="5"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aoc"/>
      <sheetName val="4summary"/>
      <sheetName val="4boq"/>
      <sheetName val="aoc"/>
      <sheetName val="summary"/>
    </sheetNames>
    <sheetDataSet>
      <sheetData sheetId="0" refreshError="1"/>
      <sheetData sheetId="1"/>
      <sheetData sheetId="2">
        <row r="27">
          <cell r="C27" t="str">
            <v>sfnf]kq]</v>
          </cell>
        </row>
      </sheetData>
      <sheetData sheetId="3" refreshError="1"/>
      <sheetData sheetId="4"/>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pAnalysis"/>
      <sheetName val="schedule of rates"/>
      <sheetName val="Database"/>
      <sheetName val="RateAnalysis"/>
      <sheetName val="qtty_est."/>
      <sheetName val="abs_of_costs"/>
      <sheetName val="BOQ"/>
      <sheetName val="bill "/>
      <sheetName val="completion report"/>
    </sheetNames>
    <sheetDataSet>
      <sheetData sheetId="0"/>
      <sheetData sheetId="1"/>
      <sheetData sheetId="2"/>
      <sheetData sheetId="3"/>
      <sheetData sheetId="4"/>
      <sheetData sheetId="5"/>
      <sheetData sheetId="6"/>
      <sheetData sheetId="7"/>
      <sheetData sheetId="8"/>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PSP2"/>
      <sheetName val="VIP1"/>
      <sheetName val="VIP2"/>
      <sheetName val="VIP3"/>
      <sheetName val="DP Lat"/>
      <sheetName val="RtAn"/>
      <sheetName val="MatCol"/>
      <sheetName val="D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63">
          <cell r="L63">
            <v>1</v>
          </cell>
          <cell r="M63">
            <v>1.5</v>
          </cell>
          <cell r="N63">
            <v>0.9</v>
          </cell>
          <cell r="O63">
            <v>0.3</v>
          </cell>
        </row>
        <row r="64">
          <cell r="L64">
            <v>2</v>
          </cell>
          <cell r="M64">
            <v>1.5</v>
          </cell>
          <cell r="N64">
            <v>1.4</v>
          </cell>
          <cell r="O64">
            <v>0.3</v>
          </cell>
        </row>
        <row r="65">
          <cell r="L65">
            <v>3</v>
          </cell>
          <cell r="M65">
            <v>2</v>
          </cell>
          <cell r="N65">
            <v>1.2</v>
          </cell>
          <cell r="O65">
            <v>0.4</v>
          </cell>
        </row>
        <row r="66">
          <cell r="L66">
            <v>4</v>
          </cell>
          <cell r="M66">
            <v>2</v>
          </cell>
          <cell r="N66">
            <v>1.5</v>
          </cell>
          <cell r="O66">
            <v>0.4</v>
          </cell>
        </row>
        <row r="67">
          <cell r="L67">
            <v>5</v>
          </cell>
          <cell r="M67">
            <v>2.5</v>
          </cell>
          <cell r="N67">
            <v>1.3</v>
          </cell>
          <cell r="O67">
            <v>0.4</v>
          </cell>
        </row>
        <row r="68">
          <cell r="L68">
            <v>6</v>
          </cell>
          <cell r="M68">
            <v>2.5</v>
          </cell>
          <cell r="N68">
            <v>1.5</v>
          </cell>
          <cell r="O68">
            <v>0.4</v>
          </cell>
        </row>
        <row r="69">
          <cell r="L69">
            <v>7</v>
          </cell>
          <cell r="M69">
            <v>2.5</v>
          </cell>
          <cell r="N69">
            <v>1.65</v>
          </cell>
          <cell r="O69">
            <v>0.4</v>
          </cell>
        </row>
        <row r="70">
          <cell r="L70">
            <v>8</v>
          </cell>
          <cell r="M70">
            <v>2.5</v>
          </cell>
          <cell r="N70">
            <v>1.85</v>
          </cell>
          <cell r="O70">
            <v>0.4</v>
          </cell>
        </row>
        <row r="71">
          <cell r="L71">
            <v>9</v>
          </cell>
          <cell r="M71">
            <v>3</v>
          </cell>
          <cell r="N71">
            <v>1.5</v>
          </cell>
          <cell r="O71">
            <v>0.5</v>
          </cell>
        </row>
        <row r="72">
          <cell r="L72">
            <v>10</v>
          </cell>
          <cell r="M72">
            <v>3</v>
          </cell>
          <cell r="N72">
            <v>1.65</v>
          </cell>
          <cell r="O72">
            <v>0.5</v>
          </cell>
        </row>
        <row r="73">
          <cell r="L73">
            <v>12</v>
          </cell>
          <cell r="M73">
            <v>3</v>
          </cell>
          <cell r="N73">
            <v>1.9</v>
          </cell>
          <cell r="O73">
            <v>0.5</v>
          </cell>
        </row>
        <row r="74">
          <cell r="L74">
            <v>14</v>
          </cell>
          <cell r="M74">
            <v>3.5</v>
          </cell>
          <cell r="N74">
            <v>1.7</v>
          </cell>
          <cell r="O74">
            <v>0.6</v>
          </cell>
        </row>
        <row r="75">
          <cell r="L75">
            <v>16</v>
          </cell>
          <cell r="M75">
            <v>3.5</v>
          </cell>
          <cell r="N75">
            <v>1.9</v>
          </cell>
          <cell r="O75">
            <v>0.6</v>
          </cell>
        </row>
        <row r="76">
          <cell r="L76">
            <v>18</v>
          </cell>
          <cell r="M76">
            <v>4</v>
          </cell>
          <cell r="N76">
            <v>1.65</v>
          </cell>
          <cell r="O76">
            <v>0.7</v>
          </cell>
        </row>
        <row r="77">
          <cell r="L77">
            <v>20</v>
          </cell>
          <cell r="M77">
            <v>4</v>
          </cell>
          <cell r="N77">
            <v>1.8</v>
          </cell>
          <cell r="O77">
            <v>0.7</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PSP2"/>
      <sheetName val="VIP1"/>
      <sheetName val="VIP2"/>
      <sheetName val="VIP3"/>
      <sheetName val="DP Lat"/>
      <sheetName val="RtAn"/>
      <sheetName val="MatCol"/>
      <sheetName val="D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63">
          <cell r="L63">
            <v>1</v>
          </cell>
          <cell r="M63">
            <v>1.5</v>
          </cell>
          <cell r="N63">
            <v>0.9</v>
          </cell>
          <cell r="O63">
            <v>0.3</v>
          </cell>
        </row>
        <row r="64">
          <cell r="L64">
            <v>2</v>
          </cell>
          <cell r="M64">
            <v>1.5</v>
          </cell>
          <cell r="N64">
            <v>1.4</v>
          </cell>
          <cell r="O64">
            <v>0.3</v>
          </cell>
        </row>
        <row r="65">
          <cell r="L65">
            <v>3</v>
          </cell>
          <cell r="M65">
            <v>2</v>
          </cell>
          <cell r="N65">
            <v>1.2</v>
          </cell>
          <cell r="O65">
            <v>0.4</v>
          </cell>
        </row>
        <row r="66">
          <cell r="L66">
            <v>4</v>
          </cell>
          <cell r="M66">
            <v>2</v>
          </cell>
          <cell r="N66">
            <v>1.5</v>
          </cell>
          <cell r="O66">
            <v>0.4</v>
          </cell>
        </row>
        <row r="67">
          <cell r="L67">
            <v>5</v>
          </cell>
          <cell r="M67">
            <v>2.5</v>
          </cell>
          <cell r="N67">
            <v>1.3</v>
          </cell>
          <cell r="O67">
            <v>0.4</v>
          </cell>
        </row>
        <row r="68">
          <cell r="L68">
            <v>6</v>
          </cell>
          <cell r="M68">
            <v>2.5</v>
          </cell>
          <cell r="N68">
            <v>1.5</v>
          </cell>
          <cell r="O68">
            <v>0.4</v>
          </cell>
        </row>
        <row r="69">
          <cell r="L69">
            <v>7</v>
          </cell>
          <cell r="M69">
            <v>2.5</v>
          </cell>
          <cell r="N69">
            <v>1.65</v>
          </cell>
          <cell r="O69">
            <v>0.4</v>
          </cell>
        </row>
        <row r="70">
          <cell r="L70">
            <v>8</v>
          </cell>
          <cell r="M70">
            <v>2.5</v>
          </cell>
          <cell r="N70">
            <v>1.85</v>
          </cell>
          <cell r="O70">
            <v>0.4</v>
          </cell>
        </row>
        <row r="71">
          <cell r="L71">
            <v>9</v>
          </cell>
          <cell r="M71">
            <v>3</v>
          </cell>
          <cell r="N71">
            <v>1.5</v>
          </cell>
          <cell r="O71">
            <v>0.5</v>
          </cell>
        </row>
        <row r="72">
          <cell r="L72">
            <v>10</v>
          </cell>
          <cell r="M72">
            <v>3</v>
          </cell>
          <cell r="N72">
            <v>1.65</v>
          </cell>
          <cell r="O72">
            <v>0.5</v>
          </cell>
        </row>
        <row r="73">
          <cell r="L73">
            <v>12</v>
          </cell>
          <cell r="M73">
            <v>3</v>
          </cell>
          <cell r="N73">
            <v>1.9</v>
          </cell>
          <cell r="O73">
            <v>0.5</v>
          </cell>
        </row>
        <row r="74">
          <cell r="L74">
            <v>14</v>
          </cell>
          <cell r="M74">
            <v>3.5</v>
          </cell>
          <cell r="N74">
            <v>1.7</v>
          </cell>
          <cell r="O74">
            <v>0.6</v>
          </cell>
        </row>
        <row r="75">
          <cell r="L75">
            <v>16</v>
          </cell>
          <cell r="M75">
            <v>3.5</v>
          </cell>
          <cell r="N75">
            <v>1.9</v>
          </cell>
          <cell r="O75">
            <v>0.6</v>
          </cell>
        </row>
        <row r="76">
          <cell r="L76">
            <v>18</v>
          </cell>
          <cell r="M76">
            <v>4</v>
          </cell>
          <cell r="N76">
            <v>1.65</v>
          </cell>
          <cell r="O76">
            <v>0.7</v>
          </cell>
        </row>
        <row r="77">
          <cell r="L77">
            <v>20</v>
          </cell>
          <cell r="M77">
            <v>4</v>
          </cell>
          <cell r="N77">
            <v>1.8</v>
          </cell>
          <cell r="O77">
            <v>0.7</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DI IRR 2006"/>
      <sheetName val="AADT-2006"/>
      <sheetName val="ARMP-links-2006"/>
      <sheetName val="Guidelines-Sample"/>
      <sheetName val="Road Register Template"/>
      <sheetName val="Pick Lists"/>
      <sheetName val="HMIS Data 2006(last year)"/>
    </sheetNames>
    <sheetDataSet>
      <sheetData sheetId="0"/>
      <sheetData sheetId="1"/>
      <sheetData sheetId="2"/>
      <sheetData sheetId="3"/>
      <sheetData sheetId="4"/>
      <sheetData sheetId="5">
        <row r="4">
          <cell r="B4" t="str">
            <v>Eastern</v>
          </cell>
          <cell r="D4" t="str">
            <v>Baitadi</v>
          </cell>
        </row>
        <row r="5">
          <cell r="B5" t="str">
            <v>Central</v>
          </cell>
          <cell r="D5" t="str">
            <v>Bhaktapur</v>
          </cell>
        </row>
        <row r="6">
          <cell r="B6" t="str">
            <v>Western</v>
          </cell>
          <cell r="D6" t="str">
            <v>Bharatpur</v>
          </cell>
        </row>
        <row r="7">
          <cell r="B7" t="str">
            <v>Mid Western</v>
          </cell>
          <cell r="D7" t="str">
            <v>Butwal</v>
          </cell>
        </row>
        <row r="8">
          <cell r="B8" t="str">
            <v>Far Western</v>
          </cell>
          <cell r="D8" t="str">
            <v>Charikot</v>
          </cell>
        </row>
        <row r="9">
          <cell r="D9" t="str">
            <v>Damak</v>
          </cell>
        </row>
        <row r="10">
          <cell r="D10" t="str">
            <v>Damauli</v>
          </cell>
        </row>
        <row r="11">
          <cell r="D11" t="str">
            <v>Dang</v>
          </cell>
        </row>
        <row r="12">
          <cell r="D12" t="str">
            <v>Dhankuta</v>
          </cell>
        </row>
        <row r="13">
          <cell r="D13" t="str">
            <v>Doti</v>
          </cell>
        </row>
        <row r="14">
          <cell r="D14" t="str">
            <v>Hetauda</v>
          </cell>
        </row>
        <row r="15">
          <cell r="D15" t="str">
            <v>Ilam</v>
          </cell>
        </row>
        <row r="16">
          <cell r="D16" t="str">
            <v>Janakpur</v>
          </cell>
        </row>
        <row r="17">
          <cell r="D17" t="str">
            <v>Kathmandu</v>
          </cell>
        </row>
        <row r="18">
          <cell r="D18" t="str">
            <v>Lahan</v>
          </cell>
        </row>
        <row r="19">
          <cell r="D19" t="str">
            <v>Lalitpur</v>
          </cell>
        </row>
        <row r="20">
          <cell r="D20" t="str">
            <v>Mahendranagar</v>
          </cell>
        </row>
        <row r="21">
          <cell r="D21" t="str">
            <v>Morang</v>
          </cell>
        </row>
        <row r="22">
          <cell r="D22" t="str">
            <v>Nepalgunj</v>
          </cell>
        </row>
        <row r="23">
          <cell r="D23" t="str">
            <v>Nuwakot</v>
          </cell>
        </row>
        <row r="24">
          <cell r="D24" t="str">
            <v>Palpa</v>
          </cell>
        </row>
        <row r="25">
          <cell r="D25" t="str">
            <v>Pokhara</v>
          </cell>
        </row>
        <row r="26">
          <cell r="D26" t="str">
            <v>Pyuthan</v>
          </cell>
        </row>
        <row r="27">
          <cell r="D27" t="str">
            <v>Shivapur</v>
          </cell>
        </row>
        <row r="28">
          <cell r="D28" t="str">
            <v>Surkhet</v>
          </cell>
        </row>
      </sheetData>
      <sheetData sheetId="6"/>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Final deposite"/>
      <sheetName val="material rate"/>
      <sheetName val="transportation"/>
      <sheetName val="Final Summary of Rates"/>
      <sheetName val="Summary (Checklist)"/>
      <sheetName val="2900 maintenance of road"/>
      <sheetName val="2700 repair of structure"/>
      <sheetName val="2600 rubble masonary"/>
      <sheetName val="2500 Brick masonary"/>
      <sheetName val="2400 River training"/>
      <sheetName val="2000 concrete"/>
      <sheetName val="1800 Formwork"/>
      <sheetName val="1500 traffic sign"/>
      <sheetName val="1400 Kerbs and footpath"/>
      <sheetName val="1300 Bituminous"/>
      <sheetName val="1200 Base-Subbase"/>
      <sheetName val="1000 subgrade"/>
      <sheetName val="900 Earthwork"/>
      <sheetName val="800 Collection"/>
      <sheetName val="700 Pipe"/>
      <sheetName val="200 site clearance"/>
      <sheetName val="Rate analysis"/>
      <sheetName val="calculation sheet"/>
      <sheetName val="transp data"/>
      <sheetName val=" Gabion Rate analysis (3)"/>
      <sheetName val="transport data"/>
      <sheetName val="Sheet1"/>
    </sheetNames>
    <sheetDataSet>
      <sheetData sheetId="0" refreshError="1"/>
      <sheetData sheetId="1" refreshError="1"/>
      <sheetData sheetId="2" refreshError="1">
        <row r="21">
          <cell r="H21">
            <v>3590.86</v>
          </cell>
        </row>
        <row r="68">
          <cell r="H68">
            <v>268</v>
          </cell>
        </row>
        <row r="133">
          <cell r="F133">
            <v>2014</v>
          </cell>
        </row>
        <row r="159">
          <cell r="F159">
            <v>5891</v>
          </cell>
        </row>
        <row r="166">
          <cell r="F166">
            <v>14122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ry"/>
      <sheetName val="Cost"/>
      <sheetName val="Qnty"/>
      <sheetName val="Drain"/>
      <sheetName val="Stru Mesonry Ret."/>
      <sheetName val="E-W Qty Structure"/>
      <sheetName val="Stru Gabion Ret."/>
      <sheetName val="E-W Qty Road way"/>
      <sheetName val="x drainage detail"/>
      <sheetName val="Summary of Rates"/>
      <sheetName val="Rates"/>
      <sheetName val="Rate Analysis"/>
      <sheetName val="Mat. collection"/>
      <sheetName val="Transportation"/>
      <sheetName val="Quantity Causeway"/>
      <sheetName val="Abstract Causeway"/>
      <sheetName val="RCC causeway"/>
      <sheetName val="Abstract of RCC causeway"/>
      <sheetName val="Slab Culvert 3m"/>
      <sheetName val="Salb Culvert6m span"/>
      <sheetName val="Abstract of Slab culvert"/>
      <sheetName val="Pipe Culvert"/>
      <sheetName val="Abstract of Pipe Culvert"/>
      <sheetName val="Sheet1"/>
      <sheetName val="District Rates"/>
    </sheetNames>
    <sheetDataSet>
      <sheetData sheetId="0"/>
      <sheetData sheetId="1"/>
      <sheetData sheetId="2">
        <row r="10">
          <cell r="G10">
            <v>115756.26</v>
          </cell>
        </row>
      </sheetData>
      <sheetData sheetId="3"/>
      <sheetData sheetId="4"/>
      <sheetData sheetId="5"/>
      <sheetData sheetId="6"/>
      <sheetData sheetId="7"/>
      <sheetData sheetId="8"/>
      <sheetData sheetId="9"/>
      <sheetData sheetId="10">
        <row r="4">
          <cell r="D4">
            <v>500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deposit rate"/>
      <sheetName val="roadway excavation"/>
      <sheetName val="material rate"/>
      <sheetName val="transportation"/>
      <sheetName val="Final Summary of Rates"/>
      <sheetName val="Summary (Checklist)"/>
      <sheetName val="2900 maintenance of road"/>
      <sheetName val="2700 repair of structure"/>
      <sheetName val="2600 rubble masonary"/>
      <sheetName val="2500 Brick masonary"/>
      <sheetName val="2400 River training"/>
      <sheetName val="2000 concrete"/>
      <sheetName val="1800 Formwork"/>
      <sheetName val="1500 traffic sign"/>
      <sheetName val="1400 Kerbs and footpath"/>
      <sheetName val="1300 Bituminous"/>
      <sheetName val="1200 Base-Subbase"/>
      <sheetName val="1000 subgrade"/>
      <sheetName val="900 Earthwork"/>
      <sheetName val="800 Collection"/>
      <sheetName val="700 Pipe"/>
      <sheetName val="200 site clearance"/>
      <sheetName val="Rate analysis"/>
      <sheetName val="calculation sheet"/>
      <sheetName val="transp data"/>
      <sheetName val="Earth_Work"/>
      <sheetName val="Earth_Work "/>
      <sheetName val="reshaping"/>
      <sheetName val=" Gabion Rate analysis (3)"/>
      <sheetName val="transport data"/>
      <sheetName val="Sheet1"/>
      <sheetName val="Sheet2"/>
    </sheetNames>
    <sheetDataSet>
      <sheetData sheetId="0"/>
      <sheetData sheetId="1"/>
      <sheetData sheetId="2"/>
      <sheetData sheetId="3">
        <row r="12">
          <cell r="H12">
            <v>2200</v>
          </cell>
        </row>
        <row r="107">
          <cell r="D107">
            <v>945</v>
          </cell>
        </row>
      </sheetData>
      <sheetData sheetId="4">
        <row r="16">
          <cell r="N16">
            <v>0</v>
          </cell>
        </row>
      </sheetData>
      <sheetData sheetId="5"/>
      <sheetData sheetId="6">
        <row r="7">
          <cell r="D7" t="str">
            <v>Rate Analysis for Kavrepalanchowk District  FY 75/76</v>
          </cell>
        </row>
      </sheetData>
      <sheetData sheetId="7">
        <row r="9">
          <cell r="C9" t="str">
            <v>Providing required material and repair pot holes including removal of loose material, trimming of sides, cleaning of surface applying tack coat,20 mm thick premix carpet and seal coat with bitumen emulsion as per Technical Specifiaction  and directions of the Engineer.</v>
          </cell>
        </row>
      </sheetData>
      <sheetData sheetId="8">
        <row r="11">
          <cell r="C11" t="str">
            <v>Repair of masonry wall / side drain Providing and repair of spalled masonry wall/ side drain ofrandom rubble masonry in cement mortar 1:4 as per Technical Specifications and direction of the Engineer.</v>
          </cell>
        </row>
      </sheetData>
      <sheetData sheetId="9">
        <row r="9">
          <cell r="C9" t="str">
            <v xml:space="preserve"> Providing and laying of Stone Masonry Work in Cement Mortar 1:4 in Foundation complete as per Drawing and Technical Specifications.</v>
          </cell>
        </row>
      </sheetData>
      <sheetData sheetId="10">
        <row r="11">
          <cell r="C11" t="str">
            <v>Providing and laying Brick Masonry Work in Cement mortar in Foundation / structure complete excluding Pointing and Plastering, as per Drawing and Technical Specifications.Cement sand mortar (1:4)</v>
          </cell>
        </row>
      </sheetData>
      <sheetData sheetId="11">
        <row r="9">
          <cell r="C9" t="str">
            <v>Providing mechanically woven double twisted crates / mattress including rolling, cutting and with lacing wire and binding wire as per specification. Heavy zinc coated Hexagonal mesh type 100 mm x 120 mm, mesh wire 3 mm, selvage wire 3.9 mm, lacing wire 2.4 mm</v>
          </cell>
        </row>
      </sheetData>
      <sheetData sheetId="12">
        <row r="11">
          <cell r="C11" t="str">
            <v>Providing and laying of Plain Cement Concrete M 10 ( or1:3:6 for nominal mix) in Foundation complete as per Drawing and Technical Specifications.</v>
          </cell>
        </row>
      </sheetData>
      <sheetData sheetId="13">
        <row r="9">
          <cell r="C9" t="str">
            <v xml:space="preserve">Providing , Preparing and Installing form work including necessary supports and removing after completion for foundation and footings.(Class F1 Finish)  Using timber (soft wood ) </v>
          </cell>
        </row>
      </sheetData>
      <sheetData sheetId="14">
        <row r="9">
          <cell r="C9" t="str">
            <v>Non Reflective Traffic Signs,Providing and fixing of Non reflective warning, mandatory and informatory sign board of 2 mm thick MS Sheet with back support frame fixed on heavy 50 mm tube or Channel section of 75 mm X 40 mm firmly fixed to the ground by means of properly designed foundation with M 10/40  grade cement concrete 300 mm x 300 mm x 300 mm, l as per drawings and Technical Specification/ DOR Publication.</v>
          </cell>
        </row>
      </sheetData>
      <sheetData sheetId="15">
        <row r="9">
          <cell r="C9" t="str">
            <v>Providing and laying of /20 precast cement concrete Kerb 38cm * 20 cm * 25 cm ( H*B*L) with 12 mm thick 1:3 Cement sand mortar bedding and joints including foundation excavation levelling but excluding foundation concrete for foundation or sand gravel material, all complete as per Drawing and Technical Specifications.</v>
          </cell>
        </row>
      </sheetData>
      <sheetData sheetId="16">
        <row r="9">
          <cell r="C9" t="str">
            <v>Providing and applying tack coat with hot Bitumen By Mechanical Means at specified rate on the prepared non-bituminous surfaces including cleaning as per Technical Speciation .</v>
          </cell>
        </row>
      </sheetData>
      <sheetData sheetId="17">
        <row r="9">
          <cell r="C9" t="str">
            <v>Providing and laying granular sub-base on prepared surface, mixing at OMC, and compacting to achieve the desired density, complete as per Drawing and Technical Specifications. By mechanical means.</v>
          </cell>
        </row>
      </sheetData>
      <sheetData sheetId="18">
        <row r="8">
          <cell r="C8" t="str">
            <v xml:space="preserve"> Scarifying the existing granular road surface by Mannual means to a depth of 50 mm and disposal of scarified Material with all lifts and leads within Right of way as per Drawing and Technical Specifications.</v>
          </cell>
        </row>
      </sheetData>
      <sheetData sheetId="19">
        <row r="9">
          <cell r="C9" t="str">
            <v>Roadway Excavation in all types of soil by Manual Means as per drawing and technical specification, including removal of stumps and other deleterious matter, with all lifts and lead as per Drawing and instruction of the Engineer.</v>
          </cell>
        </row>
      </sheetData>
      <sheetData sheetId="20">
        <row r="1">
          <cell r="A1" t="str">
            <v xml:space="preserve">Government of Nepal </v>
          </cell>
        </row>
      </sheetData>
      <sheetData sheetId="21">
        <row r="9">
          <cell r="C9" t="str">
            <v>Providing, jointing and laying HDPE pipes with or without collar etc. complete in place as per Drawing and Technical Specifications. a) 110 mm/125 mm outer dia.</v>
          </cell>
        </row>
      </sheetData>
      <sheetData sheetId="22">
        <row r="16">
          <cell r="Q16">
            <v>7.94</v>
          </cell>
        </row>
      </sheetData>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rms"/>
      <sheetName val="schedule of rates"/>
      <sheetName val="TranspAnalysis"/>
      <sheetName val="Database"/>
      <sheetName val="RateAnalysis"/>
      <sheetName val="qtty_est."/>
      <sheetName val="AbsOfCost"/>
      <sheetName val="combined"/>
      <sheetName val="BOQ"/>
      <sheetName val="bill "/>
      <sheetName val="completion report"/>
      <sheetName val="Progress"/>
    </sheetNames>
    <sheetDataSet>
      <sheetData sheetId="0"/>
      <sheetData sheetId="1" refreshError="1">
        <row r="2">
          <cell r="B2" t="str">
            <v>08swg GI wire</v>
          </cell>
        </row>
        <row r="94">
          <cell r="D94">
            <v>42377.600065786304</v>
          </cell>
        </row>
      </sheetData>
      <sheetData sheetId="2"/>
      <sheetData sheetId="3" refreshError="1"/>
      <sheetData sheetId="4"/>
      <sheetData sheetId="5"/>
      <sheetData sheetId="6"/>
      <sheetData sheetId="7"/>
      <sheetData sheetId="8"/>
      <sheetData sheetId="9"/>
      <sheetData sheetId="10"/>
      <sheetData sheetId="1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VIP1"/>
      <sheetName val="VIP2"/>
      <sheetName val="VIP3"/>
      <sheetName val="DP Lat"/>
      <sheetName val="RtAn"/>
      <sheetName val="MatCol"/>
      <sheetName val="D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row r="1">
          <cell r="B1">
            <v>13</v>
          </cell>
        </row>
      </sheetData>
      <sheetData sheetId="35"/>
      <sheetData sheetId="36"/>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VIP1"/>
      <sheetName val="VIP2"/>
      <sheetName val="VIP3"/>
      <sheetName val="DP Lat"/>
      <sheetName val="RtAn"/>
      <sheetName val="MatCol"/>
      <sheetName val="D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row r="1">
          <cell r="B1">
            <v>13</v>
          </cell>
        </row>
      </sheetData>
      <sheetData sheetId="35"/>
      <sheetData sheetId="36"/>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otation"/>
      <sheetName val="Measurment actual"/>
      <sheetName val="comp"/>
      <sheetName val="Bill "/>
      <sheetName val="Workorder"/>
      <sheetName val="Quoation of rates"/>
      <sheetName val="qtty_est."/>
      <sheetName val="abs_of_costs"/>
      <sheetName val="schedule of rates"/>
      <sheetName val="Database"/>
      <sheetName val="RateAnalysis"/>
      <sheetName val="Trans_Ana Formulated"/>
      <sheetName val="Bitumin rate"/>
      <sheetName val="Norms "/>
    </sheetNames>
    <sheetDataSet>
      <sheetData sheetId="0"/>
      <sheetData sheetId="1"/>
      <sheetData sheetId="2"/>
      <sheetData sheetId="3"/>
      <sheetData sheetId="4"/>
      <sheetData sheetId="5"/>
      <sheetData sheetId="6"/>
      <sheetData sheetId="7"/>
      <sheetData sheetId="8">
        <row r="3">
          <cell r="C3">
            <v>40</v>
          </cell>
        </row>
        <row r="33">
          <cell r="D33">
            <v>5300.8666666666659</v>
          </cell>
        </row>
        <row r="54">
          <cell r="D54">
            <v>366.28949999999998</v>
          </cell>
        </row>
        <row r="57">
          <cell r="D57">
            <v>33554</v>
          </cell>
        </row>
        <row r="58">
          <cell r="D58">
            <v>33554</v>
          </cell>
        </row>
        <row r="59">
          <cell r="D59">
            <v>473.36959999999993</v>
          </cell>
        </row>
      </sheetData>
      <sheetData sheetId="9">
        <row r="1">
          <cell r="A1" t="str">
            <v>Item Rates for F/Y 206768</v>
          </cell>
        </row>
      </sheetData>
      <sheetData sheetId="10"/>
      <sheetData sheetId="11">
        <row r="4">
          <cell r="J4">
            <v>57.96</v>
          </cell>
        </row>
      </sheetData>
      <sheetData sheetId="12"/>
      <sheetData sheetId="13"/>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elines-Sample"/>
      <sheetName val="Road Register_68_69"/>
      <sheetName val="Pick Lists"/>
    </sheetNames>
    <sheetDataSet>
      <sheetData sheetId="0" refreshError="1"/>
      <sheetData sheetId="1" refreshError="1"/>
      <sheetData sheetId="2">
        <row r="4">
          <cell r="O4" t="str">
            <v>Good</v>
          </cell>
        </row>
        <row r="5">
          <cell r="O5" t="str">
            <v>Fair</v>
          </cell>
        </row>
        <row r="6">
          <cell r="O6" t="str">
            <v>Poor</v>
          </cell>
        </row>
        <row r="7">
          <cell r="O7" t="str">
            <v>??</v>
          </cell>
        </row>
      </sheetData>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
      <sheetName val="VO ratuwa damak chisapani"/>
      <sheetName val="AoC"/>
      <sheetName val="Measurement Ratuwa DC"/>
      <sheetName val="equip n man power (2)"/>
      <sheetName val="Analysis"/>
      <sheetName val="Rate"/>
      <sheetName val="Transp ratuwa"/>
      <sheetName val="collection of material"/>
      <sheetName val="Analysis 0f 066-067"/>
      <sheetName val="Machine Excavation"/>
    </sheetNames>
    <sheetDataSet>
      <sheetData sheetId="0"/>
      <sheetData sheetId="1"/>
      <sheetData sheetId="2"/>
      <sheetData sheetId="3"/>
      <sheetData sheetId="4"/>
      <sheetData sheetId="5"/>
      <sheetData sheetId="6">
        <row r="58">
          <cell r="C58">
            <v>273.33</v>
          </cell>
        </row>
        <row r="62">
          <cell r="G62">
            <v>47.79</v>
          </cell>
        </row>
      </sheetData>
      <sheetData sheetId="7"/>
      <sheetData sheetId="8"/>
      <sheetData sheetId="9"/>
      <sheetData sheetId="10"/>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ry"/>
      <sheetName val="Cost"/>
      <sheetName val="Qnty"/>
      <sheetName val="Drain"/>
      <sheetName val="Stru Mesonry Ret."/>
      <sheetName val="E-W Qty Structure"/>
      <sheetName val="Stru Dry Stone Wall"/>
      <sheetName val="Stru Gabion Ret."/>
      <sheetName val="E-W Qty Road way"/>
      <sheetName val="x drainage detail"/>
      <sheetName val="Summary of Rates"/>
      <sheetName val="Rates"/>
      <sheetName val="Rate Analysis"/>
      <sheetName val="Quantity Causeway"/>
      <sheetName val="Abstract Causeway"/>
      <sheetName val="RCC causeway"/>
      <sheetName val="Abstract of RCC causeway"/>
      <sheetName val="Slab Culvert 3m"/>
      <sheetName val="Salb Culvert6m span"/>
      <sheetName val="Abstract of Slab culvert"/>
      <sheetName val="Pipe Culvert"/>
      <sheetName val="Abstract of Pipe Culvert"/>
      <sheetName val="Sheet1"/>
    </sheetNames>
    <sheetDataSet>
      <sheetData sheetId="0"/>
      <sheetData sheetId="1"/>
      <sheetData sheetId="2"/>
      <sheetData sheetId="3"/>
      <sheetData sheetId="4"/>
      <sheetData sheetId="5"/>
      <sheetData sheetId="6"/>
      <sheetData sheetId="7"/>
      <sheetData sheetId="8"/>
      <sheetData sheetId="9"/>
      <sheetData sheetId="10"/>
      <sheetData sheetId="11">
        <row r="46">
          <cell r="G46">
            <v>2754.5333333333333</v>
          </cell>
        </row>
        <row r="47">
          <cell r="G47">
            <v>3470.5333333333333</v>
          </cell>
        </row>
        <row r="48">
          <cell r="G48">
            <v>4616.5333333333338</v>
          </cell>
        </row>
      </sheetData>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nister"/>
      <sheetName val="bug-500"/>
      <sheetName val="kmc-54"/>
      <sheetName val="dro-104"/>
      <sheetName val="kmc-dro"/>
      <sheetName val="site53"/>
      <sheetName val="site104"/>
      <sheetName val="site157"/>
      <sheetName val="500-sort"/>
      <sheetName val="bug-500-breakdown"/>
      <sheetName val="site53-prog"/>
      <sheetName val="site104-prog"/>
      <sheetName val="Sheet1"/>
      <sheetName val="Sheet1 (2)"/>
      <sheetName val="kmc-dro (2)"/>
      <sheetName val="kmc-54 (2)"/>
      <sheetName val="dro-100 (2)"/>
      <sheetName val="500-budget"/>
      <sheetName val="500"/>
      <sheetName val="500-sort-1"/>
      <sheetName val="500-sort-1-L"/>
      <sheetName val="500-L"/>
      <sheetName val="Sheet2"/>
      <sheetName val="Sheet3"/>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of Cost"/>
      <sheetName val="Measurement"/>
      <sheetName val="Approach Road-CutFill"/>
      <sheetName val="Approach Road-Pavement"/>
      <sheetName val="Approach Road-Drain"/>
      <sheetName val="Well-qty Abutment"/>
      <sheetName val="Bar Bending Well"/>
      <sheetName val="Bar bending Gairigaun"/>
      <sheetName val="Sheet2"/>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
      <sheetName val="Rate Analysis"/>
      <sheetName val="Rate Analysis (2)"/>
      <sheetName val="Rates"/>
      <sheetName val="Rate"/>
      <sheetName val="kmc-54"/>
      <sheetName val="bar wt."/>
      <sheetName val="update R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sheetName val="Collection"/>
      <sheetName val="transportation kk"/>
      <sheetName val="Rate analysis"/>
      <sheetName val="transportation"/>
      <sheetName val="Rates"/>
      <sheetName val="Basic Rate"/>
      <sheetName val="Trans_Ana Formulated"/>
      <sheetName val="schedule of rates"/>
    </sheetNames>
    <sheetDataSet>
      <sheetData sheetId="0">
        <row r="19">
          <cell r="N19">
            <v>84.31</v>
          </cell>
        </row>
        <row r="20">
          <cell r="N20">
            <v>84.31</v>
          </cell>
        </row>
        <row r="21">
          <cell r="N21">
            <v>88.31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sheetName val="Collection"/>
      <sheetName val="transportation kk"/>
      <sheetName val="Rate Analysis"/>
      <sheetName val="Summary of rates"/>
      <sheetName val="4aoc"/>
    </sheetNames>
    <sheetDataSet>
      <sheetData sheetId="0" refreshError="1"/>
      <sheetData sheetId="1"/>
      <sheetData sheetId="2"/>
      <sheetData sheetId="3"/>
      <sheetData sheetId="4"/>
      <sheetData sheetId="5"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ry"/>
      <sheetName val="Cost"/>
      <sheetName val="Qnty"/>
      <sheetName val="Drain"/>
      <sheetName val="Stru Mesonry Ret."/>
      <sheetName val="Stru Gabion Ret."/>
      <sheetName val="E-W Qty Road way"/>
      <sheetName val="x drainage detail"/>
      <sheetName val="drg_slab (2)"/>
      <sheetName val="drg_slab"/>
      <sheetName val="SL Cost"/>
      <sheetName val="Slab-6-9 Qty"/>
      <sheetName val="Slab-3-9 Qty "/>
      <sheetName val="cost_pipe"/>
      <sheetName val="qty_pipe"/>
      <sheetName val="Abstract of RCC causeway"/>
      <sheetName val="RCC causeway"/>
      <sheetName val="French drain"/>
      <sheetName val="Summary of Rates"/>
      <sheetName val="Rates"/>
      <sheetName val="Rate Analysis"/>
      <sheetName val="Mat. collection"/>
      <sheetName val="Transportation"/>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51">
          <cell r="G51">
            <v>550</v>
          </cell>
        </row>
      </sheetData>
      <sheetData sheetId="20" refreshError="1"/>
      <sheetData sheetId="21" refreshError="1"/>
      <sheetData sheetId="22" refreshError="1"/>
      <sheetData sheetId="23"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eration"/>
      <sheetName val="all-trans"/>
      <sheetName val="Coll-all-trans"/>
      <sheetName val="mtrls-cost"/>
      <sheetName val="Rate"/>
      <sheetName val="Analysis"/>
      <sheetName val="21Trp"/>
      <sheetName val="haul"/>
      <sheetName val="mCost"/>
    </sheetNames>
    <sheetDataSet>
      <sheetData sheetId="0">
        <row r="15">
          <cell r="C15">
            <v>145</v>
          </cell>
        </row>
      </sheetData>
      <sheetData sheetId="1">
        <row r="15">
          <cell r="C15">
            <v>145</v>
          </cell>
        </row>
      </sheetData>
      <sheetData sheetId="2">
        <row r="15">
          <cell r="C15">
            <v>145</v>
          </cell>
        </row>
      </sheetData>
      <sheetData sheetId="3">
        <row r="15">
          <cell r="C15">
            <v>145</v>
          </cell>
        </row>
      </sheetData>
      <sheetData sheetId="4">
        <row r="15">
          <cell r="C15">
            <v>145</v>
          </cell>
        </row>
        <row r="16">
          <cell r="C16">
            <v>135</v>
          </cell>
        </row>
        <row r="56">
          <cell r="C56">
            <v>441.54</v>
          </cell>
        </row>
      </sheetData>
      <sheetData sheetId="5"/>
      <sheetData sheetId="6" refreshError="1"/>
      <sheetData sheetId="7" refreshError="1"/>
      <sheetData sheetId="8"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sheetName val="Collection"/>
      <sheetName val="transportation"/>
      <sheetName val="Rate analysis"/>
      <sheetName val="Qty"/>
      <sheetName val="Abs"/>
      <sheetName val="BoQ (final)"/>
      <sheetName val="rate for SS&amp;HS "/>
      <sheetName val="Comp Table"/>
      <sheetName val="BOQ"/>
      <sheetName val="ForQtn"/>
    </sheetNames>
    <sheetDataSet>
      <sheetData sheetId="0">
        <row r="78">
          <cell r="H78">
            <v>8327.25</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for agreement"/>
      <sheetName val="Recurrent Estimate"/>
      <sheetName val="Data Input Sheet "/>
      <sheetName val="Rate analysis"/>
      <sheetName val="Summary Rate_new"/>
      <sheetName val="Material Collection"/>
      <sheetName val="Transport"/>
      <sheetName val="material rate"/>
      <sheetName val="transportation"/>
      <sheetName val="BR"/>
    </sheetNames>
    <sheetDataSet>
      <sheetData sheetId="0"/>
      <sheetData sheetId="1"/>
      <sheetData sheetId="2"/>
      <sheetData sheetId="3"/>
      <sheetData sheetId="4"/>
      <sheetData sheetId="5"/>
      <sheetData sheetId="6"/>
      <sheetData sheetId="7" refreshError="1"/>
      <sheetData sheetId="8" refreshError="1"/>
      <sheetData sheetId="9"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ABS_mg"/>
      <sheetName val="ABS"/>
      <sheetName val="Rate"/>
      <sheetName val="Detailed"/>
      <sheetName val="Collection"/>
      <sheetName val="transportation kk"/>
      <sheetName val="EWvolume"/>
      <sheetName val="Rate Analysis"/>
      <sheetName val="Summary of rates"/>
      <sheetName val="material rate"/>
      <sheetName val="transportation"/>
      <sheetName val="Pick Lists"/>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rms"/>
      <sheetName val="schedule of rates"/>
      <sheetName val="TranspAnalysis"/>
      <sheetName val="Database"/>
      <sheetName val="RateAnalysis"/>
      <sheetName val="qtty_est."/>
      <sheetName val="AbsOfCost"/>
      <sheetName val="combined"/>
      <sheetName val="BOQ"/>
      <sheetName val="bill "/>
      <sheetName val="completion report"/>
      <sheetName val="Progress"/>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CR"/>
      <sheetName val="IPC"/>
      <sheetName val="Estimate"/>
      <sheetName val="VO-01"/>
      <sheetName val="RB-02"/>
      <sheetName val="material rate"/>
      <sheetName val="Rate analysis"/>
    </sheetNames>
    <sheetDataSet>
      <sheetData sheetId="0"/>
      <sheetData sheetId="1"/>
      <sheetData sheetId="2"/>
      <sheetData sheetId="3"/>
      <sheetData sheetId="4"/>
      <sheetData sheetId="5" refreshError="1"/>
      <sheetData sheetId="6"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rates"/>
      <sheetName val="INPUT"/>
      <sheetName val="abs1"/>
      <sheetName val="summary"/>
      <sheetName val="temp"/>
      <sheetName val="Sheet1"/>
      <sheetName val="summary (2)"/>
    </sheetNames>
    <sheetDataSet>
      <sheetData sheetId="0"/>
      <sheetData sheetId="1">
        <row r="1">
          <cell r="A1" t="str">
            <v>sf]* g+=</v>
          </cell>
        </row>
      </sheetData>
      <sheetData sheetId="2">
        <row r="2">
          <cell r="D2" t="str">
            <v>^.)%&amp;.%*</v>
          </cell>
        </row>
      </sheetData>
      <sheetData sheetId="3"/>
      <sheetData sheetId="4"/>
      <sheetData sheetId="5"/>
      <sheetData sheetId="6"/>
      <sheetData sheetId="7"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iginal Abstract "/>
      <sheetName val="Original Quantity "/>
      <sheetName val="Basic rate_Aproved by DTO_L P"/>
      <sheetName val="AoR"/>
      <sheetName val="summary_70_71"/>
      <sheetName val="Trans_Ana Final"/>
    </sheetNames>
    <sheetDataSet>
      <sheetData sheetId="0" refreshError="1"/>
      <sheetData sheetId="1" refreshError="1"/>
      <sheetData sheetId="2"/>
      <sheetData sheetId="3"/>
      <sheetData sheetId="4"/>
      <sheetData sheetId="5"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aoc"/>
      <sheetName val="4summary"/>
      <sheetName val="4boq"/>
      <sheetName val="aoc"/>
      <sheetName val="summary"/>
    </sheetNames>
    <sheetDataSet>
      <sheetData sheetId="0">
        <row r="1">
          <cell r="C1" t="str">
            <v>sfnf]kq]</v>
          </cell>
          <cell r="D1" t="str">
            <v>&amp;]=g+=M</v>
          </cell>
          <cell r="E1" t="str">
            <v>4.059.60</v>
          </cell>
          <cell r="F1" t="str">
            <v>cf=j=M</v>
          </cell>
          <cell r="G1" t="str">
            <v>059.60</v>
          </cell>
        </row>
        <row r="2">
          <cell r="B2" t="str">
            <v>a</v>
          </cell>
          <cell r="C2" t="str">
            <v>l;kmn kfgL ^\of+sL cf]/fnf] ;*s</v>
          </cell>
          <cell r="D2" t="str">
            <v>&amp;]=;'=g+=M</v>
          </cell>
          <cell r="E2" t="str">
            <v>3.059.60</v>
          </cell>
        </row>
        <row r="3">
          <cell r="B3" t="str">
            <v>sf]8</v>
          </cell>
          <cell r="C3" t="str">
            <v>sfo{ laj/0f</v>
          </cell>
          <cell r="D3" t="str">
            <v>OsfO{</v>
          </cell>
          <cell r="E3" t="str">
            <v>kl/df0f</v>
          </cell>
          <cell r="F3" t="str">
            <v>b/</v>
          </cell>
          <cell r="G3" t="str">
            <v>/sd</v>
          </cell>
        </row>
        <row r="4">
          <cell r="B4" t="str">
            <v>e1</v>
          </cell>
          <cell r="C4" t="str">
            <v>10 ;]=ld= ux/fO{ ;Dd ;fdfGo df^f]df df^f] sf^L ;ju|]* tof/ ug{] sfd 10 ld= ("jfgL / kG%fpGg] ;d]t .</v>
          </cell>
          <cell r="D4" t="str">
            <v>a=dL=</v>
          </cell>
          <cell r="E4">
            <v>321</v>
          </cell>
          <cell r="F4">
            <v>15.18</v>
          </cell>
          <cell r="G4">
            <v>4872.78</v>
          </cell>
        </row>
        <row r="5">
          <cell r="B5" t="str">
            <v>e10</v>
          </cell>
          <cell r="C5" t="str">
            <v>10 ;]=ld= &amp;f]; df]^fO{df jfn"jf ldl;Psf] u|fe]nsf] ;jj]; cf]%\ofpg] sfd dfn ;fdfg nf]* ug{], n}hfg], ;tx ldnfpg] 10 ld=;Dd ("jfgL ug]{ cfbL sfd ;d]t .</v>
          </cell>
          <cell r="D5" t="str">
            <v>a=dL=</v>
          </cell>
          <cell r="E5">
            <v>321</v>
          </cell>
          <cell r="F5">
            <v>136.97999999999999</v>
          </cell>
          <cell r="G5">
            <v>43970.58</v>
          </cell>
        </row>
        <row r="6">
          <cell r="B6" t="str">
            <v>e14</v>
          </cell>
          <cell r="C6" t="str">
            <v>10 ;]=ld= &amp;f]; df]^fO{df s"^]sf] ("+ufdf w"nf] ldnfO{ -:^f]g *:^ j)* d]sf*d sf];{_ cf]%\ofpg] sfd /f]*fnfO{ txdf ldnfO{ (+ufsf] w"nf] km}nfpg] sfd ;d]t .</v>
          </cell>
          <cell r="D6" t="str">
            <v>a=dL=</v>
          </cell>
          <cell r="E6">
            <v>321</v>
          </cell>
          <cell r="F6">
            <v>186.61</v>
          </cell>
          <cell r="G6">
            <v>59901.81</v>
          </cell>
        </row>
        <row r="7">
          <cell r="B7" t="str">
            <v>f54</v>
          </cell>
          <cell r="C7" t="str">
            <v>5 ;]=ld= df]^fO{df ;]dLu|fp^Lé ug{] sfd -lj^"dLg jfx]s_</v>
          </cell>
          <cell r="D7" t="str">
            <v>j=dL=</v>
          </cell>
          <cell r="E7">
            <v>321</v>
          </cell>
          <cell r="F7">
            <v>141.56</v>
          </cell>
          <cell r="G7">
            <v>45440.76</v>
          </cell>
        </row>
        <row r="8">
          <cell r="B8" t="str">
            <v>f40</v>
          </cell>
          <cell r="C8" t="str">
            <v>a];sf];{-;tx_ dfly dfn ;fdfg pknJw u/L ^]s sf]^ nufpg] sfd . -dl§t]njf^ df; js{||_ -lj^"dLg jfx]s_</v>
          </cell>
          <cell r="D8" t="str">
            <v>j=dL=</v>
          </cell>
          <cell r="E8">
            <v>321</v>
          </cell>
          <cell r="F8">
            <v>15.64</v>
          </cell>
          <cell r="G8">
            <v>5020.4399999999996</v>
          </cell>
        </row>
        <row r="9">
          <cell r="B9" t="str">
            <v>f34</v>
          </cell>
          <cell r="C9" t="str">
            <v>20 ld=ld= df]^fO{sf lk|ldS; sfk{]^ ug{] sfd sDk]S;g ;d]t -bfp/fjf^ df; js{ tyf :^LnJxLn /f]n/ dfq k|of]u u/L_ -lj^"dLg jfx]s_</v>
          </cell>
          <cell r="D9" t="str">
            <v>j=dL=</v>
          </cell>
          <cell r="E9">
            <v>321</v>
          </cell>
          <cell r="F9">
            <v>86.38</v>
          </cell>
          <cell r="G9">
            <v>27727.98</v>
          </cell>
        </row>
        <row r="10">
          <cell r="C10">
            <v>0</v>
          </cell>
          <cell r="D10">
            <v>0</v>
          </cell>
          <cell r="F10">
            <v>0</v>
          </cell>
          <cell r="G10">
            <v>0</v>
          </cell>
        </row>
        <row r="11">
          <cell r="C11">
            <v>0</v>
          </cell>
          <cell r="D11">
            <v>0</v>
          </cell>
          <cell r="F11">
            <v>0</v>
          </cell>
          <cell r="G11">
            <v>0</v>
          </cell>
        </row>
        <row r="12">
          <cell r="C12">
            <v>0</v>
          </cell>
          <cell r="D12">
            <v>0</v>
          </cell>
          <cell r="F12">
            <v>0</v>
          </cell>
          <cell r="G12">
            <v>0</v>
          </cell>
        </row>
        <row r="13">
          <cell r="C13">
            <v>0</v>
          </cell>
          <cell r="D13">
            <v>0</v>
          </cell>
          <cell r="F13">
            <v>0</v>
          </cell>
          <cell r="G13">
            <v>0</v>
          </cell>
        </row>
        <row r="14">
          <cell r="C14">
            <v>0</v>
          </cell>
          <cell r="D14">
            <v>0</v>
          </cell>
          <cell r="F14">
            <v>0</v>
          </cell>
          <cell r="G14">
            <v>0</v>
          </cell>
        </row>
        <row r="15">
          <cell r="C15">
            <v>0</v>
          </cell>
          <cell r="D15">
            <v>0</v>
          </cell>
          <cell r="F15">
            <v>0</v>
          </cell>
          <cell r="G15">
            <v>0</v>
          </cell>
        </row>
        <row r="16">
          <cell r="C16">
            <v>0</v>
          </cell>
          <cell r="D16">
            <v>0</v>
          </cell>
          <cell r="F16">
            <v>0</v>
          </cell>
          <cell r="G16">
            <v>0</v>
          </cell>
        </row>
        <row r="17">
          <cell r="C17">
            <v>0</v>
          </cell>
          <cell r="D17">
            <v>0</v>
          </cell>
          <cell r="F17">
            <v>0</v>
          </cell>
          <cell r="G17">
            <v>0</v>
          </cell>
        </row>
        <row r="18">
          <cell r="C18">
            <v>0</v>
          </cell>
          <cell r="D18">
            <v>0</v>
          </cell>
          <cell r="F18">
            <v>0</v>
          </cell>
          <cell r="G18">
            <v>0</v>
          </cell>
        </row>
        <row r="19">
          <cell r="C19">
            <v>0</v>
          </cell>
          <cell r="D19">
            <v>0</v>
          </cell>
          <cell r="F19">
            <v>0</v>
          </cell>
          <cell r="G19">
            <v>0</v>
          </cell>
        </row>
        <row r="20">
          <cell r="C20" t="str">
            <v>hDdf</v>
          </cell>
          <cell r="G20">
            <v>186934.35</v>
          </cell>
        </row>
        <row r="21">
          <cell r="C21" t="str">
            <v>pk/f]Qm sfdsf] nflu cfjZos kg]{ 80.100 lj^"dLg</v>
          </cell>
        </row>
        <row r="22">
          <cell r="C22" t="str">
            <v>(321*6.22)</v>
          </cell>
          <cell r="D22" t="str">
            <v>d]=^g</v>
          </cell>
          <cell r="E22">
            <v>1.996</v>
          </cell>
          <cell r="F22">
            <v>23.87</v>
          </cell>
          <cell r="G22">
            <v>47644.52</v>
          </cell>
        </row>
        <row r="23">
          <cell r="C23" t="str">
            <v>hDdf</v>
          </cell>
          <cell r="G23">
            <v>234578.87</v>
          </cell>
        </row>
        <row r="24">
          <cell r="C24" t="str">
            <v>d'=c=s= 10 k|ltzt</v>
          </cell>
          <cell r="G24">
            <v>23457.88</v>
          </cell>
        </row>
        <row r="25">
          <cell r="C25" t="str">
            <v>sG^]gh]G;L 5 k|ltzt</v>
          </cell>
          <cell r="G25">
            <v>11728.94</v>
          </cell>
        </row>
        <row r="26">
          <cell r="C26" t="str">
            <v>s'n hDdf</v>
          </cell>
          <cell r="G26">
            <v>269765.69</v>
          </cell>
        </row>
      </sheetData>
      <sheetData sheetId="1"/>
      <sheetData sheetId="2"/>
      <sheetData sheetId="3" refreshError="1"/>
      <sheetData sheetId="4"/>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of Rates"/>
      <sheetName val="Rates"/>
      <sheetName val="Rate Analysis"/>
      <sheetName val="bar wt."/>
      <sheetName val="equipment"/>
    </sheetNames>
    <sheetDataSet>
      <sheetData sheetId="0" refreshError="1"/>
      <sheetData sheetId="1" refreshError="1"/>
      <sheetData sheetId="2" refreshError="1"/>
      <sheetData sheetId="3" refreshError="1"/>
      <sheetData sheetId="4"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_ZB"/>
      <sheetName val="QE_Base course"/>
      <sheetName val="QE_Ottaseal"/>
      <sheetName val="Contractor BOQ"/>
      <sheetName val="Reviewed BoQ"/>
      <sheetName val="Reviewed QE_Ottaseal (Optio (2)"/>
      <sheetName val="Re. QE_BC(OptionI)"/>
      <sheetName val="Reviewed QE_Ottaseal (OptionI)"/>
    </sheetNames>
    <sheetDataSet>
      <sheetData sheetId="0"/>
      <sheetData sheetId="1"/>
      <sheetData sheetId="2"/>
      <sheetData sheetId="3"/>
      <sheetData sheetId="4"/>
      <sheetData sheetId="5"/>
      <sheetData sheetId="6"/>
      <sheetData sheetId="7"/>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rate-cvl"/>
      <sheetName val="Rate"/>
    </sheetNames>
    <sheetDataSet>
      <sheetData sheetId="0"/>
      <sheetData sheetId="1" refreshError="1"/>
      <sheetData sheetId="2" refreshError="1"/>
      <sheetData sheetId="3"/>
      <sheetData sheetId="4"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
      <sheetName val="AoC "/>
      <sheetName val="measurement "/>
      <sheetName val="Analysis"/>
      <sheetName val="Summary"/>
      <sheetName val="Transportation"/>
      <sheetName val="equip n man power"/>
      <sheetName val="Rate"/>
      <sheetName val="Analysis for earthwork"/>
    </sheetNames>
    <sheetDataSet>
      <sheetData sheetId="0"/>
      <sheetData sheetId="1"/>
      <sheetData sheetId="2"/>
      <sheetData sheetId="3"/>
      <sheetData sheetId="4"/>
      <sheetData sheetId="5"/>
      <sheetData sheetId="6"/>
      <sheetData sheetId="7"/>
      <sheetData sheetId="8"/>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y Equipment"/>
      <sheetName val="Lab Establishment"/>
      <sheetName val="Lab Equipment"/>
      <sheetName val="Running Cost "/>
      <sheetName val="Furniture for Accomodation"/>
      <sheetName val="Furniture Office &amp; lab"/>
      <sheetName val="Vehicle_Cost"/>
      <sheetName val="Dayworks"/>
      <sheetName val="Support staff wage"/>
      <sheetName val="Labour Rates_HO"/>
      <sheetName val="Equipment Rates"/>
      <sheetName val="Material_Tax"/>
      <sheetName val="Material collection equipment"/>
      <sheetName val="Haulage dist"/>
      <sheetName val="Haulage items"/>
      <sheetName val="Transport Cost final"/>
      <sheetName val="Transport_Cost_F"/>
      <sheetName val="RateAnalysis"/>
      <sheetName val="Insurance"/>
      <sheetName val="Summary_Sheet_M"/>
      <sheetName val="BOQ-NK-01"/>
      <sheetName val="Sum-NK-01"/>
      <sheetName val="Summary_Print"/>
      <sheetName val="Earth_Works Final_PT1"/>
      <sheetName val="Pavement final_NK"/>
      <sheetName val="Drain"/>
      <sheetName val="Cross Struct"/>
      <sheetName val="Cross Stuct Access"/>
      <sheetName val="PS"/>
      <sheetName val="Kerb Print"/>
      <sheetName val="New Jersey Barrier"/>
      <sheetName val="Kerb Stone_side"/>
      <sheetName val="Guard rail"/>
      <sheetName val="Deduct_new_jersey_at_intersecti"/>
      <sheetName val="Kerb Stone_at Median"/>
      <sheetName val="Demo _accs Cross"/>
      <sheetName val="Dism Brick Mas"/>
      <sheetName val="Demol main Cross"/>
      <sheetName val="Turfing at slope"/>
      <sheetName val="Basic rate_Aproved by DTO_L P"/>
      <sheetName val="List Basic"/>
      <sheetName val="District Rate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0">
          <cell r="C10" t="str">
            <v xml:space="preserve">Work shall only be executed as Dayworks only under the written instructions of the Engineer. </v>
          </cell>
        </row>
      </sheetData>
      <sheetData sheetId="8" refreshError="1"/>
      <sheetData sheetId="9">
        <row r="10">
          <cell r="E10">
            <v>230</v>
          </cell>
        </row>
      </sheetData>
      <sheetData sheetId="10">
        <row r="10">
          <cell r="D10">
            <v>800</v>
          </cell>
        </row>
      </sheetData>
      <sheetData sheetId="11" refreshError="1"/>
      <sheetData sheetId="12" refreshError="1"/>
      <sheetData sheetId="13">
        <row r="8">
          <cell r="K8">
            <v>0</v>
          </cell>
        </row>
      </sheetData>
      <sheetData sheetId="14" refreshError="1"/>
      <sheetData sheetId="15" refreshError="1"/>
      <sheetData sheetId="16">
        <row r="12">
          <cell r="D12">
            <v>10411.897905084348</v>
          </cell>
        </row>
        <row r="22">
          <cell r="D22">
            <v>529</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_Birendranagar"/>
      <sheetName val="Breakdown_Material"/>
      <sheetName val="BOQ_WUSC"/>
      <sheetName val="BOQ"/>
      <sheetName val="Sheet1"/>
      <sheetName val="TOC"/>
      <sheetName val="Cost Extract"/>
      <sheetName val="Summary of Cost"/>
      <sheetName val="F_Pipesdetails"/>
      <sheetName val="F_Pipes"/>
      <sheetName val="TRANS_dist_pipework_Contractor"/>
      <sheetName val="Earhwork_pipe_WUC"/>
      <sheetName val="F_TransPL"/>
      <sheetName val="Pipecosttrans"/>
      <sheetName val="F_Pipecostdist"/>
      <sheetName val="Pipelaycost"/>
      <sheetName val="F_SA_1APL"/>
      <sheetName val="F_SA_1BPL"/>
      <sheetName val="RVT_FENCING"/>
      <sheetName val="RVT_20"/>
      <sheetName val="RVT_50"/>
      <sheetName val="RVT_125"/>
      <sheetName val="RVT_200"/>
      <sheetName val="F_SA_2PL"/>
      <sheetName val="F_SA_3APL"/>
      <sheetName val="F_SA_3BPL"/>
      <sheetName val="F_SA_4PL"/>
      <sheetName val="F_SA_5PL"/>
      <sheetName val="F_SA_6PL"/>
      <sheetName val="F_SA_7PL"/>
      <sheetName val="F_SA_8PL"/>
      <sheetName val="F_SA_9PL"/>
      <sheetName val="F_SA_10PL"/>
      <sheetName val="F_AppTrack"/>
      <sheetName val="Major Cross"/>
      <sheetName val="SCross"/>
      <sheetName val="F_RVT_All"/>
      <sheetName val="sum_F_RVT_ALL"/>
      <sheetName val="F_Box"/>
      <sheetName val="F_Box Sum"/>
      <sheetName val="F_Guard House"/>
      <sheetName val="F_Public Toilet"/>
      <sheetName val="Misc"/>
      <sheetName val="Mitigation"/>
      <sheetName val="F_Drain"/>
      <sheetName val="F_Piperate"/>
      <sheetName val="LabMatRate"/>
      <sheetName val="RateAnalysis"/>
      <sheetName val="TruckAna"/>
      <sheetName val="F_treatment NRQ"/>
      <sheetName val="PipeCostComp"/>
      <sheetName val="SCrossData"/>
      <sheetName val="Summary of Pipe Work"/>
      <sheetName val="F_Earth Work"/>
      <sheetName val="LocalMat"/>
      <sheetName val="F_Office building"/>
      <sheetName val="SumRate"/>
      <sheetName val="F_Intake"/>
      <sheetName val="F_Grit Chamber"/>
      <sheetName val="F_Treatment"/>
      <sheetName val="data"/>
      <sheetName val="INPUT"/>
      <sheetName val="Rate"/>
      <sheetName val="TranspAnalysis"/>
      <sheetName val="Codes"/>
      <sheetName val="Summary of rate "/>
      <sheetName val="MatInput"/>
      <sheetName val="DataS"/>
      <sheetName val="DataP"/>
      <sheetName val="Co pa"/>
      <sheetName val="PLD"/>
      <sheetName val="PLD rate "/>
      <sheetName val="cost "/>
      <sheetName val="drw"/>
      <sheetName val="dis rt"/>
      <sheetName val="Rate analy"/>
      <sheetName val="SalFeat (E)"/>
      <sheetName val="Sumcost"/>
      <sheetName val=" intake  st"/>
      <sheetName val="COM-COST"/>
      <sheetName val="COM-COST (E)"/>
      <sheetName val="Spring intake "/>
      <sheetName val=" intake  maint"/>
      <sheetName val="psp  (2)"/>
      <sheetName val="Str.Intake"/>
      <sheetName val="psp "/>
      <sheetName val="BPT "/>
      <sheetName val="BPT  main"/>
      <sheetName val="DC"/>
      <sheetName val="Ma rt1"/>
      <sheetName val="Ma rt 3"/>
      <sheetName val="psp mainte"/>
      <sheetName val="DC,IC,CC,BPT"/>
      <sheetName val="FRC-1"/>
      <sheetName val="FRC-2"/>
      <sheetName val="fvt4"/>
      <sheetName val="fvt6"/>
      <sheetName val="fvt7"/>
      <sheetName val="fvt8"/>
      <sheetName val="fvt10"/>
      <sheetName val="fvt20"/>
      <sheetName val="fvt18"/>
      <sheetName val="fvt12"/>
      <sheetName val="fvt14"/>
      <sheetName val="BWF and gate intake dhara "/>
      <sheetName val="Int. Protect"/>
      <sheetName val="CR 15mm- 60m"/>
      <sheetName val="CR 32mm- 30m "/>
      <sheetName val="T-PVT"/>
      <sheetName val="S.Crossing"/>
      <sheetName val="PIPE"/>
      <sheetName val="PIPELINE"/>
      <sheetName val="PIPELAY"/>
      <sheetName val="PipeFittings"/>
      <sheetName val="ItemQty"/>
      <sheetName val="MatQty"/>
      <sheetName val="intake with cc"/>
      <sheetName val="Str. fencing"/>
      <sheetName val="fvt5"/>
      <sheetName val="BWF and gate  rvt"/>
      <sheetName val="Avc "/>
      <sheetName val="wvc "/>
      <sheetName val="wvc_G"/>
      <sheetName val="G. Cross"/>
      <sheetName val="TOOLS"/>
      <sheetName val="Trans rate"/>
      <sheetName val="MatRates"/>
      <sheetName val="FctO"/>
      <sheetName val="CC BPT DC IC"/>
      <sheetName val="VC"/>
      <sheetName val="Taps"/>
      <sheetName val="Norms"/>
      <sheetName val="Earth for exca. and Back f"/>
      <sheetName val="stone &amp; conctreting"/>
      <sheetName val="Steel,ferr,wood"/>
      <sheetName val="Pointing, punning "/>
      <sheetName val="HDPE pipe joining "/>
      <sheetName val="Gravel packing &amp; door shutter"/>
      <sheetName val="Estimate"/>
      <sheetName val="SiteDistribution"/>
      <sheetName val="Rates"/>
      <sheetName val="Transport_Cost_F"/>
      <sheetName val="Transport"/>
      <sheetName val="Abstract"/>
      <sheetName val="Dist Rates"/>
      <sheetName val="Material Rate"/>
      <sheetName val="Estimate road Constn "/>
      <sheetName val="Kolenika estimate"/>
    </sheetNames>
    <sheetDataSet>
      <sheetData sheetId="0"/>
      <sheetData sheetId="1"/>
      <sheetData sheetId="2"/>
      <sheetData sheetId="3" refreshError="1"/>
      <sheetData sheetId="4"/>
      <sheetData sheetId="5"/>
      <sheetData sheetId="6"/>
      <sheetData sheetId="7"/>
      <sheetData sheetId="8"/>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sheetData sheetId="37" refreshError="1"/>
      <sheetData sheetId="38"/>
      <sheetData sheetId="39" refreshError="1"/>
      <sheetData sheetId="40" refreshError="1"/>
      <sheetData sheetId="41" refreshError="1"/>
      <sheetData sheetId="42" refreshError="1"/>
      <sheetData sheetId="43"/>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row r="88">
          <cell r="B88" t="str">
            <v>1.4</v>
          </cell>
        </row>
        <row r="139">
          <cell r="B139" t="str">
            <v>1.4</v>
          </cell>
          <cell r="C139" t="str">
            <v>Site Clearance in thin vegetation area</v>
          </cell>
          <cell r="I139">
            <v>7500</v>
          </cell>
          <cell r="J139" t="str">
            <v>sqm</v>
          </cell>
          <cell r="K139">
            <v>2.76</v>
          </cell>
          <cell r="L139">
            <v>20700</v>
          </cell>
        </row>
        <row r="140">
          <cell r="C140" t="str">
            <v>Site Clearance</v>
          </cell>
          <cell r="D140">
            <v>1</v>
          </cell>
          <cell r="E140">
            <v>20</v>
          </cell>
          <cell r="F140">
            <v>15</v>
          </cell>
          <cell r="H140">
            <v>7500</v>
          </cell>
        </row>
        <row r="141">
          <cell r="B141">
            <v>2.14</v>
          </cell>
          <cell r="C141" t="str">
            <v>E/W Excavation for foundation, drain, pipelines etc. in BM Soil</v>
          </cell>
          <cell r="I141">
            <v>47.570250000000001</v>
          </cell>
          <cell r="J141" t="str">
            <v>cum</v>
          </cell>
          <cell r="K141">
            <v>150.66839999999999</v>
          </cell>
          <cell r="L141">
            <v>7167.3334550999998</v>
          </cell>
        </row>
        <row r="142">
          <cell r="C142" t="str">
            <v>Tank</v>
          </cell>
          <cell r="D142">
            <v>1</v>
          </cell>
          <cell r="E142">
            <v>14.35</v>
          </cell>
          <cell r="F142">
            <v>11.05</v>
          </cell>
          <cell r="G142">
            <v>0.3</v>
          </cell>
          <cell r="H142">
            <v>47.570250000000001</v>
          </cell>
        </row>
        <row r="143">
          <cell r="B143">
            <v>11.16</v>
          </cell>
          <cell r="C143" t="str">
            <v xml:space="preserve">Stone soling with sand </v>
          </cell>
          <cell r="I143">
            <v>31.713500000000003</v>
          </cell>
          <cell r="J143" t="str">
            <v>cum</v>
          </cell>
          <cell r="K143">
            <v>1371.1740676875002</v>
          </cell>
          <cell r="L143">
            <v>43484.728795607538</v>
          </cell>
        </row>
        <row r="144">
          <cell r="C144" t="str">
            <v>Base</v>
          </cell>
          <cell r="D144">
            <v>1</v>
          </cell>
          <cell r="E144">
            <v>14.35</v>
          </cell>
          <cell r="F144">
            <v>11.05</v>
          </cell>
          <cell r="G144">
            <v>0.2</v>
          </cell>
          <cell r="H144">
            <v>31.713500000000003</v>
          </cell>
        </row>
        <row r="145">
          <cell r="B145" t="str">
            <v>7.2.c</v>
          </cell>
          <cell r="C145" t="str">
            <v xml:space="preserve">P.C.C. for  foundation &amp; walls in M10 </v>
          </cell>
          <cell r="I145">
            <v>11.8925625</v>
          </cell>
          <cell r="J145" t="str">
            <v>cum</v>
          </cell>
          <cell r="K145">
            <v>4334.2110718062495</v>
          </cell>
          <cell r="L145">
            <v>51544.87605964781</v>
          </cell>
        </row>
        <row r="146">
          <cell r="C146" t="str">
            <v>Base</v>
          </cell>
          <cell r="D146">
            <v>1</v>
          </cell>
          <cell r="E146">
            <v>14.35</v>
          </cell>
          <cell r="F146">
            <v>11.05</v>
          </cell>
          <cell r="G146">
            <v>7.4999999999999997E-2</v>
          </cell>
          <cell r="H146">
            <v>11.8925625</v>
          </cell>
        </row>
        <row r="147">
          <cell r="B147" t="str">
            <v>7.4.b</v>
          </cell>
          <cell r="C147" t="str">
            <v xml:space="preserve">P.C.C. for R.C.C. for super structures in M20 </v>
          </cell>
          <cell r="I147">
            <v>126.42710624999999</v>
          </cell>
          <cell r="J147" t="str">
            <v>cum</v>
          </cell>
          <cell r="K147">
            <v>6154.8131365578129</v>
          </cell>
          <cell r="L147">
            <v>778135.21436449036</v>
          </cell>
        </row>
        <row r="148">
          <cell r="C148" t="str">
            <v>Bed</v>
          </cell>
          <cell r="D148">
            <v>1</v>
          </cell>
          <cell r="E148">
            <v>14.045</v>
          </cell>
          <cell r="F148">
            <v>10.75</v>
          </cell>
          <cell r="G148">
            <v>0.3</v>
          </cell>
          <cell r="H148">
            <v>45.295124999999999</v>
          </cell>
        </row>
        <row r="149">
          <cell r="C149" t="str">
            <v>Long Wall-1</v>
          </cell>
          <cell r="D149">
            <v>2</v>
          </cell>
          <cell r="E149">
            <v>14.045</v>
          </cell>
          <cell r="F149">
            <v>0.25</v>
          </cell>
          <cell r="G149">
            <v>4.6950000000000003</v>
          </cell>
          <cell r="H149">
            <v>32.970637500000002</v>
          </cell>
        </row>
        <row r="150">
          <cell r="C150" t="str">
            <v>Long Wall-2</v>
          </cell>
          <cell r="D150">
            <v>1</v>
          </cell>
          <cell r="E150">
            <v>13.545</v>
          </cell>
          <cell r="F150">
            <v>0.25</v>
          </cell>
          <cell r="G150">
            <v>4.6950000000000003</v>
          </cell>
          <cell r="H150">
            <v>15.89844375</v>
          </cell>
        </row>
        <row r="151">
          <cell r="C151" t="str">
            <v>Short Wall - 1</v>
          </cell>
          <cell r="D151">
            <v>1</v>
          </cell>
          <cell r="E151">
            <v>10.25</v>
          </cell>
          <cell r="F151">
            <v>0.25</v>
          </cell>
          <cell r="G151">
            <v>5.0999999999999996</v>
          </cell>
          <cell r="H151">
            <v>13.06875</v>
          </cell>
        </row>
        <row r="152">
          <cell r="C152" t="str">
            <v>Short Wall - 2</v>
          </cell>
          <cell r="D152">
            <v>1</v>
          </cell>
          <cell r="E152">
            <v>10.25</v>
          </cell>
          <cell r="F152">
            <v>0.25</v>
          </cell>
          <cell r="G152">
            <v>4.452</v>
          </cell>
          <cell r="H152">
            <v>11.408250000000001</v>
          </cell>
        </row>
        <row r="153">
          <cell r="C153" t="str">
            <v>Influent Chamber</v>
          </cell>
        </row>
        <row r="154">
          <cell r="C154" t="str">
            <v>Outer Bed</v>
          </cell>
          <cell r="D154">
            <v>1</v>
          </cell>
          <cell r="E154">
            <v>10.25</v>
          </cell>
          <cell r="F154">
            <v>0.65</v>
          </cell>
          <cell r="G154">
            <v>0.1</v>
          </cell>
          <cell r="H154">
            <v>0.66625000000000001</v>
          </cell>
        </row>
        <row r="155">
          <cell r="C155" t="str">
            <v>Outer Channel Walls</v>
          </cell>
          <cell r="D155">
            <v>2</v>
          </cell>
          <cell r="E155">
            <v>10.25</v>
          </cell>
          <cell r="F155">
            <v>0.1</v>
          </cell>
          <cell r="G155">
            <v>0.4</v>
          </cell>
          <cell r="H155">
            <v>0.82000000000000017</v>
          </cell>
        </row>
        <row r="156">
          <cell r="C156" t="str">
            <v>Inner Bed</v>
          </cell>
          <cell r="D156">
            <v>1</v>
          </cell>
          <cell r="E156">
            <v>10.25</v>
          </cell>
          <cell r="F156">
            <v>0.45</v>
          </cell>
          <cell r="G156">
            <v>0.1</v>
          </cell>
          <cell r="H156">
            <v>0.46125000000000005</v>
          </cell>
        </row>
        <row r="157">
          <cell r="C157" t="str">
            <v>Inner Channel Walls</v>
          </cell>
          <cell r="D157">
            <v>1</v>
          </cell>
          <cell r="E157">
            <v>10.25</v>
          </cell>
          <cell r="F157">
            <v>0.15</v>
          </cell>
          <cell r="G157">
            <v>1.45</v>
          </cell>
          <cell r="H157">
            <v>2.2293750000000001</v>
          </cell>
        </row>
        <row r="158">
          <cell r="C158" t="str">
            <v>Efluent Chamber</v>
          </cell>
        </row>
        <row r="159">
          <cell r="C159" t="str">
            <v>Inner Bed</v>
          </cell>
          <cell r="D159">
            <v>1</v>
          </cell>
          <cell r="E159">
            <v>10.25</v>
          </cell>
          <cell r="F159">
            <v>1.4100000000000001</v>
          </cell>
          <cell r="G159">
            <v>0.1</v>
          </cell>
          <cell r="H159">
            <v>1.4452500000000001</v>
          </cell>
        </row>
        <row r="160">
          <cell r="C160" t="str">
            <v>Inner Channel Walls</v>
          </cell>
          <cell r="D160">
            <v>2</v>
          </cell>
          <cell r="E160">
            <v>10.25</v>
          </cell>
          <cell r="F160">
            <v>0.1</v>
          </cell>
          <cell r="G160">
            <v>0.42299999999999999</v>
          </cell>
          <cell r="H160">
            <v>0.86715000000000009</v>
          </cell>
        </row>
        <row r="161">
          <cell r="C161" t="str">
            <v>Outer Channel Walls</v>
          </cell>
          <cell r="D161">
            <v>1</v>
          </cell>
          <cell r="E161">
            <v>10.25</v>
          </cell>
          <cell r="F161">
            <v>0.1</v>
          </cell>
          <cell r="G161">
            <v>0.96499999999999997</v>
          </cell>
          <cell r="H161">
            <v>0.98912500000000003</v>
          </cell>
        </row>
        <row r="162">
          <cell r="C162" t="str">
            <v>Outer Channel Bed</v>
          </cell>
          <cell r="D162">
            <v>1</v>
          </cell>
          <cell r="E162">
            <v>10.25</v>
          </cell>
          <cell r="F162">
            <v>0.2</v>
          </cell>
          <cell r="G162">
            <v>0.15</v>
          </cell>
          <cell r="H162">
            <v>0.3075</v>
          </cell>
        </row>
        <row r="163">
          <cell r="B163" t="str">
            <v>7.5</v>
          </cell>
          <cell r="C163" t="str">
            <v>Reinforcement work for R.C.C. work</v>
          </cell>
          <cell r="D163" t="str">
            <v>@100 kg/cum</v>
          </cell>
          <cell r="H163">
            <v>12.642710624999999</v>
          </cell>
          <cell r="I163">
            <v>12.642710624999999</v>
          </cell>
          <cell r="J163" t="str">
            <v>mt</v>
          </cell>
          <cell r="K163">
            <v>39248.537514867188</v>
          </cell>
          <cell r="L163">
            <v>496207.90225492249</v>
          </cell>
        </row>
        <row r="164">
          <cell r="B164" t="str">
            <v>8.2.a</v>
          </cell>
          <cell r="C164" t="str">
            <v>Formwork for flooring and slab including materials</v>
          </cell>
          <cell r="I164">
            <v>689.59664999999995</v>
          </cell>
          <cell r="J164" t="str">
            <v>sqm</v>
          </cell>
          <cell r="K164">
            <v>241.29415</v>
          </cell>
          <cell r="L164">
            <v>166395.63750459749</v>
          </cell>
        </row>
        <row r="165">
          <cell r="C165" t="str">
            <v>Long Wall-1</v>
          </cell>
          <cell r="D165">
            <v>4</v>
          </cell>
          <cell r="E165">
            <v>14.045</v>
          </cell>
          <cell r="F165">
            <v>4.6950000000000003</v>
          </cell>
          <cell r="H165">
            <v>263.76510000000002</v>
          </cell>
        </row>
        <row r="166">
          <cell r="C166" t="str">
            <v>Long Wall-2</v>
          </cell>
          <cell r="D166">
            <v>2</v>
          </cell>
          <cell r="E166">
            <v>13.545</v>
          </cell>
          <cell r="F166">
            <v>4.6950000000000003</v>
          </cell>
          <cell r="H166">
            <v>127.18755</v>
          </cell>
        </row>
        <row r="167">
          <cell r="C167" t="str">
            <v>Short Wall - 1</v>
          </cell>
          <cell r="D167">
            <v>2</v>
          </cell>
          <cell r="E167">
            <v>10.25</v>
          </cell>
          <cell r="F167">
            <v>5.0999999999999996</v>
          </cell>
          <cell r="H167">
            <v>104.55</v>
          </cell>
        </row>
        <row r="168">
          <cell r="C168" t="str">
            <v>Short Wall - 2</v>
          </cell>
          <cell r="D168">
            <v>2</v>
          </cell>
          <cell r="E168">
            <v>10.25</v>
          </cell>
          <cell r="F168">
            <v>4.452</v>
          </cell>
          <cell r="H168">
            <v>91.266000000000005</v>
          </cell>
        </row>
        <row r="169">
          <cell r="C169" t="str">
            <v>Influent Chamber</v>
          </cell>
        </row>
        <row r="170">
          <cell r="C170" t="str">
            <v>Outer Bed</v>
          </cell>
          <cell r="D170">
            <v>1</v>
          </cell>
          <cell r="E170">
            <v>10.25</v>
          </cell>
          <cell r="F170">
            <v>0.65</v>
          </cell>
          <cell r="H170">
            <v>6.6625000000000005</v>
          </cell>
        </row>
        <row r="171">
          <cell r="C171" t="str">
            <v>Outer Channel Walls</v>
          </cell>
          <cell r="D171">
            <v>2</v>
          </cell>
          <cell r="E171">
            <v>10.25</v>
          </cell>
          <cell r="F171">
            <v>0.4</v>
          </cell>
          <cell r="H171">
            <v>8.2000000000000011</v>
          </cell>
        </row>
        <row r="172">
          <cell r="C172" t="str">
            <v>Inner Bed</v>
          </cell>
          <cell r="D172">
            <v>1</v>
          </cell>
          <cell r="E172">
            <v>10.25</v>
          </cell>
          <cell r="F172">
            <v>0.45</v>
          </cell>
          <cell r="H172">
            <v>4.6124999999999998</v>
          </cell>
        </row>
        <row r="173">
          <cell r="C173" t="str">
            <v>Inner Channel Walls</v>
          </cell>
          <cell r="D173">
            <v>2</v>
          </cell>
          <cell r="E173">
            <v>10.25</v>
          </cell>
          <cell r="F173">
            <v>1.45</v>
          </cell>
          <cell r="H173">
            <v>29.724999999999998</v>
          </cell>
        </row>
        <row r="174">
          <cell r="C174" t="str">
            <v>Efluent Chamber</v>
          </cell>
        </row>
        <row r="175">
          <cell r="C175" t="str">
            <v>Inner Bed</v>
          </cell>
          <cell r="D175">
            <v>1</v>
          </cell>
          <cell r="E175">
            <v>10.25</v>
          </cell>
          <cell r="F175">
            <v>1.41</v>
          </cell>
          <cell r="H175">
            <v>14.452499999999999</v>
          </cell>
        </row>
        <row r="176">
          <cell r="C176" t="str">
            <v>Inner Channel Walls</v>
          </cell>
          <cell r="D176">
            <v>4</v>
          </cell>
          <cell r="E176">
            <v>10.25</v>
          </cell>
          <cell r="F176">
            <v>0.42299999999999999</v>
          </cell>
          <cell r="H176">
            <v>17.343</v>
          </cell>
        </row>
        <row r="177">
          <cell r="C177" t="str">
            <v>Outer Channel Walls</v>
          </cell>
          <cell r="D177">
            <v>2</v>
          </cell>
          <cell r="E177">
            <v>10.25</v>
          </cell>
          <cell r="F177">
            <v>0.96499999999999997</v>
          </cell>
          <cell r="H177">
            <v>19.782499999999999</v>
          </cell>
        </row>
        <row r="178">
          <cell r="C178" t="str">
            <v>Outer Channel Bed</v>
          </cell>
          <cell r="D178">
            <v>1</v>
          </cell>
          <cell r="E178">
            <v>10.25</v>
          </cell>
          <cell r="F178">
            <v>0.2</v>
          </cell>
          <cell r="H178">
            <v>2.0500000000000003</v>
          </cell>
        </row>
        <row r="179">
          <cell r="B179" t="str">
            <v>12.4.a</v>
          </cell>
          <cell r="C179" t="str">
            <v>20 mm plastering works in 1:3 cement sand mortar</v>
          </cell>
          <cell r="I179">
            <v>583.17357499999991</v>
          </cell>
          <cell r="J179" t="str">
            <v>sqm</v>
          </cell>
          <cell r="K179">
            <v>176.78511684939062</v>
          </cell>
          <cell r="L179">
            <v>103096.40859985184</v>
          </cell>
        </row>
        <row r="180">
          <cell r="C180" t="str">
            <v>Bed</v>
          </cell>
          <cell r="D180">
            <v>1</v>
          </cell>
          <cell r="E180">
            <v>14.045</v>
          </cell>
          <cell r="F180">
            <v>10.75</v>
          </cell>
          <cell r="H180">
            <v>150.98374999999999</v>
          </cell>
        </row>
        <row r="181">
          <cell r="C181" t="str">
            <v>Long Wall-1</v>
          </cell>
          <cell r="D181">
            <v>2</v>
          </cell>
          <cell r="E181">
            <v>14.045</v>
          </cell>
          <cell r="F181">
            <v>4.6950000000000003</v>
          </cell>
          <cell r="H181">
            <v>131.88255000000001</v>
          </cell>
        </row>
        <row r="182">
          <cell r="C182" t="str">
            <v>Long Wall-2</v>
          </cell>
          <cell r="D182">
            <v>1</v>
          </cell>
          <cell r="E182">
            <v>13.545</v>
          </cell>
          <cell r="F182">
            <v>4.6950000000000003</v>
          </cell>
          <cell r="H182">
            <v>63.593775000000001</v>
          </cell>
        </row>
        <row r="183">
          <cell r="C183" t="str">
            <v>Short Wall - 1</v>
          </cell>
          <cell r="D183">
            <v>1</v>
          </cell>
          <cell r="E183">
            <v>10.25</v>
          </cell>
          <cell r="F183">
            <v>5.0999999999999996</v>
          </cell>
          <cell r="H183">
            <v>52.274999999999999</v>
          </cell>
        </row>
        <row r="184">
          <cell r="C184" t="str">
            <v>Short Wall - 2</v>
          </cell>
          <cell r="D184">
            <v>1</v>
          </cell>
          <cell r="E184">
            <v>10.25</v>
          </cell>
          <cell r="F184">
            <v>4.452</v>
          </cell>
          <cell r="H184">
            <v>45.633000000000003</v>
          </cell>
        </row>
        <row r="185">
          <cell r="C185" t="str">
            <v>Influent Chamber</v>
          </cell>
        </row>
        <row r="186">
          <cell r="C186" t="str">
            <v>Outer Bed</v>
          </cell>
          <cell r="D186">
            <v>2</v>
          </cell>
          <cell r="E186">
            <v>10.25</v>
          </cell>
          <cell r="F186">
            <v>0.65</v>
          </cell>
          <cell r="H186">
            <v>13.325000000000001</v>
          </cell>
        </row>
        <row r="187">
          <cell r="C187" t="str">
            <v>Outer Channel Walls</v>
          </cell>
          <cell r="D187">
            <v>4</v>
          </cell>
          <cell r="E187">
            <v>10.25</v>
          </cell>
          <cell r="F187">
            <v>0.4</v>
          </cell>
          <cell r="H187">
            <v>16.400000000000002</v>
          </cell>
        </row>
        <row r="188">
          <cell r="C188" t="str">
            <v>Inner Bed</v>
          </cell>
          <cell r="D188">
            <v>2</v>
          </cell>
          <cell r="E188">
            <v>10.25</v>
          </cell>
          <cell r="F188">
            <v>0.45</v>
          </cell>
          <cell r="H188">
            <v>9.2249999999999996</v>
          </cell>
        </row>
        <row r="189">
          <cell r="C189" t="str">
            <v>Inner Channel Walls</v>
          </cell>
          <cell r="D189">
            <v>2</v>
          </cell>
          <cell r="E189">
            <v>10.25</v>
          </cell>
          <cell r="F189">
            <v>1.45</v>
          </cell>
          <cell r="H189">
            <v>29.724999999999998</v>
          </cell>
        </row>
        <row r="190">
          <cell r="C190" t="str">
            <v>Efluent Chamber</v>
          </cell>
        </row>
        <row r="191">
          <cell r="C191" t="str">
            <v>Inner Bed</v>
          </cell>
          <cell r="D191">
            <v>2</v>
          </cell>
          <cell r="E191">
            <v>10.25</v>
          </cell>
          <cell r="F191">
            <v>1.41</v>
          </cell>
          <cell r="H191">
            <v>28.904999999999998</v>
          </cell>
        </row>
        <row r="192">
          <cell r="C192" t="str">
            <v>Inner Channel Walls</v>
          </cell>
          <cell r="D192">
            <v>4</v>
          </cell>
          <cell r="E192">
            <v>10.25</v>
          </cell>
          <cell r="F192">
            <v>0.42299999999999999</v>
          </cell>
          <cell r="H192">
            <v>17.343</v>
          </cell>
        </row>
        <row r="193">
          <cell r="C193" t="str">
            <v>Outer Channel Walls</v>
          </cell>
          <cell r="D193">
            <v>2</v>
          </cell>
          <cell r="E193">
            <v>10.25</v>
          </cell>
          <cell r="F193">
            <v>0.96499999999999997</v>
          </cell>
          <cell r="H193">
            <v>19.782499999999999</v>
          </cell>
        </row>
        <row r="194">
          <cell r="C194" t="str">
            <v>Outer Channel Bed</v>
          </cell>
          <cell r="D194">
            <v>2</v>
          </cell>
          <cell r="E194">
            <v>10.25</v>
          </cell>
          <cell r="F194">
            <v>0.2</v>
          </cell>
          <cell r="H194">
            <v>4.1000000000000005</v>
          </cell>
        </row>
        <row r="195">
          <cell r="B195" t="str">
            <v>M-105</v>
          </cell>
          <cell r="C195" t="str">
            <v xml:space="preserve">Railing Work with 50mm GI Post @ 1600 c/c and 2 horizontal 40mm GI Pipe  </v>
          </cell>
          <cell r="I195">
            <v>48.6</v>
          </cell>
          <cell r="J195" t="str">
            <v>rm</v>
          </cell>
          <cell r="K195">
            <v>1000</v>
          </cell>
          <cell r="L195">
            <v>48600</v>
          </cell>
        </row>
        <row r="196">
          <cell r="C196" t="str">
            <v>Long Wall</v>
          </cell>
          <cell r="D196">
            <v>2</v>
          </cell>
          <cell r="E196">
            <v>13.8</v>
          </cell>
          <cell r="G196">
            <v>1</v>
          </cell>
          <cell r="H196">
            <v>27.6</v>
          </cell>
        </row>
        <row r="197">
          <cell r="C197" t="str">
            <v>Short Wall</v>
          </cell>
          <cell r="D197">
            <v>2</v>
          </cell>
          <cell r="E197">
            <v>10.5</v>
          </cell>
          <cell r="G197">
            <v>1</v>
          </cell>
          <cell r="H197">
            <v>21</v>
          </cell>
        </row>
      </sheetData>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 val="2"/>
      <sheetName val="1"/>
      <sheetName val="rates"/>
      <sheetName val="Material cost"/>
      <sheetName val="Transportation"/>
      <sheetName val="cert 1"/>
      <sheetName val="Com-5-2"/>
      <sheetName val="Com-5-1"/>
      <sheetName val="Com-5-3"/>
    </sheetNames>
    <sheetDataSet>
      <sheetData sheetId="0" refreshError="1"/>
      <sheetData sheetId="1" refreshError="1"/>
      <sheetData sheetId="2" refreshError="1"/>
      <sheetData sheetId="3" refreshError="1"/>
      <sheetData sheetId="4" refreshError="1">
        <row r="5">
          <cell r="D5">
            <v>390</v>
          </cell>
        </row>
        <row r="6">
          <cell r="D6">
            <v>235</v>
          </cell>
        </row>
        <row r="7">
          <cell r="D7">
            <v>450</v>
          </cell>
        </row>
        <row r="68">
          <cell r="J68">
            <v>636.4126</v>
          </cell>
        </row>
        <row r="78">
          <cell r="J78">
            <v>3014.1949999999997</v>
          </cell>
        </row>
        <row r="84">
          <cell r="J84">
            <v>14112</v>
          </cell>
        </row>
      </sheetData>
      <sheetData sheetId="5" refreshError="1"/>
      <sheetData sheetId="6" refreshError="1"/>
      <sheetData sheetId="7" refreshError="1"/>
      <sheetData sheetId="8" refreshError="1"/>
      <sheetData sheetId="9"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sheetName val="Collection"/>
      <sheetName val="transportation kk"/>
      <sheetName val="Rate Analysis"/>
      <sheetName val="Comp of steel rates"/>
      <sheetName val="Summary of rates"/>
      <sheetName val="Rates"/>
    </sheetNames>
    <sheetDataSet>
      <sheetData sheetId="0"/>
      <sheetData sheetId="1"/>
      <sheetData sheetId="2"/>
      <sheetData sheetId="3"/>
      <sheetData sheetId="4"/>
      <sheetData sheetId="5"/>
      <sheetData sheetId="6"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aoc"/>
      <sheetName val="4summary"/>
      <sheetName val="4boq"/>
      <sheetName val="aoc"/>
      <sheetName val="summary"/>
    </sheetNames>
    <sheetDataSet>
      <sheetData sheetId="0"/>
      <sheetData sheetId="1"/>
      <sheetData sheetId="2"/>
      <sheetData sheetId="3" refreshError="1"/>
      <sheetData sheetId="4"/>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_cost"/>
      <sheetName val="Abstract "/>
      <sheetName val="Quantity "/>
      <sheetName val="E-W Qty Road way"/>
      <sheetName val="DRAIN"/>
      <sheetName val="PAV"/>
      <sheetName val="ew qty for drain"/>
      <sheetName val="RCC causeway"/>
      <sheetName val="Stru Gabion Breast. "/>
      <sheetName val="Stru Gabion Ret wall"/>
      <sheetName val="x drainage detail "/>
      <sheetName val="transpt"/>
      <sheetName val="Final Sum.Rates"/>
      <sheetName val="mat. rate"/>
      <sheetName val="RA"/>
      <sheetName val="Collect"/>
      <sheetName val="Summary (Checklist)"/>
      <sheetName val="Pavement"/>
      <sheetName val="E-W Qty Road way (HR)"/>
      <sheetName val="Qty ( Pav )"/>
      <sheetName val="Stru Masonry breast"/>
      <sheetName val="Stru Masonry Ret."/>
      <sheetName val="RCC retaining"/>
      <sheetName val="calculation sheet"/>
      <sheetName val="transp data"/>
      <sheetName val="Sheet1"/>
      <sheetName val="Pavment design"/>
      <sheetName val="Exacavation and gabion"/>
      <sheetName val="qty_pipe"/>
      <sheetName val="Slab-3-9 Qty "/>
    </sheetNames>
    <sheetDataSet>
      <sheetData sheetId="0" refreshError="1"/>
      <sheetData sheetId="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ow r="8">
          <cell r="N8">
            <v>287.07</v>
          </cell>
        </row>
      </sheetData>
      <sheetData sheetId="12" refreshError="1"/>
      <sheetData sheetId="13">
        <row r="4">
          <cell r="H4">
            <v>2265.42</v>
          </cell>
        </row>
        <row r="98">
          <cell r="F98">
            <v>542.85</v>
          </cell>
        </row>
      </sheetData>
      <sheetData sheetId="14">
        <row r="505">
          <cell r="F505">
            <v>2564.23</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VIP1"/>
      <sheetName val="VIP2"/>
      <sheetName val="VIP3"/>
      <sheetName val="DP Lat"/>
      <sheetName val="RtAn"/>
      <sheetName val="MatCol"/>
      <sheetName val="D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row r="8">
          <cell r="A8">
            <v>1.8</v>
          </cell>
          <cell r="B8" t="str">
            <v>Site clearance with removing 15-20cm top soil</v>
          </cell>
          <cell r="D8" t="str">
            <v>Coolies</v>
          </cell>
          <cell r="E8">
            <v>0.16</v>
          </cell>
          <cell r="F8">
            <v>120</v>
          </cell>
          <cell r="G8">
            <v>19.2</v>
          </cell>
          <cell r="I8" t="str">
            <v>3% of T&amp;P</v>
          </cell>
          <cell r="L8">
            <v>0.57999999999999996</v>
          </cell>
          <cell r="M8">
            <v>19.78</v>
          </cell>
          <cell r="N8">
            <v>2.97</v>
          </cell>
          <cell r="O8">
            <v>22.75</v>
          </cell>
        </row>
        <row r="9">
          <cell r="B9" t="str">
            <v>disposal beyond construction site  for  1sqm.</v>
          </cell>
        </row>
        <row r="11">
          <cell r="B11" t="str">
            <v>EW in excavation in foundation trench including</v>
          </cell>
        </row>
        <row r="12">
          <cell r="B12" t="str">
            <v>disposal upto 10 m.,  for 1cu.m.</v>
          </cell>
        </row>
        <row r="13">
          <cell r="A13">
            <v>2.9</v>
          </cell>
          <cell r="B13" t="str">
            <v>Soft soil</v>
          </cell>
          <cell r="D13" t="str">
            <v>Coolies</v>
          </cell>
          <cell r="E13">
            <v>1</v>
          </cell>
          <cell r="F13">
            <v>120</v>
          </cell>
          <cell r="G13">
            <v>120</v>
          </cell>
          <cell r="I13" t="str">
            <v>3% of T&amp;P</v>
          </cell>
          <cell r="L13">
            <v>3.6</v>
          </cell>
          <cell r="M13">
            <v>123.6</v>
          </cell>
          <cell r="N13">
            <v>18.54</v>
          </cell>
          <cell r="O13">
            <v>142.13999999999999</v>
          </cell>
        </row>
        <row r="15">
          <cell r="A15">
            <v>2.12</v>
          </cell>
          <cell r="B15" t="str">
            <v>Hard soil</v>
          </cell>
          <cell r="D15" t="str">
            <v>Coolies</v>
          </cell>
          <cell r="E15">
            <v>1.25</v>
          </cell>
          <cell r="F15">
            <v>120</v>
          </cell>
          <cell r="G15">
            <v>150</v>
          </cell>
          <cell r="I15" t="str">
            <v>3% of T&amp;P</v>
          </cell>
          <cell r="L15">
            <v>4.5</v>
          </cell>
          <cell r="M15">
            <v>154.5</v>
          </cell>
          <cell r="N15">
            <v>23.18</v>
          </cell>
          <cell r="O15">
            <v>177.68</v>
          </cell>
        </row>
        <row r="17">
          <cell r="A17">
            <v>2.14</v>
          </cell>
          <cell r="B17" t="str">
            <v>Gravel &amp; boulder mixed soil</v>
          </cell>
          <cell r="D17" t="str">
            <v>Coolies</v>
          </cell>
          <cell r="E17">
            <v>1.59</v>
          </cell>
          <cell r="F17">
            <v>120</v>
          </cell>
          <cell r="G17">
            <v>190.8</v>
          </cell>
          <cell r="I17" t="str">
            <v>3% of T&amp;P</v>
          </cell>
          <cell r="L17">
            <v>5.72</v>
          </cell>
          <cell r="M17">
            <v>196.52</v>
          </cell>
          <cell r="N17">
            <v>29.48</v>
          </cell>
          <cell r="O17">
            <v>226</v>
          </cell>
        </row>
        <row r="19">
          <cell r="B19" t="str">
            <v>Refilling of foundation trench in layers of 20cm</v>
          </cell>
        </row>
        <row r="20">
          <cell r="B20" t="str">
            <v>with compaction including lead 10m, for 1cum.</v>
          </cell>
        </row>
        <row r="21">
          <cell r="A21" t="str">
            <v>2.39a</v>
          </cell>
          <cell r="B21" t="str">
            <v>a) Soft soil</v>
          </cell>
          <cell r="D21" t="str">
            <v>Coolies</v>
          </cell>
          <cell r="E21">
            <v>0.5</v>
          </cell>
          <cell r="F21">
            <v>120</v>
          </cell>
          <cell r="G21">
            <v>60</v>
          </cell>
          <cell r="I21" t="str">
            <v>3% of T&amp;P</v>
          </cell>
          <cell r="L21">
            <v>1.8</v>
          </cell>
          <cell r="M21">
            <v>61.8</v>
          </cell>
          <cell r="N21">
            <v>9.27</v>
          </cell>
          <cell r="O21">
            <v>71.069999999999993</v>
          </cell>
        </row>
        <row r="23">
          <cell r="A23" t="str">
            <v>2.39c</v>
          </cell>
          <cell r="B23" t="str">
            <v>c) Hard soil</v>
          </cell>
          <cell r="D23" t="str">
            <v>Coolies</v>
          </cell>
          <cell r="E23">
            <v>0.63</v>
          </cell>
          <cell r="F23">
            <v>120</v>
          </cell>
          <cell r="G23">
            <v>75.599999999999994</v>
          </cell>
          <cell r="I23" t="str">
            <v>3% of T&amp;P</v>
          </cell>
          <cell r="L23">
            <v>2.27</v>
          </cell>
          <cell r="M23">
            <v>77.87</v>
          </cell>
          <cell r="N23">
            <v>11.68</v>
          </cell>
          <cell r="O23">
            <v>89.55</v>
          </cell>
        </row>
        <row r="25">
          <cell r="A25" t="str">
            <v>2.39d</v>
          </cell>
          <cell r="B25" t="str">
            <v>d) Gravel &amp; boulder mixed soil</v>
          </cell>
          <cell r="D25" t="str">
            <v>Coolies</v>
          </cell>
          <cell r="E25">
            <v>0.6</v>
          </cell>
          <cell r="F25">
            <v>120</v>
          </cell>
          <cell r="G25">
            <v>72</v>
          </cell>
          <cell r="I25" t="str">
            <v>3% of T&amp;P</v>
          </cell>
          <cell r="L25">
            <v>2.16</v>
          </cell>
          <cell r="M25">
            <v>74.16</v>
          </cell>
          <cell r="N25">
            <v>11.12</v>
          </cell>
          <cell r="O25">
            <v>85.28</v>
          </cell>
        </row>
        <row r="27">
          <cell r="A27" t="str">
            <v>2.42</v>
          </cell>
          <cell r="B27" t="str">
            <v>Sand filling with water sprinkling for 1 cu.m.</v>
          </cell>
          <cell r="D27" t="str">
            <v>Coolies</v>
          </cell>
          <cell r="E27">
            <v>0.7</v>
          </cell>
          <cell r="F27">
            <v>120</v>
          </cell>
          <cell r="G27">
            <v>84</v>
          </cell>
          <cell r="H27" t="str">
            <v>sand</v>
          </cell>
          <cell r="I27">
            <v>1.1000000000000001</v>
          </cell>
          <cell r="J27" t="str">
            <v>cu.m.</v>
          </cell>
          <cell r="K27">
            <v>2703.6</v>
          </cell>
          <cell r="L27">
            <v>2973.96</v>
          </cell>
          <cell r="M27">
            <v>3057.96</v>
          </cell>
          <cell r="N27">
            <v>458.69</v>
          </cell>
          <cell r="O27">
            <v>3516.65</v>
          </cell>
        </row>
        <row r="29">
          <cell r="A29" t="str">
            <v>gravel</v>
          </cell>
          <cell r="B29" t="str">
            <v>Gravel packing for 1 cu.m.</v>
          </cell>
          <cell r="D29" t="str">
            <v>Coolies</v>
          </cell>
          <cell r="E29">
            <v>0.7</v>
          </cell>
          <cell r="F29">
            <v>120</v>
          </cell>
          <cell r="G29">
            <v>84</v>
          </cell>
          <cell r="H29" t="str">
            <v>gravel</v>
          </cell>
          <cell r="I29">
            <v>1.1000000000000001</v>
          </cell>
          <cell r="J29" t="str">
            <v>cu.m.</v>
          </cell>
          <cell r="K29">
            <v>1160</v>
          </cell>
          <cell r="L29">
            <v>1276</v>
          </cell>
          <cell r="M29">
            <v>1360</v>
          </cell>
          <cell r="N29">
            <v>204</v>
          </cell>
          <cell r="O29">
            <v>1564</v>
          </cell>
        </row>
        <row r="31">
          <cell r="B31" t="str">
            <v>Random rubble masonry work for 1 cu.m.</v>
          </cell>
        </row>
        <row r="32">
          <cell r="B32" t="str">
            <v>including 30m haulage, and 5 m height</v>
          </cell>
        </row>
        <row r="33">
          <cell r="A33" t="str">
            <v>6.1a</v>
          </cell>
          <cell r="B33" t="str">
            <v>(1:3) cement sand mortar</v>
          </cell>
          <cell r="D33" t="str">
            <v>Mason</v>
          </cell>
          <cell r="E33">
            <v>1.5</v>
          </cell>
          <cell r="F33">
            <v>195</v>
          </cell>
          <cell r="G33">
            <v>292.5</v>
          </cell>
          <cell r="H33" t="str">
            <v>Blockstone</v>
          </cell>
          <cell r="I33">
            <v>1</v>
          </cell>
          <cell r="J33" t="str">
            <v>cu.m.</v>
          </cell>
          <cell r="K33">
            <v>608</v>
          </cell>
          <cell r="L33">
            <v>608</v>
          </cell>
          <cell r="M33">
            <v>3834.74</v>
          </cell>
          <cell r="N33">
            <v>575.21</v>
          </cell>
          <cell r="O33">
            <v>4409.95</v>
          </cell>
        </row>
        <row r="34">
          <cell r="D34" t="str">
            <v>Coolies</v>
          </cell>
          <cell r="E34">
            <v>4.2</v>
          </cell>
          <cell r="F34">
            <v>120</v>
          </cell>
          <cell r="G34">
            <v>504</v>
          </cell>
          <cell r="H34" t="str">
            <v>Bondstone</v>
          </cell>
          <cell r="I34">
            <v>0.1</v>
          </cell>
          <cell r="J34" t="str">
            <v>cu.m.</v>
          </cell>
          <cell r="K34">
            <v>1595.6</v>
          </cell>
          <cell r="L34">
            <v>159.56</v>
          </cell>
        </row>
        <row r="35">
          <cell r="H35" t="str">
            <v>cement(NEPALI)</v>
          </cell>
          <cell r="I35">
            <v>0.19400000000000001</v>
          </cell>
          <cell r="J35" t="str">
            <v>mt</v>
          </cell>
          <cell r="K35">
            <v>8100</v>
          </cell>
          <cell r="L35">
            <v>1571.4</v>
          </cell>
        </row>
        <row r="36">
          <cell r="H36" t="str">
            <v>sand</v>
          </cell>
          <cell r="I36">
            <v>0.42</v>
          </cell>
          <cell r="J36" t="str">
            <v>cu.m.</v>
          </cell>
          <cell r="K36">
            <v>1664.95</v>
          </cell>
          <cell r="L36">
            <v>699.28</v>
          </cell>
        </row>
        <row r="38">
          <cell r="A38" t="str">
            <v>6.1b</v>
          </cell>
          <cell r="B38" t="str">
            <v>(1:4) cement sand mortar</v>
          </cell>
          <cell r="D38" t="str">
            <v>Mason</v>
          </cell>
          <cell r="E38">
            <v>1.5</v>
          </cell>
          <cell r="F38">
            <v>195</v>
          </cell>
          <cell r="G38">
            <v>292.5</v>
          </cell>
          <cell r="H38" t="str">
            <v>Blockstone</v>
          </cell>
          <cell r="I38">
            <v>1</v>
          </cell>
          <cell r="J38" t="str">
            <v>cu.m.</v>
          </cell>
          <cell r="K38">
            <v>608</v>
          </cell>
          <cell r="L38">
            <v>608</v>
          </cell>
          <cell r="M38">
            <v>3601.19</v>
          </cell>
          <cell r="N38">
            <v>540.17999999999995</v>
          </cell>
          <cell r="O38">
            <v>4141.37</v>
          </cell>
        </row>
        <row r="39">
          <cell r="D39" t="str">
            <v>Coolies</v>
          </cell>
          <cell r="E39">
            <v>4.2</v>
          </cell>
          <cell r="F39">
            <v>120</v>
          </cell>
          <cell r="G39">
            <v>504</v>
          </cell>
          <cell r="H39" t="str">
            <v>Bondstone</v>
          </cell>
          <cell r="I39">
            <v>0.1</v>
          </cell>
          <cell r="J39" t="str">
            <v>cu.m.</v>
          </cell>
          <cell r="K39">
            <v>1595.6</v>
          </cell>
          <cell r="L39">
            <v>159.56</v>
          </cell>
        </row>
        <row r="40">
          <cell r="H40" t="str">
            <v>cement</v>
          </cell>
          <cell r="I40">
            <v>0.159</v>
          </cell>
          <cell r="J40" t="str">
            <v>mt</v>
          </cell>
          <cell r="K40">
            <v>8100</v>
          </cell>
          <cell r="L40">
            <v>1287.9000000000001</v>
          </cell>
        </row>
        <row r="41">
          <cell r="H41" t="str">
            <v>sand</v>
          </cell>
          <cell r="I41">
            <v>0.45</v>
          </cell>
          <cell r="J41" t="str">
            <v>cu.m.</v>
          </cell>
          <cell r="K41">
            <v>1664.95</v>
          </cell>
          <cell r="L41">
            <v>749.23</v>
          </cell>
        </row>
        <row r="43">
          <cell r="A43" t="str">
            <v>6.1c</v>
          </cell>
          <cell r="B43" t="str">
            <v>(1:6) cement sand mortar</v>
          </cell>
          <cell r="D43" t="str">
            <v>Mason</v>
          </cell>
          <cell r="E43">
            <v>1.5</v>
          </cell>
          <cell r="F43">
            <v>195</v>
          </cell>
          <cell r="G43">
            <v>292.5</v>
          </cell>
          <cell r="H43" t="str">
            <v>Blockstone</v>
          </cell>
          <cell r="I43">
            <v>1</v>
          </cell>
          <cell r="J43" t="str">
            <v>cu.m.</v>
          </cell>
          <cell r="K43">
            <v>608</v>
          </cell>
          <cell r="L43">
            <v>608</v>
          </cell>
          <cell r="M43">
            <v>3205.19</v>
          </cell>
          <cell r="N43">
            <v>480.78</v>
          </cell>
          <cell r="O43">
            <v>3685.97</v>
          </cell>
        </row>
        <row r="44">
          <cell r="D44" t="str">
            <v>Coolies</v>
          </cell>
          <cell r="E44">
            <v>4.2</v>
          </cell>
          <cell r="F44">
            <v>120</v>
          </cell>
          <cell r="G44">
            <v>504</v>
          </cell>
          <cell r="H44" t="str">
            <v>Bondstone</v>
          </cell>
          <cell r="I44">
            <v>0.1</v>
          </cell>
          <cell r="J44" t="str">
            <v>cu.m.</v>
          </cell>
          <cell r="K44">
            <v>1595.6</v>
          </cell>
          <cell r="L44">
            <v>159.56</v>
          </cell>
        </row>
        <row r="45">
          <cell r="H45" t="str">
            <v>cement</v>
          </cell>
          <cell r="I45">
            <v>0.106</v>
          </cell>
          <cell r="J45" t="str">
            <v>mt</v>
          </cell>
          <cell r="K45">
            <v>8100</v>
          </cell>
          <cell r="L45">
            <v>858.6</v>
          </cell>
        </row>
        <row r="46">
          <cell r="H46" t="str">
            <v>sand</v>
          </cell>
          <cell r="I46">
            <v>0.47</v>
          </cell>
          <cell r="J46" t="str">
            <v>cu.m.</v>
          </cell>
          <cell r="K46">
            <v>1664.95</v>
          </cell>
          <cell r="L46">
            <v>782.53</v>
          </cell>
        </row>
        <row r="48">
          <cell r="A48" t="str">
            <v>6.2a</v>
          </cell>
          <cell r="B48" t="str">
            <v>a</v>
          </cell>
          <cell r="C48" t="str">
            <v>dry masonry</v>
          </cell>
          <cell r="D48" t="str">
            <v>Mason</v>
          </cell>
          <cell r="E48">
            <v>1</v>
          </cell>
          <cell r="F48">
            <v>195</v>
          </cell>
          <cell r="G48">
            <v>195</v>
          </cell>
          <cell r="H48" t="str">
            <v>Blockstone</v>
          </cell>
          <cell r="I48">
            <v>1</v>
          </cell>
          <cell r="J48" t="str">
            <v>cu.m.</v>
          </cell>
          <cell r="K48">
            <v>608</v>
          </cell>
          <cell r="L48">
            <v>608</v>
          </cell>
          <cell r="M48">
            <v>1202.56</v>
          </cell>
          <cell r="N48">
            <v>180.38</v>
          </cell>
          <cell r="O48">
            <v>1382.94</v>
          </cell>
        </row>
        <row r="49">
          <cell r="D49" t="str">
            <v>Coolies</v>
          </cell>
          <cell r="E49">
            <v>2</v>
          </cell>
          <cell r="F49">
            <v>120</v>
          </cell>
          <cell r="G49">
            <v>240</v>
          </cell>
          <cell r="H49" t="str">
            <v>Bondstone</v>
          </cell>
          <cell r="I49">
            <v>0.1</v>
          </cell>
          <cell r="J49" t="str">
            <v>cu.m.</v>
          </cell>
          <cell r="K49">
            <v>1595.6</v>
          </cell>
          <cell r="L49">
            <v>159.56</v>
          </cell>
        </row>
        <row r="51">
          <cell r="A51" t="str">
            <v>6.2b</v>
          </cell>
          <cell r="B51" t="str">
            <v>b</v>
          </cell>
          <cell r="C51" t="str">
            <v>mud mortar masonry</v>
          </cell>
          <cell r="D51" t="str">
            <v>Mason</v>
          </cell>
          <cell r="E51">
            <v>1</v>
          </cell>
          <cell r="F51">
            <v>195</v>
          </cell>
          <cell r="G51">
            <v>195</v>
          </cell>
          <cell r="H51" t="str">
            <v>Blockstone</v>
          </cell>
          <cell r="I51">
            <v>1</v>
          </cell>
          <cell r="J51" t="str">
            <v>cu.m.</v>
          </cell>
          <cell r="K51">
            <v>608</v>
          </cell>
          <cell r="L51">
            <v>608</v>
          </cell>
          <cell r="M51">
            <v>1232.56</v>
          </cell>
          <cell r="N51">
            <v>184.88</v>
          </cell>
          <cell r="O51">
            <v>1417.44</v>
          </cell>
        </row>
        <row r="52">
          <cell r="D52" t="str">
            <v>Coolies</v>
          </cell>
          <cell r="E52">
            <v>2.25</v>
          </cell>
          <cell r="F52">
            <v>120</v>
          </cell>
          <cell r="G52">
            <v>270</v>
          </cell>
          <cell r="H52" t="str">
            <v>Bondstone</v>
          </cell>
          <cell r="I52">
            <v>0.1</v>
          </cell>
          <cell r="J52" t="str">
            <v>cu.m.</v>
          </cell>
          <cell r="K52">
            <v>1595.6</v>
          </cell>
          <cell r="L52">
            <v>159.56</v>
          </cell>
        </row>
        <row r="54">
          <cell r="B54" t="str">
            <v>Boulder soling per 1 cu.m.</v>
          </cell>
        </row>
        <row r="55">
          <cell r="A55" t="str">
            <v>6.5a</v>
          </cell>
          <cell r="B55" t="str">
            <v>a) With sand packing</v>
          </cell>
          <cell r="D55" t="str">
            <v>Mason</v>
          </cell>
          <cell r="E55">
            <v>1</v>
          </cell>
          <cell r="F55">
            <v>195</v>
          </cell>
          <cell r="G55">
            <v>195</v>
          </cell>
          <cell r="H55" t="str">
            <v>Blockstone</v>
          </cell>
          <cell r="I55">
            <v>1.1000000000000001</v>
          </cell>
          <cell r="J55" t="str">
            <v>cu.m.</v>
          </cell>
          <cell r="K55">
            <v>608</v>
          </cell>
          <cell r="L55">
            <v>668.8</v>
          </cell>
          <cell r="M55">
            <v>3420.15</v>
          </cell>
          <cell r="N55">
            <v>513.02</v>
          </cell>
          <cell r="O55">
            <v>3933.17</v>
          </cell>
        </row>
        <row r="56">
          <cell r="D56" t="str">
            <v>Coolies</v>
          </cell>
          <cell r="E56">
            <v>3.5</v>
          </cell>
          <cell r="F56">
            <v>120</v>
          </cell>
          <cell r="G56">
            <v>420</v>
          </cell>
          <cell r="H56" t="str">
            <v>sand</v>
          </cell>
          <cell r="I56">
            <v>0.71</v>
          </cell>
          <cell r="J56" t="str">
            <v>cu.m.</v>
          </cell>
          <cell r="K56">
            <v>3008.95</v>
          </cell>
          <cell r="L56">
            <v>2136.35</v>
          </cell>
        </row>
        <row r="58">
          <cell r="A58" t="str">
            <v>6.5b</v>
          </cell>
          <cell r="B58" t="str">
            <v>b) without sand packing</v>
          </cell>
          <cell r="D58" t="str">
            <v>Mason</v>
          </cell>
          <cell r="E58">
            <v>1</v>
          </cell>
          <cell r="F58">
            <v>195</v>
          </cell>
          <cell r="G58">
            <v>195</v>
          </cell>
          <cell r="H58" t="str">
            <v>Blockstone</v>
          </cell>
          <cell r="I58">
            <v>1.1000000000000001</v>
          </cell>
          <cell r="J58" t="str">
            <v>cu.m.</v>
          </cell>
          <cell r="K58">
            <v>608</v>
          </cell>
          <cell r="L58">
            <v>668.8</v>
          </cell>
          <cell r="M58">
            <v>1283.8</v>
          </cell>
          <cell r="N58">
            <v>192.57</v>
          </cell>
          <cell r="O58">
            <v>1476.37</v>
          </cell>
        </row>
        <row r="59">
          <cell r="D59" t="str">
            <v>Coolies</v>
          </cell>
          <cell r="E59">
            <v>3.5</v>
          </cell>
          <cell r="F59">
            <v>120</v>
          </cell>
          <cell r="G59">
            <v>420</v>
          </cell>
        </row>
        <row r="61">
          <cell r="A61">
            <v>6.4</v>
          </cell>
          <cell r="B61" t="str">
            <v>Stone fillng in foundation  for  1 cu.m.</v>
          </cell>
          <cell r="D61" t="str">
            <v>Coolies</v>
          </cell>
          <cell r="E61">
            <v>1.5</v>
          </cell>
          <cell r="F61">
            <v>120</v>
          </cell>
          <cell r="G61">
            <v>180</v>
          </cell>
          <cell r="H61" t="str">
            <v>Blockstone</v>
          </cell>
          <cell r="I61">
            <v>1.1000000000000001</v>
          </cell>
          <cell r="J61" t="str">
            <v>cu.m.</v>
          </cell>
          <cell r="K61">
            <v>608</v>
          </cell>
          <cell r="L61">
            <v>668.8</v>
          </cell>
          <cell r="M61">
            <v>848.8</v>
          </cell>
          <cell r="N61">
            <v>127.32</v>
          </cell>
          <cell r="O61">
            <v>976.12</v>
          </cell>
        </row>
        <row r="63">
          <cell r="B63" t="str">
            <v>PCC for sub-structure concreting,  for 1 cum.</v>
          </cell>
        </row>
        <row r="64">
          <cell r="A64" t="str">
            <v>7.2c</v>
          </cell>
          <cell r="B64" t="str">
            <v>(a) P.C.C. (1:3:6)</v>
          </cell>
          <cell r="D64" t="str">
            <v>Mason</v>
          </cell>
          <cell r="E64">
            <v>1</v>
          </cell>
          <cell r="F64">
            <v>195</v>
          </cell>
          <cell r="G64">
            <v>195</v>
          </cell>
          <cell r="H64" t="str">
            <v>40mm agg</v>
          </cell>
          <cell r="I64">
            <v>0.65</v>
          </cell>
          <cell r="J64" t="str">
            <v>cu.m.</v>
          </cell>
          <cell r="K64">
            <v>1400</v>
          </cell>
          <cell r="L64">
            <v>910</v>
          </cell>
          <cell r="M64">
            <v>5364.81</v>
          </cell>
          <cell r="N64">
            <v>804.72</v>
          </cell>
          <cell r="O64">
            <v>6169.53</v>
          </cell>
        </row>
        <row r="65">
          <cell r="D65" t="str">
            <v>Coolies</v>
          </cell>
          <cell r="E65">
            <v>4</v>
          </cell>
          <cell r="F65">
            <v>120</v>
          </cell>
          <cell r="G65">
            <v>480</v>
          </cell>
          <cell r="H65" t="str">
            <v>20mm agg</v>
          </cell>
          <cell r="I65">
            <v>0.24</v>
          </cell>
          <cell r="J65" t="str">
            <v>cu.m.</v>
          </cell>
          <cell r="K65">
            <v>2120</v>
          </cell>
          <cell r="L65">
            <v>508.8</v>
          </cell>
        </row>
        <row r="66">
          <cell r="H66" t="str">
            <v>cement</v>
          </cell>
          <cell r="I66">
            <v>0.22</v>
          </cell>
          <cell r="J66" t="str">
            <v>mt</v>
          </cell>
          <cell r="K66">
            <v>8440</v>
          </cell>
          <cell r="L66">
            <v>1856.8</v>
          </cell>
        </row>
        <row r="67">
          <cell r="H67" t="str">
            <v>coarsesand</v>
          </cell>
          <cell r="I67">
            <v>0.47</v>
          </cell>
          <cell r="J67" t="str">
            <v>cu.m.</v>
          </cell>
          <cell r="K67">
            <v>3008.95</v>
          </cell>
          <cell r="L67">
            <v>1414.21</v>
          </cell>
        </row>
        <row r="69">
          <cell r="A69" t="str">
            <v>7.2d</v>
          </cell>
          <cell r="B69" t="str">
            <v>(b)  PCC (1:2:4)</v>
          </cell>
          <cell r="D69" t="str">
            <v>Mason</v>
          </cell>
          <cell r="E69">
            <v>1</v>
          </cell>
          <cell r="F69">
            <v>195</v>
          </cell>
          <cell r="G69">
            <v>195</v>
          </cell>
          <cell r="H69" t="str">
            <v>40mm agg</v>
          </cell>
          <cell r="I69">
            <v>0.52</v>
          </cell>
          <cell r="J69" t="str">
            <v>cu.m.</v>
          </cell>
          <cell r="K69">
            <v>1400</v>
          </cell>
          <cell r="L69">
            <v>728</v>
          </cell>
          <cell r="M69">
            <v>6228.18</v>
          </cell>
          <cell r="N69">
            <v>934.23</v>
          </cell>
          <cell r="O69">
            <v>7162.41</v>
          </cell>
        </row>
        <row r="70">
          <cell r="D70" t="str">
            <v>Coolies</v>
          </cell>
          <cell r="E70">
            <v>4</v>
          </cell>
          <cell r="F70">
            <v>120</v>
          </cell>
          <cell r="G70">
            <v>480</v>
          </cell>
          <cell r="H70" t="str">
            <v>20mm agg</v>
          </cell>
          <cell r="I70">
            <v>0.22</v>
          </cell>
          <cell r="J70" t="str">
            <v>cu.m.</v>
          </cell>
          <cell r="K70">
            <v>2120</v>
          </cell>
          <cell r="L70">
            <v>466.4</v>
          </cell>
        </row>
        <row r="71">
          <cell r="H71" t="str">
            <v>10mm agg</v>
          </cell>
          <cell r="I71">
            <v>0.11</v>
          </cell>
          <cell r="J71" t="str">
            <v>cu.m.</v>
          </cell>
          <cell r="K71">
            <v>2900</v>
          </cell>
          <cell r="L71">
            <v>319</v>
          </cell>
        </row>
        <row r="72">
          <cell r="H72" t="str">
            <v>cement</v>
          </cell>
          <cell r="I72">
            <v>0.32</v>
          </cell>
          <cell r="J72" t="str">
            <v>mt</v>
          </cell>
          <cell r="K72">
            <v>8440</v>
          </cell>
          <cell r="L72">
            <v>2700.8</v>
          </cell>
        </row>
        <row r="73">
          <cell r="H73" t="str">
            <v>coarsesand</v>
          </cell>
          <cell r="I73">
            <v>0.44500000000000001</v>
          </cell>
          <cell r="J73" t="str">
            <v>cu.m.</v>
          </cell>
          <cell r="K73">
            <v>3008.95</v>
          </cell>
          <cell r="L73">
            <v>1338.98</v>
          </cell>
        </row>
        <row r="75">
          <cell r="B75" t="str">
            <v>PCC for RCC in superstructure,  for 1 cum.</v>
          </cell>
        </row>
        <row r="76">
          <cell r="A76" t="str">
            <v>7.4a</v>
          </cell>
          <cell r="B76" t="str">
            <v>(a)  PCC (1:2:4)</v>
          </cell>
          <cell r="D76" t="str">
            <v>Mason</v>
          </cell>
          <cell r="E76">
            <v>0.8</v>
          </cell>
          <cell r="F76">
            <v>195</v>
          </cell>
          <cell r="G76">
            <v>156</v>
          </cell>
          <cell r="H76" t="str">
            <v>40mm agg</v>
          </cell>
          <cell r="I76">
            <v>0.52</v>
          </cell>
          <cell r="J76" t="str">
            <v>cu.m.</v>
          </cell>
          <cell r="K76">
            <v>1400</v>
          </cell>
          <cell r="L76">
            <v>728</v>
          </cell>
          <cell r="M76">
            <v>6549.18</v>
          </cell>
          <cell r="N76">
            <v>982.38</v>
          </cell>
          <cell r="O76">
            <v>7531.56</v>
          </cell>
        </row>
        <row r="77">
          <cell r="D77" t="str">
            <v>Coolies</v>
          </cell>
          <cell r="E77">
            <v>7</v>
          </cell>
          <cell r="F77">
            <v>120</v>
          </cell>
          <cell r="G77">
            <v>840</v>
          </cell>
          <cell r="H77" t="str">
            <v>20mm agg</v>
          </cell>
          <cell r="I77">
            <v>0.22</v>
          </cell>
          <cell r="J77" t="str">
            <v>cu.m.</v>
          </cell>
          <cell r="K77">
            <v>2120</v>
          </cell>
          <cell r="L77">
            <v>466.4</v>
          </cell>
        </row>
        <row r="78">
          <cell r="H78" t="str">
            <v>10mm agg</v>
          </cell>
          <cell r="I78">
            <v>0.11</v>
          </cell>
          <cell r="J78" t="str">
            <v>cu.m.</v>
          </cell>
          <cell r="K78">
            <v>2900</v>
          </cell>
          <cell r="L78">
            <v>319</v>
          </cell>
        </row>
        <row r="79">
          <cell r="H79" t="str">
            <v>cement</v>
          </cell>
          <cell r="I79">
            <v>0.32</v>
          </cell>
          <cell r="J79" t="str">
            <v>mt</v>
          </cell>
          <cell r="K79">
            <v>8440</v>
          </cell>
          <cell r="L79">
            <v>2700.8</v>
          </cell>
        </row>
        <row r="80">
          <cell r="H80" t="str">
            <v>coarsesand</v>
          </cell>
          <cell r="I80">
            <v>0.44500000000000001</v>
          </cell>
          <cell r="J80" t="str">
            <v>cu.m.</v>
          </cell>
          <cell r="K80">
            <v>3008.95</v>
          </cell>
          <cell r="L80">
            <v>1338.98</v>
          </cell>
        </row>
        <row r="82">
          <cell r="A82" t="str">
            <v>7.4b1</v>
          </cell>
          <cell r="B82" t="str">
            <v>(b) P.C.C. (1:1.5:3)</v>
          </cell>
          <cell r="D82" t="str">
            <v>Mason</v>
          </cell>
          <cell r="E82">
            <v>0.8</v>
          </cell>
          <cell r="F82">
            <v>195</v>
          </cell>
          <cell r="G82">
            <v>156</v>
          </cell>
          <cell r="H82" t="str">
            <v>20mm agg</v>
          </cell>
          <cell r="I82">
            <v>0.56999999999999995</v>
          </cell>
          <cell r="J82" t="str">
            <v>cu.m.</v>
          </cell>
          <cell r="K82">
            <v>2120</v>
          </cell>
          <cell r="L82">
            <v>1208.4000000000001</v>
          </cell>
          <cell r="M82">
            <v>7700.2</v>
          </cell>
          <cell r="N82">
            <v>1155.03</v>
          </cell>
          <cell r="O82">
            <v>8855.23</v>
          </cell>
        </row>
        <row r="83">
          <cell r="D83" t="str">
            <v>Coolies</v>
          </cell>
          <cell r="E83">
            <v>7</v>
          </cell>
          <cell r="F83">
            <v>120</v>
          </cell>
          <cell r="G83">
            <v>840</v>
          </cell>
          <cell r="H83" t="str">
            <v>10mm agg</v>
          </cell>
          <cell r="I83">
            <v>0.28999999999999998</v>
          </cell>
          <cell r="J83" t="str">
            <v>cu.m.</v>
          </cell>
          <cell r="K83">
            <v>2900</v>
          </cell>
          <cell r="L83">
            <v>841</v>
          </cell>
        </row>
        <row r="84">
          <cell r="H84" t="str">
            <v>cement</v>
          </cell>
          <cell r="I84">
            <v>0.4</v>
          </cell>
          <cell r="J84" t="str">
            <v>mt</v>
          </cell>
          <cell r="K84">
            <v>8440</v>
          </cell>
          <cell r="L84">
            <v>3376</v>
          </cell>
        </row>
        <row r="85">
          <cell r="H85" t="str">
            <v>coarsesand</v>
          </cell>
          <cell r="I85">
            <v>0.42499999999999999</v>
          </cell>
          <cell r="J85" t="str">
            <v>cu.m.</v>
          </cell>
          <cell r="K85">
            <v>3008.95</v>
          </cell>
          <cell r="L85">
            <v>1278.8</v>
          </cell>
        </row>
        <row r="87">
          <cell r="A87" t="str">
            <v>7.4b2</v>
          </cell>
          <cell r="B87" t="str">
            <v>(b) P.C.C. (1:1.5:3) with 2% WPC</v>
          </cell>
          <cell r="D87" t="str">
            <v>Mason</v>
          </cell>
          <cell r="E87">
            <v>0.8</v>
          </cell>
          <cell r="F87">
            <v>195</v>
          </cell>
          <cell r="G87">
            <v>156</v>
          </cell>
          <cell r="H87" t="str">
            <v>20mm agg</v>
          </cell>
          <cell r="I87">
            <v>0.56999999999999995</v>
          </cell>
          <cell r="J87" t="str">
            <v>cu.m.</v>
          </cell>
          <cell r="K87">
            <v>2120</v>
          </cell>
          <cell r="L87">
            <v>1208.4000000000001</v>
          </cell>
          <cell r="M87">
            <v>8100.2</v>
          </cell>
          <cell r="N87">
            <v>1215.03</v>
          </cell>
          <cell r="O87">
            <v>9315.23</v>
          </cell>
        </row>
        <row r="88">
          <cell r="D88" t="str">
            <v>Coolies</v>
          </cell>
          <cell r="E88">
            <v>7</v>
          </cell>
          <cell r="F88">
            <v>120</v>
          </cell>
          <cell r="G88">
            <v>840</v>
          </cell>
          <cell r="H88" t="str">
            <v>10mm agg</v>
          </cell>
          <cell r="I88">
            <v>0.28999999999999998</v>
          </cell>
          <cell r="J88" t="str">
            <v>cu.m.</v>
          </cell>
          <cell r="K88">
            <v>2900</v>
          </cell>
          <cell r="L88">
            <v>841</v>
          </cell>
        </row>
        <row r="89">
          <cell r="H89" t="str">
            <v>cement</v>
          </cell>
          <cell r="I89">
            <v>0.4</v>
          </cell>
          <cell r="J89" t="str">
            <v>mt</v>
          </cell>
          <cell r="K89">
            <v>8440</v>
          </cell>
          <cell r="L89">
            <v>3376</v>
          </cell>
        </row>
        <row r="90">
          <cell r="H90" t="str">
            <v>coarsesand</v>
          </cell>
          <cell r="I90">
            <v>0.42499999999999999</v>
          </cell>
          <cell r="J90" t="str">
            <v>cu.m.</v>
          </cell>
          <cell r="K90">
            <v>3008.95</v>
          </cell>
          <cell r="L90">
            <v>1278.8</v>
          </cell>
        </row>
        <row r="91">
          <cell r="H91" t="str">
            <v>WPC</v>
          </cell>
          <cell r="I91">
            <v>8</v>
          </cell>
          <cell r="J91" t="str">
            <v>kg</v>
          </cell>
          <cell r="K91">
            <v>50</v>
          </cell>
          <cell r="L91">
            <v>400</v>
          </cell>
        </row>
        <row r="93">
          <cell r="A93">
            <v>7.5</v>
          </cell>
          <cell r="B93" t="str">
            <v>Mild steel reinforcement works for RCC,</v>
          </cell>
          <cell r="D93" t="str">
            <v>Mason</v>
          </cell>
          <cell r="E93">
            <v>1.2E-2</v>
          </cell>
          <cell r="F93">
            <v>195</v>
          </cell>
          <cell r="G93">
            <v>2.34</v>
          </cell>
          <cell r="H93" t="str">
            <v>M.S. Bar</v>
          </cell>
          <cell r="I93">
            <v>1.0499999999999999E-3</v>
          </cell>
          <cell r="J93" t="str">
            <v>M.T.</v>
          </cell>
          <cell r="K93">
            <v>45680</v>
          </cell>
          <cell r="L93">
            <v>47.96</v>
          </cell>
          <cell r="M93">
            <v>52.36</v>
          </cell>
          <cell r="N93">
            <v>7.85</v>
          </cell>
          <cell r="O93">
            <v>60.21</v>
          </cell>
        </row>
        <row r="94">
          <cell r="B94" t="str">
            <v>including bending and 30m haulage, for 1 Kg</v>
          </cell>
          <cell r="D94" t="str">
            <v>Helper</v>
          </cell>
          <cell r="E94">
            <v>1.2E-2</v>
          </cell>
          <cell r="F94">
            <v>120</v>
          </cell>
          <cell r="G94">
            <v>1.44</v>
          </cell>
          <cell r="H94" t="str">
            <v>Binding wire</v>
          </cell>
          <cell r="I94">
            <v>0.01</v>
          </cell>
          <cell r="J94" t="str">
            <v>kg</v>
          </cell>
          <cell r="K94">
            <v>61.9</v>
          </cell>
          <cell r="L94">
            <v>0.62</v>
          </cell>
        </row>
        <row r="96">
          <cell r="A96" t="str">
            <v>8.2a</v>
          </cell>
          <cell r="B96" t="str">
            <v xml:space="preserve">Centering/shuttering works, </v>
          </cell>
          <cell r="D96" t="str">
            <v>Mason</v>
          </cell>
          <cell r="E96">
            <v>0.17199999999999999</v>
          </cell>
          <cell r="F96">
            <v>195</v>
          </cell>
          <cell r="G96">
            <v>33.54</v>
          </cell>
          <cell r="H96" t="str">
            <v>Local wood</v>
          </cell>
          <cell r="I96">
            <v>5.2600000000000001E-2</v>
          </cell>
          <cell r="J96" t="str">
            <v>cu.m.</v>
          </cell>
          <cell r="K96">
            <v>17660</v>
          </cell>
          <cell r="L96">
            <v>154.82</v>
          </cell>
          <cell r="M96">
            <v>233.43</v>
          </cell>
          <cell r="N96">
            <v>35.01</v>
          </cell>
          <cell r="O96">
            <v>268.44</v>
          </cell>
        </row>
        <row r="97">
          <cell r="B97" t="str">
            <v>haulage 30m  for 1sqm.</v>
          </cell>
          <cell r="D97" t="str">
            <v>Coolies</v>
          </cell>
          <cell r="E97">
            <v>0.25700000000000001</v>
          </cell>
          <cell r="F97">
            <v>120</v>
          </cell>
          <cell r="G97">
            <v>30.84</v>
          </cell>
          <cell r="H97" t="str">
            <v>Nails</v>
          </cell>
          <cell r="I97">
            <v>0.25</v>
          </cell>
          <cell r="J97" t="str">
            <v>kg</v>
          </cell>
          <cell r="K97">
            <v>56.9</v>
          </cell>
          <cell r="L97">
            <v>14.23</v>
          </cell>
        </row>
        <row r="100">
          <cell r="A100">
            <v>9.1</v>
          </cell>
          <cell r="B100" t="str">
            <v xml:space="preserve">CGI sheet roofing work including procuring </v>
          </cell>
          <cell r="D100" t="str">
            <v>Mason</v>
          </cell>
          <cell r="E100">
            <v>0.2</v>
          </cell>
          <cell r="F100">
            <v>195</v>
          </cell>
          <cell r="G100">
            <v>39</v>
          </cell>
          <cell r="H100" t="str">
            <v>CGI sheet 24-26swg</v>
          </cell>
          <cell r="I100">
            <v>1.2</v>
          </cell>
          <cell r="J100" t="str">
            <v>sqm</v>
          </cell>
          <cell r="K100">
            <v>4900</v>
          </cell>
          <cell r="L100">
            <v>980</v>
          </cell>
          <cell r="M100">
            <v>2089</v>
          </cell>
          <cell r="N100">
            <v>313.35000000000002</v>
          </cell>
          <cell r="O100">
            <v>2402.35</v>
          </cell>
        </row>
        <row r="101">
          <cell r="B101" t="str">
            <v>of materials for 1m2:</v>
          </cell>
          <cell r="D101" t="str">
            <v>Coolies</v>
          </cell>
          <cell r="E101">
            <v>0.25</v>
          </cell>
          <cell r="F101">
            <v>120</v>
          </cell>
          <cell r="G101">
            <v>30</v>
          </cell>
          <cell r="H101" t="str">
            <v>8mm nut/bolt</v>
          </cell>
          <cell r="I101">
            <v>3</v>
          </cell>
          <cell r="J101" t="str">
            <v>no</v>
          </cell>
          <cell r="K101">
            <v>10</v>
          </cell>
          <cell r="L101">
            <v>30</v>
          </cell>
        </row>
        <row r="102">
          <cell r="G102">
            <v>69</v>
          </cell>
          <cell r="H102" t="str">
            <v>J-hook+ bitu-washer</v>
          </cell>
          <cell r="I102">
            <v>2.5</v>
          </cell>
          <cell r="J102" t="str">
            <v>no</v>
          </cell>
          <cell r="K102">
            <v>5</v>
          </cell>
          <cell r="L102">
            <v>1010</v>
          </cell>
        </row>
        <row r="105">
          <cell r="A105">
            <v>9.1999999999999993</v>
          </cell>
          <cell r="B105" t="str">
            <v>GI plainsheet ridge fixing work</v>
          </cell>
          <cell r="D105" t="str">
            <v>Mason</v>
          </cell>
          <cell r="E105">
            <v>0.2</v>
          </cell>
          <cell r="F105">
            <v>195</v>
          </cell>
          <cell r="G105">
            <v>39</v>
          </cell>
          <cell r="H105" t="str">
            <v>GI plainsheet 28swg</v>
          </cell>
          <cell r="I105">
            <v>1.2</v>
          </cell>
          <cell r="J105" t="str">
            <v>sqm</v>
          </cell>
          <cell r="K105">
            <v>4900</v>
          </cell>
          <cell r="L105">
            <v>980</v>
          </cell>
          <cell r="M105">
            <v>1089</v>
          </cell>
          <cell r="N105">
            <v>163.35</v>
          </cell>
          <cell r="O105">
            <v>1252.3499999999999</v>
          </cell>
        </row>
        <row r="106">
          <cell r="B106" t="str">
            <v>all complete, for 1 rm.</v>
          </cell>
          <cell r="D106" t="str">
            <v>Coolies</v>
          </cell>
          <cell r="E106">
            <v>0.25</v>
          </cell>
          <cell r="F106">
            <v>120</v>
          </cell>
          <cell r="G106">
            <v>30</v>
          </cell>
          <cell r="H106" t="str">
            <v>8mm nut/bolt</v>
          </cell>
          <cell r="I106">
            <v>4</v>
          </cell>
          <cell r="J106" t="str">
            <v>no</v>
          </cell>
          <cell r="K106">
            <v>10</v>
          </cell>
          <cell r="L106">
            <v>40</v>
          </cell>
        </row>
        <row r="108">
          <cell r="B108" t="str">
            <v>Salwood work for doors &amp; windows:</v>
          </cell>
        </row>
        <row r="109">
          <cell r="A109" t="str">
            <v>10.1a</v>
          </cell>
          <cell r="B109" t="str">
            <v>Frames (Chaukhat ) for 1cum.</v>
          </cell>
          <cell r="D109" t="str">
            <v>Carpenter</v>
          </cell>
          <cell r="E109">
            <v>34</v>
          </cell>
          <cell r="F109">
            <v>195</v>
          </cell>
          <cell r="G109">
            <v>6630</v>
          </cell>
          <cell r="H109" t="str">
            <v>Salwood</v>
          </cell>
          <cell r="I109">
            <v>1.1000000000000001</v>
          </cell>
          <cell r="J109" t="str">
            <v>cum.</v>
          </cell>
          <cell r="K109">
            <v>38946</v>
          </cell>
          <cell r="L109">
            <v>42840.6</v>
          </cell>
          <cell r="M109">
            <v>50890.6</v>
          </cell>
          <cell r="N109">
            <v>7633.59</v>
          </cell>
          <cell r="O109">
            <v>58524.19</v>
          </cell>
        </row>
        <row r="110">
          <cell r="B110" t="str">
            <v>(wood size 75 x 100 mm)</v>
          </cell>
          <cell r="D110" t="str">
            <v>Laborer</v>
          </cell>
          <cell r="E110">
            <v>3.4</v>
          </cell>
          <cell r="F110">
            <v>120</v>
          </cell>
          <cell r="G110">
            <v>408</v>
          </cell>
          <cell r="H110" t="str">
            <v>Holdfast</v>
          </cell>
          <cell r="I110">
            <v>92</v>
          </cell>
          <cell r="J110" t="str">
            <v>no</v>
          </cell>
          <cell r="K110">
            <v>10</v>
          </cell>
          <cell r="L110">
            <v>920</v>
          </cell>
        </row>
        <row r="111">
          <cell r="H111" t="str">
            <v>nails/screws</v>
          </cell>
          <cell r="I111">
            <v>184</v>
          </cell>
          <cell r="J111" t="str">
            <v>no</v>
          </cell>
          <cell r="K111">
            <v>0.5</v>
          </cell>
          <cell r="L111">
            <v>92</v>
          </cell>
        </row>
        <row r="113">
          <cell r="A113" t="str">
            <v>10.1b</v>
          </cell>
          <cell r="B113" t="str">
            <v>For one Frame (chaukat) of size (900x2100 mm)</v>
          </cell>
          <cell r="M113">
            <v>1946.57</v>
          </cell>
          <cell r="O113">
            <v>2238.5500000000002</v>
          </cell>
        </row>
        <row r="115">
          <cell r="A115" t="str">
            <v>10.2a</v>
          </cell>
          <cell r="B115" t="str">
            <v>Making and fixing panelled door shutter with</v>
          </cell>
          <cell r="D115" t="str">
            <v>Carpenter</v>
          </cell>
          <cell r="E115">
            <v>10</v>
          </cell>
          <cell r="F115">
            <v>195</v>
          </cell>
          <cell r="G115">
            <v>1950</v>
          </cell>
          <cell r="H115" t="str">
            <v>Salwood</v>
          </cell>
          <cell r="I115">
            <v>8.4000000000000005E-2</v>
          </cell>
          <cell r="J115" t="str">
            <v>cum.</v>
          </cell>
          <cell r="K115">
            <v>38946</v>
          </cell>
          <cell r="L115">
            <v>3271.46</v>
          </cell>
          <cell r="M115">
            <v>5756.46</v>
          </cell>
          <cell r="N115">
            <v>863.47</v>
          </cell>
          <cell r="O115">
            <v>6619.93</v>
          </cell>
        </row>
        <row r="116">
          <cell r="B116" t="str">
            <v>38mm thick frame for one shutter</v>
          </cell>
          <cell r="D116" t="str">
            <v>Laborer</v>
          </cell>
          <cell r="E116">
            <v>1</v>
          </cell>
          <cell r="F116">
            <v>120</v>
          </cell>
          <cell r="G116">
            <v>120</v>
          </cell>
          <cell r="H116" t="str">
            <v xml:space="preserve"> Hinge 6"</v>
          </cell>
          <cell r="I116">
            <v>6</v>
          </cell>
          <cell r="J116" t="str">
            <v>no</v>
          </cell>
          <cell r="K116">
            <v>20</v>
          </cell>
          <cell r="L116">
            <v>120</v>
          </cell>
        </row>
        <row r="117">
          <cell r="B117" t="str">
            <v xml:space="preserve">     (Shutter size : 1.07x1.982 = 2.123 sqm)</v>
          </cell>
          <cell r="H117" t="str">
            <v xml:space="preserve"> Tower bolt 6"</v>
          </cell>
          <cell r="I117">
            <v>1</v>
          </cell>
          <cell r="J117" t="str">
            <v>no</v>
          </cell>
          <cell r="K117">
            <v>25</v>
          </cell>
          <cell r="L117">
            <v>25</v>
          </cell>
        </row>
        <row r="118">
          <cell r="H118" t="str">
            <v xml:space="preserve"> Tower bolt 12"</v>
          </cell>
          <cell r="I118">
            <v>1</v>
          </cell>
          <cell r="J118" t="str">
            <v>no</v>
          </cell>
          <cell r="K118">
            <v>40</v>
          </cell>
          <cell r="L118">
            <v>40</v>
          </cell>
        </row>
        <row r="119">
          <cell r="H119" t="str">
            <v xml:space="preserve"> Lockset 250mm</v>
          </cell>
          <cell r="I119">
            <v>1</v>
          </cell>
          <cell r="J119" t="str">
            <v>no</v>
          </cell>
          <cell r="K119">
            <v>120</v>
          </cell>
          <cell r="L119">
            <v>120</v>
          </cell>
        </row>
        <row r="120">
          <cell r="H120" t="str">
            <v xml:space="preserve"> Handle</v>
          </cell>
          <cell r="I120">
            <v>2</v>
          </cell>
          <cell r="J120" t="str">
            <v>no</v>
          </cell>
          <cell r="K120">
            <v>50</v>
          </cell>
          <cell r="L120">
            <v>100</v>
          </cell>
        </row>
        <row r="121">
          <cell r="H121" t="str">
            <v xml:space="preserve"> Screw</v>
          </cell>
          <cell r="I121">
            <v>0.5</v>
          </cell>
          <cell r="J121" t="str">
            <v>kg</v>
          </cell>
          <cell r="K121">
            <v>20</v>
          </cell>
          <cell r="L121">
            <v>10</v>
          </cell>
        </row>
        <row r="123">
          <cell r="A123" t="str">
            <v>10.2b</v>
          </cell>
          <cell r="B123" t="str">
            <v>Rate for 1 sqm.</v>
          </cell>
          <cell r="M123">
            <v>3118.2</v>
          </cell>
          <cell r="N123">
            <v>467.73</v>
          </cell>
          <cell r="O123">
            <v>3585.93</v>
          </cell>
        </row>
        <row r="125">
          <cell r="A125" t="str">
            <v>10.9a1</v>
          </cell>
          <cell r="B125" t="str">
            <v>Fixing GI plainsheet on both sides of 38mm thick</v>
          </cell>
          <cell r="D125" t="str">
            <v>Carpenter</v>
          </cell>
          <cell r="E125">
            <v>7</v>
          </cell>
          <cell r="F125">
            <v>195</v>
          </cell>
          <cell r="G125">
            <v>1365</v>
          </cell>
          <cell r="H125" t="str">
            <v>Salwood</v>
          </cell>
          <cell r="I125">
            <v>3.4599999999999999E-2</v>
          </cell>
          <cell r="J125" t="str">
            <v>cum.</v>
          </cell>
          <cell r="K125">
            <v>38946</v>
          </cell>
          <cell r="L125">
            <v>1347.53</v>
          </cell>
          <cell r="M125">
            <v>4026.79</v>
          </cell>
          <cell r="N125">
            <v>604.02</v>
          </cell>
          <cell r="O125">
            <v>4630.8100000000004</v>
          </cell>
        </row>
        <row r="126">
          <cell r="B126" t="str">
            <v>1.09x2.06=2.245 sqm door frame</v>
          </cell>
          <cell r="D126" t="str">
            <v>Laborer</v>
          </cell>
          <cell r="E126">
            <v>0.7</v>
          </cell>
          <cell r="F126">
            <v>120</v>
          </cell>
          <cell r="G126">
            <v>84</v>
          </cell>
          <cell r="H126" t="str">
            <v xml:space="preserve"> Hinge 6"</v>
          </cell>
          <cell r="I126">
            <v>3</v>
          </cell>
          <cell r="J126" t="str">
            <v>no</v>
          </cell>
          <cell r="K126">
            <v>20</v>
          </cell>
          <cell r="L126">
            <v>60</v>
          </cell>
        </row>
        <row r="127">
          <cell r="H127" t="str">
            <v xml:space="preserve"> Tower bolt 6"</v>
          </cell>
          <cell r="I127">
            <v>1</v>
          </cell>
          <cell r="J127" t="str">
            <v>no</v>
          </cell>
          <cell r="K127">
            <v>25</v>
          </cell>
          <cell r="L127">
            <v>25</v>
          </cell>
        </row>
        <row r="128">
          <cell r="H128" t="str">
            <v xml:space="preserve"> Tower bolt 12"</v>
          </cell>
          <cell r="I128">
            <v>1</v>
          </cell>
          <cell r="J128" t="str">
            <v>no</v>
          </cell>
          <cell r="K128">
            <v>40</v>
          </cell>
          <cell r="L128">
            <v>40</v>
          </cell>
        </row>
        <row r="129">
          <cell r="H129" t="str">
            <v xml:space="preserve"> Lockset 250mm</v>
          </cell>
          <cell r="I129">
            <v>1</v>
          </cell>
          <cell r="J129" t="str">
            <v>no</v>
          </cell>
          <cell r="K129">
            <v>120</v>
          </cell>
          <cell r="L129">
            <v>120</v>
          </cell>
        </row>
        <row r="130">
          <cell r="H130" t="str">
            <v xml:space="preserve"> Handle</v>
          </cell>
          <cell r="I130">
            <v>1</v>
          </cell>
          <cell r="J130" t="str">
            <v>no</v>
          </cell>
          <cell r="K130">
            <v>50</v>
          </cell>
          <cell r="L130">
            <v>50</v>
          </cell>
        </row>
        <row r="131">
          <cell r="H131" t="str">
            <v>GI plainsheet 28swg</v>
          </cell>
          <cell r="I131">
            <v>4.6500000000000004</v>
          </cell>
          <cell r="J131" t="str">
            <v>sqm</v>
          </cell>
          <cell r="K131">
            <v>200.7</v>
          </cell>
          <cell r="L131">
            <v>933.26</v>
          </cell>
        </row>
        <row r="132">
          <cell r="H132" t="str">
            <v xml:space="preserve"> Screw</v>
          </cell>
          <cell r="J132" t="str">
            <v>LS</v>
          </cell>
          <cell r="L132">
            <v>2</v>
          </cell>
        </row>
        <row r="134">
          <cell r="A134" t="str">
            <v>10.9a2</v>
          </cell>
          <cell r="B134" t="str">
            <v>Rate for 1 sqm.</v>
          </cell>
          <cell r="M134">
            <v>2062.7199999999998</v>
          </cell>
          <cell r="N134">
            <v>309.41000000000003</v>
          </cell>
          <cell r="O134">
            <v>2372.13</v>
          </cell>
        </row>
        <row r="136">
          <cell r="A136" t="str">
            <v>10.10a1</v>
          </cell>
          <cell r="B136" t="str">
            <v>Fixing mosquito proof wirenet to 38mm thick</v>
          </cell>
          <cell r="D136" t="str">
            <v>Carpenter</v>
          </cell>
          <cell r="E136">
            <v>5</v>
          </cell>
          <cell r="F136">
            <v>195</v>
          </cell>
          <cell r="G136">
            <v>975</v>
          </cell>
          <cell r="H136" t="str">
            <v>Salwood</v>
          </cell>
          <cell r="I136">
            <v>2.5999999999999999E-2</v>
          </cell>
          <cell r="J136" t="str">
            <v>cum.</v>
          </cell>
          <cell r="K136">
            <v>38946</v>
          </cell>
          <cell r="L136">
            <v>1012.6</v>
          </cell>
          <cell r="M136">
            <v>2759.93</v>
          </cell>
          <cell r="N136">
            <v>413.99</v>
          </cell>
          <cell r="O136">
            <v>3173.92</v>
          </cell>
        </row>
        <row r="137">
          <cell r="B137" t="str">
            <v>1.09x2.06=2.245 sqm frame</v>
          </cell>
          <cell r="D137" t="str">
            <v>Laborer</v>
          </cell>
          <cell r="E137">
            <v>0.5</v>
          </cell>
          <cell r="F137">
            <v>120</v>
          </cell>
          <cell r="G137">
            <v>60</v>
          </cell>
          <cell r="H137" t="str">
            <v xml:space="preserve"> Hinge 6"</v>
          </cell>
          <cell r="I137">
            <v>3</v>
          </cell>
          <cell r="J137" t="str">
            <v>no</v>
          </cell>
          <cell r="K137">
            <v>20</v>
          </cell>
          <cell r="L137">
            <v>60</v>
          </cell>
        </row>
        <row r="138">
          <cell r="H138" t="str">
            <v xml:space="preserve"> Tower bolt 6"</v>
          </cell>
          <cell r="I138">
            <v>1</v>
          </cell>
          <cell r="J138" t="str">
            <v>no</v>
          </cell>
          <cell r="K138">
            <v>25</v>
          </cell>
          <cell r="L138">
            <v>25</v>
          </cell>
        </row>
        <row r="139">
          <cell r="H139" t="str">
            <v xml:space="preserve"> Tower bolt 12"</v>
          </cell>
          <cell r="I139">
            <v>1</v>
          </cell>
          <cell r="J139" t="str">
            <v>no</v>
          </cell>
          <cell r="K139">
            <v>40</v>
          </cell>
          <cell r="L139">
            <v>40</v>
          </cell>
        </row>
        <row r="140">
          <cell r="H140" t="str">
            <v>wiremesh 24 SWG</v>
          </cell>
          <cell r="I140">
            <v>2.13</v>
          </cell>
          <cell r="J140" t="str">
            <v>sqm</v>
          </cell>
          <cell r="K140">
            <v>251.33</v>
          </cell>
          <cell r="L140">
            <v>535.33000000000004</v>
          </cell>
        </row>
        <row r="141">
          <cell r="H141" t="str">
            <v xml:space="preserve"> Handle</v>
          </cell>
          <cell r="I141">
            <v>1</v>
          </cell>
          <cell r="J141" t="str">
            <v>no</v>
          </cell>
          <cell r="K141">
            <v>50</v>
          </cell>
          <cell r="L141">
            <v>50</v>
          </cell>
        </row>
        <row r="142">
          <cell r="H142" t="str">
            <v xml:space="preserve"> Screw</v>
          </cell>
          <cell r="J142" t="str">
            <v>LS</v>
          </cell>
          <cell r="L142">
            <v>2</v>
          </cell>
        </row>
        <row r="143">
          <cell r="A143" t="str">
            <v>10.10a2</v>
          </cell>
          <cell r="B143" t="str">
            <v>Rate for 1 sqm.</v>
          </cell>
          <cell r="M143">
            <v>1413.77</v>
          </cell>
          <cell r="N143">
            <v>212.07</v>
          </cell>
          <cell r="O143">
            <v>1625.84</v>
          </cell>
        </row>
        <row r="145">
          <cell r="A145">
            <v>10.17</v>
          </cell>
          <cell r="B145" t="str">
            <v>Beams, Lintels, Wallplates etc. for 1cum.</v>
          </cell>
          <cell r="D145" t="str">
            <v>Carpenter</v>
          </cell>
          <cell r="E145">
            <v>17.649999999999999</v>
          </cell>
          <cell r="F145">
            <v>195</v>
          </cell>
          <cell r="G145">
            <v>3441.75</v>
          </cell>
          <cell r="H145" t="str">
            <v>Salwood</v>
          </cell>
          <cell r="I145">
            <v>1.05</v>
          </cell>
          <cell r="J145" t="str">
            <v>cum.</v>
          </cell>
          <cell r="K145">
            <v>38946</v>
          </cell>
          <cell r="L145">
            <v>40893.300000000003</v>
          </cell>
          <cell r="M145">
            <v>44603.75</v>
          </cell>
          <cell r="N145">
            <v>6690.56</v>
          </cell>
          <cell r="O145">
            <v>51294.31</v>
          </cell>
        </row>
        <row r="146">
          <cell r="B146" t="str">
            <v>( for span &lt;9m)</v>
          </cell>
          <cell r="D146" t="str">
            <v>Laborer</v>
          </cell>
          <cell r="E146">
            <v>1.7649999999999999</v>
          </cell>
          <cell r="F146">
            <v>120</v>
          </cell>
          <cell r="G146">
            <v>211.8</v>
          </cell>
          <cell r="H146" t="str">
            <v>Nails</v>
          </cell>
          <cell r="I146">
            <v>1</v>
          </cell>
          <cell r="J146" t="str">
            <v>kg</v>
          </cell>
          <cell r="K146">
            <v>56.9</v>
          </cell>
          <cell r="L146">
            <v>56.9</v>
          </cell>
        </row>
        <row r="148">
          <cell r="A148">
            <v>10.18</v>
          </cell>
          <cell r="B148" t="str">
            <v>Trusses including fixing for 1cum.</v>
          </cell>
          <cell r="D148" t="str">
            <v>Carpenter</v>
          </cell>
          <cell r="E148">
            <v>17.649999999999999</v>
          </cell>
          <cell r="F148">
            <v>195</v>
          </cell>
          <cell r="G148">
            <v>3441.75</v>
          </cell>
          <cell r="H148" t="str">
            <v>Salwood</v>
          </cell>
          <cell r="I148">
            <v>1.05</v>
          </cell>
          <cell r="J148" t="str">
            <v>cum.</v>
          </cell>
          <cell r="K148">
            <v>38946</v>
          </cell>
          <cell r="L148">
            <v>40893.300000000003</v>
          </cell>
          <cell r="M148">
            <v>48593.05</v>
          </cell>
          <cell r="N148">
            <v>7288.96</v>
          </cell>
          <cell r="O148">
            <v>55882.01</v>
          </cell>
        </row>
        <row r="149">
          <cell r="D149" t="str">
            <v>Laborer</v>
          </cell>
          <cell r="E149">
            <v>26</v>
          </cell>
          <cell r="F149">
            <v>120</v>
          </cell>
          <cell r="G149">
            <v>3120</v>
          </cell>
          <cell r="H149" t="str">
            <v>Strips</v>
          </cell>
          <cell r="I149">
            <v>10</v>
          </cell>
          <cell r="J149" t="str">
            <v>kg</v>
          </cell>
          <cell r="K149">
            <v>56.9</v>
          </cell>
          <cell r="L149">
            <v>569</v>
          </cell>
        </row>
        <row r="150">
          <cell r="H150" t="str">
            <v>Nails</v>
          </cell>
          <cell r="I150">
            <v>10</v>
          </cell>
          <cell r="J150" t="str">
            <v>kg</v>
          </cell>
          <cell r="K150">
            <v>56.9</v>
          </cell>
          <cell r="L150">
            <v>569</v>
          </cell>
        </row>
        <row r="152">
          <cell r="A152">
            <v>10.19</v>
          </cell>
          <cell r="B152" t="str">
            <v>25mm thick Eavesboard including fixing for 1sqm.</v>
          </cell>
          <cell r="D152" t="str">
            <v>Carpenter</v>
          </cell>
          <cell r="E152">
            <v>0.14299999999999999</v>
          </cell>
          <cell r="F152">
            <v>195</v>
          </cell>
          <cell r="G152">
            <v>27.89</v>
          </cell>
          <cell r="H152" t="str">
            <v>Salwood</v>
          </cell>
          <cell r="I152">
            <v>2.75E-2</v>
          </cell>
          <cell r="J152" t="str">
            <v>cum.</v>
          </cell>
          <cell r="K152">
            <v>38946</v>
          </cell>
          <cell r="L152">
            <v>1071.02</v>
          </cell>
          <cell r="M152">
            <v>1109.17</v>
          </cell>
          <cell r="N152">
            <v>166.38</v>
          </cell>
          <cell r="O152">
            <v>1275.55</v>
          </cell>
        </row>
        <row r="153">
          <cell r="D153" t="str">
            <v>Laborer</v>
          </cell>
          <cell r="E153">
            <v>1.43E-2</v>
          </cell>
          <cell r="F153">
            <v>120</v>
          </cell>
          <cell r="G153">
            <v>1.72</v>
          </cell>
          <cell r="H153" t="str">
            <v>Nails</v>
          </cell>
          <cell r="I153">
            <v>0.15</v>
          </cell>
          <cell r="J153" t="str">
            <v>kg</v>
          </cell>
          <cell r="K153">
            <v>56.9</v>
          </cell>
          <cell r="L153">
            <v>8.5399999999999991</v>
          </cell>
        </row>
        <row r="155">
          <cell r="A155" t="str">
            <v>10.20d</v>
          </cell>
          <cell r="B155" t="str">
            <v>Fixing mosquito proof wirenet to existing frames</v>
          </cell>
          <cell r="D155" t="str">
            <v>Carpenter</v>
          </cell>
          <cell r="E155">
            <v>0.108</v>
          </cell>
          <cell r="F155">
            <v>195</v>
          </cell>
          <cell r="G155">
            <v>21.06</v>
          </cell>
          <cell r="H155" t="str">
            <v>Salwood for Listies</v>
          </cell>
          <cell r="I155">
            <v>2E-3</v>
          </cell>
          <cell r="J155" t="str">
            <v>cum.</v>
          </cell>
          <cell r="K155">
            <v>38946</v>
          </cell>
          <cell r="L155">
            <v>77.89</v>
          </cell>
          <cell r="M155">
            <v>394.3</v>
          </cell>
          <cell r="N155">
            <v>59.15</v>
          </cell>
          <cell r="O155">
            <v>453.45</v>
          </cell>
        </row>
        <row r="156">
          <cell r="B156" t="str">
            <v>for 1 sqm.</v>
          </cell>
          <cell r="D156" t="str">
            <v>Laborer</v>
          </cell>
          <cell r="E156">
            <v>0.11</v>
          </cell>
          <cell r="F156">
            <v>120</v>
          </cell>
          <cell r="G156">
            <v>13.2</v>
          </cell>
          <cell r="H156" t="str">
            <v>mosquito net</v>
          </cell>
          <cell r="I156">
            <v>1.1000000000000001</v>
          </cell>
          <cell r="J156" t="str">
            <v>sqm</v>
          </cell>
          <cell r="K156">
            <v>251.33</v>
          </cell>
          <cell r="L156">
            <v>276.45999999999998</v>
          </cell>
        </row>
        <row r="157">
          <cell r="H157" t="str">
            <v>Nails</v>
          </cell>
          <cell r="I157">
            <v>0.1</v>
          </cell>
          <cell r="J157" t="str">
            <v>kg</v>
          </cell>
          <cell r="K157">
            <v>56.9</v>
          </cell>
          <cell r="L157">
            <v>5.69</v>
          </cell>
        </row>
        <row r="159">
          <cell r="A159" t="str">
            <v>11.20</v>
          </cell>
          <cell r="B159" t="str">
            <v>3 mm thick cement punning for 1sqm.</v>
          </cell>
          <cell r="D159" t="str">
            <v>Mason</v>
          </cell>
          <cell r="E159">
            <v>0.1</v>
          </cell>
          <cell r="F159">
            <v>195</v>
          </cell>
          <cell r="G159">
            <v>19.5</v>
          </cell>
          <cell r="H159" t="str">
            <v>cement</v>
          </cell>
          <cell r="I159">
            <v>5.3200000000000001E-3</v>
          </cell>
          <cell r="J159" t="str">
            <v>mt</v>
          </cell>
          <cell r="K159">
            <v>8440</v>
          </cell>
          <cell r="L159">
            <v>44.9</v>
          </cell>
          <cell r="M159">
            <v>76.400000000000006</v>
          </cell>
          <cell r="N159">
            <v>11.46</v>
          </cell>
          <cell r="O159">
            <v>87.86</v>
          </cell>
        </row>
        <row r="160">
          <cell r="D160" t="str">
            <v>Coolies</v>
          </cell>
          <cell r="E160">
            <v>0.1</v>
          </cell>
          <cell r="F160">
            <v>120</v>
          </cell>
          <cell r="G160">
            <v>12</v>
          </cell>
        </row>
        <row r="162">
          <cell r="B162" t="str">
            <v>12.5 mm thick c/s plaster for  1sqm.</v>
          </cell>
        </row>
        <row r="163">
          <cell r="A163" t="str">
            <v>12.1a</v>
          </cell>
          <cell r="B163" t="str">
            <v>in (1:2)  c/s mortar</v>
          </cell>
          <cell r="D163" t="str">
            <v>Mason</v>
          </cell>
          <cell r="E163">
            <v>0.12</v>
          </cell>
          <cell r="F163">
            <v>195</v>
          </cell>
          <cell r="G163">
            <v>23.4</v>
          </cell>
          <cell r="H163" t="str">
            <v>cement</v>
          </cell>
          <cell r="I163">
            <v>8.9999999999999993E-3</v>
          </cell>
          <cell r="J163" t="str">
            <v>MT</v>
          </cell>
          <cell r="K163">
            <v>8440</v>
          </cell>
          <cell r="L163">
            <v>75.959999999999994</v>
          </cell>
          <cell r="M163">
            <v>155.27000000000001</v>
          </cell>
          <cell r="N163">
            <v>23.29</v>
          </cell>
          <cell r="O163">
            <v>178.56</v>
          </cell>
        </row>
        <row r="164">
          <cell r="D164" t="str">
            <v>Labor</v>
          </cell>
          <cell r="E164">
            <v>0.16</v>
          </cell>
          <cell r="F164">
            <v>120</v>
          </cell>
          <cell r="G164">
            <v>19.2</v>
          </cell>
          <cell r="H164" t="str">
            <v>sand</v>
          </cell>
          <cell r="I164">
            <v>1.2200000000000001E-2</v>
          </cell>
          <cell r="J164" t="str">
            <v>cu.m.</v>
          </cell>
          <cell r="K164">
            <v>3008.95</v>
          </cell>
          <cell r="L164">
            <v>36.71</v>
          </cell>
        </row>
        <row r="166">
          <cell r="A166" t="str">
            <v>12.1b</v>
          </cell>
          <cell r="B166" t="str">
            <v>in (1:3) c/s mortar</v>
          </cell>
          <cell r="D166" t="str">
            <v>Mason</v>
          </cell>
          <cell r="E166">
            <v>0.12</v>
          </cell>
          <cell r="F166">
            <v>195</v>
          </cell>
          <cell r="G166">
            <v>23.4</v>
          </cell>
          <cell r="H166" t="str">
            <v>cement</v>
          </cell>
          <cell r="I166">
            <v>6.1999999999999998E-3</v>
          </cell>
          <cell r="J166" t="str">
            <v>MT</v>
          </cell>
          <cell r="K166">
            <v>8440</v>
          </cell>
          <cell r="L166">
            <v>52.33</v>
          </cell>
          <cell r="M166">
            <v>133.44</v>
          </cell>
          <cell r="N166">
            <v>20.02</v>
          </cell>
          <cell r="O166">
            <v>153.46</v>
          </cell>
        </row>
        <row r="167">
          <cell r="D167" t="str">
            <v>Labor</v>
          </cell>
          <cell r="E167">
            <v>0.16</v>
          </cell>
          <cell r="F167">
            <v>120</v>
          </cell>
          <cell r="G167">
            <v>19.2</v>
          </cell>
          <cell r="H167" t="str">
            <v>sand</v>
          </cell>
          <cell r="I167">
            <v>1.2800000000000001E-2</v>
          </cell>
          <cell r="J167" t="str">
            <v>cu.m.</v>
          </cell>
          <cell r="K167">
            <v>3008.95</v>
          </cell>
          <cell r="L167">
            <v>38.51</v>
          </cell>
        </row>
        <row r="169">
          <cell r="A169" t="str">
            <v>12.1c</v>
          </cell>
          <cell r="B169" t="str">
            <v>in (1:4) c/s mortar</v>
          </cell>
          <cell r="D169" t="str">
            <v>Mason</v>
          </cell>
          <cell r="E169">
            <v>0.12</v>
          </cell>
          <cell r="F169">
            <v>195</v>
          </cell>
          <cell r="G169">
            <v>23.4</v>
          </cell>
          <cell r="H169" t="str">
            <v>cement</v>
          </cell>
          <cell r="I169">
            <v>5.3800000000000002E-3</v>
          </cell>
          <cell r="J169" t="str">
            <v>MT</v>
          </cell>
          <cell r="K169">
            <v>8440</v>
          </cell>
          <cell r="L169">
            <v>45.41</v>
          </cell>
          <cell r="M169">
            <v>131.94</v>
          </cell>
          <cell r="N169">
            <v>19.79</v>
          </cell>
          <cell r="O169">
            <v>151.72999999999999</v>
          </cell>
        </row>
        <row r="170">
          <cell r="D170" t="str">
            <v>Labor</v>
          </cell>
          <cell r="E170">
            <v>0.16</v>
          </cell>
          <cell r="F170">
            <v>120</v>
          </cell>
          <cell r="G170">
            <v>19.2</v>
          </cell>
          <cell r="H170" t="str">
            <v>sand</v>
          </cell>
          <cell r="I170">
            <v>1.46E-2</v>
          </cell>
          <cell r="J170" t="str">
            <v>cu.m.</v>
          </cell>
          <cell r="K170">
            <v>3008.95</v>
          </cell>
          <cell r="L170">
            <v>43.93</v>
          </cell>
        </row>
        <row r="172">
          <cell r="B172" t="str">
            <v>20 mm thick c/s plaster for 1sqm.</v>
          </cell>
        </row>
        <row r="173">
          <cell r="A173" t="str">
            <v>12.4a1</v>
          </cell>
          <cell r="B173" t="str">
            <v>in (1:3) c/s mortar</v>
          </cell>
          <cell r="D173" t="str">
            <v>Mason</v>
          </cell>
          <cell r="E173">
            <v>0.14000000000000001</v>
          </cell>
          <cell r="F173">
            <v>195</v>
          </cell>
          <cell r="G173">
            <v>27.3</v>
          </cell>
          <cell r="H173" t="str">
            <v>cement</v>
          </cell>
          <cell r="I173">
            <v>9.5999999999999992E-3</v>
          </cell>
          <cell r="J173" t="str">
            <v>MT</v>
          </cell>
          <cell r="K173">
            <v>8440</v>
          </cell>
          <cell r="L173">
            <v>81.02</v>
          </cell>
          <cell r="M173">
            <v>189.79</v>
          </cell>
          <cell r="N173">
            <v>28.47</v>
          </cell>
          <cell r="O173">
            <v>218.26</v>
          </cell>
        </row>
        <row r="174">
          <cell r="D174" t="str">
            <v>Labor</v>
          </cell>
          <cell r="E174">
            <v>0.19</v>
          </cell>
          <cell r="F174">
            <v>120</v>
          </cell>
          <cell r="G174">
            <v>22.8</v>
          </cell>
          <cell r="H174" t="str">
            <v>sand</v>
          </cell>
          <cell r="I174">
            <v>1.95E-2</v>
          </cell>
          <cell r="J174" t="str">
            <v>cu.m.</v>
          </cell>
          <cell r="K174">
            <v>3008.95</v>
          </cell>
          <cell r="L174">
            <v>58.67</v>
          </cell>
        </row>
        <row r="176">
          <cell r="A176" t="str">
            <v>12.4a2</v>
          </cell>
          <cell r="B176" t="str">
            <v>in (1:3) c/s mortar with 2% WPC</v>
          </cell>
          <cell r="D176" t="str">
            <v>Mason</v>
          </cell>
          <cell r="E176">
            <v>0.14000000000000001</v>
          </cell>
          <cell r="F176">
            <v>195</v>
          </cell>
          <cell r="G176">
            <v>27.3</v>
          </cell>
          <cell r="H176" t="str">
            <v>cement</v>
          </cell>
          <cell r="I176">
            <v>9.5999999999999992E-3</v>
          </cell>
          <cell r="J176" t="str">
            <v>MT</v>
          </cell>
          <cell r="K176">
            <v>8440</v>
          </cell>
          <cell r="L176">
            <v>81.02</v>
          </cell>
          <cell r="M176">
            <v>199.79</v>
          </cell>
          <cell r="N176">
            <v>29.97</v>
          </cell>
          <cell r="O176">
            <v>229.76</v>
          </cell>
        </row>
        <row r="177">
          <cell r="D177" t="str">
            <v>Labor</v>
          </cell>
          <cell r="E177">
            <v>0.19</v>
          </cell>
          <cell r="F177">
            <v>120</v>
          </cell>
          <cell r="G177">
            <v>22.8</v>
          </cell>
          <cell r="H177" t="str">
            <v>sand</v>
          </cell>
          <cell r="I177">
            <v>1.95E-2</v>
          </cell>
          <cell r="J177" t="str">
            <v>cu.m.</v>
          </cell>
          <cell r="K177">
            <v>3008.95</v>
          </cell>
          <cell r="L177">
            <v>58.67</v>
          </cell>
        </row>
        <row r="178">
          <cell r="H178" t="str">
            <v>WPC</v>
          </cell>
          <cell r="I178">
            <v>0.2</v>
          </cell>
          <cell r="J178" t="str">
            <v>kg</v>
          </cell>
          <cell r="K178">
            <v>50</v>
          </cell>
          <cell r="L178">
            <v>10</v>
          </cell>
        </row>
        <row r="180">
          <cell r="A180" t="str">
            <v>12.4b</v>
          </cell>
          <cell r="B180" t="str">
            <v>in (1:4) c/s mortar</v>
          </cell>
          <cell r="D180" t="str">
            <v>Mason</v>
          </cell>
          <cell r="E180">
            <v>0.14000000000000001</v>
          </cell>
          <cell r="F180">
            <v>195</v>
          </cell>
          <cell r="G180">
            <v>27.3</v>
          </cell>
          <cell r="H180" t="str">
            <v>cement</v>
          </cell>
          <cell r="I180">
            <v>8.0999999999999996E-3</v>
          </cell>
          <cell r="J180" t="str">
            <v>MT</v>
          </cell>
          <cell r="K180">
            <v>8440</v>
          </cell>
          <cell r="L180">
            <v>68.36</v>
          </cell>
          <cell r="M180">
            <v>184.66</v>
          </cell>
          <cell r="N180">
            <v>27.7</v>
          </cell>
          <cell r="O180">
            <v>212.36</v>
          </cell>
        </row>
        <row r="181">
          <cell r="D181" t="str">
            <v>Labor</v>
          </cell>
          <cell r="E181">
            <v>0.19</v>
          </cell>
          <cell r="F181">
            <v>120</v>
          </cell>
          <cell r="G181">
            <v>22.8</v>
          </cell>
          <cell r="H181" t="str">
            <v>sand</v>
          </cell>
          <cell r="I181">
            <v>2.1999999999999999E-2</v>
          </cell>
          <cell r="J181" t="str">
            <v>cu.m.</v>
          </cell>
          <cell r="K181">
            <v>3008.95</v>
          </cell>
          <cell r="L181">
            <v>66.2</v>
          </cell>
        </row>
        <row r="183">
          <cell r="A183" t="str">
            <v>12.4c</v>
          </cell>
          <cell r="B183" t="str">
            <v>in (1:6) c/s mortar</v>
          </cell>
          <cell r="D183" t="str">
            <v>Mason</v>
          </cell>
          <cell r="E183">
            <v>0.14000000000000001</v>
          </cell>
          <cell r="F183">
            <v>195</v>
          </cell>
          <cell r="G183">
            <v>27.3</v>
          </cell>
          <cell r="H183" t="str">
            <v>cement</v>
          </cell>
          <cell r="I183">
            <v>5.7000000000000002E-3</v>
          </cell>
          <cell r="J183" t="str">
            <v>MT</v>
          </cell>
          <cell r="K183">
            <v>8440</v>
          </cell>
          <cell r="L183">
            <v>48.11</v>
          </cell>
          <cell r="M183">
            <v>168.92</v>
          </cell>
          <cell r="N183">
            <v>25.34</v>
          </cell>
          <cell r="O183">
            <v>194.26</v>
          </cell>
        </row>
        <row r="184">
          <cell r="D184" t="str">
            <v>Labor</v>
          </cell>
          <cell r="E184">
            <v>0.19</v>
          </cell>
          <cell r="F184">
            <v>120</v>
          </cell>
          <cell r="G184">
            <v>22.8</v>
          </cell>
          <cell r="H184" t="str">
            <v>sand</v>
          </cell>
          <cell r="I184">
            <v>2.35E-2</v>
          </cell>
          <cell r="J184" t="str">
            <v>cu.m.</v>
          </cell>
          <cell r="K184">
            <v>3008.95</v>
          </cell>
          <cell r="L184">
            <v>70.709999999999994</v>
          </cell>
        </row>
        <row r="186">
          <cell r="B186" t="str">
            <v>Cement (snowcem) paint for 1sqm.</v>
          </cell>
        </row>
        <row r="187">
          <cell r="A187" t="str">
            <v>13.4a</v>
          </cell>
          <cell r="B187" t="str">
            <v>a) Single coat</v>
          </cell>
          <cell r="D187" t="str">
            <v>Painter</v>
          </cell>
          <cell r="E187">
            <v>1.7000000000000001E-2</v>
          </cell>
          <cell r="F187">
            <v>195</v>
          </cell>
          <cell r="G187">
            <v>3.32</v>
          </cell>
          <cell r="H187" t="str">
            <v>snowcem</v>
          </cell>
          <cell r="I187">
            <v>0.3</v>
          </cell>
          <cell r="J187" t="str">
            <v>kg</v>
          </cell>
          <cell r="K187">
            <v>51.9</v>
          </cell>
          <cell r="L187">
            <v>15.57</v>
          </cell>
          <cell r="M187">
            <v>20.93</v>
          </cell>
          <cell r="N187">
            <v>3.14</v>
          </cell>
          <cell r="O187">
            <v>24.07</v>
          </cell>
        </row>
        <row r="188">
          <cell r="D188" t="str">
            <v>Helper</v>
          </cell>
          <cell r="E188">
            <v>1.7000000000000001E-2</v>
          </cell>
          <cell r="F188">
            <v>120</v>
          </cell>
          <cell r="G188">
            <v>2.04</v>
          </cell>
        </row>
        <row r="190">
          <cell r="A190" t="str">
            <v>13.4b</v>
          </cell>
          <cell r="B190" t="str">
            <v>b) Double coat</v>
          </cell>
          <cell r="D190" t="str">
            <v>Painter</v>
          </cell>
          <cell r="E190">
            <v>0.05</v>
          </cell>
          <cell r="F190">
            <v>195</v>
          </cell>
          <cell r="G190">
            <v>9.75</v>
          </cell>
          <cell r="H190" t="str">
            <v>snowcem</v>
          </cell>
          <cell r="I190">
            <v>0.48499999999999999</v>
          </cell>
          <cell r="J190" t="str">
            <v>kg</v>
          </cell>
          <cell r="K190">
            <v>51.9</v>
          </cell>
          <cell r="L190">
            <v>25.17</v>
          </cell>
          <cell r="M190">
            <v>40.92</v>
          </cell>
          <cell r="N190">
            <v>6.14</v>
          </cell>
          <cell r="O190">
            <v>47.06</v>
          </cell>
        </row>
        <row r="191">
          <cell r="D191" t="str">
            <v>Helper</v>
          </cell>
          <cell r="E191">
            <v>0.05</v>
          </cell>
          <cell r="F191">
            <v>120</v>
          </cell>
          <cell r="G191">
            <v>6</v>
          </cell>
        </row>
        <row r="193">
          <cell r="B193" t="str">
            <v>Readymade enamel paint work for 1sqm.</v>
          </cell>
        </row>
        <row r="194">
          <cell r="A194" t="str">
            <v>13.5a</v>
          </cell>
          <cell r="B194" t="str">
            <v>a) Primer coat</v>
          </cell>
          <cell r="D194" t="str">
            <v>Painter</v>
          </cell>
          <cell r="E194">
            <v>0.03</v>
          </cell>
          <cell r="F194">
            <v>195</v>
          </cell>
          <cell r="G194">
            <v>5.85</v>
          </cell>
          <cell r="H194" t="str">
            <v>Primer</v>
          </cell>
          <cell r="I194">
            <v>8.1000000000000003E-2</v>
          </cell>
          <cell r="J194" t="str">
            <v>ltr</v>
          </cell>
          <cell r="K194">
            <v>187.28</v>
          </cell>
          <cell r="L194">
            <v>15.17</v>
          </cell>
          <cell r="M194">
            <v>24.62</v>
          </cell>
          <cell r="N194">
            <v>3.69</v>
          </cell>
          <cell r="O194">
            <v>28.31</v>
          </cell>
        </row>
        <row r="195">
          <cell r="D195" t="str">
            <v>Labor</v>
          </cell>
          <cell r="E195">
            <v>0.03</v>
          </cell>
          <cell r="F195">
            <v>120</v>
          </cell>
          <cell r="G195">
            <v>3.6</v>
          </cell>
        </row>
        <row r="197">
          <cell r="A197" t="str">
            <v>13.5b</v>
          </cell>
          <cell r="B197" t="str">
            <v>b) Single (first coat)</v>
          </cell>
          <cell r="D197" t="str">
            <v>Painter</v>
          </cell>
          <cell r="E197">
            <v>0.05</v>
          </cell>
          <cell r="F197">
            <v>195</v>
          </cell>
          <cell r="G197">
            <v>9.75</v>
          </cell>
          <cell r="H197" t="str">
            <v>Enamel</v>
          </cell>
          <cell r="I197">
            <v>0.09</v>
          </cell>
          <cell r="J197" t="str">
            <v>ltr</v>
          </cell>
          <cell r="K197">
            <v>247.28</v>
          </cell>
          <cell r="L197">
            <v>22.26</v>
          </cell>
          <cell r="M197">
            <v>34.409999999999997</v>
          </cell>
          <cell r="N197">
            <v>5.16</v>
          </cell>
          <cell r="O197">
            <v>39.57</v>
          </cell>
        </row>
        <row r="198">
          <cell r="D198" t="str">
            <v>Helper</v>
          </cell>
          <cell r="E198">
            <v>0.02</v>
          </cell>
          <cell r="F198">
            <v>120</v>
          </cell>
          <cell r="G198">
            <v>2.4</v>
          </cell>
        </row>
        <row r="200">
          <cell r="A200" t="str">
            <v>13.5c</v>
          </cell>
          <cell r="B200" t="str">
            <v>c) Second  coat</v>
          </cell>
          <cell r="D200" t="str">
            <v>Painter</v>
          </cell>
          <cell r="E200">
            <v>0.04</v>
          </cell>
          <cell r="F200">
            <v>195</v>
          </cell>
          <cell r="G200">
            <v>7.8</v>
          </cell>
          <cell r="H200" t="str">
            <v>Enamel</v>
          </cell>
          <cell r="I200">
            <v>7.0000000000000007E-2</v>
          </cell>
          <cell r="J200" t="str">
            <v>ltr</v>
          </cell>
          <cell r="K200">
            <v>247.28</v>
          </cell>
          <cell r="L200">
            <v>17.309999999999999</v>
          </cell>
          <cell r="M200">
            <v>28.71</v>
          </cell>
          <cell r="N200">
            <v>4.3099999999999996</v>
          </cell>
          <cell r="O200">
            <v>33.020000000000003</v>
          </cell>
        </row>
        <row r="201">
          <cell r="D201" t="str">
            <v>Helper</v>
          </cell>
          <cell r="E201">
            <v>0.03</v>
          </cell>
          <cell r="F201">
            <v>120</v>
          </cell>
          <cell r="G201">
            <v>3.6</v>
          </cell>
        </row>
        <row r="202">
          <cell r="B202" t="str">
            <v>Bitumen painting for 1sqm</v>
          </cell>
        </row>
        <row r="203">
          <cell r="A203" t="str">
            <v>13.10a</v>
          </cell>
          <cell r="B203" t="str">
            <v>a) Single coat</v>
          </cell>
          <cell r="D203" t="str">
            <v>Painter</v>
          </cell>
          <cell r="E203">
            <v>1.4999999999999999E-2</v>
          </cell>
          <cell r="F203">
            <v>195</v>
          </cell>
          <cell r="G203">
            <v>2.93</v>
          </cell>
          <cell r="H203" t="str">
            <v>Bitumenpaint</v>
          </cell>
          <cell r="I203">
            <v>7.0000000000000007E-2</v>
          </cell>
          <cell r="J203" t="str">
            <v>lt</v>
          </cell>
          <cell r="K203">
            <v>31.68</v>
          </cell>
          <cell r="L203">
            <v>2.2200000000000002</v>
          </cell>
          <cell r="M203">
            <v>6.35</v>
          </cell>
          <cell r="N203">
            <v>0.95</v>
          </cell>
          <cell r="O203">
            <v>7.3</v>
          </cell>
        </row>
        <row r="204">
          <cell r="D204" t="str">
            <v>Helper</v>
          </cell>
          <cell r="E204">
            <v>0.01</v>
          </cell>
          <cell r="F204">
            <v>120</v>
          </cell>
          <cell r="G204">
            <v>1.2</v>
          </cell>
        </row>
        <row r="206">
          <cell r="A206" t="str">
            <v>13.10b</v>
          </cell>
          <cell r="B206" t="str">
            <v>b) Double coat</v>
          </cell>
          <cell r="D206" t="str">
            <v>Painter</v>
          </cell>
          <cell r="E206">
            <v>2.5000000000000001E-2</v>
          </cell>
          <cell r="F206">
            <v>195</v>
          </cell>
          <cell r="G206">
            <v>4.88</v>
          </cell>
          <cell r="H206" t="str">
            <v>Bitumenpaint</v>
          </cell>
          <cell r="I206">
            <v>0.12</v>
          </cell>
          <cell r="J206" t="str">
            <v>lt</v>
          </cell>
          <cell r="K206">
            <v>31.68</v>
          </cell>
          <cell r="L206">
            <v>3.8</v>
          </cell>
          <cell r="M206">
            <v>11.08</v>
          </cell>
          <cell r="N206">
            <v>1.66</v>
          </cell>
          <cell r="O206">
            <v>12.74</v>
          </cell>
        </row>
        <row r="207">
          <cell r="D207" t="str">
            <v>Helper</v>
          </cell>
          <cell r="E207">
            <v>0.02</v>
          </cell>
          <cell r="F207">
            <v>120</v>
          </cell>
          <cell r="G207">
            <v>2.4</v>
          </cell>
        </row>
        <row r="209">
          <cell r="B209" t="str">
            <v>Flushrule pointing on RR Masonry wall for 1sqm.</v>
          </cell>
        </row>
        <row r="210">
          <cell r="A210" t="str">
            <v>14.2a</v>
          </cell>
          <cell r="B210" t="str">
            <v>in (1:1) c/s mortar</v>
          </cell>
          <cell r="D210" t="str">
            <v>Mason</v>
          </cell>
          <cell r="E210">
            <v>0.1</v>
          </cell>
          <cell r="F210">
            <v>195</v>
          </cell>
          <cell r="G210">
            <v>19.5</v>
          </cell>
          <cell r="H210" t="str">
            <v>cement</v>
          </cell>
          <cell r="I210">
            <v>6.0000000000000001E-3</v>
          </cell>
          <cell r="J210" t="str">
            <v>mt</v>
          </cell>
          <cell r="K210">
            <v>8440</v>
          </cell>
          <cell r="L210">
            <v>50.64</v>
          </cell>
          <cell r="M210">
            <v>98.98</v>
          </cell>
          <cell r="N210">
            <v>14.85</v>
          </cell>
          <cell r="O210">
            <v>113.83</v>
          </cell>
        </row>
        <row r="211">
          <cell r="D211" t="str">
            <v>Labor</v>
          </cell>
          <cell r="E211">
            <v>0.14000000000000001</v>
          </cell>
          <cell r="F211">
            <v>120</v>
          </cell>
          <cell r="G211">
            <v>16.8</v>
          </cell>
          <cell r="H211" t="str">
            <v>sand</v>
          </cell>
          <cell r="I211">
            <v>4.0000000000000001E-3</v>
          </cell>
          <cell r="J211" t="str">
            <v>cu.m.</v>
          </cell>
          <cell r="K211">
            <v>3008.95</v>
          </cell>
          <cell r="L211">
            <v>12.04</v>
          </cell>
        </row>
        <row r="213">
          <cell r="A213" t="str">
            <v>14.2b</v>
          </cell>
          <cell r="B213" t="str">
            <v>in (1:2) c/s mortar</v>
          </cell>
          <cell r="D213" t="str">
            <v>Mason</v>
          </cell>
          <cell r="E213">
            <v>0.1</v>
          </cell>
          <cell r="F213">
            <v>195</v>
          </cell>
          <cell r="G213">
            <v>19.5</v>
          </cell>
          <cell r="H213" t="str">
            <v>cement</v>
          </cell>
          <cell r="I213">
            <v>4.0000000000000001E-3</v>
          </cell>
          <cell r="J213" t="str">
            <v>mt</v>
          </cell>
          <cell r="K213">
            <v>8440</v>
          </cell>
          <cell r="L213">
            <v>33.76</v>
          </cell>
          <cell r="M213">
            <v>88.11</v>
          </cell>
          <cell r="N213">
            <v>13.22</v>
          </cell>
          <cell r="O213">
            <v>101.33</v>
          </cell>
        </row>
        <row r="214">
          <cell r="D214" t="str">
            <v>Labor</v>
          </cell>
          <cell r="E214">
            <v>0.14000000000000001</v>
          </cell>
          <cell r="F214">
            <v>120</v>
          </cell>
          <cell r="G214">
            <v>16.8</v>
          </cell>
          <cell r="H214" t="str">
            <v>sand</v>
          </cell>
          <cell r="I214">
            <v>6.0000000000000001E-3</v>
          </cell>
          <cell r="J214" t="str">
            <v>cu.m.</v>
          </cell>
          <cell r="K214">
            <v>3008.95</v>
          </cell>
          <cell r="L214">
            <v>18.05</v>
          </cell>
        </row>
        <row r="216">
          <cell r="A216" t="str">
            <v>14.2c</v>
          </cell>
          <cell r="B216" t="str">
            <v>in (1:3) c/s mortar</v>
          </cell>
          <cell r="D216" t="str">
            <v>Mason</v>
          </cell>
          <cell r="E216">
            <v>0.1</v>
          </cell>
          <cell r="F216">
            <v>195</v>
          </cell>
          <cell r="G216">
            <v>19.5</v>
          </cell>
          <cell r="H216" t="str">
            <v>cement</v>
          </cell>
          <cell r="I216">
            <v>3.0000000000000001E-3</v>
          </cell>
          <cell r="J216" t="str">
            <v>mt</v>
          </cell>
          <cell r="K216">
            <v>8440</v>
          </cell>
          <cell r="L216">
            <v>25.32</v>
          </cell>
          <cell r="M216">
            <v>79.67</v>
          </cell>
          <cell r="N216">
            <v>11.95</v>
          </cell>
          <cell r="O216">
            <v>91.62</v>
          </cell>
        </row>
        <row r="217">
          <cell r="D217" t="str">
            <v>Labor</v>
          </cell>
          <cell r="E217">
            <v>0.14000000000000001</v>
          </cell>
          <cell r="F217">
            <v>120</v>
          </cell>
          <cell r="G217">
            <v>16.8</v>
          </cell>
          <cell r="H217" t="str">
            <v>sand</v>
          </cell>
          <cell r="I217">
            <v>6.0000000000000001E-3</v>
          </cell>
          <cell r="J217" t="str">
            <v>cu.m.</v>
          </cell>
          <cell r="K217">
            <v>3008.95</v>
          </cell>
          <cell r="L217">
            <v>18.05</v>
          </cell>
        </row>
        <row r="219">
          <cell r="A219" t="str">
            <v>16.1b</v>
          </cell>
          <cell r="B219" t="str">
            <v>Gabion making incl. cutting, netting hexagonal</v>
          </cell>
          <cell r="D219" t="str">
            <v>Skilled</v>
          </cell>
          <cell r="E219">
            <v>0.7</v>
          </cell>
          <cell r="F219">
            <v>195</v>
          </cell>
          <cell r="G219">
            <v>136.5</v>
          </cell>
          <cell r="H219" t="str">
            <v>GI wire 10 swg</v>
          </cell>
          <cell r="I219">
            <v>41.3</v>
          </cell>
          <cell r="J219" t="str">
            <v>kg</v>
          </cell>
          <cell r="K219">
            <v>54.4</v>
          </cell>
          <cell r="L219">
            <v>2246.7199999999998</v>
          </cell>
          <cell r="M219">
            <v>2639.86</v>
          </cell>
          <cell r="N219">
            <v>395.98</v>
          </cell>
          <cell r="O219">
            <v>3035.84</v>
          </cell>
        </row>
        <row r="220">
          <cell r="B220" t="str">
            <v>mesh size 80x100mm using mesh wire 10swg,</v>
          </cell>
          <cell r="D220" t="str">
            <v>Unskilled</v>
          </cell>
          <cell r="E220">
            <v>0.28000000000000003</v>
          </cell>
          <cell r="F220">
            <v>120</v>
          </cell>
          <cell r="G220">
            <v>33.6</v>
          </cell>
          <cell r="H220" t="str">
            <v>Selvage wire 7 swg</v>
          </cell>
          <cell r="I220">
            <v>4.0999999999999996</v>
          </cell>
          <cell r="J220" t="str">
            <v>kg</v>
          </cell>
          <cell r="K220">
            <v>54.4</v>
          </cell>
          <cell r="L220">
            <v>223.04</v>
          </cell>
        </row>
        <row r="221">
          <cell r="B221" t="str">
            <v>selvage wire 7 swg for box size (3x1x1)m</v>
          </cell>
        </row>
        <row r="223">
          <cell r="A223" t="str">
            <v>16.6b</v>
          </cell>
          <cell r="B223" t="str">
            <v>Gabion box placing, stretching, binding &amp;</v>
          </cell>
          <cell r="D223" t="str">
            <v>Unskilled</v>
          </cell>
          <cell r="E223">
            <v>0.6</v>
          </cell>
          <cell r="F223">
            <v>120</v>
          </cell>
          <cell r="G223">
            <v>72</v>
          </cell>
          <cell r="H223" t="str">
            <v>GI plain wire 12 swg</v>
          </cell>
          <cell r="I223">
            <v>1.3</v>
          </cell>
          <cell r="J223" t="str">
            <v>kg</v>
          </cell>
          <cell r="K223">
            <v>54.4</v>
          </cell>
          <cell r="L223">
            <v>70.72</v>
          </cell>
          <cell r="M223">
            <v>142.72</v>
          </cell>
          <cell r="N223">
            <v>21.41</v>
          </cell>
          <cell r="O223">
            <v>164.13</v>
          </cell>
        </row>
        <row r="224">
          <cell r="B224" t="str">
            <v>closing from top for box size (3x1x1)</v>
          </cell>
        </row>
        <row r="226">
          <cell r="A226" t="str">
            <v>16.5f</v>
          </cell>
          <cell r="B226" t="str">
            <v>Gabion making incl. cutting, netting hexagonal</v>
          </cell>
          <cell r="D226" t="str">
            <v>Skilled</v>
          </cell>
          <cell r="E226">
            <v>0.37</v>
          </cell>
          <cell r="F226">
            <v>195</v>
          </cell>
          <cell r="G226">
            <v>72.150000000000006</v>
          </cell>
          <cell r="H226" t="str">
            <v>GI wire 10 swg</v>
          </cell>
          <cell r="I226">
            <v>19.75</v>
          </cell>
          <cell r="J226" t="str">
            <v>kg</v>
          </cell>
          <cell r="K226">
            <v>37.380000000000003</v>
          </cell>
          <cell r="L226">
            <v>738.26</v>
          </cell>
          <cell r="M226">
            <v>942.95</v>
          </cell>
          <cell r="N226">
            <v>141.44</v>
          </cell>
          <cell r="O226">
            <v>1084.3900000000001</v>
          </cell>
        </row>
        <row r="227">
          <cell r="B227" t="str">
            <v>mesh size 100x120 using mesh wire 10swg,</v>
          </cell>
          <cell r="D227" t="str">
            <v>Unskilled</v>
          </cell>
          <cell r="E227">
            <v>0.17</v>
          </cell>
          <cell r="F227">
            <v>120</v>
          </cell>
          <cell r="G227">
            <v>20.399999999999999</v>
          </cell>
          <cell r="H227" t="str">
            <v>Selvage wire 7 swg</v>
          </cell>
          <cell r="I227">
            <v>3</v>
          </cell>
          <cell r="J227" t="str">
            <v>kg</v>
          </cell>
          <cell r="K227">
            <v>37.380000000000003</v>
          </cell>
          <cell r="L227">
            <v>112.14</v>
          </cell>
        </row>
        <row r="228">
          <cell r="B228" t="str">
            <v>selvage wire 7 swg for box size (3x1x0.3)m</v>
          </cell>
        </row>
        <row r="230">
          <cell r="A230" t="str">
            <v>16.8f</v>
          </cell>
          <cell r="B230" t="str">
            <v>Gabion box placing, stretching, binding &amp;</v>
          </cell>
          <cell r="D230" t="str">
            <v>Unskilled</v>
          </cell>
          <cell r="E230">
            <v>0.18</v>
          </cell>
          <cell r="F230">
            <v>120</v>
          </cell>
          <cell r="G230">
            <v>21.6</v>
          </cell>
          <cell r="H230" t="str">
            <v>GI plain wire 12 swg</v>
          </cell>
          <cell r="I230">
            <v>0.7</v>
          </cell>
          <cell r="J230" t="str">
            <v>kg</v>
          </cell>
          <cell r="K230">
            <v>37.380000000000003</v>
          </cell>
          <cell r="L230">
            <v>26.17</v>
          </cell>
          <cell r="M230">
            <v>47.77</v>
          </cell>
          <cell r="N230">
            <v>7.17</v>
          </cell>
          <cell r="O230">
            <v>54.94</v>
          </cell>
        </row>
        <row r="231">
          <cell r="B231" t="str">
            <v>closing from top for box size (3x1x0.3)</v>
          </cell>
        </row>
        <row r="233">
          <cell r="A233">
            <v>16.11</v>
          </cell>
          <cell r="B233" t="str">
            <v>Stone filling in gabion box for 1cum.</v>
          </cell>
          <cell r="D233" t="str">
            <v>Unskilled</v>
          </cell>
          <cell r="E233">
            <v>0.5</v>
          </cell>
          <cell r="F233">
            <v>120</v>
          </cell>
          <cell r="G233">
            <v>60</v>
          </cell>
          <cell r="H233" t="str">
            <v>Boulder stone</v>
          </cell>
          <cell r="I233">
            <v>1</v>
          </cell>
          <cell r="J233" t="str">
            <v>cum</v>
          </cell>
          <cell r="K233">
            <v>608</v>
          </cell>
          <cell r="L233">
            <v>608</v>
          </cell>
          <cell r="M233">
            <v>668</v>
          </cell>
          <cell r="N233">
            <v>100.2</v>
          </cell>
          <cell r="O233">
            <v>768.2</v>
          </cell>
        </row>
        <row r="235">
          <cell r="B235" t="str">
            <v>Laying and jointing (butweld) of HDPE pipes</v>
          </cell>
        </row>
        <row r="236">
          <cell r="B236" t="str">
            <v>for 1 m length</v>
          </cell>
        </row>
        <row r="237">
          <cell r="A237" t="str">
            <v>17.2a</v>
          </cell>
          <cell r="B237" t="str">
            <v>20 mm 25 mm OD. Pipe</v>
          </cell>
          <cell r="D237" t="str">
            <v>Plumber</v>
          </cell>
          <cell r="E237">
            <v>1E-3</v>
          </cell>
          <cell r="F237">
            <v>195</v>
          </cell>
          <cell r="G237">
            <v>0.2</v>
          </cell>
          <cell r="H237" t="str">
            <v xml:space="preserve"> Tools</v>
          </cell>
          <cell r="I237">
            <v>1E-3</v>
          </cell>
          <cell r="J237" t="str">
            <v>day</v>
          </cell>
          <cell r="K237">
            <v>50</v>
          </cell>
          <cell r="L237">
            <v>0.05</v>
          </cell>
          <cell r="M237">
            <v>0.63</v>
          </cell>
          <cell r="N237">
            <v>0.09</v>
          </cell>
          <cell r="O237">
            <v>0.72</v>
          </cell>
        </row>
        <row r="238">
          <cell r="D238" t="str">
            <v>Helper</v>
          </cell>
          <cell r="E238">
            <v>1E-3</v>
          </cell>
          <cell r="F238">
            <v>115</v>
          </cell>
          <cell r="G238">
            <v>0.12</v>
          </cell>
          <cell r="H238" t="str">
            <v>fuel</v>
          </cell>
          <cell r="I238">
            <v>2.5000000000000001E-4</v>
          </cell>
          <cell r="J238" t="str">
            <v>ltr</v>
          </cell>
          <cell r="K238">
            <v>55.52</v>
          </cell>
          <cell r="L238">
            <v>0.01</v>
          </cell>
        </row>
        <row r="239">
          <cell r="D239" t="str">
            <v>Labour</v>
          </cell>
          <cell r="E239">
            <v>2E-3</v>
          </cell>
          <cell r="F239">
            <v>120</v>
          </cell>
          <cell r="G239">
            <v>0.24</v>
          </cell>
          <cell r="H239" t="str">
            <v>Miscel. Expenses</v>
          </cell>
          <cell r="I239" t="str">
            <v>2.5% of lab</v>
          </cell>
          <cell r="L239">
            <v>0.01</v>
          </cell>
        </row>
        <row r="241">
          <cell r="A241" t="str">
            <v>17.2b</v>
          </cell>
          <cell r="B241" t="str">
            <v>32 mm OD Pipe</v>
          </cell>
          <cell r="D241" t="str">
            <v>Plumber</v>
          </cell>
          <cell r="E241">
            <v>1E-3</v>
          </cell>
          <cell r="F241">
            <v>195</v>
          </cell>
          <cell r="G241">
            <v>0.2</v>
          </cell>
          <cell r="H241" t="str">
            <v xml:space="preserve"> Tools</v>
          </cell>
          <cell r="I241">
            <v>1E-3</v>
          </cell>
          <cell r="J241" t="str">
            <v>day</v>
          </cell>
          <cell r="K241">
            <v>50</v>
          </cell>
          <cell r="L241">
            <v>0.05</v>
          </cell>
          <cell r="M241">
            <v>0.77</v>
          </cell>
          <cell r="N241">
            <v>0.12</v>
          </cell>
          <cell r="O241">
            <v>0.89</v>
          </cell>
        </row>
        <row r="242">
          <cell r="D242" t="str">
            <v>Helper</v>
          </cell>
          <cell r="E242">
            <v>1E-3</v>
          </cell>
          <cell r="F242">
            <v>115</v>
          </cell>
          <cell r="G242">
            <v>0.12</v>
          </cell>
          <cell r="H242" t="str">
            <v>fuel</v>
          </cell>
          <cell r="I242">
            <v>2.9999999999999997E-4</v>
          </cell>
          <cell r="J242" t="str">
            <v>ltr</v>
          </cell>
          <cell r="K242">
            <v>55.52</v>
          </cell>
          <cell r="L242">
            <v>0.02</v>
          </cell>
        </row>
        <row r="243">
          <cell r="D243" t="str">
            <v>Labour</v>
          </cell>
          <cell r="E243">
            <v>3.0000000000000001E-3</v>
          </cell>
          <cell r="F243">
            <v>120</v>
          </cell>
          <cell r="G243">
            <v>0.36</v>
          </cell>
          <cell r="H243" t="str">
            <v>Miscel. Expenses</v>
          </cell>
          <cell r="I243" t="str">
            <v>2.5% of lab</v>
          </cell>
          <cell r="L243">
            <v>0.02</v>
          </cell>
        </row>
        <row r="244">
          <cell r="G244">
            <v>0.68</v>
          </cell>
        </row>
        <row r="245">
          <cell r="A245" t="str">
            <v>17.2c</v>
          </cell>
          <cell r="B245" t="str">
            <v>40 &amp; 50 mm OD Pipe</v>
          </cell>
          <cell r="D245" t="str">
            <v>Plumber</v>
          </cell>
          <cell r="E245">
            <v>2E-3</v>
          </cell>
          <cell r="F245">
            <v>195</v>
          </cell>
          <cell r="G245">
            <v>0.39</v>
          </cell>
          <cell r="H245" t="str">
            <v xml:space="preserve"> Tools</v>
          </cell>
          <cell r="I245">
            <v>1E-3</v>
          </cell>
          <cell r="J245" t="str">
            <v>day</v>
          </cell>
          <cell r="K245">
            <v>50</v>
          </cell>
          <cell r="L245">
            <v>0.05</v>
          </cell>
          <cell r="M245">
            <v>1.07</v>
          </cell>
          <cell r="N245">
            <v>0.16</v>
          </cell>
          <cell r="O245">
            <v>1.23</v>
          </cell>
        </row>
        <row r="246">
          <cell r="D246" t="str">
            <v>Helper</v>
          </cell>
          <cell r="E246">
            <v>2E-3</v>
          </cell>
          <cell r="F246">
            <v>115</v>
          </cell>
          <cell r="G246">
            <v>0.23</v>
          </cell>
          <cell r="H246" t="str">
            <v>fuel</v>
          </cell>
          <cell r="I246">
            <v>4.0000000000000002E-4</v>
          </cell>
          <cell r="J246" t="str">
            <v>ltr</v>
          </cell>
          <cell r="K246">
            <v>55.52</v>
          </cell>
          <cell r="L246">
            <v>0.02</v>
          </cell>
        </row>
        <row r="247">
          <cell r="D247" t="str">
            <v>Labour</v>
          </cell>
          <cell r="E247">
            <v>3.0000000000000001E-3</v>
          </cell>
          <cell r="F247">
            <v>120</v>
          </cell>
          <cell r="G247">
            <v>0.36</v>
          </cell>
          <cell r="H247" t="str">
            <v>Miscel. Expenses</v>
          </cell>
          <cell r="I247" t="str">
            <v>2.5% of lab</v>
          </cell>
          <cell r="L247">
            <v>0.02</v>
          </cell>
        </row>
        <row r="248">
          <cell r="G248">
            <v>0.98</v>
          </cell>
        </row>
        <row r="249">
          <cell r="A249" t="str">
            <v>17.2d</v>
          </cell>
          <cell r="B249" t="str">
            <v>63-90mm OD Pipe</v>
          </cell>
          <cell r="D249" t="str">
            <v>Plumber</v>
          </cell>
          <cell r="E249">
            <v>0.02</v>
          </cell>
          <cell r="F249">
            <v>195</v>
          </cell>
          <cell r="G249">
            <v>3.9</v>
          </cell>
          <cell r="H249" t="str">
            <v xml:space="preserve"> Tools</v>
          </cell>
          <cell r="I249">
            <v>0.01</v>
          </cell>
          <cell r="J249" t="str">
            <v>day</v>
          </cell>
          <cell r="K249">
            <v>50</v>
          </cell>
          <cell r="L249">
            <v>0.5</v>
          </cell>
          <cell r="M249">
            <v>12.34</v>
          </cell>
          <cell r="N249">
            <v>1.85</v>
          </cell>
          <cell r="O249">
            <v>14.19</v>
          </cell>
        </row>
        <row r="250">
          <cell r="D250" t="str">
            <v>Helper</v>
          </cell>
          <cell r="E250">
            <v>0.02</v>
          </cell>
          <cell r="F250">
            <v>115</v>
          </cell>
          <cell r="G250">
            <v>2.2999999999999998</v>
          </cell>
          <cell r="H250" t="str">
            <v>fuel</v>
          </cell>
          <cell r="I250">
            <v>0.01</v>
          </cell>
          <cell r="J250" t="str">
            <v>ltr</v>
          </cell>
          <cell r="K250">
            <v>55.52</v>
          </cell>
          <cell r="L250">
            <v>0.56000000000000005</v>
          </cell>
        </row>
        <row r="251">
          <cell r="D251" t="str">
            <v>Labour</v>
          </cell>
          <cell r="E251">
            <v>0.04</v>
          </cell>
          <cell r="F251">
            <v>120</v>
          </cell>
          <cell r="G251">
            <v>4.8</v>
          </cell>
          <cell r="H251" t="str">
            <v>Miscel. Expenses</v>
          </cell>
          <cell r="I251" t="str">
            <v>2.5% of lab</v>
          </cell>
          <cell r="L251">
            <v>0.28000000000000003</v>
          </cell>
        </row>
        <row r="252">
          <cell r="G252">
            <v>11</v>
          </cell>
        </row>
        <row r="253">
          <cell r="A253" t="str">
            <v>17-4a</v>
          </cell>
          <cell r="B253" t="str">
            <v>GI pipe laying including lead 500m</v>
          </cell>
        </row>
        <row r="254">
          <cell r="A254" t="str">
            <v>17.4a1</v>
          </cell>
          <cell r="B254" t="str">
            <v>1/2" &amp; 3/4"  I.D.</v>
          </cell>
          <cell r="D254" t="str">
            <v>Plumber</v>
          </cell>
          <cell r="E254">
            <v>1.7000000000000001E-2</v>
          </cell>
          <cell r="F254">
            <v>195</v>
          </cell>
          <cell r="G254">
            <v>3.32</v>
          </cell>
          <cell r="H254" t="str">
            <v>Read lead, hemp etc.</v>
          </cell>
          <cell r="L254">
            <v>1.1100000000000001</v>
          </cell>
          <cell r="M254">
            <v>12.47</v>
          </cell>
          <cell r="N254">
            <v>1.87</v>
          </cell>
          <cell r="O254">
            <v>14.34</v>
          </cell>
        </row>
        <row r="255">
          <cell r="D255" t="str">
            <v>Helper</v>
          </cell>
          <cell r="E255">
            <v>3.3000000000000002E-2</v>
          </cell>
          <cell r="F255">
            <v>115</v>
          </cell>
          <cell r="G255">
            <v>3.8</v>
          </cell>
          <cell r="H255" t="str">
            <v>@10% of labour cost</v>
          </cell>
        </row>
        <row r="256">
          <cell r="D256" t="str">
            <v>Labour</v>
          </cell>
          <cell r="E256">
            <v>3.3000000000000002E-2</v>
          </cell>
          <cell r="F256">
            <v>120</v>
          </cell>
          <cell r="G256">
            <v>3.96</v>
          </cell>
          <cell r="H256" t="str">
            <v>cont. 2.5 % of cost</v>
          </cell>
          <cell r="L256">
            <v>0.28000000000000003</v>
          </cell>
        </row>
        <row r="258">
          <cell r="A258" t="str">
            <v>17.4a2</v>
          </cell>
          <cell r="B258" t="str">
            <v>1" &amp; 1 1/4" ID pipes</v>
          </cell>
          <cell r="D258" t="str">
            <v>Plumber</v>
          </cell>
          <cell r="E258">
            <v>1.7000000000000001E-2</v>
          </cell>
          <cell r="F258">
            <v>195</v>
          </cell>
          <cell r="G258">
            <v>3.32</v>
          </cell>
          <cell r="H258" t="str">
            <v>Read lead, hemp etc.</v>
          </cell>
          <cell r="L258">
            <v>1.51</v>
          </cell>
          <cell r="M258">
            <v>16.96</v>
          </cell>
          <cell r="N258">
            <v>2.54</v>
          </cell>
          <cell r="O258">
            <v>19.5</v>
          </cell>
        </row>
        <row r="259">
          <cell r="D259" t="str">
            <v>Helper</v>
          </cell>
          <cell r="E259">
            <v>0.05</v>
          </cell>
          <cell r="F259">
            <v>115</v>
          </cell>
          <cell r="G259">
            <v>5.75</v>
          </cell>
          <cell r="H259" t="str">
            <v>@10% of labour cost</v>
          </cell>
        </row>
        <row r="260">
          <cell r="D260" t="str">
            <v>Labour</v>
          </cell>
          <cell r="E260">
            <v>0.05</v>
          </cell>
          <cell r="F260">
            <v>120</v>
          </cell>
          <cell r="G260">
            <v>6</v>
          </cell>
          <cell r="H260" t="str">
            <v>cont. 2.5 % of cost</v>
          </cell>
          <cell r="L260">
            <v>0.38</v>
          </cell>
        </row>
        <row r="262">
          <cell r="A262" t="str">
            <v>17.4a3</v>
          </cell>
          <cell r="B262" t="str">
            <v>1 1/2" &amp; 2" ID pipes</v>
          </cell>
          <cell r="D262" t="str">
            <v>Plumber</v>
          </cell>
          <cell r="E262">
            <v>2.5000000000000001E-2</v>
          </cell>
          <cell r="F262">
            <v>195</v>
          </cell>
          <cell r="G262">
            <v>4.88</v>
          </cell>
          <cell r="H262" t="str">
            <v>Read lead, hemp etc.</v>
          </cell>
          <cell r="L262">
            <v>2.06</v>
          </cell>
          <cell r="M262">
            <v>23.12</v>
          </cell>
          <cell r="N262">
            <v>3.47</v>
          </cell>
          <cell r="O262">
            <v>26.59</v>
          </cell>
        </row>
        <row r="263">
          <cell r="D263" t="str">
            <v>Helper</v>
          </cell>
          <cell r="E263">
            <v>6.6666666666666693E-2</v>
          </cell>
          <cell r="F263">
            <v>115</v>
          </cell>
          <cell r="G263">
            <v>7.67</v>
          </cell>
          <cell r="H263" t="str">
            <v>@10% of labour cost</v>
          </cell>
        </row>
        <row r="264">
          <cell r="D264" t="str">
            <v>Labour</v>
          </cell>
          <cell r="E264">
            <v>6.6666666666666693E-2</v>
          </cell>
          <cell r="F264">
            <v>120</v>
          </cell>
          <cell r="G264">
            <v>8</v>
          </cell>
          <cell r="H264" t="str">
            <v>cont. 2.5 % of cost</v>
          </cell>
          <cell r="L264">
            <v>0.51</v>
          </cell>
        </row>
        <row r="266">
          <cell r="A266" t="str">
            <v>17.4a4</v>
          </cell>
          <cell r="B266" t="str">
            <v>2 1/2" &amp; 3"  I.D.</v>
          </cell>
          <cell r="D266" t="str">
            <v>Plumber</v>
          </cell>
          <cell r="E266">
            <v>4.1666666666666699E-2</v>
          </cell>
          <cell r="F266">
            <v>195</v>
          </cell>
          <cell r="G266">
            <v>8.1300000000000008</v>
          </cell>
          <cell r="H266" t="str">
            <v>Read lead, hemp etc.</v>
          </cell>
          <cell r="L266">
            <v>2.78</v>
          </cell>
          <cell r="M266">
            <v>31.28</v>
          </cell>
          <cell r="N266">
            <v>4.6900000000000004</v>
          </cell>
          <cell r="O266">
            <v>35.97</v>
          </cell>
        </row>
        <row r="267">
          <cell r="D267" t="str">
            <v>Helper</v>
          </cell>
          <cell r="E267">
            <v>6.6666666666666693E-2</v>
          </cell>
          <cell r="F267">
            <v>115</v>
          </cell>
          <cell r="G267">
            <v>7.67</v>
          </cell>
          <cell r="H267" t="str">
            <v>@10% of labour cost</v>
          </cell>
        </row>
        <row r="268">
          <cell r="D268" t="str">
            <v>Labour</v>
          </cell>
          <cell r="E268">
            <v>0.1</v>
          </cell>
          <cell r="F268">
            <v>120</v>
          </cell>
          <cell r="G268">
            <v>12</v>
          </cell>
          <cell r="H268" t="str">
            <v>cont. 2.5 % of cost</v>
          </cell>
          <cell r="L268">
            <v>0.7</v>
          </cell>
        </row>
        <row r="269">
          <cell r="A269" t="str">
            <v>17.4a5</v>
          </cell>
          <cell r="B269" t="str">
            <v>4"  ID pipes</v>
          </cell>
          <cell r="D269" t="str">
            <v>Plumber</v>
          </cell>
          <cell r="E269">
            <v>5.83333333333333E-2</v>
          </cell>
          <cell r="F269">
            <v>195</v>
          </cell>
          <cell r="G269">
            <v>11.38</v>
          </cell>
          <cell r="H269" t="str">
            <v>Read lead, hemp etc.</v>
          </cell>
          <cell r="L269">
            <v>3.51</v>
          </cell>
          <cell r="M269">
            <v>39.44</v>
          </cell>
          <cell r="N269">
            <v>5.92</v>
          </cell>
          <cell r="O269">
            <v>45.36</v>
          </cell>
        </row>
        <row r="270">
          <cell r="D270" t="str">
            <v>Helper</v>
          </cell>
          <cell r="E270">
            <v>6.6666666666666693E-2</v>
          </cell>
          <cell r="F270">
            <v>115</v>
          </cell>
          <cell r="G270">
            <v>7.67</v>
          </cell>
          <cell r="H270" t="str">
            <v>@10% of labour cost</v>
          </cell>
        </row>
        <row r="271">
          <cell r="D271" t="str">
            <v>Labour</v>
          </cell>
          <cell r="E271">
            <v>0.133333333333333</v>
          </cell>
          <cell r="F271">
            <v>120</v>
          </cell>
          <cell r="G271">
            <v>16</v>
          </cell>
          <cell r="H271" t="str">
            <v>cont. 2.5 % of cost</v>
          </cell>
          <cell r="L271">
            <v>0.88</v>
          </cell>
        </row>
        <row r="273">
          <cell r="A273" t="str">
            <v>17.4a6</v>
          </cell>
          <cell r="B273" t="str">
            <v>5"  ID pipes</v>
          </cell>
          <cell r="D273" t="str">
            <v>Plumber</v>
          </cell>
          <cell r="E273">
            <v>6.6666666666666693E-2</v>
          </cell>
          <cell r="F273">
            <v>195</v>
          </cell>
          <cell r="G273">
            <v>13</v>
          </cell>
          <cell r="H273" t="str">
            <v>Read lead, hemp etc.</v>
          </cell>
          <cell r="L273">
            <v>4.26</v>
          </cell>
          <cell r="M273">
            <v>47.9</v>
          </cell>
          <cell r="N273">
            <v>7.19</v>
          </cell>
          <cell r="O273">
            <v>55.09</v>
          </cell>
        </row>
        <row r="274">
          <cell r="D274" t="str">
            <v>Helper</v>
          </cell>
          <cell r="E274">
            <v>8.3333333333333301E-2</v>
          </cell>
          <cell r="F274">
            <v>115</v>
          </cell>
          <cell r="G274">
            <v>9.58</v>
          </cell>
          <cell r="H274" t="str">
            <v>@10% of labour cost</v>
          </cell>
        </row>
        <row r="275">
          <cell r="D275" t="str">
            <v>Labour</v>
          </cell>
          <cell r="E275">
            <v>0.16666666666666699</v>
          </cell>
          <cell r="F275">
            <v>120</v>
          </cell>
          <cell r="G275">
            <v>20</v>
          </cell>
          <cell r="H275" t="str">
            <v>cont. 2.5 % of cost</v>
          </cell>
          <cell r="L275">
            <v>1.06</v>
          </cell>
        </row>
        <row r="276">
          <cell r="A276">
            <v>18.11</v>
          </cell>
          <cell r="B276" t="str">
            <v>Laying polythene sheet 500swg on and</v>
          </cell>
          <cell r="D276" t="str">
            <v>Skilled</v>
          </cell>
          <cell r="E276">
            <v>0.06</v>
          </cell>
          <cell r="F276">
            <v>195</v>
          </cell>
          <cell r="G276">
            <v>11.7</v>
          </cell>
          <cell r="H276" t="str">
            <v>Polysheet 500swg</v>
          </cell>
          <cell r="I276">
            <v>1.1000000000000001</v>
          </cell>
          <cell r="J276" t="str">
            <v>sqm</v>
          </cell>
          <cell r="K276">
            <v>10</v>
          </cell>
          <cell r="L276">
            <v>11</v>
          </cell>
          <cell r="M276">
            <v>29.9</v>
          </cell>
          <cell r="N276">
            <v>4.49</v>
          </cell>
          <cell r="O276">
            <v>34.39</v>
          </cell>
        </row>
        <row r="277">
          <cell r="B277" t="str">
            <v>around foundation  for 1sqm.</v>
          </cell>
          <cell r="D277" t="str">
            <v>Labor</v>
          </cell>
          <cell r="E277">
            <v>0.06</v>
          </cell>
          <cell r="F277">
            <v>120</v>
          </cell>
          <cell r="G277">
            <v>7.2</v>
          </cell>
        </row>
        <row r="279">
          <cell r="A279">
            <v>21.1</v>
          </cell>
          <cell r="B279" t="str">
            <v>Formworks for ferrocement works for 1sqm.</v>
          </cell>
          <cell r="D279" t="str">
            <v>Mason</v>
          </cell>
          <cell r="E279">
            <v>0.17</v>
          </cell>
          <cell r="F279">
            <v>195</v>
          </cell>
          <cell r="G279">
            <v>33.15</v>
          </cell>
          <cell r="H279" t="str">
            <v>Bamboo</v>
          </cell>
          <cell r="I279">
            <v>0.33300000000000002</v>
          </cell>
          <cell r="J279" t="str">
            <v>nos</v>
          </cell>
          <cell r="K279">
            <v>100</v>
          </cell>
          <cell r="L279">
            <v>33.299999999999997</v>
          </cell>
          <cell r="M279">
            <v>85.59</v>
          </cell>
          <cell r="N279">
            <v>12.84</v>
          </cell>
          <cell r="O279">
            <v>98.43</v>
          </cell>
        </row>
        <row r="280">
          <cell r="D280" t="str">
            <v>Coolies</v>
          </cell>
          <cell r="E280">
            <v>0.11</v>
          </cell>
          <cell r="F280">
            <v>120</v>
          </cell>
          <cell r="G280">
            <v>13.2</v>
          </cell>
          <cell r="H280" t="str">
            <v>Nails</v>
          </cell>
          <cell r="I280">
            <v>1.4E-2</v>
          </cell>
          <cell r="J280" t="str">
            <v>kg</v>
          </cell>
          <cell r="K280">
            <v>56.9</v>
          </cell>
          <cell r="L280">
            <v>0.8</v>
          </cell>
        </row>
        <row r="281">
          <cell r="H281" t="str">
            <v>Binding wire</v>
          </cell>
          <cell r="I281">
            <v>8.3000000000000004E-2</v>
          </cell>
          <cell r="J281" t="str">
            <v>kg</v>
          </cell>
          <cell r="K281">
            <v>61.9</v>
          </cell>
          <cell r="L281">
            <v>5.14</v>
          </cell>
        </row>
        <row r="283">
          <cell r="A283">
            <v>21.2</v>
          </cell>
          <cell r="B283" t="str">
            <v>Reinforcement for ferrocement work including</v>
          </cell>
          <cell r="D283" t="str">
            <v>Mason</v>
          </cell>
          <cell r="E283">
            <v>0.25</v>
          </cell>
          <cell r="F283">
            <v>195</v>
          </cell>
          <cell r="G283">
            <v>48.75</v>
          </cell>
          <cell r="H283" t="str">
            <v>Binding wire</v>
          </cell>
          <cell r="I283">
            <v>0.111</v>
          </cell>
          <cell r="J283" t="str">
            <v>kg</v>
          </cell>
          <cell r="K283">
            <v>61.9</v>
          </cell>
          <cell r="L283">
            <v>6.87</v>
          </cell>
          <cell r="M283">
            <v>390.5</v>
          </cell>
          <cell r="N283">
            <v>58.58</v>
          </cell>
          <cell r="O283">
            <v>449.08</v>
          </cell>
        </row>
        <row r="284">
          <cell r="B284" t="str">
            <v>chickenwire mesh M.S. Rods GI wire</v>
          </cell>
          <cell r="D284" t="str">
            <v>Coolies</v>
          </cell>
          <cell r="E284">
            <v>8.3000000000000004E-2</v>
          </cell>
          <cell r="F284">
            <v>120</v>
          </cell>
          <cell r="G284">
            <v>9.9600000000000009</v>
          </cell>
          <cell r="H284" t="str">
            <v>Steel bar</v>
          </cell>
          <cell r="I284">
            <v>2.593</v>
          </cell>
          <cell r="J284" t="str">
            <v>kg</v>
          </cell>
          <cell r="K284">
            <v>39.15</v>
          </cell>
          <cell r="L284">
            <v>101.52</v>
          </cell>
        </row>
        <row r="285">
          <cell r="H285" t="str">
            <v>Chiken wire</v>
          </cell>
          <cell r="I285">
            <v>1.806</v>
          </cell>
          <cell r="J285" t="str">
            <v>sqm</v>
          </cell>
          <cell r="K285">
            <v>60.95</v>
          </cell>
          <cell r="L285">
            <v>110.08</v>
          </cell>
        </row>
        <row r="286">
          <cell r="H286" t="str">
            <v>GI Plain wire, 9swg</v>
          </cell>
          <cell r="I286">
            <v>2.0830000000000002</v>
          </cell>
          <cell r="J286" t="str">
            <v>kg</v>
          </cell>
          <cell r="K286">
            <v>54.4</v>
          </cell>
          <cell r="L286">
            <v>113.32</v>
          </cell>
        </row>
        <row r="287">
          <cell r="A287">
            <v>24.3</v>
          </cell>
          <cell r="B287" t="str">
            <v>Preparation &amp; fixing of iron gate, including</v>
          </cell>
        </row>
        <row r="288">
          <cell r="B288" t="str">
            <v>painting and laborer cost for  1sqm.</v>
          </cell>
          <cell r="D288" t="str">
            <v>Mason</v>
          </cell>
          <cell r="E288">
            <v>0.25</v>
          </cell>
          <cell r="F288">
            <v>195</v>
          </cell>
          <cell r="G288">
            <v>48.75</v>
          </cell>
          <cell r="H288" t="str">
            <v>Binding wire</v>
          </cell>
          <cell r="I288">
            <v>0.111</v>
          </cell>
          <cell r="J288" t="str">
            <v>kg</v>
          </cell>
          <cell r="K288">
            <v>61.9</v>
          </cell>
          <cell r="L288">
            <v>6.87</v>
          </cell>
        </row>
        <row r="289">
          <cell r="A289">
            <v>24.7</v>
          </cell>
          <cell r="B289" t="str">
            <v>Barbed wire fencing work for 1m</v>
          </cell>
          <cell r="D289" t="str">
            <v>Mason</v>
          </cell>
          <cell r="E289">
            <v>1.0800000000000001E-2</v>
          </cell>
          <cell r="F289">
            <v>195</v>
          </cell>
          <cell r="G289">
            <v>2.11</v>
          </cell>
          <cell r="H289" t="str">
            <v>Barbed wire</v>
          </cell>
          <cell r="I289">
            <v>0.18</v>
          </cell>
          <cell r="J289" t="str">
            <v>kg</v>
          </cell>
          <cell r="K289">
            <v>55.9</v>
          </cell>
          <cell r="L289">
            <v>10.06</v>
          </cell>
          <cell r="M289">
            <v>20.63</v>
          </cell>
          <cell r="N289">
            <v>3.09</v>
          </cell>
          <cell r="O289">
            <v>23.72</v>
          </cell>
        </row>
        <row r="290">
          <cell r="B290" t="str">
            <v>fencing length</v>
          </cell>
          <cell r="D290" t="str">
            <v>Labour</v>
          </cell>
          <cell r="E290">
            <v>5.3800000000000001E-2</v>
          </cell>
          <cell r="F290">
            <v>120</v>
          </cell>
          <cell r="G290">
            <v>6.46</v>
          </cell>
          <cell r="H290" t="str">
            <v>u-hook</v>
          </cell>
          <cell r="I290">
            <v>0.66700000000000004</v>
          </cell>
          <cell r="J290" t="str">
            <v>no</v>
          </cell>
          <cell r="K290">
            <v>3</v>
          </cell>
          <cell r="L290">
            <v>2</v>
          </cell>
        </row>
        <row r="291">
          <cell r="B291" t="str">
            <v>( Poles and Gates estimated seperately )</v>
          </cell>
        </row>
      </sheetData>
      <sheetData sheetId="35" refreshError="1"/>
      <sheetData sheetId="36"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Summary"/>
      <sheetName val="Trainings"/>
      <sheetName val="SprInt1"/>
      <sheetName val="SprInt2"/>
      <sheetName val="StrInt1"/>
      <sheetName val="StrInt2"/>
      <sheetName val="StrInt3"/>
      <sheetName val="Panera"/>
      <sheetName val="CCDCIC"/>
      <sheetName val="FER-SED"/>
      <sheetName val="SedTank"/>
      <sheetName val="SteelForm"/>
      <sheetName val="RCC VC"/>
      <sheetName val="Rcc DC,IC,BPC"/>
      <sheetName val="PBPC"/>
      <sheetName val="VCs"/>
      <sheetName val="RCCRT1"/>
      <sheetName val="Bar1"/>
      <sheetName val="Sheets"/>
      <sheetName val="FRT 1"/>
      <sheetName val="MRT1"/>
      <sheetName val="RMT100"/>
      <sheetName val="RMT150"/>
      <sheetName val="Fence"/>
      <sheetName val="Cabl-Des"/>
      <sheetName val="CabCros"/>
      <sheetName val="UnderCros"/>
      <sheetName val="Piprot"/>
      <sheetName val="Miscel"/>
      <sheetName val="PSP1"/>
      <sheetName val="VIP1"/>
      <sheetName val="VIP2"/>
      <sheetName val="VIP3"/>
      <sheetName val="DP Lat"/>
      <sheetName val="RtAn"/>
      <sheetName val="MatCol"/>
      <sheetName val="D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row r="8">
          <cell r="A8">
            <v>1.8</v>
          </cell>
          <cell r="B8" t="str">
            <v>Site clearance with removing 15-20cm top soil</v>
          </cell>
          <cell r="D8" t="str">
            <v>Coolies</v>
          </cell>
          <cell r="E8">
            <v>0.16</v>
          </cell>
          <cell r="F8">
            <v>120</v>
          </cell>
          <cell r="G8">
            <v>19.2</v>
          </cell>
          <cell r="I8" t="str">
            <v>3% of T&amp;P</v>
          </cell>
          <cell r="L8">
            <v>0.57999999999999996</v>
          </cell>
          <cell r="M8">
            <v>19.78</v>
          </cell>
          <cell r="N8">
            <v>2.97</v>
          </cell>
          <cell r="O8">
            <v>22.75</v>
          </cell>
        </row>
        <row r="9">
          <cell r="B9" t="str">
            <v>disposal beyond construction site  for  1sqm.</v>
          </cell>
        </row>
        <row r="11">
          <cell r="B11" t="str">
            <v>EW in excavation in foundation trench including</v>
          </cell>
        </row>
        <row r="12">
          <cell r="B12" t="str">
            <v>disposal upto 10 m.,  for 1cu.m.</v>
          </cell>
        </row>
        <row r="13">
          <cell r="A13">
            <v>2.9</v>
          </cell>
          <cell r="B13" t="str">
            <v>Soft soil</v>
          </cell>
          <cell r="D13" t="str">
            <v>Coolies</v>
          </cell>
          <cell r="E13">
            <v>1</v>
          </cell>
          <cell r="F13">
            <v>120</v>
          </cell>
          <cell r="G13">
            <v>120</v>
          </cell>
          <cell r="I13" t="str">
            <v>3% of T&amp;P</v>
          </cell>
          <cell r="L13">
            <v>3.6</v>
          </cell>
          <cell r="M13">
            <v>123.6</v>
          </cell>
          <cell r="N13">
            <v>18.54</v>
          </cell>
          <cell r="O13">
            <v>142.13999999999999</v>
          </cell>
        </row>
        <row r="15">
          <cell r="A15">
            <v>2.12</v>
          </cell>
          <cell r="B15" t="str">
            <v>Hard soil</v>
          </cell>
          <cell r="D15" t="str">
            <v>Coolies</v>
          </cell>
          <cell r="E15">
            <v>1.25</v>
          </cell>
          <cell r="F15">
            <v>120</v>
          </cell>
          <cell r="G15">
            <v>150</v>
          </cell>
          <cell r="I15" t="str">
            <v>3% of T&amp;P</v>
          </cell>
          <cell r="L15">
            <v>4.5</v>
          </cell>
          <cell r="M15">
            <v>154.5</v>
          </cell>
          <cell r="N15">
            <v>23.18</v>
          </cell>
          <cell r="O15">
            <v>177.68</v>
          </cell>
        </row>
        <row r="17">
          <cell r="A17">
            <v>2.14</v>
          </cell>
          <cell r="B17" t="str">
            <v>Gravel &amp; boulder mixed soil</v>
          </cell>
          <cell r="D17" t="str">
            <v>Coolies</v>
          </cell>
          <cell r="E17">
            <v>1.59</v>
          </cell>
          <cell r="F17">
            <v>120</v>
          </cell>
          <cell r="G17">
            <v>190.8</v>
          </cell>
          <cell r="I17" t="str">
            <v>3% of T&amp;P</v>
          </cell>
          <cell r="L17">
            <v>5.72</v>
          </cell>
          <cell r="M17">
            <v>196.52</v>
          </cell>
          <cell r="N17">
            <v>29.48</v>
          </cell>
          <cell r="O17">
            <v>226</v>
          </cell>
        </row>
        <row r="19">
          <cell r="B19" t="str">
            <v>Refilling of foundation trench in layers of 20cm</v>
          </cell>
        </row>
        <row r="20">
          <cell r="B20" t="str">
            <v>with compaction including lead 10m, for 1cum.</v>
          </cell>
        </row>
        <row r="21">
          <cell r="A21" t="str">
            <v>2.39a</v>
          </cell>
          <cell r="B21" t="str">
            <v>a) Soft soil</v>
          </cell>
          <cell r="D21" t="str">
            <v>Coolies</v>
          </cell>
          <cell r="E21">
            <v>0.5</v>
          </cell>
          <cell r="F21">
            <v>120</v>
          </cell>
          <cell r="G21">
            <v>60</v>
          </cell>
          <cell r="I21" t="str">
            <v>3% of T&amp;P</v>
          </cell>
          <cell r="L21">
            <v>1.8</v>
          </cell>
          <cell r="M21">
            <v>61.8</v>
          </cell>
          <cell r="N21">
            <v>9.27</v>
          </cell>
          <cell r="O21">
            <v>71.069999999999993</v>
          </cell>
        </row>
        <row r="23">
          <cell r="A23" t="str">
            <v>2.39c</v>
          </cell>
          <cell r="B23" t="str">
            <v>c) Hard soil</v>
          </cell>
          <cell r="D23" t="str">
            <v>Coolies</v>
          </cell>
          <cell r="E23">
            <v>0.63</v>
          </cell>
          <cell r="F23">
            <v>120</v>
          </cell>
          <cell r="G23">
            <v>75.599999999999994</v>
          </cell>
          <cell r="I23" t="str">
            <v>3% of T&amp;P</v>
          </cell>
          <cell r="L23">
            <v>2.27</v>
          </cell>
          <cell r="M23">
            <v>77.87</v>
          </cell>
          <cell r="N23">
            <v>11.68</v>
          </cell>
          <cell r="O23">
            <v>89.55</v>
          </cell>
        </row>
        <row r="25">
          <cell r="A25" t="str">
            <v>2.39d</v>
          </cell>
          <cell r="B25" t="str">
            <v>d) Gravel &amp; boulder mixed soil</v>
          </cell>
          <cell r="D25" t="str">
            <v>Coolies</v>
          </cell>
          <cell r="E25">
            <v>0.6</v>
          </cell>
          <cell r="F25">
            <v>120</v>
          </cell>
          <cell r="G25">
            <v>72</v>
          </cell>
          <cell r="I25" t="str">
            <v>3% of T&amp;P</v>
          </cell>
          <cell r="L25">
            <v>2.16</v>
          </cell>
          <cell r="M25">
            <v>74.16</v>
          </cell>
          <cell r="N25">
            <v>11.12</v>
          </cell>
          <cell r="O25">
            <v>85.28</v>
          </cell>
        </row>
        <row r="27">
          <cell r="A27" t="str">
            <v>2.42</v>
          </cell>
          <cell r="B27" t="str">
            <v>Sand filling with water sprinkling for 1 cu.m.</v>
          </cell>
          <cell r="D27" t="str">
            <v>Coolies</v>
          </cell>
          <cell r="E27">
            <v>0.7</v>
          </cell>
          <cell r="F27">
            <v>120</v>
          </cell>
          <cell r="G27">
            <v>84</v>
          </cell>
          <cell r="H27" t="str">
            <v>sand</v>
          </cell>
          <cell r="I27">
            <v>1.1000000000000001</v>
          </cell>
          <cell r="J27" t="str">
            <v>cu.m.</v>
          </cell>
          <cell r="K27">
            <v>2703.6</v>
          </cell>
          <cell r="L27">
            <v>2973.96</v>
          </cell>
          <cell r="M27">
            <v>3057.96</v>
          </cell>
          <cell r="N27">
            <v>458.69</v>
          </cell>
          <cell r="O27">
            <v>3516.65</v>
          </cell>
        </row>
        <row r="29">
          <cell r="A29" t="str">
            <v>gravel</v>
          </cell>
          <cell r="B29" t="str">
            <v>Gravel packing for 1 cu.m.</v>
          </cell>
          <cell r="D29" t="str">
            <v>Coolies</v>
          </cell>
          <cell r="E29">
            <v>0.7</v>
          </cell>
          <cell r="F29">
            <v>120</v>
          </cell>
          <cell r="G29">
            <v>84</v>
          </cell>
          <cell r="H29" t="str">
            <v>gravel</v>
          </cell>
          <cell r="I29">
            <v>1.1000000000000001</v>
          </cell>
          <cell r="J29" t="str">
            <v>cu.m.</v>
          </cell>
          <cell r="K29">
            <v>1160</v>
          </cell>
          <cell r="L29">
            <v>1276</v>
          </cell>
          <cell r="M29">
            <v>1360</v>
          </cell>
          <cell r="N29">
            <v>204</v>
          </cell>
          <cell r="O29">
            <v>1564</v>
          </cell>
        </row>
        <row r="31">
          <cell r="B31" t="str">
            <v>Random rubble masonry work for 1 cu.m.</v>
          </cell>
        </row>
        <row r="32">
          <cell r="B32" t="str">
            <v>including 30m haulage, and 5 m height</v>
          </cell>
        </row>
        <row r="33">
          <cell r="A33" t="str">
            <v>6.1a</v>
          </cell>
          <cell r="B33" t="str">
            <v>(1:3) cement sand mortar</v>
          </cell>
          <cell r="D33" t="str">
            <v>Mason</v>
          </cell>
          <cell r="E33">
            <v>1.5</v>
          </cell>
          <cell r="F33">
            <v>195</v>
          </cell>
          <cell r="G33">
            <v>292.5</v>
          </cell>
          <cell r="H33" t="str">
            <v>Blockstone</v>
          </cell>
          <cell r="I33">
            <v>1</v>
          </cell>
          <cell r="J33" t="str">
            <v>cu.m.</v>
          </cell>
          <cell r="K33">
            <v>608</v>
          </cell>
          <cell r="L33">
            <v>608</v>
          </cell>
          <cell r="M33">
            <v>3834.74</v>
          </cell>
          <cell r="N33">
            <v>575.21</v>
          </cell>
          <cell r="O33">
            <v>4409.95</v>
          </cell>
        </row>
        <row r="34">
          <cell r="D34" t="str">
            <v>Coolies</v>
          </cell>
          <cell r="E34">
            <v>4.2</v>
          </cell>
          <cell r="F34">
            <v>120</v>
          </cell>
          <cell r="G34">
            <v>504</v>
          </cell>
          <cell r="H34" t="str">
            <v>Bondstone</v>
          </cell>
          <cell r="I34">
            <v>0.1</v>
          </cell>
          <cell r="J34" t="str">
            <v>cu.m.</v>
          </cell>
          <cell r="K34">
            <v>1595.6</v>
          </cell>
          <cell r="L34">
            <v>159.56</v>
          </cell>
        </row>
        <row r="35">
          <cell r="H35" t="str">
            <v>cement(NEPALI)</v>
          </cell>
          <cell r="I35">
            <v>0.19400000000000001</v>
          </cell>
          <cell r="J35" t="str">
            <v>mt</v>
          </cell>
          <cell r="K35">
            <v>8100</v>
          </cell>
          <cell r="L35">
            <v>1571.4</v>
          </cell>
        </row>
        <row r="36">
          <cell r="H36" t="str">
            <v>sand</v>
          </cell>
          <cell r="I36">
            <v>0.42</v>
          </cell>
          <cell r="J36" t="str">
            <v>cu.m.</v>
          </cell>
          <cell r="K36">
            <v>1664.95</v>
          </cell>
          <cell r="L36">
            <v>699.28</v>
          </cell>
        </row>
        <row r="38">
          <cell r="A38" t="str">
            <v>6.1b</v>
          </cell>
          <cell r="B38" t="str">
            <v>(1:4) cement sand mortar</v>
          </cell>
          <cell r="D38" t="str">
            <v>Mason</v>
          </cell>
          <cell r="E38">
            <v>1.5</v>
          </cell>
          <cell r="F38">
            <v>195</v>
          </cell>
          <cell r="G38">
            <v>292.5</v>
          </cell>
          <cell r="H38" t="str">
            <v>Blockstone</v>
          </cell>
          <cell r="I38">
            <v>1</v>
          </cell>
          <cell r="J38" t="str">
            <v>cu.m.</v>
          </cell>
          <cell r="K38">
            <v>608</v>
          </cell>
          <cell r="L38">
            <v>608</v>
          </cell>
          <cell r="M38">
            <v>3601.19</v>
          </cell>
          <cell r="N38">
            <v>540.17999999999995</v>
          </cell>
          <cell r="O38">
            <v>4141.37</v>
          </cell>
        </row>
        <row r="39">
          <cell r="D39" t="str">
            <v>Coolies</v>
          </cell>
          <cell r="E39">
            <v>4.2</v>
          </cell>
          <cell r="F39">
            <v>120</v>
          </cell>
          <cell r="G39">
            <v>504</v>
          </cell>
          <cell r="H39" t="str">
            <v>Bondstone</v>
          </cell>
          <cell r="I39">
            <v>0.1</v>
          </cell>
          <cell r="J39" t="str">
            <v>cu.m.</v>
          </cell>
          <cell r="K39">
            <v>1595.6</v>
          </cell>
          <cell r="L39">
            <v>159.56</v>
          </cell>
        </row>
        <row r="40">
          <cell r="H40" t="str">
            <v>cement</v>
          </cell>
          <cell r="I40">
            <v>0.159</v>
          </cell>
          <cell r="J40" t="str">
            <v>mt</v>
          </cell>
          <cell r="K40">
            <v>8100</v>
          </cell>
          <cell r="L40">
            <v>1287.9000000000001</v>
          </cell>
        </row>
        <row r="41">
          <cell r="H41" t="str">
            <v>sand</v>
          </cell>
          <cell r="I41">
            <v>0.45</v>
          </cell>
          <cell r="J41" t="str">
            <v>cu.m.</v>
          </cell>
          <cell r="K41">
            <v>1664.95</v>
          </cell>
          <cell r="L41">
            <v>749.23</v>
          </cell>
        </row>
        <row r="43">
          <cell r="A43" t="str">
            <v>6.1c</v>
          </cell>
          <cell r="B43" t="str">
            <v>(1:6) cement sand mortar</v>
          </cell>
          <cell r="D43" t="str">
            <v>Mason</v>
          </cell>
          <cell r="E43">
            <v>1.5</v>
          </cell>
          <cell r="F43">
            <v>195</v>
          </cell>
          <cell r="G43">
            <v>292.5</v>
          </cell>
          <cell r="H43" t="str">
            <v>Blockstone</v>
          </cell>
          <cell r="I43">
            <v>1</v>
          </cell>
          <cell r="J43" t="str">
            <v>cu.m.</v>
          </cell>
          <cell r="K43">
            <v>608</v>
          </cell>
          <cell r="L43">
            <v>608</v>
          </cell>
          <cell r="M43">
            <v>3205.19</v>
          </cell>
          <cell r="N43">
            <v>480.78</v>
          </cell>
          <cell r="O43">
            <v>3685.97</v>
          </cell>
        </row>
        <row r="44">
          <cell r="D44" t="str">
            <v>Coolies</v>
          </cell>
          <cell r="E44">
            <v>4.2</v>
          </cell>
          <cell r="F44">
            <v>120</v>
          </cell>
          <cell r="G44">
            <v>504</v>
          </cell>
          <cell r="H44" t="str">
            <v>Bondstone</v>
          </cell>
          <cell r="I44">
            <v>0.1</v>
          </cell>
          <cell r="J44" t="str">
            <v>cu.m.</v>
          </cell>
          <cell r="K44">
            <v>1595.6</v>
          </cell>
          <cell r="L44">
            <v>159.56</v>
          </cell>
        </row>
        <row r="45">
          <cell r="H45" t="str">
            <v>cement</v>
          </cell>
          <cell r="I45">
            <v>0.106</v>
          </cell>
          <cell r="J45" t="str">
            <v>mt</v>
          </cell>
          <cell r="K45">
            <v>8100</v>
          </cell>
          <cell r="L45">
            <v>858.6</v>
          </cell>
        </row>
        <row r="46">
          <cell r="H46" t="str">
            <v>sand</v>
          </cell>
          <cell r="I46">
            <v>0.47</v>
          </cell>
          <cell r="J46" t="str">
            <v>cu.m.</v>
          </cell>
          <cell r="K46">
            <v>1664.95</v>
          </cell>
          <cell r="L46">
            <v>782.53</v>
          </cell>
        </row>
        <row r="48">
          <cell r="A48" t="str">
            <v>6.2a</v>
          </cell>
          <cell r="B48" t="str">
            <v>a</v>
          </cell>
          <cell r="C48" t="str">
            <v>dry masonry</v>
          </cell>
          <cell r="D48" t="str">
            <v>Mason</v>
          </cell>
          <cell r="E48">
            <v>1</v>
          </cell>
          <cell r="F48">
            <v>195</v>
          </cell>
          <cell r="G48">
            <v>195</v>
          </cell>
          <cell r="H48" t="str">
            <v>Blockstone</v>
          </cell>
          <cell r="I48">
            <v>1</v>
          </cell>
          <cell r="J48" t="str">
            <v>cu.m.</v>
          </cell>
          <cell r="K48">
            <v>608</v>
          </cell>
          <cell r="L48">
            <v>608</v>
          </cell>
          <cell r="M48">
            <v>1202.56</v>
          </cell>
          <cell r="N48">
            <v>180.38</v>
          </cell>
          <cell r="O48">
            <v>1382.94</v>
          </cell>
        </row>
        <row r="49">
          <cell r="D49" t="str">
            <v>Coolies</v>
          </cell>
          <cell r="E49">
            <v>2</v>
          </cell>
          <cell r="F49">
            <v>120</v>
          </cell>
          <cell r="G49">
            <v>240</v>
          </cell>
          <cell r="H49" t="str">
            <v>Bondstone</v>
          </cell>
          <cell r="I49">
            <v>0.1</v>
          </cell>
          <cell r="J49" t="str">
            <v>cu.m.</v>
          </cell>
          <cell r="K49">
            <v>1595.6</v>
          </cell>
          <cell r="L49">
            <v>159.56</v>
          </cell>
        </row>
        <row r="51">
          <cell r="A51" t="str">
            <v>6.2b</v>
          </cell>
          <cell r="B51" t="str">
            <v>b</v>
          </cell>
          <cell r="C51" t="str">
            <v>mud mortar masonry</v>
          </cell>
          <cell r="D51" t="str">
            <v>Mason</v>
          </cell>
          <cell r="E51">
            <v>1</v>
          </cell>
          <cell r="F51">
            <v>195</v>
          </cell>
          <cell r="G51">
            <v>195</v>
          </cell>
          <cell r="H51" t="str">
            <v>Blockstone</v>
          </cell>
          <cell r="I51">
            <v>1</v>
          </cell>
          <cell r="J51" t="str">
            <v>cu.m.</v>
          </cell>
          <cell r="K51">
            <v>608</v>
          </cell>
          <cell r="L51">
            <v>608</v>
          </cell>
          <cell r="M51">
            <v>1232.56</v>
          </cell>
          <cell r="N51">
            <v>184.88</v>
          </cell>
          <cell r="O51">
            <v>1417.44</v>
          </cell>
        </row>
        <row r="52">
          <cell r="D52" t="str">
            <v>Coolies</v>
          </cell>
          <cell r="E52">
            <v>2.25</v>
          </cell>
          <cell r="F52">
            <v>120</v>
          </cell>
          <cell r="G52">
            <v>270</v>
          </cell>
          <cell r="H52" t="str">
            <v>Bondstone</v>
          </cell>
          <cell r="I52">
            <v>0.1</v>
          </cell>
          <cell r="J52" t="str">
            <v>cu.m.</v>
          </cell>
          <cell r="K52">
            <v>1595.6</v>
          </cell>
          <cell r="L52">
            <v>159.56</v>
          </cell>
        </row>
        <row r="54">
          <cell r="B54" t="str">
            <v>Boulder soling per 1 cu.m.</v>
          </cell>
        </row>
        <row r="55">
          <cell r="A55" t="str">
            <v>6.5a</v>
          </cell>
          <cell r="B55" t="str">
            <v>a) With sand packing</v>
          </cell>
          <cell r="D55" t="str">
            <v>Mason</v>
          </cell>
          <cell r="E55">
            <v>1</v>
          </cell>
          <cell r="F55">
            <v>195</v>
          </cell>
          <cell r="G55">
            <v>195</v>
          </cell>
          <cell r="H55" t="str">
            <v>Blockstone</v>
          </cell>
          <cell r="I55">
            <v>1.1000000000000001</v>
          </cell>
          <cell r="J55" t="str">
            <v>cu.m.</v>
          </cell>
          <cell r="K55">
            <v>608</v>
          </cell>
          <cell r="L55">
            <v>668.8</v>
          </cell>
          <cell r="M55">
            <v>3420.15</v>
          </cell>
          <cell r="N55">
            <v>513.02</v>
          </cell>
          <cell r="O55">
            <v>3933.17</v>
          </cell>
        </row>
        <row r="56">
          <cell r="D56" t="str">
            <v>Coolies</v>
          </cell>
          <cell r="E56">
            <v>3.5</v>
          </cell>
          <cell r="F56">
            <v>120</v>
          </cell>
          <cell r="G56">
            <v>420</v>
          </cell>
          <cell r="H56" t="str">
            <v>sand</v>
          </cell>
          <cell r="I56">
            <v>0.71</v>
          </cell>
          <cell r="J56" t="str">
            <v>cu.m.</v>
          </cell>
          <cell r="K56">
            <v>3008.95</v>
          </cell>
          <cell r="L56">
            <v>2136.35</v>
          </cell>
        </row>
        <row r="58">
          <cell r="A58" t="str">
            <v>6.5b</v>
          </cell>
          <cell r="B58" t="str">
            <v>b) without sand packing</v>
          </cell>
          <cell r="D58" t="str">
            <v>Mason</v>
          </cell>
          <cell r="E58">
            <v>1</v>
          </cell>
          <cell r="F58">
            <v>195</v>
          </cell>
          <cell r="G58">
            <v>195</v>
          </cell>
          <cell r="H58" t="str">
            <v>Blockstone</v>
          </cell>
          <cell r="I58">
            <v>1.1000000000000001</v>
          </cell>
          <cell r="J58" t="str">
            <v>cu.m.</v>
          </cell>
          <cell r="K58">
            <v>608</v>
          </cell>
          <cell r="L58">
            <v>668.8</v>
          </cell>
          <cell r="M58">
            <v>1283.8</v>
          </cell>
          <cell r="N58">
            <v>192.57</v>
          </cell>
          <cell r="O58">
            <v>1476.37</v>
          </cell>
        </row>
        <row r="59">
          <cell r="D59" t="str">
            <v>Coolies</v>
          </cell>
          <cell r="E59">
            <v>3.5</v>
          </cell>
          <cell r="F59">
            <v>120</v>
          </cell>
          <cell r="G59">
            <v>420</v>
          </cell>
        </row>
        <row r="61">
          <cell r="A61">
            <v>6.4</v>
          </cell>
          <cell r="B61" t="str">
            <v>Stone fillng in foundation  for  1 cu.m.</v>
          </cell>
          <cell r="D61" t="str">
            <v>Coolies</v>
          </cell>
          <cell r="E61">
            <v>1.5</v>
          </cell>
          <cell r="F61">
            <v>120</v>
          </cell>
          <cell r="G61">
            <v>180</v>
          </cell>
          <cell r="H61" t="str">
            <v>Blockstone</v>
          </cell>
          <cell r="I61">
            <v>1.1000000000000001</v>
          </cell>
          <cell r="J61" t="str">
            <v>cu.m.</v>
          </cell>
          <cell r="K61">
            <v>608</v>
          </cell>
          <cell r="L61">
            <v>668.8</v>
          </cell>
          <cell r="M61">
            <v>848.8</v>
          </cell>
          <cell r="N61">
            <v>127.32</v>
          </cell>
          <cell r="O61">
            <v>976.12</v>
          </cell>
        </row>
        <row r="63">
          <cell r="B63" t="str">
            <v>PCC for sub-structure concreting,  for 1 cum.</v>
          </cell>
        </row>
        <row r="64">
          <cell r="A64" t="str">
            <v>7.2c</v>
          </cell>
          <cell r="B64" t="str">
            <v>(a) P.C.C. (1:3:6)</v>
          </cell>
          <cell r="D64" t="str">
            <v>Mason</v>
          </cell>
          <cell r="E64">
            <v>1</v>
          </cell>
          <cell r="F64">
            <v>195</v>
          </cell>
          <cell r="G64">
            <v>195</v>
          </cell>
          <cell r="H64" t="str">
            <v>40mm agg</v>
          </cell>
          <cell r="I64">
            <v>0.65</v>
          </cell>
          <cell r="J64" t="str">
            <v>cu.m.</v>
          </cell>
          <cell r="K64">
            <v>1400</v>
          </cell>
          <cell r="L64">
            <v>910</v>
          </cell>
          <cell r="M64">
            <v>5364.81</v>
          </cell>
          <cell r="N64">
            <v>804.72</v>
          </cell>
          <cell r="O64">
            <v>6169.53</v>
          </cell>
        </row>
        <row r="65">
          <cell r="D65" t="str">
            <v>Coolies</v>
          </cell>
          <cell r="E65">
            <v>4</v>
          </cell>
          <cell r="F65">
            <v>120</v>
          </cell>
          <cell r="G65">
            <v>480</v>
          </cell>
          <cell r="H65" t="str">
            <v>20mm agg</v>
          </cell>
          <cell r="I65">
            <v>0.24</v>
          </cell>
          <cell r="J65" t="str">
            <v>cu.m.</v>
          </cell>
          <cell r="K65">
            <v>2120</v>
          </cell>
          <cell r="L65">
            <v>508.8</v>
          </cell>
        </row>
        <row r="66">
          <cell r="H66" t="str">
            <v>cement</v>
          </cell>
          <cell r="I66">
            <v>0.22</v>
          </cell>
          <cell r="J66" t="str">
            <v>mt</v>
          </cell>
          <cell r="K66">
            <v>8440</v>
          </cell>
          <cell r="L66">
            <v>1856.8</v>
          </cell>
        </row>
        <row r="67">
          <cell r="H67" t="str">
            <v>coarsesand</v>
          </cell>
          <cell r="I67">
            <v>0.47</v>
          </cell>
          <cell r="J67" t="str">
            <v>cu.m.</v>
          </cell>
          <cell r="K67">
            <v>3008.95</v>
          </cell>
          <cell r="L67">
            <v>1414.21</v>
          </cell>
        </row>
        <row r="69">
          <cell r="A69" t="str">
            <v>7.2d</v>
          </cell>
          <cell r="B69" t="str">
            <v>(b)  PCC (1:2:4)</v>
          </cell>
          <cell r="D69" t="str">
            <v>Mason</v>
          </cell>
          <cell r="E69">
            <v>1</v>
          </cell>
          <cell r="F69">
            <v>195</v>
          </cell>
          <cell r="G69">
            <v>195</v>
          </cell>
          <cell r="H69" t="str">
            <v>40mm agg</v>
          </cell>
          <cell r="I69">
            <v>0.52</v>
          </cell>
          <cell r="J69" t="str">
            <v>cu.m.</v>
          </cell>
          <cell r="K69">
            <v>1400</v>
          </cell>
          <cell r="L69">
            <v>728</v>
          </cell>
          <cell r="M69">
            <v>6228.18</v>
          </cell>
          <cell r="N69">
            <v>934.23</v>
          </cell>
          <cell r="O69">
            <v>7162.41</v>
          </cell>
        </row>
        <row r="70">
          <cell r="D70" t="str">
            <v>Coolies</v>
          </cell>
          <cell r="E70">
            <v>4</v>
          </cell>
          <cell r="F70">
            <v>120</v>
          </cell>
          <cell r="G70">
            <v>480</v>
          </cell>
          <cell r="H70" t="str">
            <v>20mm agg</v>
          </cell>
          <cell r="I70">
            <v>0.22</v>
          </cell>
          <cell r="J70" t="str">
            <v>cu.m.</v>
          </cell>
          <cell r="K70">
            <v>2120</v>
          </cell>
          <cell r="L70">
            <v>466.4</v>
          </cell>
        </row>
        <row r="71">
          <cell r="H71" t="str">
            <v>10mm agg</v>
          </cell>
          <cell r="I71">
            <v>0.11</v>
          </cell>
          <cell r="J71" t="str">
            <v>cu.m.</v>
          </cell>
          <cell r="K71">
            <v>2900</v>
          </cell>
          <cell r="L71">
            <v>319</v>
          </cell>
        </row>
        <row r="72">
          <cell r="H72" t="str">
            <v>cement</v>
          </cell>
          <cell r="I72">
            <v>0.32</v>
          </cell>
          <cell r="J72" t="str">
            <v>mt</v>
          </cell>
          <cell r="K72">
            <v>8440</v>
          </cell>
          <cell r="L72">
            <v>2700.8</v>
          </cell>
        </row>
        <row r="73">
          <cell r="H73" t="str">
            <v>coarsesand</v>
          </cell>
          <cell r="I73">
            <v>0.44500000000000001</v>
          </cell>
          <cell r="J73" t="str">
            <v>cu.m.</v>
          </cell>
          <cell r="K73">
            <v>3008.95</v>
          </cell>
          <cell r="L73">
            <v>1338.98</v>
          </cell>
        </row>
        <row r="75">
          <cell r="B75" t="str">
            <v>PCC for RCC in superstructure,  for 1 cum.</v>
          </cell>
        </row>
        <row r="76">
          <cell r="A76" t="str">
            <v>7.4a</v>
          </cell>
          <cell r="B76" t="str">
            <v>(a)  PCC (1:2:4)</v>
          </cell>
          <cell r="D76" t="str">
            <v>Mason</v>
          </cell>
          <cell r="E76">
            <v>0.8</v>
          </cell>
          <cell r="F76">
            <v>195</v>
          </cell>
          <cell r="G76">
            <v>156</v>
          </cell>
          <cell r="H76" t="str">
            <v>40mm agg</v>
          </cell>
          <cell r="I76">
            <v>0.52</v>
          </cell>
          <cell r="J76" t="str">
            <v>cu.m.</v>
          </cell>
          <cell r="K76">
            <v>1400</v>
          </cell>
          <cell r="L76">
            <v>728</v>
          </cell>
          <cell r="M76">
            <v>6549.18</v>
          </cell>
          <cell r="N76">
            <v>982.38</v>
          </cell>
          <cell r="O76">
            <v>7531.56</v>
          </cell>
        </row>
        <row r="77">
          <cell r="D77" t="str">
            <v>Coolies</v>
          </cell>
          <cell r="E77">
            <v>7</v>
          </cell>
          <cell r="F77">
            <v>120</v>
          </cell>
          <cell r="G77">
            <v>840</v>
          </cell>
          <cell r="H77" t="str">
            <v>20mm agg</v>
          </cell>
          <cell r="I77">
            <v>0.22</v>
          </cell>
          <cell r="J77" t="str">
            <v>cu.m.</v>
          </cell>
          <cell r="K77">
            <v>2120</v>
          </cell>
          <cell r="L77">
            <v>466.4</v>
          </cell>
        </row>
        <row r="78">
          <cell r="H78" t="str">
            <v>10mm agg</v>
          </cell>
          <cell r="I78">
            <v>0.11</v>
          </cell>
          <cell r="J78" t="str">
            <v>cu.m.</v>
          </cell>
          <cell r="K78">
            <v>2900</v>
          </cell>
          <cell r="L78">
            <v>319</v>
          </cell>
        </row>
        <row r="79">
          <cell r="H79" t="str">
            <v>cement</v>
          </cell>
          <cell r="I79">
            <v>0.32</v>
          </cell>
          <cell r="J79" t="str">
            <v>mt</v>
          </cell>
          <cell r="K79">
            <v>8440</v>
          </cell>
          <cell r="L79">
            <v>2700.8</v>
          </cell>
        </row>
        <row r="80">
          <cell r="H80" t="str">
            <v>coarsesand</v>
          </cell>
          <cell r="I80">
            <v>0.44500000000000001</v>
          </cell>
          <cell r="J80" t="str">
            <v>cu.m.</v>
          </cell>
          <cell r="K80">
            <v>3008.95</v>
          </cell>
          <cell r="L80">
            <v>1338.98</v>
          </cell>
        </row>
        <row r="82">
          <cell r="A82" t="str">
            <v>7.4b1</v>
          </cell>
          <cell r="B82" t="str">
            <v>(b) P.C.C. (1:1.5:3)</v>
          </cell>
          <cell r="D82" t="str">
            <v>Mason</v>
          </cell>
          <cell r="E82">
            <v>0.8</v>
          </cell>
          <cell r="F82">
            <v>195</v>
          </cell>
          <cell r="G82">
            <v>156</v>
          </cell>
          <cell r="H82" t="str">
            <v>20mm agg</v>
          </cell>
          <cell r="I82">
            <v>0.56999999999999995</v>
          </cell>
          <cell r="J82" t="str">
            <v>cu.m.</v>
          </cell>
          <cell r="K82">
            <v>2120</v>
          </cell>
          <cell r="L82">
            <v>1208.4000000000001</v>
          </cell>
          <cell r="M82">
            <v>7700.2</v>
          </cell>
          <cell r="N82">
            <v>1155.03</v>
          </cell>
          <cell r="O82">
            <v>8855.23</v>
          </cell>
        </row>
        <row r="83">
          <cell r="D83" t="str">
            <v>Coolies</v>
          </cell>
          <cell r="E83">
            <v>7</v>
          </cell>
          <cell r="F83">
            <v>120</v>
          </cell>
          <cell r="G83">
            <v>840</v>
          </cell>
          <cell r="H83" t="str">
            <v>10mm agg</v>
          </cell>
          <cell r="I83">
            <v>0.28999999999999998</v>
          </cell>
          <cell r="J83" t="str">
            <v>cu.m.</v>
          </cell>
          <cell r="K83">
            <v>2900</v>
          </cell>
          <cell r="L83">
            <v>841</v>
          </cell>
        </row>
        <row r="84">
          <cell r="H84" t="str">
            <v>cement</v>
          </cell>
          <cell r="I84">
            <v>0.4</v>
          </cell>
          <cell r="J84" t="str">
            <v>mt</v>
          </cell>
          <cell r="K84">
            <v>8440</v>
          </cell>
          <cell r="L84">
            <v>3376</v>
          </cell>
        </row>
        <row r="85">
          <cell r="H85" t="str">
            <v>coarsesand</v>
          </cell>
          <cell r="I85">
            <v>0.42499999999999999</v>
          </cell>
          <cell r="J85" t="str">
            <v>cu.m.</v>
          </cell>
          <cell r="K85">
            <v>3008.95</v>
          </cell>
          <cell r="L85">
            <v>1278.8</v>
          </cell>
        </row>
        <row r="87">
          <cell r="A87" t="str">
            <v>7.4b2</v>
          </cell>
          <cell r="B87" t="str">
            <v>(b) P.C.C. (1:1.5:3) with 2% WPC</v>
          </cell>
          <cell r="D87" t="str">
            <v>Mason</v>
          </cell>
          <cell r="E87">
            <v>0.8</v>
          </cell>
          <cell r="F87">
            <v>195</v>
          </cell>
          <cell r="G87">
            <v>156</v>
          </cell>
          <cell r="H87" t="str">
            <v>20mm agg</v>
          </cell>
          <cell r="I87">
            <v>0.56999999999999995</v>
          </cell>
          <cell r="J87" t="str">
            <v>cu.m.</v>
          </cell>
          <cell r="K87">
            <v>2120</v>
          </cell>
          <cell r="L87">
            <v>1208.4000000000001</v>
          </cell>
          <cell r="M87">
            <v>8100.2</v>
          </cell>
          <cell r="N87">
            <v>1215.03</v>
          </cell>
          <cell r="O87">
            <v>9315.23</v>
          </cell>
        </row>
        <row r="88">
          <cell r="D88" t="str">
            <v>Coolies</v>
          </cell>
          <cell r="E88">
            <v>7</v>
          </cell>
          <cell r="F88">
            <v>120</v>
          </cell>
          <cell r="G88">
            <v>840</v>
          </cell>
          <cell r="H88" t="str">
            <v>10mm agg</v>
          </cell>
          <cell r="I88">
            <v>0.28999999999999998</v>
          </cell>
          <cell r="J88" t="str">
            <v>cu.m.</v>
          </cell>
          <cell r="K88">
            <v>2900</v>
          </cell>
          <cell r="L88">
            <v>841</v>
          </cell>
        </row>
        <row r="89">
          <cell r="H89" t="str">
            <v>cement</v>
          </cell>
          <cell r="I89">
            <v>0.4</v>
          </cell>
          <cell r="J89" t="str">
            <v>mt</v>
          </cell>
          <cell r="K89">
            <v>8440</v>
          </cell>
          <cell r="L89">
            <v>3376</v>
          </cell>
        </row>
        <row r="90">
          <cell r="H90" t="str">
            <v>coarsesand</v>
          </cell>
          <cell r="I90">
            <v>0.42499999999999999</v>
          </cell>
          <cell r="J90" t="str">
            <v>cu.m.</v>
          </cell>
          <cell r="K90">
            <v>3008.95</v>
          </cell>
          <cell r="L90">
            <v>1278.8</v>
          </cell>
        </row>
        <row r="91">
          <cell r="H91" t="str">
            <v>WPC</v>
          </cell>
          <cell r="I91">
            <v>8</v>
          </cell>
          <cell r="J91" t="str">
            <v>kg</v>
          </cell>
          <cell r="K91">
            <v>50</v>
          </cell>
          <cell r="L91">
            <v>400</v>
          </cell>
        </row>
        <row r="93">
          <cell r="A93">
            <v>7.5</v>
          </cell>
          <cell r="B93" t="str">
            <v>Mild steel reinforcement works for RCC,</v>
          </cell>
          <cell r="D93" t="str">
            <v>Mason</v>
          </cell>
          <cell r="E93">
            <v>1.2E-2</v>
          </cell>
          <cell r="F93">
            <v>195</v>
          </cell>
          <cell r="G93">
            <v>2.34</v>
          </cell>
          <cell r="H93" t="str">
            <v>M.S. Bar</v>
          </cell>
          <cell r="I93">
            <v>1.0499999999999999E-3</v>
          </cell>
          <cell r="J93" t="str">
            <v>M.T.</v>
          </cell>
          <cell r="K93">
            <v>45680</v>
          </cell>
          <cell r="L93">
            <v>47.96</v>
          </cell>
          <cell r="M93">
            <v>52.36</v>
          </cell>
          <cell r="N93">
            <v>7.85</v>
          </cell>
          <cell r="O93">
            <v>60.21</v>
          </cell>
        </row>
        <row r="94">
          <cell r="B94" t="str">
            <v>including bending and 30m haulage, for 1 Kg</v>
          </cell>
          <cell r="D94" t="str">
            <v>Helper</v>
          </cell>
          <cell r="E94">
            <v>1.2E-2</v>
          </cell>
          <cell r="F94">
            <v>120</v>
          </cell>
          <cell r="G94">
            <v>1.44</v>
          </cell>
          <cell r="H94" t="str">
            <v>Binding wire</v>
          </cell>
          <cell r="I94">
            <v>0.01</v>
          </cell>
          <cell r="J94" t="str">
            <v>kg</v>
          </cell>
          <cell r="K94">
            <v>61.9</v>
          </cell>
          <cell r="L94">
            <v>0.62</v>
          </cell>
        </row>
        <row r="96">
          <cell r="A96" t="str">
            <v>8.2a</v>
          </cell>
          <cell r="B96" t="str">
            <v xml:space="preserve">Centering/shuttering works, </v>
          </cell>
          <cell r="D96" t="str">
            <v>Mason</v>
          </cell>
          <cell r="E96">
            <v>0.17199999999999999</v>
          </cell>
          <cell r="F96">
            <v>195</v>
          </cell>
          <cell r="G96">
            <v>33.54</v>
          </cell>
          <cell r="H96" t="str">
            <v>Local wood</v>
          </cell>
          <cell r="I96">
            <v>5.2600000000000001E-2</v>
          </cell>
          <cell r="J96" t="str">
            <v>cu.m.</v>
          </cell>
          <cell r="K96">
            <v>17660</v>
          </cell>
          <cell r="L96">
            <v>154.82</v>
          </cell>
          <cell r="M96">
            <v>233.43</v>
          </cell>
          <cell r="N96">
            <v>35.01</v>
          </cell>
          <cell r="O96">
            <v>268.44</v>
          </cell>
        </row>
        <row r="97">
          <cell r="B97" t="str">
            <v>haulage 30m  for 1sqm.</v>
          </cell>
          <cell r="D97" t="str">
            <v>Coolies</v>
          </cell>
          <cell r="E97">
            <v>0.25700000000000001</v>
          </cell>
          <cell r="F97">
            <v>120</v>
          </cell>
          <cell r="G97">
            <v>30.84</v>
          </cell>
          <cell r="H97" t="str">
            <v>Nails</v>
          </cell>
          <cell r="I97">
            <v>0.25</v>
          </cell>
          <cell r="J97" t="str">
            <v>kg</v>
          </cell>
          <cell r="K97">
            <v>56.9</v>
          </cell>
          <cell r="L97">
            <v>14.23</v>
          </cell>
        </row>
        <row r="100">
          <cell r="A100">
            <v>9.1</v>
          </cell>
          <cell r="B100" t="str">
            <v xml:space="preserve">CGI sheet roofing work including procuring </v>
          </cell>
          <cell r="D100" t="str">
            <v>Mason</v>
          </cell>
          <cell r="E100">
            <v>0.2</v>
          </cell>
          <cell r="F100">
            <v>195</v>
          </cell>
          <cell r="G100">
            <v>39</v>
          </cell>
          <cell r="H100" t="str">
            <v>CGI sheet 24-26swg</v>
          </cell>
          <cell r="I100">
            <v>1.2</v>
          </cell>
          <cell r="J100" t="str">
            <v>sqm</v>
          </cell>
          <cell r="K100">
            <v>4900</v>
          </cell>
          <cell r="L100">
            <v>980</v>
          </cell>
          <cell r="M100">
            <v>2089</v>
          </cell>
          <cell r="N100">
            <v>313.35000000000002</v>
          </cell>
          <cell r="O100">
            <v>2402.35</v>
          </cell>
        </row>
        <row r="101">
          <cell r="B101" t="str">
            <v>of materials for 1m2:</v>
          </cell>
          <cell r="D101" t="str">
            <v>Coolies</v>
          </cell>
          <cell r="E101">
            <v>0.25</v>
          </cell>
          <cell r="F101">
            <v>120</v>
          </cell>
          <cell r="G101">
            <v>30</v>
          </cell>
          <cell r="H101" t="str">
            <v>8mm nut/bolt</v>
          </cell>
          <cell r="I101">
            <v>3</v>
          </cell>
          <cell r="J101" t="str">
            <v>no</v>
          </cell>
          <cell r="K101">
            <v>10</v>
          </cell>
          <cell r="L101">
            <v>30</v>
          </cell>
        </row>
        <row r="102">
          <cell r="G102">
            <v>69</v>
          </cell>
          <cell r="H102" t="str">
            <v>J-hook+ bitu-washer</v>
          </cell>
          <cell r="I102">
            <v>2.5</v>
          </cell>
          <cell r="J102" t="str">
            <v>no</v>
          </cell>
          <cell r="K102">
            <v>5</v>
          </cell>
          <cell r="L102">
            <v>1010</v>
          </cell>
        </row>
        <row r="105">
          <cell r="A105">
            <v>9.1999999999999993</v>
          </cell>
          <cell r="B105" t="str">
            <v>GI plainsheet ridge fixing work</v>
          </cell>
          <cell r="D105" t="str">
            <v>Mason</v>
          </cell>
          <cell r="E105">
            <v>0.2</v>
          </cell>
          <cell r="F105">
            <v>195</v>
          </cell>
          <cell r="G105">
            <v>39</v>
          </cell>
          <cell r="H105" t="str">
            <v>GI plainsheet 28swg</v>
          </cell>
          <cell r="I105">
            <v>1.2</v>
          </cell>
          <cell r="J105" t="str">
            <v>sqm</v>
          </cell>
          <cell r="K105">
            <v>4900</v>
          </cell>
          <cell r="L105">
            <v>980</v>
          </cell>
          <cell r="M105">
            <v>1089</v>
          </cell>
          <cell r="N105">
            <v>163.35</v>
          </cell>
          <cell r="O105">
            <v>1252.3499999999999</v>
          </cell>
        </row>
        <row r="106">
          <cell r="B106" t="str">
            <v>all complete, for 1 rm.</v>
          </cell>
          <cell r="D106" t="str">
            <v>Coolies</v>
          </cell>
          <cell r="E106">
            <v>0.25</v>
          </cell>
          <cell r="F106">
            <v>120</v>
          </cell>
          <cell r="G106">
            <v>30</v>
          </cell>
          <cell r="H106" t="str">
            <v>8mm nut/bolt</v>
          </cell>
          <cell r="I106">
            <v>4</v>
          </cell>
          <cell r="J106" t="str">
            <v>no</v>
          </cell>
          <cell r="K106">
            <v>10</v>
          </cell>
          <cell r="L106">
            <v>40</v>
          </cell>
        </row>
        <row r="108">
          <cell r="B108" t="str">
            <v>Salwood work for doors &amp; windows:</v>
          </cell>
        </row>
        <row r="109">
          <cell r="A109" t="str">
            <v>10.1a</v>
          </cell>
          <cell r="B109" t="str">
            <v>Frames (Chaukhat ) for 1cum.</v>
          </cell>
          <cell r="D109" t="str">
            <v>Carpenter</v>
          </cell>
          <cell r="E109">
            <v>34</v>
          </cell>
          <cell r="F109">
            <v>195</v>
          </cell>
          <cell r="G109">
            <v>6630</v>
          </cell>
          <cell r="H109" t="str">
            <v>Salwood</v>
          </cell>
          <cell r="I109">
            <v>1.1000000000000001</v>
          </cell>
          <cell r="J109" t="str">
            <v>cum.</v>
          </cell>
          <cell r="K109">
            <v>38946</v>
          </cell>
          <cell r="L109">
            <v>42840.6</v>
          </cell>
          <cell r="M109">
            <v>50890.6</v>
          </cell>
          <cell r="N109">
            <v>7633.59</v>
          </cell>
          <cell r="O109">
            <v>58524.19</v>
          </cell>
        </row>
        <row r="110">
          <cell r="B110" t="str">
            <v>(wood size 75 x 100 mm)</v>
          </cell>
          <cell r="D110" t="str">
            <v>Laborer</v>
          </cell>
          <cell r="E110">
            <v>3.4</v>
          </cell>
          <cell r="F110">
            <v>120</v>
          </cell>
          <cell r="G110">
            <v>408</v>
          </cell>
          <cell r="H110" t="str">
            <v>Holdfast</v>
          </cell>
          <cell r="I110">
            <v>92</v>
          </cell>
          <cell r="J110" t="str">
            <v>no</v>
          </cell>
          <cell r="K110">
            <v>10</v>
          </cell>
          <cell r="L110">
            <v>920</v>
          </cell>
        </row>
        <row r="111">
          <cell r="H111" t="str">
            <v>nails/screws</v>
          </cell>
          <cell r="I111">
            <v>184</v>
          </cell>
          <cell r="J111" t="str">
            <v>no</v>
          </cell>
          <cell r="K111">
            <v>0.5</v>
          </cell>
          <cell r="L111">
            <v>92</v>
          </cell>
        </row>
        <row r="113">
          <cell r="A113" t="str">
            <v>10.1b</v>
          </cell>
          <cell r="B113" t="str">
            <v>For one Frame (chaukat) of size (900x2100 mm)</v>
          </cell>
          <cell r="M113">
            <v>1946.57</v>
          </cell>
          <cell r="O113">
            <v>2238.5500000000002</v>
          </cell>
        </row>
        <row r="115">
          <cell r="A115" t="str">
            <v>10.2a</v>
          </cell>
          <cell r="B115" t="str">
            <v>Making and fixing panelled door shutter with</v>
          </cell>
          <cell r="D115" t="str">
            <v>Carpenter</v>
          </cell>
          <cell r="E115">
            <v>10</v>
          </cell>
          <cell r="F115">
            <v>195</v>
          </cell>
          <cell r="G115">
            <v>1950</v>
          </cell>
          <cell r="H115" t="str">
            <v>Salwood</v>
          </cell>
          <cell r="I115">
            <v>8.4000000000000005E-2</v>
          </cell>
          <cell r="J115" t="str">
            <v>cum.</v>
          </cell>
          <cell r="K115">
            <v>38946</v>
          </cell>
          <cell r="L115">
            <v>3271.46</v>
          </cell>
          <cell r="M115">
            <v>5756.46</v>
          </cell>
          <cell r="N115">
            <v>863.47</v>
          </cell>
          <cell r="O115">
            <v>6619.93</v>
          </cell>
        </row>
        <row r="116">
          <cell r="B116" t="str">
            <v>38mm thick frame for one shutter</v>
          </cell>
          <cell r="D116" t="str">
            <v>Laborer</v>
          </cell>
          <cell r="E116">
            <v>1</v>
          </cell>
          <cell r="F116">
            <v>120</v>
          </cell>
          <cell r="G116">
            <v>120</v>
          </cell>
          <cell r="H116" t="str">
            <v xml:space="preserve"> Hinge 6"</v>
          </cell>
          <cell r="I116">
            <v>6</v>
          </cell>
          <cell r="J116" t="str">
            <v>no</v>
          </cell>
          <cell r="K116">
            <v>20</v>
          </cell>
          <cell r="L116">
            <v>120</v>
          </cell>
        </row>
        <row r="117">
          <cell r="B117" t="str">
            <v xml:space="preserve">     (Shutter size : 1.07x1.982 = 2.123 sqm)</v>
          </cell>
          <cell r="H117" t="str">
            <v xml:space="preserve"> Tower bolt 6"</v>
          </cell>
          <cell r="I117">
            <v>1</v>
          </cell>
          <cell r="J117" t="str">
            <v>no</v>
          </cell>
          <cell r="K117">
            <v>25</v>
          </cell>
          <cell r="L117">
            <v>25</v>
          </cell>
        </row>
        <row r="118">
          <cell r="H118" t="str">
            <v xml:space="preserve"> Tower bolt 12"</v>
          </cell>
          <cell r="I118">
            <v>1</v>
          </cell>
          <cell r="J118" t="str">
            <v>no</v>
          </cell>
          <cell r="K118">
            <v>40</v>
          </cell>
          <cell r="L118">
            <v>40</v>
          </cell>
        </row>
        <row r="119">
          <cell r="H119" t="str">
            <v xml:space="preserve"> Lockset 250mm</v>
          </cell>
          <cell r="I119">
            <v>1</v>
          </cell>
          <cell r="J119" t="str">
            <v>no</v>
          </cell>
          <cell r="K119">
            <v>120</v>
          </cell>
          <cell r="L119">
            <v>120</v>
          </cell>
        </row>
        <row r="120">
          <cell r="H120" t="str">
            <v xml:space="preserve"> Handle</v>
          </cell>
          <cell r="I120">
            <v>2</v>
          </cell>
          <cell r="J120" t="str">
            <v>no</v>
          </cell>
          <cell r="K120">
            <v>50</v>
          </cell>
          <cell r="L120">
            <v>100</v>
          </cell>
        </row>
        <row r="121">
          <cell r="H121" t="str">
            <v xml:space="preserve"> Screw</v>
          </cell>
          <cell r="I121">
            <v>0.5</v>
          </cell>
          <cell r="J121" t="str">
            <v>kg</v>
          </cell>
          <cell r="K121">
            <v>20</v>
          </cell>
          <cell r="L121">
            <v>10</v>
          </cell>
        </row>
        <row r="123">
          <cell r="A123" t="str">
            <v>10.2b</v>
          </cell>
          <cell r="B123" t="str">
            <v>Rate for 1 sqm.</v>
          </cell>
          <cell r="M123">
            <v>3118.2</v>
          </cell>
          <cell r="N123">
            <v>467.73</v>
          </cell>
          <cell r="O123">
            <v>3585.93</v>
          </cell>
        </row>
        <row r="125">
          <cell r="A125" t="str">
            <v>10.9a1</v>
          </cell>
          <cell r="B125" t="str">
            <v>Fixing GI plainsheet on both sides of 38mm thick</v>
          </cell>
          <cell r="D125" t="str">
            <v>Carpenter</v>
          </cell>
          <cell r="E125">
            <v>7</v>
          </cell>
          <cell r="F125">
            <v>195</v>
          </cell>
          <cell r="G125">
            <v>1365</v>
          </cell>
          <cell r="H125" t="str">
            <v>Salwood</v>
          </cell>
          <cell r="I125">
            <v>3.4599999999999999E-2</v>
          </cell>
          <cell r="J125" t="str">
            <v>cum.</v>
          </cell>
          <cell r="K125">
            <v>38946</v>
          </cell>
          <cell r="L125">
            <v>1347.53</v>
          </cell>
          <cell r="M125">
            <v>4026.79</v>
          </cell>
          <cell r="N125">
            <v>604.02</v>
          </cell>
          <cell r="O125">
            <v>4630.8100000000004</v>
          </cell>
        </row>
        <row r="126">
          <cell r="B126" t="str">
            <v>1.09x2.06=2.245 sqm door frame</v>
          </cell>
          <cell r="D126" t="str">
            <v>Laborer</v>
          </cell>
          <cell r="E126">
            <v>0.7</v>
          </cell>
          <cell r="F126">
            <v>120</v>
          </cell>
          <cell r="G126">
            <v>84</v>
          </cell>
          <cell r="H126" t="str">
            <v xml:space="preserve"> Hinge 6"</v>
          </cell>
          <cell r="I126">
            <v>3</v>
          </cell>
          <cell r="J126" t="str">
            <v>no</v>
          </cell>
          <cell r="K126">
            <v>20</v>
          </cell>
          <cell r="L126">
            <v>60</v>
          </cell>
        </row>
        <row r="127">
          <cell r="H127" t="str">
            <v xml:space="preserve"> Tower bolt 6"</v>
          </cell>
          <cell r="I127">
            <v>1</v>
          </cell>
          <cell r="J127" t="str">
            <v>no</v>
          </cell>
          <cell r="K127">
            <v>25</v>
          </cell>
          <cell r="L127">
            <v>25</v>
          </cell>
        </row>
        <row r="128">
          <cell r="H128" t="str">
            <v xml:space="preserve"> Tower bolt 12"</v>
          </cell>
          <cell r="I128">
            <v>1</v>
          </cell>
          <cell r="J128" t="str">
            <v>no</v>
          </cell>
          <cell r="K128">
            <v>40</v>
          </cell>
          <cell r="L128">
            <v>40</v>
          </cell>
        </row>
        <row r="129">
          <cell r="H129" t="str">
            <v xml:space="preserve"> Lockset 250mm</v>
          </cell>
          <cell r="I129">
            <v>1</v>
          </cell>
          <cell r="J129" t="str">
            <v>no</v>
          </cell>
          <cell r="K129">
            <v>120</v>
          </cell>
          <cell r="L129">
            <v>120</v>
          </cell>
        </row>
        <row r="130">
          <cell r="H130" t="str">
            <v xml:space="preserve"> Handle</v>
          </cell>
          <cell r="I130">
            <v>1</v>
          </cell>
          <cell r="J130" t="str">
            <v>no</v>
          </cell>
          <cell r="K130">
            <v>50</v>
          </cell>
          <cell r="L130">
            <v>50</v>
          </cell>
        </row>
        <row r="131">
          <cell r="H131" t="str">
            <v>GI plainsheet 28swg</v>
          </cell>
          <cell r="I131">
            <v>4.6500000000000004</v>
          </cell>
          <cell r="J131" t="str">
            <v>sqm</v>
          </cell>
          <cell r="K131">
            <v>200.7</v>
          </cell>
          <cell r="L131">
            <v>933.26</v>
          </cell>
        </row>
        <row r="132">
          <cell r="H132" t="str">
            <v xml:space="preserve"> Screw</v>
          </cell>
          <cell r="J132" t="str">
            <v>LS</v>
          </cell>
          <cell r="L132">
            <v>2</v>
          </cell>
        </row>
        <row r="134">
          <cell r="A134" t="str">
            <v>10.9a2</v>
          </cell>
          <cell r="B134" t="str">
            <v>Rate for 1 sqm.</v>
          </cell>
          <cell r="M134">
            <v>2062.7199999999998</v>
          </cell>
          <cell r="N134">
            <v>309.41000000000003</v>
          </cell>
          <cell r="O134">
            <v>2372.13</v>
          </cell>
        </row>
        <row r="136">
          <cell r="A136" t="str">
            <v>10.10a1</v>
          </cell>
          <cell r="B136" t="str">
            <v>Fixing mosquito proof wirenet to 38mm thick</v>
          </cell>
          <cell r="D136" t="str">
            <v>Carpenter</v>
          </cell>
          <cell r="E136">
            <v>5</v>
          </cell>
          <cell r="F136">
            <v>195</v>
          </cell>
          <cell r="G136">
            <v>975</v>
          </cell>
          <cell r="H136" t="str">
            <v>Salwood</v>
          </cell>
          <cell r="I136">
            <v>2.5999999999999999E-2</v>
          </cell>
          <cell r="J136" t="str">
            <v>cum.</v>
          </cell>
          <cell r="K136">
            <v>38946</v>
          </cell>
          <cell r="L136">
            <v>1012.6</v>
          </cell>
          <cell r="M136">
            <v>2759.93</v>
          </cell>
          <cell r="N136">
            <v>413.99</v>
          </cell>
          <cell r="O136">
            <v>3173.92</v>
          </cell>
        </row>
        <row r="137">
          <cell r="B137" t="str">
            <v>1.09x2.06=2.245 sqm frame</v>
          </cell>
          <cell r="D137" t="str">
            <v>Laborer</v>
          </cell>
          <cell r="E137">
            <v>0.5</v>
          </cell>
          <cell r="F137">
            <v>120</v>
          </cell>
          <cell r="G137">
            <v>60</v>
          </cell>
          <cell r="H137" t="str">
            <v xml:space="preserve"> Hinge 6"</v>
          </cell>
          <cell r="I137">
            <v>3</v>
          </cell>
          <cell r="J137" t="str">
            <v>no</v>
          </cell>
          <cell r="K137">
            <v>20</v>
          </cell>
          <cell r="L137">
            <v>60</v>
          </cell>
        </row>
        <row r="138">
          <cell r="H138" t="str">
            <v xml:space="preserve"> Tower bolt 6"</v>
          </cell>
          <cell r="I138">
            <v>1</v>
          </cell>
          <cell r="J138" t="str">
            <v>no</v>
          </cell>
          <cell r="K138">
            <v>25</v>
          </cell>
          <cell r="L138">
            <v>25</v>
          </cell>
        </row>
        <row r="139">
          <cell r="H139" t="str">
            <v xml:space="preserve"> Tower bolt 12"</v>
          </cell>
          <cell r="I139">
            <v>1</v>
          </cell>
          <cell r="J139" t="str">
            <v>no</v>
          </cell>
          <cell r="K139">
            <v>40</v>
          </cell>
          <cell r="L139">
            <v>40</v>
          </cell>
        </row>
        <row r="140">
          <cell r="H140" t="str">
            <v>wiremesh 24 SWG</v>
          </cell>
          <cell r="I140">
            <v>2.13</v>
          </cell>
          <cell r="J140" t="str">
            <v>sqm</v>
          </cell>
          <cell r="K140">
            <v>251.33</v>
          </cell>
          <cell r="L140">
            <v>535.33000000000004</v>
          </cell>
        </row>
        <row r="141">
          <cell r="H141" t="str">
            <v xml:space="preserve"> Handle</v>
          </cell>
          <cell r="I141">
            <v>1</v>
          </cell>
          <cell r="J141" t="str">
            <v>no</v>
          </cell>
          <cell r="K141">
            <v>50</v>
          </cell>
          <cell r="L141">
            <v>50</v>
          </cell>
        </row>
        <row r="142">
          <cell r="H142" t="str">
            <v xml:space="preserve"> Screw</v>
          </cell>
          <cell r="J142" t="str">
            <v>LS</v>
          </cell>
          <cell r="L142">
            <v>2</v>
          </cell>
        </row>
        <row r="143">
          <cell r="A143" t="str">
            <v>10.10a2</v>
          </cell>
          <cell r="B143" t="str">
            <v>Rate for 1 sqm.</v>
          </cell>
          <cell r="M143">
            <v>1413.77</v>
          </cell>
          <cell r="N143">
            <v>212.07</v>
          </cell>
          <cell r="O143">
            <v>1625.84</v>
          </cell>
        </row>
        <row r="145">
          <cell r="A145">
            <v>10.17</v>
          </cell>
          <cell r="B145" t="str">
            <v>Beams, Lintels, Wallplates etc. for 1cum.</v>
          </cell>
          <cell r="D145" t="str">
            <v>Carpenter</v>
          </cell>
          <cell r="E145">
            <v>17.649999999999999</v>
          </cell>
          <cell r="F145">
            <v>195</v>
          </cell>
          <cell r="G145">
            <v>3441.75</v>
          </cell>
          <cell r="H145" t="str">
            <v>Salwood</v>
          </cell>
          <cell r="I145">
            <v>1.05</v>
          </cell>
          <cell r="J145" t="str">
            <v>cum.</v>
          </cell>
          <cell r="K145">
            <v>38946</v>
          </cell>
          <cell r="L145">
            <v>40893.300000000003</v>
          </cell>
          <cell r="M145">
            <v>44603.75</v>
          </cell>
          <cell r="N145">
            <v>6690.56</v>
          </cell>
          <cell r="O145">
            <v>51294.31</v>
          </cell>
        </row>
        <row r="146">
          <cell r="B146" t="str">
            <v>( for span &lt;9m)</v>
          </cell>
          <cell r="D146" t="str">
            <v>Laborer</v>
          </cell>
          <cell r="E146">
            <v>1.7649999999999999</v>
          </cell>
          <cell r="F146">
            <v>120</v>
          </cell>
          <cell r="G146">
            <v>211.8</v>
          </cell>
          <cell r="H146" t="str">
            <v>Nails</v>
          </cell>
          <cell r="I146">
            <v>1</v>
          </cell>
          <cell r="J146" t="str">
            <v>kg</v>
          </cell>
          <cell r="K146">
            <v>56.9</v>
          </cell>
          <cell r="L146">
            <v>56.9</v>
          </cell>
        </row>
        <row r="148">
          <cell r="A148">
            <v>10.18</v>
          </cell>
          <cell r="B148" t="str">
            <v>Trusses including fixing for 1cum.</v>
          </cell>
          <cell r="D148" t="str">
            <v>Carpenter</v>
          </cell>
          <cell r="E148">
            <v>17.649999999999999</v>
          </cell>
          <cell r="F148">
            <v>195</v>
          </cell>
          <cell r="G148">
            <v>3441.75</v>
          </cell>
          <cell r="H148" t="str">
            <v>Salwood</v>
          </cell>
          <cell r="I148">
            <v>1.05</v>
          </cell>
          <cell r="J148" t="str">
            <v>cum.</v>
          </cell>
          <cell r="K148">
            <v>38946</v>
          </cell>
          <cell r="L148">
            <v>40893.300000000003</v>
          </cell>
          <cell r="M148">
            <v>48593.05</v>
          </cell>
          <cell r="N148">
            <v>7288.96</v>
          </cell>
          <cell r="O148">
            <v>55882.01</v>
          </cell>
        </row>
        <row r="149">
          <cell r="D149" t="str">
            <v>Laborer</v>
          </cell>
          <cell r="E149">
            <v>26</v>
          </cell>
          <cell r="F149">
            <v>120</v>
          </cell>
          <cell r="G149">
            <v>3120</v>
          </cell>
          <cell r="H149" t="str">
            <v>Strips</v>
          </cell>
          <cell r="I149">
            <v>10</v>
          </cell>
          <cell r="J149" t="str">
            <v>kg</v>
          </cell>
          <cell r="K149">
            <v>56.9</v>
          </cell>
          <cell r="L149">
            <v>569</v>
          </cell>
        </row>
        <row r="150">
          <cell r="H150" t="str">
            <v>Nails</v>
          </cell>
          <cell r="I150">
            <v>10</v>
          </cell>
          <cell r="J150" t="str">
            <v>kg</v>
          </cell>
          <cell r="K150">
            <v>56.9</v>
          </cell>
          <cell r="L150">
            <v>569</v>
          </cell>
        </row>
        <row r="152">
          <cell r="A152">
            <v>10.19</v>
          </cell>
          <cell r="B152" t="str">
            <v>25mm thick Eavesboard including fixing for 1sqm.</v>
          </cell>
          <cell r="D152" t="str">
            <v>Carpenter</v>
          </cell>
          <cell r="E152">
            <v>0.14299999999999999</v>
          </cell>
          <cell r="F152">
            <v>195</v>
          </cell>
          <cell r="G152">
            <v>27.89</v>
          </cell>
          <cell r="H152" t="str">
            <v>Salwood</v>
          </cell>
          <cell r="I152">
            <v>2.75E-2</v>
          </cell>
          <cell r="J152" t="str">
            <v>cum.</v>
          </cell>
          <cell r="K152">
            <v>38946</v>
          </cell>
          <cell r="L152">
            <v>1071.02</v>
          </cell>
          <cell r="M152">
            <v>1109.17</v>
          </cell>
          <cell r="N152">
            <v>166.38</v>
          </cell>
          <cell r="O152">
            <v>1275.55</v>
          </cell>
        </row>
        <row r="153">
          <cell r="D153" t="str">
            <v>Laborer</v>
          </cell>
          <cell r="E153">
            <v>1.43E-2</v>
          </cell>
          <cell r="F153">
            <v>120</v>
          </cell>
          <cell r="G153">
            <v>1.72</v>
          </cell>
          <cell r="H153" t="str">
            <v>Nails</v>
          </cell>
          <cell r="I153">
            <v>0.15</v>
          </cell>
          <cell r="J153" t="str">
            <v>kg</v>
          </cell>
          <cell r="K153">
            <v>56.9</v>
          </cell>
          <cell r="L153">
            <v>8.5399999999999991</v>
          </cell>
        </row>
        <row r="155">
          <cell r="A155" t="str">
            <v>10.20d</v>
          </cell>
          <cell r="B155" t="str">
            <v>Fixing mosquito proof wirenet to existing frames</v>
          </cell>
          <cell r="D155" t="str">
            <v>Carpenter</v>
          </cell>
          <cell r="E155">
            <v>0.108</v>
          </cell>
          <cell r="F155">
            <v>195</v>
          </cell>
          <cell r="G155">
            <v>21.06</v>
          </cell>
          <cell r="H155" t="str">
            <v>Salwood for Listies</v>
          </cell>
          <cell r="I155">
            <v>2E-3</v>
          </cell>
          <cell r="J155" t="str">
            <v>cum.</v>
          </cell>
          <cell r="K155">
            <v>38946</v>
          </cell>
          <cell r="L155">
            <v>77.89</v>
          </cell>
          <cell r="M155">
            <v>394.3</v>
          </cell>
          <cell r="N155">
            <v>59.15</v>
          </cell>
          <cell r="O155">
            <v>453.45</v>
          </cell>
        </row>
        <row r="156">
          <cell r="B156" t="str">
            <v>for 1 sqm.</v>
          </cell>
          <cell r="D156" t="str">
            <v>Laborer</v>
          </cell>
          <cell r="E156">
            <v>0.11</v>
          </cell>
          <cell r="F156">
            <v>120</v>
          </cell>
          <cell r="G156">
            <v>13.2</v>
          </cell>
          <cell r="H156" t="str">
            <v>mosquito net</v>
          </cell>
          <cell r="I156">
            <v>1.1000000000000001</v>
          </cell>
          <cell r="J156" t="str">
            <v>sqm</v>
          </cell>
          <cell r="K156">
            <v>251.33</v>
          </cell>
          <cell r="L156">
            <v>276.45999999999998</v>
          </cell>
        </row>
        <row r="157">
          <cell r="H157" t="str">
            <v>Nails</v>
          </cell>
          <cell r="I157">
            <v>0.1</v>
          </cell>
          <cell r="J157" t="str">
            <v>kg</v>
          </cell>
          <cell r="K157">
            <v>56.9</v>
          </cell>
          <cell r="L157">
            <v>5.69</v>
          </cell>
        </row>
        <row r="159">
          <cell r="A159" t="str">
            <v>11.20</v>
          </cell>
          <cell r="B159" t="str">
            <v>3 mm thick cement punning for 1sqm.</v>
          </cell>
          <cell r="D159" t="str">
            <v>Mason</v>
          </cell>
          <cell r="E159">
            <v>0.1</v>
          </cell>
          <cell r="F159">
            <v>195</v>
          </cell>
          <cell r="G159">
            <v>19.5</v>
          </cell>
          <cell r="H159" t="str">
            <v>cement</v>
          </cell>
          <cell r="I159">
            <v>5.3200000000000001E-3</v>
          </cell>
          <cell r="J159" t="str">
            <v>mt</v>
          </cell>
          <cell r="K159">
            <v>8440</v>
          </cell>
          <cell r="L159">
            <v>44.9</v>
          </cell>
          <cell r="M159">
            <v>76.400000000000006</v>
          </cell>
          <cell r="N159">
            <v>11.46</v>
          </cell>
          <cell r="O159">
            <v>87.86</v>
          </cell>
        </row>
        <row r="160">
          <cell r="D160" t="str">
            <v>Coolies</v>
          </cell>
          <cell r="E160">
            <v>0.1</v>
          </cell>
          <cell r="F160">
            <v>120</v>
          </cell>
          <cell r="G160">
            <v>12</v>
          </cell>
        </row>
        <row r="162">
          <cell r="B162" t="str">
            <v>12.5 mm thick c/s plaster for  1sqm.</v>
          </cell>
        </row>
        <row r="163">
          <cell r="A163" t="str">
            <v>12.1a</v>
          </cell>
          <cell r="B163" t="str">
            <v>in (1:2)  c/s mortar</v>
          </cell>
          <cell r="D163" t="str">
            <v>Mason</v>
          </cell>
          <cell r="E163">
            <v>0.12</v>
          </cell>
          <cell r="F163">
            <v>195</v>
          </cell>
          <cell r="G163">
            <v>23.4</v>
          </cell>
          <cell r="H163" t="str">
            <v>cement</v>
          </cell>
          <cell r="I163">
            <v>8.9999999999999993E-3</v>
          </cell>
          <cell r="J163" t="str">
            <v>MT</v>
          </cell>
          <cell r="K163">
            <v>8440</v>
          </cell>
          <cell r="L163">
            <v>75.959999999999994</v>
          </cell>
          <cell r="M163">
            <v>155.27000000000001</v>
          </cell>
          <cell r="N163">
            <v>23.29</v>
          </cell>
          <cell r="O163">
            <v>178.56</v>
          </cell>
        </row>
        <row r="164">
          <cell r="D164" t="str">
            <v>Labor</v>
          </cell>
          <cell r="E164">
            <v>0.16</v>
          </cell>
          <cell r="F164">
            <v>120</v>
          </cell>
          <cell r="G164">
            <v>19.2</v>
          </cell>
          <cell r="H164" t="str">
            <v>sand</v>
          </cell>
          <cell r="I164">
            <v>1.2200000000000001E-2</v>
          </cell>
          <cell r="J164" t="str">
            <v>cu.m.</v>
          </cell>
          <cell r="K164">
            <v>3008.95</v>
          </cell>
          <cell r="L164">
            <v>36.71</v>
          </cell>
        </row>
        <row r="166">
          <cell r="A166" t="str">
            <v>12.1b</v>
          </cell>
          <cell r="B166" t="str">
            <v>in (1:3) c/s mortar</v>
          </cell>
          <cell r="D166" t="str">
            <v>Mason</v>
          </cell>
          <cell r="E166">
            <v>0.12</v>
          </cell>
          <cell r="F166">
            <v>195</v>
          </cell>
          <cell r="G166">
            <v>23.4</v>
          </cell>
          <cell r="H166" t="str">
            <v>cement</v>
          </cell>
          <cell r="I166">
            <v>6.1999999999999998E-3</v>
          </cell>
          <cell r="J166" t="str">
            <v>MT</v>
          </cell>
          <cell r="K166">
            <v>8440</v>
          </cell>
          <cell r="L166">
            <v>52.33</v>
          </cell>
          <cell r="M166">
            <v>133.44</v>
          </cell>
          <cell r="N166">
            <v>20.02</v>
          </cell>
          <cell r="O166">
            <v>153.46</v>
          </cell>
        </row>
        <row r="167">
          <cell r="D167" t="str">
            <v>Labor</v>
          </cell>
          <cell r="E167">
            <v>0.16</v>
          </cell>
          <cell r="F167">
            <v>120</v>
          </cell>
          <cell r="G167">
            <v>19.2</v>
          </cell>
          <cell r="H167" t="str">
            <v>sand</v>
          </cell>
          <cell r="I167">
            <v>1.2800000000000001E-2</v>
          </cell>
          <cell r="J167" t="str">
            <v>cu.m.</v>
          </cell>
          <cell r="K167">
            <v>3008.95</v>
          </cell>
          <cell r="L167">
            <v>38.51</v>
          </cell>
        </row>
        <row r="169">
          <cell r="A169" t="str">
            <v>12.1c</v>
          </cell>
          <cell r="B169" t="str">
            <v>in (1:4) c/s mortar</v>
          </cell>
          <cell r="D169" t="str">
            <v>Mason</v>
          </cell>
          <cell r="E169">
            <v>0.12</v>
          </cell>
          <cell r="F169">
            <v>195</v>
          </cell>
          <cell r="G169">
            <v>23.4</v>
          </cell>
          <cell r="H169" t="str">
            <v>cement</v>
          </cell>
          <cell r="I169">
            <v>5.3800000000000002E-3</v>
          </cell>
          <cell r="J169" t="str">
            <v>MT</v>
          </cell>
          <cell r="K169">
            <v>8440</v>
          </cell>
          <cell r="L169">
            <v>45.41</v>
          </cell>
          <cell r="M169">
            <v>131.94</v>
          </cell>
          <cell r="N169">
            <v>19.79</v>
          </cell>
          <cell r="O169">
            <v>151.72999999999999</v>
          </cell>
        </row>
        <row r="170">
          <cell r="D170" t="str">
            <v>Labor</v>
          </cell>
          <cell r="E170">
            <v>0.16</v>
          </cell>
          <cell r="F170">
            <v>120</v>
          </cell>
          <cell r="G170">
            <v>19.2</v>
          </cell>
          <cell r="H170" t="str">
            <v>sand</v>
          </cell>
          <cell r="I170">
            <v>1.46E-2</v>
          </cell>
          <cell r="J170" t="str">
            <v>cu.m.</v>
          </cell>
          <cell r="K170">
            <v>3008.95</v>
          </cell>
          <cell r="L170">
            <v>43.93</v>
          </cell>
        </row>
        <row r="172">
          <cell r="B172" t="str">
            <v>20 mm thick c/s plaster for 1sqm.</v>
          </cell>
        </row>
        <row r="173">
          <cell r="A173" t="str">
            <v>12.4a1</v>
          </cell>
          <cell r="B173" t="str">
            <v>in (1:3) c/s mortar</v>
          </cell>
          <cell r="D173" t="str">
            <v>Mason</v>
          </cell>
          <cell r="E173">
            <v>0.14000000000000001</v>
          </cell>
          <cell r="F173">
            <v>195</v>
          </cell>
          <cell r="G173">
            <v>27.3</v>
          </cell>
          <cell r="H173" t="str">
            <v>cement</v>
          </cell>
          <cell r="I173">
            <v>9.5999999999999992E-3</v>
          </cell>
          <cell r="J173" t="str">
            <v>MT</v>
          </cell>
          <cell r="K173">
            <v>8440</v>
          </cell>
          <cell r="L173">
            <v>81.02</v>
          </cell>
          <cell r="M173">
            <v>189.79</v>
          </cell>
          <cell r="N173">
            <v>28.47</v>
          </cell>
          <cell r="O173">
            <v>218.26</v>
          </cell>
        </row>
        <row r="174">
          <cell r="D174" t="str">
            <v>Labor</v>
          </cell>
          <cell r="E174">
            <v>0.19</v>
          </cell>
          <cell r="F174">
            <v>120</v>
          </cell>
          <cell r="G174">
            <v>22.8</v>
          </cell>
          <cell r="H174" t="str">
            <v>sand</v>
          </cell>
          <cell r="I174">
            <v>1.95E-2</v>
          </cell>
          <cell r="J174" t="str">
            <v>cu.m.</v>
          </cell>
          <cell r="K174">
            <v>3008.95</v>
          </cell>
          <cell r="L174">
            <v>58.67</v>
          </cell>
        </row>
        <row r="176">
          <cell r="A176" t="str">
            <v>12.4a2</v>
          </cell>
          <cell r="B176" t="str">
            <v>in (1:3) c/s mortar with 2% WPC</v>
          </cell>
          <cell r="D176" t="str">
            <v>Mason</v>
          </cell>
          <cell r="E176">
            <v>0.14000000000000001</v>
          </cell>
          <cell r="F176">
            <v>195</v>
          </cell>
          <cell r="G176">
            <v>27.3</v>
          </cell>
          <cell r="H176" t="str">
            <v>cement</v>
          </cell>
          <cell r="I176">
            <v>9.5999999999999992E-3</v>
          </cell>
          <cell r="J176" t="str">
            <v>MT</v>
          </cell>
          <cell r="K176">
            <v>8440</v>
          </cell>
          <cell r="L176">
            <v>81.02</v>
          </cell>
          <cell r="M176">
            <v>199.79</v>
          </cell>
          <cell r="N176">
            <v>29.97</v>
          </cell>
          <cell r="O176">
            <v>229.76</v>
          </cell>
        </row>
        <row r="177">
          <cell r="D177" t="str">
            <v>Labor</v>
          </cell>
          <cell r="E177">
            <v>0.19</v>
          </cell>
          <cell r="F177">
            <v>120</v>
          </cell>
          <cell r="G177">
            <v>22.8</v>
          </cell>
          <cell r="H177" t="str">
            <v>sand</v>
          </cell>
          <cell r="I177">
            <v>1.95E-2</v>
          </cell>
          <cell r="J177" t="str">
            <v>cu.m.</v>
          </cell>
          <cell r="K177">
            <v>3008.95</v>
          </cell>
          <cell r="L177">
            <v>58.67</v>
          </cell>
        </row>
        <row r="178">
          <cell r="H178" t="str">
            <v>WPC</v>
          </cell>
          <cell r="I178">
            <v>0.2</v>
          </cell>
          <cell r="J178" t="str">
            <v>kg</v>
          </cell>
          <cell r="K178">
            <v>50</v>
          </cell>
          <cell r="L178">
            <v>10</v>
          </cell>
        </row>
        <row r="180">
          <cell r="A180" t="str">
            <v>12.4b</v>
          </cell>
          <cell r="B180" t="str">
            <v>in (1:4) c/s mortar</v>
          </cell>
          <cell r="D180" t="str">
            <v>Mason</v>
          </cell>
          <cell r="E180">
            <v>0.14000000000000001</v>
          </cell>
          <cell r="F180">
            <v>195</v>
          </cell>
          <cell r="G180">
            <v>27.3</v>
          </cell>
          <cell r="H180" t="str">
            <v>cement</v>
          </cell>
          <cell r="I180">
            <v>8.0999999999999996E-3</v>
          </cell>
          <cell r="J180" t="str">
            <v>MT</v>
          </cell>
          <cell r="K180">
            <v>8440</v>
          </cell>
          <cell r="L180">
            <v>68.36</v>
          </cell>
          <cell r="M180">
            <v>184.66</v>
          </cell>
          <cell r="N180">
            <v>27.7</v>
          </cell>
          <cell r="O180">
            <v>212.36</v>
          </cell>
        </row>
        <row r="181">
          <cell r="D181" t="str">
            <v>Labor</v>
          </cell>
          <cell r="E181">
            <v>0.19</v>
          </cell>
          <cell r="F181">
            <v>120</v>
          </cell>
          <cell r="G181">
            <v>22.8</v>
          </cell>
          <cell r="H181" t="str">
            <v>sand</v>
          </cell>
          <cell r="I181">
            <v>2.1999999999999999E-2</v>
          </cell>
          <cell r="J181" t="str">
            <v>cu.m.</v>
          </cell>
          <cell r="K181">
            <v>3008.95</v>
          </cell>
          <cell r="L181">
            <v>66.2</v>
          </cell>
        </row>
        <row r="183">
          <cell r="A183" t="str">
            <v>12.4c</v>
          </cell>
          <cell r="B183" t="str">
            <v>in (1:6) c/s mortar</v>
          </cell>
          <cell r="D183" t="str">
            <v>Mason</v>
          </cell>
          <cell r="E183">
            <v>0.14000000000000001</v>
          </cell>
          <cell r="F183">
            <v>195</v>
          </cell>
          <cell r="G183">
            <v>27.3</v>
          </cell>
          <cell r="H183" t="str">
            <v>cement</v>
          </cell>
          <cell r="I183">
            <v>5.7000000000000002E-3</v>
          </cell>
          <cell r="J183" t="str">
            <v>MT</v>
          </cell>
          <cell r="K183">
            <v>8440</v>
          </cell>
          <cell r="L183">
            <v>48.11</v>
          </cell>
          <cell r="M183">
            <v>168.92</v>
          </cell>
          <cell r="N183">
            <v>25.34</v>
          </cell>
          <cell r="O183">
            <v>194.26</v>
          </cell>
        </row>
        <row r="184">
          <cell r="D184" t="str">
            <v>Labor</v>
          </cell>
          <cell r="E184">
            <v>0.19</v>
          </cell>
          <cell r="F184">
            <v>120</v>
          </cell>
          <cell r="G184">
            <v>22.8</v>
          </cell>
          <cell r="H184" t="str">
            <v>sand</v>
          </cell>
          <cell r="I184">
            <v>2.35E-2</v>
          </cell>
          <cell r="J184" t="str">
            <v>cu.m.</v>
          </cell>
          <cell r="K184">
            <v>3008.95</v>
          </cell>
          <cell r="L184">
            <v>70.709999999999994</v>
          </cell>
        </row>
        <row r="186">
          <cell r="B186" t="str">
            <v>Cement (snowcem) paint for 1sqm.</v>
          </cell>
        </row>
        <row r="187">
          <cell r="A187" t="str">
            <v>13.4a</v>
          </cell>
          <cell r="B187" t="str">
            <v>a) Single coat</v>
          </cell>
          <cell r="D187" t="str">
            <v>Painter</v>
          </cell>
          <cell r="E187">
            <v>1.7000000000000001E-2</v>
          </cell>
          <cell r="F187">
            <v>195</v>
          </cell>
          <cell r="G187">
            <v>3.32</v>
          </cell>
          <cell r="H187" t="str">
            <v>snowcem</v>
          </cell>
          <cell r="I187">
            <v>0.3</v>
          </cell>
          <cell r="J187" t="str">
            <v>kg</v>
          </cell>
          <cell r="K187">
            <v>51.9</v>
          </cell>
          <cell r="L187">
            <v>15.57</v>
          </cell>
          <cell r="M187">
            <v>20.93</v>
          </cell>
          <cell r="N187">
            <v>3.14</v>
          </cell>
          <cell r="O187">
            <v>24.07</v>
          </cell>
        </row>
        <row r="188">
          <cell r="D188" t="str">
            <v>Helper</v>
          </cell>
          <cell r="E188">
            <v>1.7000000000000001E-2</v>
          </cell>
          <cell r="F188">
            <v>120</v>
          </cell>
          <cell r="G188">
            <v>2.04</v>
          </cell>
        </row>
        <row r="190">
          <cell r="A190" t="str">
            <v>13.4b</v>
          </cell>
          <cell r="B190" t="str">
            <v>b) Double coat</v>
          </cell>
          <cell r="D190" t="str">
            <v>Painter</v>
          </cell>
          <cell r="E190">
            <v>0.05</v>
          </cell>
          <cell r="F190">
            <v>195</v>
          </cell>
          <cell r="G190">
            <v>9.75</v>
          </cell>
          <cell r="H190" t="str">
            <v>snowcem</v>
          </cell>
          <cell r="I190">
            <v>0.48499999999999999</v>
          </cell>
          <cell r="J190" t="str">
            <v>kg</v>
          </cell>
          <cell r="K190">
            <v>51.9</v>
          </cell>
          <cell r="L190">
            <v>25.17</v>
          </cell>
          <cell r="M190">
            <v>40.92</v>
          </cell>
          <cell r="N190">
            <v>6.14</v>
          </cell>
          <cell r="O190">
            <v>47.06</v>
          </cell>
        </row>
        <row r="191">
          <cell r="D191" t="str">
            <v>Helper</v>
          </cell>
          <cell r="E191">
            <v>0.05</v>
          </cell>
          <cell r="F191">
            <v>120</v>
          </cell>
          <cell r="G191">
            <v>6</v>
          </cell>
        </row>
        <row r="193">
          <cell r="B193" t="str">
            <v>Readymade enamel paint work for 1sqm.</v>
          </cell>
        </row>
        <row r="194">
          <cell r="A194" t="str">
            <v>13.5a</v>
          </cell>
          <cell r="B194" t="str">
            <v>a) Primer coat</v>
          </cell>
          <cell r="D194" t="str">
            <v>Painter</v>
          </cell>
          <cell r="E194">
            <v>0.03</v>
          </cell>
          <cell r="F194">
            <v>195</v>
          </cell>
          <cell r="G194">
            <v>5.85</v>
          </cell>
          <cell r="H194" t="str">
            <v>Primer</v>
          </cell>
          <cell r="I194">
            <v>8.1000000000000003E-2</v>
          </cell>
          <cell r="J194" t="str">
            <v>ltr</v>
          </cell>
          <cell r="K194">
            <v>187.28</v>
          </cell>
          <cell r="L194">
            <v>15.17</v>
          </cell>
          <cell r="M194">
            <v>24.62</v>
          </cell>
          <cell r="N194">
            <v>3.69</v>
          </cell>
          <cell r="O194">
            <v>28.31</v>
          </cell>
        </row>
        <row r="195">
          <cell r="D195" t="str">
            <v>Labor</v>
          </cell>
          <cell r="E195">
            <v>0.03</v>
          </cell>
          <cell r="F195">
            <v>120</v>
          </cell>
          <cell r="G195">
            <v>3.6</v>
          </cell>
        </row>
        <row r="197">
          <cell r="A197" t="str">
            <v>13.5b</v>
          </cell>
          <cell r="B197" t="str">
            <v>b) Single (first coat)</v>
          </cell>
          <cell r="D197" t="str">
            <v>Painter</v>
          </cell>
          <cell r="E197">
            <v>0.05</v>
          </cell>
          <cell r="F197">
            <v>195</v>
          </cell>
          <cell r="G197">
            <v>9.75</v>
          </cell>
          <cell r="H197" t="str">
            <v>Enamel</v>
          </cell>
          <cell r="I197">
            <v>0.09</v>
          </cell>
          <cell r="J197" t="str">
            <v>ltr</v>
          </cell>
          <cell r="K197">
            <v>247.28</v>
          </cell>
          <cell r="L197">
            <v>22.26</v>
          </cell>
          <cell r="M197">
            <v>34.409999999999997</v>
          </cell>
          <cell r="N197">
            <v>5.16</v>
          </cell>
          <cell r="O197">
            <v>39.57</v>
          </cell>
        </row>
        <row r="198">
          <cell r="D198" t="str">
            <v>Helper</v>
          </cell>
          <cell r="E198">
            <v>0.02</v>
          </cell>
          <cell r="F198">
            <v>120</v>
          </cell>
          <cell r="G198">
            <v>2.4</v>
          </cell>
        </row>
        <row r="200">
          <cell r="A200" t="str">
            <v>13.5c</v>
          </cell>
          <cell r="B200" t="str">
            <v>c) Second  coat</v>
          </cell>
          <cell r="D200" t="str">
            <v>Painter</v>
          </cell>
          <cell r="E200">
            <v>0.04</v>
          </cell>
          <cell r="F200">
            <v>195</v>
          </cell>
          <cell r="G200">
            <v>7.8</v>
          </cell>
          <cell r="H200" t="str">
            <v>Enamel</v>
          </cell>
          <cell r="I200">
            <v>7.0000000000000007E-2</v>
          </cell>
          <cell r="J200" t="str">
            <v>ltr</v>
          </cell>
          <cell r="K200">
            <v>247.28</v>
          </cell>
          <cell r="L200">
            <v>17.309999999999999</v>
          </cell>
          <cell r="M200">
            <v>28.71</v>
          </cell>
          <cell r="N200">
            <v>4.3099999999999996</v>
          </cell>
          <cell r="O200">
            <v>33.020000000000003</v>
          </cell>
        </row>
        <row r="201">
          <cell r="D201" t="str">
            <v>Helper</v>
          </cell>
          <cell r="E201">
            <v>0.03</v>
          </cell>
          <cell r="F201">
            <v>120</v>
          </cell>
          <cell r="G201">
            <v>3.6</v>
          </cell>
        </row>
        <row r="202">
          <cell r="B202" t="str">
            <v>Bitumen painting for 1sqm</v>
          </cell>
        </row>
        <row r="203">
          <cell r="A203" t="str">
            <v>13.10a</v>
          </cell>
          <cell r="B203" t="str">
            <v>a) Single coat</v>
          </cell>
          <cell r="D203" t="str">
            <v>Painter</v>
          </cell>
          <cell r="E203">
            <v>1.4999999999999999E-2</v>
          </cell>
          <cell r="F203">
            <v>195</v>
          </cell>
          <cell r="G203">
            <v>2.93</v>
          </cell>
          <cell r="H203" t="str">
            <v>Bitumenpaint</v>
          </cell>
          <cell r="I203">
            <v>7.0000000000000007E-2</v>
          </cell>
          <cell r="J203" t="str">
            <v>lt</v>
          </cell>
          <cell r="K203">
            <v>31.68</v>
          </cell>
          <cell r="L203">
            <v>2.2200000000000002</v>
          </cell>
          <cell r="M203">
            <v>6.35</v>
          </cell>
          <cell r="N203">
            <v>0.95</v>
          </cell>
          <cell r="O203">
            <v>7.3</v>
          </cell>
        </row>
        <row r="204">
          <cell r="D204" t="str">
            <v>Helper</v>
          </cell>
          <cell r="E204">
            <v>0.01</v>
          </cell>
          <cell r="F204">
            <v>120</v>
          </cell>
          <cell r="G204">
            <v>1.2</v>
          </cell>
        </row>
        <row r="206">
          <cell r="A206" t="str">
            <v>13.10b</v>
          </cell>
          <cell r="B206" t="str">
            <v>b) Double coat</v>
          </cell>
          <cell r="D206" t="str">
            <v>Painter</v>
          </cell>
          <cell r="E206">
            <v>2.5000000000000001E-2</v>
          </cell>
          <cell r="F206">
            <v>195</v>
          </cell>
          <cell r="G206">
            <v>4.88</v>
          </cell>
          <cell r="H206" t="str">
            <v>Bitumenpaint</v>
          </cell>
          <cell r="I206">
            <v>0.12</v>
          </cell>
          <cell r="J206" t="str">
            <v>lt</v>
          </cell>
          <cell r="K206">
            <v>31.68</v>
          </cell>
          <cell r="L206">
            <v>3.8</v>
          </cell>
          <cell r="M206">
            <v>11.08</v>
          </cell>
          <cell r="N206">
            <v>1.66</v>
          </cell>
          <cell r="O206">
            <v>12.74</v>
          </cell>
        </row>
        <row r="207">
          <cell r="D207" t="str">
            <v>Helper</v>
          </cell>
          <cell r="E207">
            <v>0.02</v>
          </cell>
          <cell r="F207">
            <v>120</v>
          </cell>
          <cell r="G207">
            <v>2.4</v>
          </cell>
        </row>
        <row r="209">
          <cell r="B209" t="str">
            <v>Flushrule pointing on RR Masonry wall for 1sqm.</v>
          </cell>
        </row>
        <row r="210">
          <cell r="A210" t="str">
            <v>14.2a</v>
          </cell>
          <cell r="B210" t="str">
            <v>in (1:1) c/s mortar</v>
          </cell>
          <cell r="D210" t="str">
            <v>Mason</v>
          </cell>
          <cell r="E210">
            <v>0.1</v>
          </cell>
          <cell r="F210">
            <v>195</v>
          </cell>
          <cell r="G210">
            <v>19.5</v>
          </cell>
          <cell r="H210" t="str">
            <v>cement</v>
          </cell>
          <cell r="I210">
            <v>6.0000000000000001E-3</v>
          </cell>
          <cell r="J210" t="str">
            <v>mt</v>
          </cell>
          <cell r="K210">
            <v>8440</v>
          </cell>
          <cell r="L210">
            <v>50.64</v>
          </cell>
          <cell r="M210">
            <v>98.98</v>
          </cell>
          <cell r="N210">
            <v>14.85</v>
          </cell>
          <cell r="O210">
            <v>113.83</v>
          </cell>
        </row>
        <row r="211">
          <cell r="D211" t="str">
            <v>Labor</v>
          </cell>
          <cell r="E211">
            <v>0.14000000000000001</v>
          </cell>
          <cell r="F211">
            <v>120</v>
          </cell>
          <cell r="G211">
            <v>16.8</v>
          </cell>
          <cell r="H211" t="str">
            <v>sand</v>
          </cell>
          <cell r="I211">
            <v>4.0000000000000001E-3</v>
          </cell>
          <cell r="J211" t="str">
            <v>cu.m.</v>
          </cell>
          <cell r="K211">
            <v>3008.95</v>
          </cell>
          <cell r="L211">
            <v>12.04</v>
          </cell>
        </row>
        <row r="213">
          <cell r="A213" t="str">
            <v>14.2b</v>
          </cell>
          <cell r="B213" t="str">
            <v>in (1:2) c/s mortar</v>
          </cell>
          <cell r="D213" t="str">
            <v>Mason</v>
          </cell>
          <cell r="E213">
            <v>0.1</v>
          </cell>
          <cell r="F213">
            <v>195</v>
          </cell>
          <cell r="G213">
            <v>19.5</v>
          </cell>
          <cell r="H213" t="str">
            <v>cement</v>
          </cell>
          <cell r="I213">
            <v>4.0000000000000001E-3</v>
          </cell>
          <cell r="J213" t="str">
            <v>mt</v>
          </cell>
          <cell r="K213">
            <v>8440</v>
          </cell>
          <cell r="L213">
            <v>33.76</v>
          </cell>
          <cell r="M213">
            <v>88.11</v>
          </cell>
          <cell r="N213">
            <v>13.22</v>
          </cell>
          <cell r="O213">
            <v>101.33</v>
          </cell>
        </row>
        <row r="214">
          <cell r="D214" t="str">
            <v>Labor</v>
          </cell>
          <cell r="E214">
            <v>0.14000000000000001</v>
          </cell>
          <cell r="F214">
            <v>120</v>
          </cell>
          <cell r="G214">
            <v>16.8</v>
          </cell>
          <cell r="H214" t="str">
            <v>sand</v>
          </cell>
          <cell r="I214">
            <v>6.0000000000000001E-3</v>
          </cell>
          <cell r="J214" t="str">
            <v>cu.m.</v>
          </cell>
          <cell r="K214">
            <v>3008.95</v>
          </cell>
          <cell r="L214">
            <v>18.05</v>
          </cell>
        </row>
        <row r="216">
          <cell r="A216" t="str">
            <v>14.2c</v>
          </cell>
          <cell r="B216" t="str">
            <v>in (1:3) c/s mortar</v>
          </cell>
          <cell r="D216" t="str">
            <v>Mason</v>
          </cell>
          <cell r="E216">
            <v>0.1</v>
          </cell>
          <cell r="F216">
            <v>195</v>
          </cell>
          <cell r="G216">
            <v>19.5</v>
          </cell>
          <cell r="H216" t="str">
            <v>cement</v>
          </cell>
          <cell r="I216">
            <v>3.0000000000000001E-3</v>
          </cell>
          <cell r="J216" t="str">
            <v>mt</v>
          </cell>
          <cell r="K216">
            <v>8440</v>
          </cell>
          <cell r="L216">
            <v>25.32</v>
          </cell>
          <cell r="M216">
            <v>79.67</v>
          </cell>
          <cell r="N216">
            <v>11.95</v>
          </cell>
          <cell r="O216">
            <v>91.62</v>
          </cell>
        </row>
        <row r="217">
          <cell r="D217" t="str">
            <v>Labor</v>
          </cell>
          <cell r="E217">
            <v>0.14000000000000001</v>
          </cell>
          <cell r="F217">
            <v>120</v>
          </cell>
          <cell r="G217">
            <v>16.8</v>
          </cell>
          <cell r="H217" t="str">
            <v>sand</v>
          </cell>
          <cell r="I217">
            <v>6.0000000000000001E-3</v>
          </cell>
          <cell r="J217" t="str">
            <v>cu.m.</v>
          </cell>
          <cell r="K217">
            <v>3008.95</v>
          </cell>
          <cell r="L217">
            <v>18.05</v>
          </cell>
        </row>
        <row r="219">
          <cell r="A219" t="str">
            <v>16.1b</v>
          </cell>
          <cell r="B219" t="str">
            <v>Gabion making incl. cutting, netting hexagonal</v>
          </cell>
          <cell r="D219" t="str">
            <v>Skilled</v>
          </cell>
          <cell r="E219">
            <v>0.7</v>
          </cell>
          <cell r="F219">
            <v>195</v>
          </cell>
          <cell r="G219">
            <v>136.5</v>
          </cell>
          <cell r="H219" t="str">
            <v>GI wire 10 swg</v>
          </cell>
          <cell r="I219">
            <v>41.3</v>
          </cell>
          <cell r="J219" t="str">
            <v>kg</v>
          </cell>
          <cell r="K219">
            <v>54.4</v>
          </cell>
          <cell r="L219">
            <v>2246.7199999999998</v>
          </cell>
          <cell r="M219">
            <v>2639.86</v>
          </cell>
          <cell r="N219">
            <v>395.98</v>
          </cell>
          <cell r="O219">
            <v>3035.84</v>
          </cell>
        </row>
        <row r="220">
          <cell r="B220" t="str">
            <v>mesh size 80x100mm using mesh wire 10swg,</v>
          </cell>
          <cell r="D220" t="str">
            <v>Unskilled</v>
          </cell>
          <cell r="E220">
            <v>0.28000000000000003</v>
          </cell>
          <cell r="F220">
            <v>120</v>
          </cell>
          <cell r="G220">
            <v>33.6</v>
          </cell>
          <cell r="H220" t="str">
            <v>Selvage wire 7 swg</v>
          </cell>
          <cell r="I220">
            <v>4.0999999999999996</v>
          </cell>
          <cell r="J220" t="str">
            <v>kg</v>
          </cell>
          <cell r="K220">
            <v>54.4</v>
          </cell>
          <cell r="L220">
            <v>223.04</v>
          </cell>
        </row>
        <row r="221">
          <cell r="B221" t="str">
            <v>selvage wire 7 swg for box size (3x1x1)m</v>
          </cell>
        </row>
        <row r="223">
          <cell r="A223" t="str">
            <v>16.6b</v>
          </cell>
          <cell r="B223" t="str">
            <v>Gabion box placing, stretching, binding &amp;</v>
          </cell>
          <cell r="D223" t="str">
            <v>Unskilled</v>
          </cell>
          <cell r="E223">
            <v>0.6</v>
          </cell>
          <cell r="F223">
            <v>120</v>
          </cell>
          <cell r="G223">
            <v>72</v>
          </cell>
          <cell r="H223" t="str">
            <v>GI plain wire 12 swg</v>
          </cell>
          <cell r="I223">
            <v>1.3</v>
          </cell>
          <cell r="J223" t="str">
            <v>kg</v>
          </cell>
          <cell r="K223">
            <v>54.4</v>
          </cell>
          <cell r="L223">
            <v>70.72</v>
          </cell>
          <cell r="M223">
            <v>142.72</v>
          </cell>
          <cell r="N223">
            <v>21.41</v>
          </cell>
          <cell r="O223">
            <v>164.13</v>
          </cell>
        </row>
        <row r="224">
          <cell r="B224" t="str">
            <v>closing from top for box size (3x1x1)</v>
          </cell>
        </row>
        <row r="226">
          <cell r="A226" t="str">
            <v>16.5f</v>
          </cell>
          <cell r="B226" t="str">
            <v>Gabion making incl. cutting, netting hexagonal</v>
          </cell>
          <cell r="D226" t="str">
            <v>Skilled</v>
          </cell>
          <cell r="E226">
            <v>0.37</v>
          </cell>
          <cell r="F226">
            <v>195</v>
          </cell>
          <cell r="G226">
            <v>72.150000000000006</v>
          </cell>
          <cell r="H226" t="str">
            <v>GI wire 10 swg</v>
          </cell>
          <cell r="I226">
            <v>19.75</v>
          </cell>
          <cell r="J226" t="str">
            <v>kg</v>
          </cell>
          <cell r="K226">
            <v>37.380000000000003</v>
          </cell>
          <cell r="L226">
            <v>738.26</v>
          </cell>
          <cell r="M226">
            <v>942.95</v>
          </cell>
          <cell r="N226">
            <v>141.44</v>
          </cell>
          <cell r="O226">
            <v>1084.3900000000001</v>
          </cell>
        </row>
        <row r="227">
          <cell r="B227" t="str">
            <v>mesh size 100x120 using mesh wire 10swg,</v>
          </cell>
          <cell r="D227" t="str">
            <v>Unskilled</v>
          </cell>
          <cell r="E227">
            <v>0.17</v>
          </cell>
          <cell r="F227">
            <v>120</v>
          </cell>
          <cell r="G227">
            <v>20.399999999999999</v>
          </cell>
          <cell r="H227" t="str">
            <v>Selvage wire 7 swg</v>
          </cell>
          <cell r="I227">
            <v>3</v>
          </cell>
          <cell r="J227" t="str">
            <v>kg</v>
          </cell>
          <cell r="K227">
            <v>37.380000000000003</v>
          </cell>
          <cell r="L227">
            <v>112.14</v>
          </cell>
        </row>
        <row r="228">
          <cell r="B228" t="str">
            <v>selvage wire 7 swg for box size (3x1x0.3)m</v>
          </cell>
        </row>
        <row r="230">
          <cell r="A230" t="str">
            <v>16.8f</v>
          </cell>
          <cell r="B230" t="str">
            <v>Gabion box placing, stretching, binding &amp;</v>
          </cell>
          <cell r="D230" t="str">
            <v>Unskilled</v>
          </cell>
          <cell r="E230">
            <v>0.18</v>
          </cell>
          <cell r="F230">
            <v>120</v>
          </cell>
          <cell r="G230">
            <v>21.6</v>
          </cell>
          <cell r="H230" t="str">
            <v>GI plain wire 12 swg</v>
          </cell>
          <cell r="I230">
            <v>0.7</v>
          </cell>
          <cell r="J230" t="str">
            <v>kg</v>
          </cell>
          <cell r="K230">
            <v>37.380000000000003</v>
          </cell>
          <cell r="L230">
            <v>26.17</v>
          </cell>
          <cell r="M230">
            <v>47.77</v>
          </cell>
          <cell r="N230">
            <v>7.17</v>
          </cell>
          <cell r="O230">
            <v>54.94</v>
          </cell>
        </row>
        <row r="231">
          <cell r="B231" t="str">
            <v>closing from top for box size (3x1x0.3)</v>
          </cell>
        </row>
        <row r="233">
          <cell r="A233">
            <v>16.11</v>
          </cell>
          <cell r="B233" t="str">
            <v>Stone filling in gabion box for 1cum.</v>
          </cell>
          <cell r="D233" t="str">
            <v>Unskilled</v>
          </cell>
          <cell r="E233">
            <v>0.5</v>
          </cell>
          <cell r="F233">
            <v>120</v>
          </cell>
          <cell r="G233">
            <v>60</v>
          </cell>
          <cell r="H233" t="str">
            <v>Boulder stone</v>
          </cell>
          <cell r="I233">
            <v>1</v>
          </cell>
          <cell r="J233" t="str">
            <v>cum</v>
          </cell>
          <cell r="K233">
            <v>608</v>
          </cell>
          <cell r="L233">
            <v>608</v>
          </cell>
          <cell r="M233">
            <v>668</v>
          </cell>
          <cell r="N233">
            <v>100.2</v>
          </cell>
          <cell r="O233">
            <v>768.2</v>
          </cell>
        </row>
        <row r="235">
          <cell r="B235" t="str">
            <v>Laying and jointing (butweld) of HDPE pipes</v>
          </cell>
        </row>
        <row r="236">
          <cell r="B236" t="str">
            <v>for 1 m length</v>
          </cell>
        </row>
        <row r="237">
          <cell r="A237" t="str">
            <v>17.2a</v>
          </cell>
          <cell r="B237" t="str">
            <v>20 mm 25 mm OD. Pipe</v>
          </cell>
          <cell r="D237" t="str">
            <v>Plumber</v>
          </cell>
          <cell r="E237">
            <v>1E-3</v>
          </cell>
          <cell r="F237">
            <v>195</v>
          </cell>
          <cell r="G237">
            <v>0.2</v>
          </cell>
          <cell r="H237" t="str">
            <v xml:space="preserve"> Tools</v>
          </cell>
          <cell r="I237">
            <v>1E-3</v>
          </cell>
          <cell r="J237" t="str">
            <v>day</v>
          </cell>
          <cell r="K237">
            <v>50</v>
          </cell>
          <cell r="L237">
            <v>0.05</v>
          </cell>
          <cell r="M237">
            <v>0.63</v>
          </cell>
          <cell r="N237">
            <v>0.09</v>
          </cell>
          <cell r="O237">
            <v>0.72</v>
          </cell>
        </row>
        <row r="238">
          <cell r="D238" t="str">
            <v>Helper</v>
          </cell>
          <cell r="E238">
            <v>1E-3</v>
          </cell>
          <cell r="F238">
            <v>115</v>
          </cell>
          <cell r="G238">
            <v>0.12</v>
          </cell>
          <cell r="H238" t="str">
            <v>fuel</v>
          </cell>
          <cell r="I238">
            <v>2.5000000000000001E-4</v>
          </cell>
          <cell r="J238" t="str">
            <v>ltr</v>
          </cell>
          <cell r="K238">
            <v>55.52</v>
          </cell>
          <cell r="L238">
            <v>0.01</v>
          </cell>
        </row>
        <row r="239">
          <cell r="D239" t="str">
            <v>Labour</v>
          </cell>
          <cell r="E239">
            <v>2E-3</v>
          </cell>
          <cell r="F239">
            <v>120</v>
          </cell>
          <cell r="G239">
            <v>0.24</v>
          </cell>
          <cell r="H239" t="str">
            <v>Miscel. Expenses</v>
          </cell>
          <cell r="I239" t="str">
            <v>2.5% of lab</v>
          </cell>
          <cell r="L239">
            <v>0.01</v>
          </cell>
        </row>
        <row r="241">
          <cell r="A241" t="str">
            <v>17.2b</v>
          </cell>
          <cell r="B241" t="str">
            <v>32 mm OD Pipe</v>
          </cell>
          <cell r="D241" t="str">
            <v>Plumber</v>
          </cell>
          <cell r="E241">
            <v>1E-3</v>
          </cell>
          <cell r="F241">
            <v>195</v>
          </cell>
          <cell r="G241">
            <v>0.2</v>
          </cell>
          <cell r="H241" t="str">
            <v xml:space="preserve"> Tools</v>
          </cell>
          <cell r="I241">
            <v>1E-3</v>
          </cell>
          <cell r="J241" t="str">
            <v>day</v>
          </cell>
          <cell r="K241">
            <v>50</v>
          </cell>
          <cell r="L241">
            <v>0.05</v>
          </cell>
          <cell r="M241">
            <v>0.77</v>
          </cell>
          <cell r="N241">
            <v>0.12</v>
          </cell>
          <cell r="O241">
            <v>0.89</v>
          </cell>
        </row>
        <row r="242">
          <cell r="D242" t="str">
            <v>Helper</v>
          </cell>
          <cell r="E242">
            <v>1E-3</v>
          </cell>
          <cell r="F242">
            <v>115</v>
          </cell>
          <cell r="G242">
            <v>0.12</v>
          </cell>
          <cell r="H242" t="str">
            <v>fuel</v>
          </cell>
          <cell r="I242">
            <v>2.9999999999999997E-4</v>
          </cell>
          <cell r="J242" t="str">
            <v>ltr</v>
          </cell>
          <cell r="K242">
            <v>55.52</v>
          </cell>
          <cell r="L242">
            <v>0.02</v>
          </cell>
        </row>
        <row r="243">
          <cell r="D243" t="str">
            <v>Labour</v>
          </cell>
          <cell r="E243">
            <v>3.0000000000000001E-3</v>
          </cell>
          <cell r="F243">
            <v>120</v>
          </cell>
          <cell r="G243">
            <v>0.36</v>
          </cell>
          <cell r="H243" t="str">
            <v>Miscel. Expenses</v>
          </cell>
          <cell r="I243" t="str">
            <v>2.5% of lab</v>
          </cell>
          <cell r="L243">
            <v>0.02</v>
          </cell>
        </row>
        <row r="244">
          <cell r="G244">
            <v>0.68</v>
          </cell>
        </row>
        <row r="245">
          <cell r="A245" t="str">
            <v>17.2c</v>
          </cell>
          <cell r="B245" t="str">
            <v>40 &amp; 50 mm OD Pipe</v>
          </cell>
          <cell r="D245" t="str">
            <v>Plumber</v>
          </cell>
          <cell r="E245">
            <v>2E-3</v>
          </cell>
          <cell r="F245">
            <v>195</v>
          </cell>
          <cell r="G245">
            <v>0.39</v>
          </cell>
          <cell r="H245" t="str">
            <v xml:space="preserve"> Tools</v>
          </cell>
          <cell r="I245">
            <v>1E-3</v>
          </cell>
          <cell r="J245" t="str">
            <v>day</v>
          </cell>
          <cell r="K245">
            <v>50</v>
          </cell>
          <cell r="L245">
            <v>0.05</v>
          </cell>
          <cell r="M245">
            <v>1.07</v>
          </cell>
          <cell r="N245">
            <v>0.16</v>
          </cell>
          <cell r="O245">
            <v>1.23</v>
          </cell>
        </row>
        <row r="246">
          <cell r="D246" t="str">
            <v>Helper</v>
          </cell>
          <cell r="E246">
            <v>2E-3</v>
          </cell>
          <cell r="F246">
            <v>115</v>
          </cell>
          <cell r="G246">
            <v>0.23</v>
          </cell>
          <cell r="H246" t="str">
            <v>fuel</v>
          </cell>
          <cell r="I246">
            <v>4.0000000000000002E-4</v>
          </cell>
          <cell r="J246" t="str">
            <v>ltr</v>
          </cell>
          <cell r="K246">
            <v>55.52</v>
          </cell>
          <cell r="L246">
            <v>0.02</v>
          </cell>
        </row>
        <row r="247">
          <cell r="D247" t="str">
            <v>Labour</v>
          </cell>
          <cell r="E247">
            <v>3.0000000000000001E-3</v>
          </cell>
          <cell r="F247">
            <v>120</v>
          </cell>
          <cell r="G247">
            <v>0.36</v>
          </cell>
          <cell r="H247" t="str">
            <v>Miscel. Expenses</v>
          </cell>
          <cell r="I247" t="str">
            <v>2.5% of lab</v>
          </cell>
          <cell r="L247">
            <v>0.02</v>
          </cell>
        </row>
        <row r="248">
          <cell r="G248">
            <v>0.98</v>
          </cell>
        </row>
        <row r="249">
          <cell r="A249" t="str">
            <v>17.2d</v>
          </cell>
          <cell r="B249" t="str">
            <v>63-90mm OD Pipe</v>
          </cell>
          <cell r="D249" t="str">
            <v>Plumber</v>
          </cell>
          <cell r="E249">
            <v>0.02</v>
          </cell>
          <cell r="F249">
            <v>195</v>
          </cell>
          <cell r="G249">
            <v>3.9</v>
          </cell>
          <cell r="H249" t="str">
            <v xml:space="preserve"> Tools</v>
          </cell>
          <cell r="I249">
            <v>0.01</v>
          </cell>
          <cell r="J249" t="str">
            <v>day</v>
          </cell>
          <cell r="K249">
            <v>50</v>
          </cell>
          <cell r="L249">
            <v>0.5</v>
          </cell>
          <cell r="M249">
            <v>12.34</v>
          </cell>
          <cell r="N249">
            <v>1.85</v>
          </cell>
          <cell r="O249">
            <v>14.19</v>
          </cell>
        </row>
        <row r="250">
          <cell r="D250" t="str">
            <v>Helper</v>
          </cell>
          <cell r="E250">
            <v>0.02</v>
          </cell>
          <cell r="F250">
            <v>115</v>
          </cell>
          <cell r="G250">
            <v>2.2999999999999998</v>
          </cell>
          <cell r="H250" t="str">
            <v>fuel</v>
          </cell>
          <cell r="I250">
            <v>0.01</v>
          </cell>
          <cell r="J250" t="str">
            <v>ltr</v>
          </cell>
          <cell r="K250">
            <v>55.52</v>
          </cell>
          <cell r="L250">
            <v>0.56000000000000005</v>
          </cell>
        </row>
        <row r="251">
          <cell r="D251" t="str">
            <v>Labour</v>
          </cell>
          <cell r="E251">
            <v>0.04</v>
          </cell>
          <cell r="F251">
            <v>120</v>
          </cell>
          <cell r="G251">
            <v>4.8</v>
          </cell>
          <cell r="H251" t="str">
            <v>Miscel. Expenses</v>
          </cell>
          <cell r="I251" t="str">
            <v>2.5% of lab</v>
          </cell>
          <cell r="L251">
            <v>0.28000000000000003</v>
          </cell>
        </row>
        <row r="252">
          <cell r="G252">
            <v>11</v>
          </cell>
        </row>
        <row r="253">
          <cell r="A253" t="str">
            <v>17-4a</v>
          </cell>
          <cell r="B253" t="str">
            <v>GI pipe laying including lead 500m</v>
          </cell>
        </row>
        <row r="254">
          <cell r="A254" t="str">
            <v>17.4a1</v>
          </cell>
          <cell r="B254" t="str">
            <v>1/2" &amp; 3/4"  I.D.</v>
          </cell>
          <cell r="D254" t="str">
            <v>Plumber</v>
          </cell>
          <cell r="E254">
            <v>1.7000000000000001E-2</v>
          </cell>
          <cell r="F254">
            <v>195</v>
          </cell>
          <cell r="G254">
            <v>3.32</v>
          </cell>
          <cell r="H254" t="str">
            <v>Read lead, hemp etc.</v>
          </cell>
          <cell r="L254">
            <v>1.1100000000000001</v>
          </cell>
          <cell r="M254">
            <v>12.47</v>
          </cell>
          <cell r="N254">
            <v>1.87</v>
          </cell>
          <cell r="O254">
            <v>14.34</v>
          </cell>
        </row>
        <row r="255">
          <cell r="D255" t="str">
            <v>Helper</v>
          </cell>
          <cell r="E255">
            <v>3.3000000000000002E-2</v>
          </cell>
          <cell r="F255">
            <v>115</v>
          </cell>
          <cell r="G255">
            <v>3.8</v>
          </cell>
          <cell r="H255" t="str">
            <v>@10% of labour cost</v>
          </cell>
        </row>
        <row r="256">
          <cell r="D256" t="str">
            <v>Labour</v>
          </cell>
          <cell r="E256">
            <v>3.3000000000000002E-2</v>
          </cell>
          <cell r="F256">
            <v>120</v>
          </cell>
          <cell r="G256">
            <v>3.96</v>
          </cell>
          <cell r="H256" t="str">
            <v>cont. 2.5 % of cost</v>
          </cell>
          <cell r="L256">
            <v>0.28000000000000003</v>
          </cell>
        </row>
        <row r="258">
          <cell r="A258" t="str">
            <v>17.4a2</v>
          </cell>
          <cell r="B258" t="str">
            <v>1" &amp; 1 1/4" ID pipes</v>
          </cell>
          <cell r="D258" t="str">
            <v>Plumber</v>
          </cell>
          <cell r="E258">
            <v>1.7000000000000001E-2</v>
          </cell>
          <cell r="F258">
            <v>195</v>
          </cell>
          <cell r="G258">
            <v>3.32</v>
          </cell>
          <cell r="H258" t="str">
            <v>Read lead, hemp etc.</v>
          </cell>
          <cell r="L258">
            <v>1.51</v>
          </cell>
          <cell r="M258">
            <v>16.96</v>
          </cell>
          <cell r="N258">
            <v>2.54</v>
          </cell>
          <cell r="O258">
            <v>19.5</v>
          </cell>
        </row>
        <row r="259">
          <cell r="D259" t="str">
            <v>Helper</v>
          </cell>
          <cell r="E259">
            <v>0.05</v>
          </cell>
          <cell r="F259">
            <v>115</v>
          </cell>
          <cell r="G259">
            <v>5.75</v>
          </cell>
          <cell r="H259" t="str">
            <v>@10% of labour cost</v>
          </cell>
        </row>
        <row r="260">
          <cell r="D260" t="str">
            <v>Labour</v>
          </cell>
          <cell r="E260">
            <v>0.05</v>
          </cell>
          <cell r="F260">
            <v>120</v>
          </cell>
          <cell r="G260">
            <v>6</v>
          </cell>
          <cell r="H260" t="str">
            <v>cont. 2.5 % of cost</v>
          </cell>
          <cell r="L260">
            <v>0.38</v>
          </cell>
        </row>
        <row r="262">
          <cell r="A262" t="str">
            <v>17.4a3</v>
          </cell>
          <cell r="B262" t="str">
            <v>1 1/2" &amp; 2" ID pipes</v>
          </cell>
          <cell r="D262" t="str">
            <v>Plumber</v>
          </cell>
          <cell r="E262">
            <v>2.5000000000000001E-2</v>
          </cell>
          <cell r="F262">
            <v>195</v>
          </cell>
          <cell r="G262">
            <v>4.88</v>
          </cell>
          <cell r="H262" t="str">
            <v>Read lead, hemp etc.</v>
          </cell>
          <cell r="L262">
            <v>2.06</v>
          </cell>
          <cell r="M262">
            <v>23.12</v>
          </cell>
          <cell r="N262">
            <v>3.47</v>
          </cell>
          <cell r="O262">
            <v>26.59</v>
          </cell>
        </row>
        <row r="263">
          <cell r="D263" t="str">
            <v>Helper</v>
          </cell>
          <cell r="E263">
            <v>6.6666666666666693E-2</v>
          </cell>
          <cell r="F263">
            <v>115</v>
          </cell>
          <cell r="G263">
            <v>7.67</v>
          </cell>
          <cell r="H263" t="str">
            <v>@10% of labour cost</v>
          </cell>
        </row>
        <row r="264">
          <cell r="D264" t="str">
            <v>Labour</v>
          </cell>
          <cell r="E264">
            <v>6.6666666666666693E-2</v>
          </cell>
          <cell r="F264">
            <v>120</v>
          </cell>
          <cell r="G264">
            <v>8</v>
          </cell>
          <cell r="H264" t="str">
            <v>cont. 2.5 % of cost</v>
          </cell>
          <cell r="L264">
            <v>0.51</v>
          </cell>
        </row>
        <row r="266">
          <cell r="A266" t="str">
            <v>17.4a4</v>
          </cell>
          <cell r="B266" t="str">
            <v>2 1/2" &amp; 3"  I.D.</v>
          </cell>
          <cell r="D266" t="str">
            <v>Plumber</v>
          </cell>
          <cell r="E266">
            <v>4.1666666666666699E-2</v>
          </cell>
          <cell r="F266">
            <v>195</v>
          </cell>
          <cell r="G266">
            <v>8.1300000000000008</v>
          </cell>
          <cell r="H266" t="str">
            <v>Read lead, hemp etc.</v>
          </cell>
          <cell r="L266">
            <v>2.78</v>
          </cell>
          <cell r="M266">
            <v>31.28</v>
          </cell>
          <cell r="N266">
            <v>4.6900000000000004</v>
          </cell>
          <cell r="O266">
            <v>35.97</v>
          </cell>
        </row>
        <row r="267">
          <cell r="D267" t="str">
            <v>Helper</v>
          </cell>
          <cell r="E267">
            <v>6.6666666666666693E-2</v>
          </cell>
          <cell r="F267">
            <v>115</v>
          </cell>
          <cell r="G267">
            <v>7.67</v>
          </cell>
          <cell r="H267" t="str">
            <v>@10% of labour cost</v>
          </cell>
        </row>
        <row r="268">
          <cell r="D268" t="str">
            <v>Labour</v>
          </cell>
          <cell r="E268">
            <v>0.1</v>
          </cell>
          <cell r="F268">
            <v>120</v>
          </cell>
          <cell r="G268">
            <v>12</v>
          </cell>
          <cell r="H268" t="str">
            <v>cont. 2.5 % of cost</v>
          </cell>
          <cell r="L268">
            <v>0.7</v>
          </cell>
        </row>
        <row r="269">
          <cell r="A269" t="str">
            <v>17.4a5</v>
          </cell>
          <cell r="B269" t="str">
            <v>4"  ID pipes</v>
          </cell>
          <cell r="D269" t="str">
            <v>Plumber</v>
          </cell>
          <cell r="E269">
            <v>5.83333333333333E-2</v>
          </cell>
          <cell r="F269">
            <v>195</v>
          </cell>
          <cell r="G269">
            <v>11.38</v>
          </cell>
          <cell r="H269" t="str">
            <v>Read lead, hemp etc.</v>
          </cell>
          <cell r="L269">
            <v>3.51</v>
          </cell>
          <cell r="M269">
            <v>39.44</v>
          </cell>
          <cell r="N269">
            <v>5.92</v>
          </cell>
          <cell r="O269">
            <v>45.36</v>
          </cell>
        </row>
        <row r="270">
          <cell r="D270" t="str">
            <v>Helper</v>
          </cell>
          <cell r="E270">
            <v>6.6666666666666693E-2</v>
          </cell>
          <cell r="F270">
            <v>115</v>
          </cell>
          <cell r="G270">
            <v>7.67</v>
          </cell>
          <cell r="H270" t="str">
            <v>@10% of labour cost</v>
          </cell>
        </row>
        <row r="271">
          <cell r="D271" t="str">
            <v>Labour</v>
          </cell>
          <cell r="E271">
            <v>0.133333333333333</v>
          </cell>
          <cell r="F271">
            <v>120</v>
          </cell>
          <cell r="G271">
            <v>16</v>
          </cell>
          <cell r="H271" t="str">
            <v>cont. 2.5 % of cost</v>
          </cell>
          <cell r="L271">
            <v>0.88</v>
          </cell>
        </row>
        <row r="273">
          <cell r="A273" t="str">
            <v>17.4a6</v>
          </cell>
          <cell r="B273" t="str">
            <v>5"  ID pipes</v>
          </cell>
          <cell r="D273" t="str">
            <v>Plumber</v>
          </cell>
          <cell r="E273">
            <v>6.6666666666666693E-2</v>
          </cell>
          <cell r="F273">
            <v>195</v>
          </cell>
          <cell r="G273">
            <v>13</v>
          </cell>
          <cell r="H273" t="str">
            <v>Read lead, hemp etc.</v>
          </cell>
          <cell r="L273">
            <v>4.26</v>
          </cell>
          <cell r="M273">
            <v>47.9</v>
          </cell>
          <cell r="N273">
            <v>7.19</v>
          </cell>
          <cell r="O273">
            <v>55.09</v>
          </cell>
        </row>
        <row r="274">
          <cell r="D274" t="str">
            <v>Helper</v>
          </cell>
          <cell r="E274">
            <v>8.3333333333333301E-2</v>
          </cell>
          <cell r="F274">
            <v>115</v>
          </cell>
          <cell r="G274">
            <v>9.58</v>
          </cell>
          <cell r="H274" t="str">
            <v>@10% of labour cost</v>
          </cell>
        </row>
        <row r="275">
          <cell r="D275" t="str">
            <v>Labour</v>
          </cell>
          <cell r="E275">
            <v>0.16666666666666699</v>
          </cell>
          <cell r="F275">
            <v>120</v>
          </cell>
          <cell r="G275">
            <v>20</v>
          </cell>
          <cell r="H275" t="str">
            <v>cont. 2.5 % of cost</v>
          </cell>
          <cell r="L275">
            <v>1.06</v>
          </cell>
        </row>
        <row r="276">
          <cell r="A276">
            <v>18.11</v>
          </cell>
          <cell r="B276" t="str">
            <v>Laying polythene sheet 500swg on and</v>
          </cell>
          <cell r="D276" t="str">
            <v>Skilled</v>
          </cell>
          <cell r="E276">
            <v>0.06</v>
          </cell>
          <cell r="F276">
            <v>195</v>
          </cell>
          <cell r="G276">
            <v>11.7</v>
          </cell>
          <cell r="H276" t="str">
            <v>Polysheet 500swg</v>
          </cell>
          <cell r="I276">
            <v>1.1000000000000001</v>
          </cell>
          <cell r="J276" t="str">
            <v>sqm</v>
          </cell>
          <cell r="K276">
            <v>10</v>
          </cell>
          <cell r="L276">
            <v>11</v>
          </cell>
          <cell r="M276">
            <v>29.9</v>
          </cell>
          <cell r="N276">
            <v>4.49</v>
          </cell>
          <cell r="O276">
            <v>34.39</v>
          </cell>
        </row>
        <row r="277">
          <cell r="B277" t="str">
            <v>around foundation  for 1sqm.</v>
          </cell>
          <cell r="D277" t="str">
            <v>Labor</v>
          </cell>
          <cell r="E277">
            <v>0.06</v>
          </cell>
          <cell r="F277">
            <v>120</v>
          </cell>
          <cell r="G277">
            <v>7.2</v>
          </cell>
        </row>
        <row r="279">
          <cell r="A279">
            <v>21.1</v>
          </cell>
          <cell r="B279" t="str">
            <v>Formworks for ferrocement works for 1sqm.</v>
          </cell>
          <cell r="D279" t="str">
            <v>Mason</v>
          </cell>
          <cell r="E279">
            <v>0.17</v>
          </cell>
          <cell r="F279">
            <v>195</v>
          </cell>
          <cell r="G279">
            <v>33.15</v>
          </cell>
          <cell r="H279" t="str">
            <v>Bamboo</v>
          </cell>
          <cell r="I279">
            <v>0.33300000000000002</v>
          </cell>
          <cell r="J279" t="str">
            <v>nos</v>
          </cell>
          <cell r="K279">
            <v>100</v>
          </cell>
          <cell r="L279">
            <v>33.299999999999997</v>
          </cell>
          <cell r="M279">
            <v>85.59</v>
          </cell>
          <cell r="N279">
            <v>12.84</v>
          </cell>
          <cell r="O279">
            <v>98.43</v>
          </cell>
        </row>
        <row r="280">
          <cell r="D280" t="str">
            <v>Coolies</v>
          </cell>
          <cell r="E280">
            <v>0.11</v>
          </cell>
          <cell r="F280">
            <v>120</v>
          </cell>
          <cell r="G280">
            <v>13.2</v>
          </cell>
          <cell r="H280" t="str">
            <v>Nails</v>
          </cell>
          <cell r="I280">
            <v>1.4E-2</v>
          </cell>
          <cell r="J280" t="str">
            <v>kg</v>
          </cell>
          <cell r="K280">
            <v>56.9</v>
          </cell>
          <cell r="L280">
            <v>0.8</v>
          </cell>
        </row>
        <row r="281">
          <cell r="H281" t="str">
            <v>Binding wire</v>
          </cell>
          <cell r="I281">
            <v>8.3000000000000004E-2</v>
          </cell>
          <cell r="J281" t="str">
            <v>kg</v>
          </cell>
          <cell r="K281">
            <v>61.9</v>
          </cell>
          <cell r="L281">
            <v>5.14</v>
          </cell>
        </row>
        <row r="283">
          <cell r="A283">
            <v>21.2</v>
          </cell>
          <cell r="B283" t="str">
            <v>Reinforcement for ferrocement work including</v>
          </cell>
          <cell r="D283" t="str">
            <v>Mason</v>
          </cell>
          <cell r="E283">
            <v>0.25</v>
          </cell>
          <cell r="F283">
            <v>195</v>
          </cell>
          <cell r="G283">
            <v>48.75</v>
          </cell>
          <cell r="H283" t="str">
            <v>Binding wire</v>
          </cell>
          <cell r="I283">
            <v>0.111</v>
          </cell>
          <cell r="J283" t="str">
            <v>kg</v>
          </cell>
          <cell r="K283">
            <v>61.9</v>
          </cell>
          <cell r="L283">
            <v>6.87</v>
          </cell>
          <cell r="M283">
            <v>390.5</v>
          </cell>
          <cell r="N283">
            <v>58.58</v>
          </cell>
          <cell r="O283">
            <v>449.08</v>
          </cell>
        </row>
        <row r="284">
          <cell r="B284" t="str">
            <v>chickenwire mesh M.S. Rods GI wire</v>
          </cell>
          <cell r="D284" t="str">
            <v>Coolies</v>
          </cell>
          <cell r="E284">
            <v>8.3000000000000004E-2</v>
          </cell>
          <cell r="F284">
            <v>120</v>
          </cell>
          <cell r="G284">
            <v>9.9600000000000009</v>
          </cell>
          <cell r="H284" t="str">
            <v>Steel bar</v>
          </cell>
          <cell r="I284">
            <v>2.593</v>
          </cell>
          <cell r="J284" t="str">
            <v>kg</v>
          </cell>
          <cell r="K284">
            <v>39.15</v>
          </cell>
          <cell r="L284">
            <v>101.52</v>
          </cell>
        </row>
        <row r="285">
          <cell r="H285" t="str">
            <v>Chiken wire</v>
          </cell>
          <cell r="I285">
            <v>1.806</v>
          </cell>
          <cell r="J285" t="str">
            <v>sqm</v>
          </cell>
          <cell r="K285">
            <v>60.95</v>
          </cell>
          <cell r="L285">
            <v>110.08</v>
          </cell>
        </row>
        <row r="286">
          <cell r="H286" t="str">
            <v>GI Plain wire, 9swg</v>
          </cell>
          <cell r="I286">
            <v>2.0830000000000002</v>
          </cell>
          <cell r="J286" t="str">
            <v>kg</v>
          </cell>
          <cell r="K286">
            <v>54.4</v>
          </cell>
          <cell r="L286">
            <v>113.32</v>
          </cell>
        </row>
        <row r="287">
          <cell r="A287">
            <v>24.3</v>
          </cell>
          <cell r="B287" t="str">
            <v>Preparation &amp; fixing of iron gate, including</v>
          </cell>
        </row>
        <row r="288">
          <cell r="B288" t="str">
            <v>painting and laborer cost for  1sqm.</v>
          </cell>
          <cell r="D288" t="str">
            <v>Mason</v>
          </cell>
          <cell r="E288">
            <v>0.25</v>
          </cell>
          <cell r="F288">
            <v>195</v>
          </cell>
          <cell r="G288">
            <v>48.75</v>
          </cell>
          <cell r="H288" t="str">
            <v>Binding wire</v>
          </cell>
          <cell r="I288">
            <v>0.111</v>
          </cell>
          <cell r="J288" t="str">
            <v>kg</v>
          </cell>
          <cell r="K288">
            <v>61.9</v>
          </cell>
          <cell r="L288">
            <v>6.87</v>
          </cell>
        </row>
        <row r="289">
          <cell r="A289">
            <v>24.7</v>
          </cell>
          <cell r="B289" t="str">
            <v>Barbed wire fencing work for 1m</v>
          </cell>
          <cell r="D289" t="str">
            <v>Mason</v>
          </cell>
          <cell r="E289">
            <v>1.0800000000000001E-2</v>
          </cell>
          <cell r="F289">
            <v>195</v>
          </cell>
          <cell r="G289">
            <v>2.11</v>
          </cell>
          <cell r="H289" t="str">
            <v>Barbed wire</v>
          </cell>
          <cell r="I289">
            <v>0.18</v>
          </cell>
          <cell r="J289" t="str">
            <v>kg</v>
          </cell>
          <cell r="K289">
            <v>55.9</v>
          </cell>
          <cell r="L289">
            <v>10.06</v>
          </cell>
          <cell r="M289">
            <v>20.63</v>
          </cell>
          <cell r="N289">
            <v>3.09</v>
          </cell>
          <cell r="O289">
            <v>23.72</v>
          </cell>
        </row>
        <row r="290">
          <cell r="B290" t="str">
            <v>fencing length</v>
          </cell>
          <cell r="D290" t="str">
            <v>Labour</v>
          </cell>
          <cell r="E290">
            <v>5.3800000000000001E-2</v>
          </cell>
          <cell r="F290">
            <v>120</v>
          </cell>
          <cell r="G290">
            <v>6.46</v>
          </cell>
          <cell r="H290" t="str">
            <v>u-hook</v>
          </cell>
          <cell r="I290">
            <v>0.66700000000000004</v>
          </cell>
          <cell r="J290" t="str">
            <v>no</v>
          </cell>
          <cell r="K290">
            <v>3</v>
          </cell>
          <cell r="L290">
            <v>2</v>
          </cell>
        </row>
        <row r="291">
          <cell r="B291" t="str">
            <v>( Poles and Gates estimated seperately )</v>
          </cell>
        </row>
      </sheetData>
      <sheetData sheetId="35" refreshError="1"/>
      <sheetData sheetId="36"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xn &amp; Trans."/>
      <sheetName val="DR"/>
      <sheetName val="Analysis"/>
      <sheetName val="Sum"/>
      <sheetName val="Break"/>
      <sheetName val="Abs of Cost"/>
      <sheetName val="BoQ"/>
      <sheetName val="Est"/>
      <sheetName val="EW"/>
      <sheetName val="EWS"/>
      <sheetName val="drain"/>
      <sheetName val="Pav"/>
      <sheetName val="DW"/>
      <sheetName val="6m span SC"/>
      <sheetName val="6m span rein"/>
      <sheetName val="GW"/>
      <sheetName val="Rein. detail of bridge"/>
      <sheetName val="Sign"/>
      <sheetName val="8m span lapse khola"/>
      <sheetName val="rein detail of lapse"/>
      <sheetName val="material rate"/>
      <sheetName val="B5"/>
      <sheetName val="INPUT"/>
    </sheetNames>
    <sheetDataSet>
      <sheetData sheetId="0" refreshError="1"/>
      <sheetData sheetId="1">
        <row r="13">
          <cell r="D13">
            <v>1144.29</v>
          </cell>
        </row>
        <row r="18">
          <cell r="D18">
            <v>176.6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aoc"/>
      <sheetName val="4summary"/>
      <sheetName val="4boq"/>
      <sheetName val="aoc"/>
      <sheetName val="summary"/>
    </sheetNames>
    <sheetDataSet>
      <sheetData sheetId="0" refreshError="1">
        <row r="1">
          <cell r="C1" t="str">
            <v>sfnf]kq]</v>
          </cell>
          <cell r="D1" t="str">
            <v>&amp;]=g+=M</v>
          </cell>
          <cell r="E1" t="str">
            <v>4.059.60</v>
          </cell>
          <cell r="F1" t="str">
            <v>cf=j=M</v>
          </cell>
          <cell r="G1" t="str">
            <v>059.60</v>
          </cell>
        </row>
        <row r="2">
          <cell r="B2" t="str">
            <v>a</v>
          </cell>
          <cell r="C2" t="str">
            <v>l;kmn kfgL ^\of+sL cf]/fnf] ;*s</v>
          </cell>
          <cell r="D2" t="str">
            <v>&amp;]=;'=g+=M</v>
          </cell>
          <cell r="E2" t="str">
            <v>3.059.60</v>
          </cell>
        </row>
        <row r="3">
          <cell r="B3" t="str">
            <v>sf]8</v>
          </cell>
          <cell r="C3" t="str">
            <v>sfo{ laj/0f</v>
          </cell>
          <cell r="D3" t="str">
            <v>OsfO{</v>
          </cell>
          <cell r="E3" t="str">
            <v>kl/df0f</v>
          </cell>
          <cell r="F3" t="str">
            <v>b/</v>
          </cell>
          <cell r="G3" t="str">
            <v>/sd</v>
          </cell>
        </row>
        <row r="4">
          <cell r="B4" t="str">
            <v>e1</v>
          </cell>
          <cell r="C4" t="str">
            <v>10 ;]=ld= ux/fO{ ;Dd ;fdfGo df^f]df df^f] sf^L ;ju|]* tof/ ug{] sfd 10 ld= ("jfgL / kG%fpGg] ;d]t .</v>
          </cell>
          <cell r="D4" t="str">
            <v>a=dL=</v>
          </cell>
          <cell r="E4">
            <v>321</v>
          </cell>
          <cell r="F4">
            <v>15.18</v>
          </cell>
          <cell r="G4">
            <v>4872.78</v>
          </cell>
        </row>
        <row r="5">
          <cell r="B5" t="str">
            <v>e10</v>
          </cell>
          <cell r="C5" t="str">
            <v>10 ;]=ld= &amp;f]; df]^fO{df jfn"jf ldl;Psf] u|fe]nsf] ;jj]; cf]%\ofpg] sfd dfn ;fdfg nf]* ug{], n}hfg], ;tx ldnfpg] 10 ld=;Dd ("jfgL ug]{ cfbL sfd ;d]t .</v>
          </cell>
          <cell r="D5" t="str">
            <v>a=dL=</v>
          </cell>
          <cell r="E5">
            <v>321</v>
          </cell>
          <cell r="F5">
            <v>136.97999999999999</v>
          </cell>
          <cell r="G5">
            <v>43970.58</v>
          </cell>
        </row>
        <row r="6">
          <cell r="B6" t="str">
            <v>e14</v>
          </cell>
          <cell r="C6" t="str">
            <v>10 ;]=ld= &amp;f]; df]^fO{df s"^]sf] ("+ufdf w"nf] ldnfO{ -:^f]g *:^ j)* d]sf*d sf];{_ cf]%\ofpg] sfd /f]*fnfO{ txdf ldnfO{ (+ufsf] w"nf] km}nfpg] sfd ;d]t .</v>
          </cell>
          <cell r="D6" t="str">
            <v>a=dL=</v>
          </cell>
          <cell r="E6">
            <v>321</v>
          </cell>
          <cell r="F6">
            <v>186.61</v>
          </cell>
          <cell r="G6">
            <v>59901.81</v>
          </cell>
        </row>
        <row r="7">
          <cell r="B7" t="str">
            <v>f54</v>
          </cell>
          <cell r="C7" t="str">
            <v>5 ;]=ld= df]^fO{df ;]dLu|fp^Lé ug{] sfd -lj^"dLg jfx]s_</v>
          </cell>
          <cell r="D7" t="str">
            <v>j=dL=</v>
          </cell>
          <cell r="E7">
            <v>321</v>
          </cell>
          <cell r="F7">
            <v>141.56</v>
          </cell>
          <cell r="G7">
            <v>45440.76</v>
          </cell>
        </row>
        <row r="8">
          <cell r="B8" t="str">
            <v>f40</v>
          </cell>
          <cell r="C8" t="str">
            <v>a];sf];{-;tx_ dfly dfn ;fdfg pknJw u/L ^]s sf]^ nufpg] sfd . -dl§t]njf^ df; js{||_ -lj^"dLg jfx]s_</v>
          </cell>
          <cell r="D8" t="str">
            <v>j=dL=</v>
          </cell>
          <cell r="E8">
            <v>321</v>
          </cell>
          <cell r="F8">
            <v>15.64</v>
          </cell>
          <cell r="G8">
            <v>5020.4399999999996</v>
          </cell>
        </row>
        <row r="9">
          <cell r="B9" t="str">
            <v>f34</v>
          </cell>
          <cell r="C9" t="str">
            <v>20 ld=ld= df]^fO{sf lk|ldS; sfk{]^ ug{] sfd sDk]S;g ;d]t -bfp/fjf^ df; js{ tyf :^LnJxLn /f]n/ dfq k|of]u u/L_ -lj^"dLg jfx]s_</v>
          </cell>
          <cell r="D9" t="str">
            <v>j=dL=</v>
          </cell>
          <cell r="E9">
            <v>321</v>
          </cell>
          <cell r="F9">
            <v>86.38</v>
          </cell>
          <cell r="G9">
            <v>27727.98</v>
          </cell>
        </row>
        <row r="10">
          <cell r="C10">
            <v>0</v>
          </cell>
          <cell r="D10">
            <v>0</v>
          </cell>
          <cell r="F10">
            <v>0</v>
          </cell>
          <cell r="G10">
            <v>0</v>
          </cell>
        </row>
        <row r="11">
          <cell r="C11">
            <v>0</v>
          </cell>
          <cell r="D11">
            <v>0</v>
          </cell>
          <cell r="F11">
            <v>0</v>
          </cell>
          <cell r="G11">
            <v>0</v>
          </cell>
        </row>
        <row r="12">
          <cell r="C12">
            <v>0</v>
          </cell>
          <cell r="D12">
            <v>0</v>
          </cell>
          <cell r="F12">
            <v>0</v>
          </cell>
          <cell r="G12">
            <v>0</v>
          </cell>
        </row>
        <row r="13">
          <cell r="C13">
            <v>0</v>
          </cell>
          <cell r="D13">
            <v>0</v>
          </cell>
          <cell r="F13">
            <v>0</v>
          </cell>
          <cell r="G13">
            <v>0</v>
          </cell>
        </row>
        <row r="14">
          <cell r="C14">
            <v>0</v>
          </cell>
          <cell r="D14">
            <v>0</v>
          </cell>
          <cell r="F14">
            <v>0</v>
          </cell>
          <cell r="G14">
            <v>0</v>
          </cell>
        </row>
        <row r="15">
          <cell r="C15">
            <v>0</v>
          </cell>
          <cell r="D15">
            <v>0</v>
          </cell>
          <cell r="F15">
            <v>0</v>
          </cell>
          <cell r="G15">
            <v>0</v>
          </cell>
        </row>
        <row r="16">
          <cell r="C16">
            <v>0</v>
          </cell>
          <cell r="D16">
            <v>0</v>
          </cell>
          <cell r="F16">
            <v>0</v>
          </cell>
          <cell r="G16">
            <v>0</v>
          </cell>
        </row>
        <row r="17">
          <cell r="C17">
            <v>0</v>
          </cell>
          <cell r="D17">
            <v>0</v>
          </cell>
          <cell r="F17">
            <v>0</v>
          </cell>
          <cell r="G17">
            <v>0</v>
          </cell>
        </row>
        <row r="18">
          <cell r="C18">
            <v>0</v>
          </cell>
          <cell r="D18">
            <v>0</v>
          </cell>
          <cell r="F18">
            <v>0</v>
          </cell>
          <cell r="G18">
            <v>0</v>
          </cell>
        </row>
        <row r="19">
          <cell r="C19">
            <v>0</v>
          </cell>
          <cell r="D19">
            <v>0</v>
          </cell>
          <cell r="F19">
            <v>0</v>
          </cell>
          <cell r="G19">
            <v>0</v>
          </cell>
        </row>
        <row r="20">
          <cell r="C20" t="str">
            <v>hDdf</v>
          </cell>
          <cell r="G20">
            <v>186934.35</v>
          </cell>
        </row>
        <row r="21">
          <cell r="C21" t="str">
            <v>pk/f]Qm sfdsf] nflu cfjZos kg]{ 80.100 lj^"dLg</v>
          </cell>
        </row>
        <row r="22">
          <cell r="C22" t="str">
            <v>(321*6.22)</v>
          </cell>
          <cell r="D22" t="str">
            <v>d]=^g</v>
          </cell>
          <cell r="E22">
            <v>1.996</v>
          </cell>
          <cell r="F22">
            <v>23.87</v>
          </cell>
          <cell r="G22">
            <v>47644.52</v>
          </cell>
        </row>
        <row r="23">
          <cell r="C23" t="str">
            <v>hDdf</v>
          </cell>
          <cell r="G23">
            <v>234578.87</v>
          </cell>
        </row>
        <row r="24">
          <cell r="C24" t="str">
            <v>d'=c=s= 10 k|ltzt</v>
          </cell>
          <cell r="G24">
            <v>23457.88</v>
          </cell>
        </row>
        <row r="25">
          <cell r="C25" t="str">
            <v>sG^]gh]G;L 5 k|ltzt</v>
          </cell>
          <cell r="G25">
            <v>11728.94</v>
          </cell>
        </row>
        <row r="26">
          <cell r="C26" t="str">
            <v>s'n hDdf</v>
          </cell>
          <cell r="G26">
            <v>269765.69</v>
          </cell>
        </row>
      </sheetData>
      <sheetData sheetId="1" refreshError="1"/>
      <sheetData sheetId="2" refreshError="1"/>
      <sheetData sheetId="3" refreshError="1"/>
      <sheetData sheetId="4"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
      <sheetName val="RA"/>
      <sheetName val="BOQ-7 (N)"/>
      <sheetName val="BOQ-6 (N)"/>
      <sheetName val="BOQ-6"/>
      <sheetName val="BOQ-6 (A)"/>
      <sheetName val="BOQ-7"/>
      <sheetName val="BOQ-7 (3)"/>
      <sheetName val="BOQ-7 (A)"/>
      <sheetName val="BOQ-7 (R) (2)"/>
      <sheetName val="WS-VII"/>
      <sheetName val="WS-VI"/>
      <sheetName val="Rate"/>
      <sheetName val="Sheet1"/>
      <sheetName val="Rate analysis"/>
      <sheetName val="Rates"/>
      <sheetName val="material rate"/>
      <sheetName val="D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asurement Ratuwa DC"/>
      <sheetName val="AoC"/>
      <sheetName val="Measurement Hadiya MERM"/>
      <sheetName val="equip n man power (2)"/>
      <sheetName val="Analysis"/>
      <sheetName val="Rate"/>
      <sheetName val="Transp hadia"/>
      <sheetName val="collection of material"/>
      <sheetName val="Analysis 0f 066-067"/>
    </sheetNames>
    <sheetDataSet>
      <sheetData sheetId="0">
        <row r="11">
          <cell r="C11">
            <v>190</v>
          </cell>
        </row>
      </sheetData>
      <sheetData sheetId="1"/>
      <sheetData sheetId="2">
        <row r="11">
          <cell r="C11">
            <v>190</v>
          </cell>
        </row>
      </sheetData>
      <sheetData sheetId="3">
        <row r="11">
          <cell r="C11">
            <v>190</v>
          </cell>
        </row>
      </sheetData>
      <sheetData sheetId="4">
        <row r="11">
          <cell r="C11">
            <v>190</v>
          </cell>
        </row>
      </sheetData>
      <sheetData sheetId="5">
        <row r="11">
          <cell r="C11">
            <v>190</v>
          </cell>
        </row>
        <row r="33">
          <cell r="G33">
            <v>872.781592920354</v>
          </cell>
        </row>
      </sheetData>
      <sheetData sheetId="6"/>
      <sheetData sheetId="7"/>
      <sheetData sheetId="8"/>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oQ"/>
      <sheetName val="Abstract"/>
      <sheetName val="Detailed"/>
      <sheetName val="steel quantity"/>
      <sheetName val="Summary of Rates"/>
      <sheetName val="Rates"/>
      <sheetName val="Rate Analysis"/>
    </sheetNames>
    <sheetDataSet>
      <sheetData sheetId="0"/>
      <sheetData sheetId="1"/>
      <sheetData sheetId="2"/>
      <sheetData sheetId="3"/>
      <sheetData sheetId="4"/>
      <sheetData sheetId="5"/>
      <sheetData sheetId="6">
        <row r="95">
          <cell r="D95">
            <v>550</v>
          </cell>
        </row>
      </sheetData>
      <sheetData sheetId="7"/>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actor Rate"/>
      <sheetName val="Comprative chart"/>
      <sheetName val="RA Road Original"/>
      <sheetName val="RA DTO "/>
      <sheetName val="Breakdown of SG &amp; WBM"/>
      <sheetName val=" Final EStimate "/>
      <sheetName val="Abstract of man &amp; pitch"/>
      <sheetName val="EStimate of Manhole"/>
      <sheetName val="Rate analysis of Road"/>
      <sheetName val="EStimate &amp; Abs.Sheet"/>
      <sheetName val="Survey"/>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ry"/>
      <sheetName val="Cost"/>
      <sheetName val="Qnty"/>
      <sheetName val="Drain"/>
      <sheetName val="Stru Mesonry Ret."/>
      <sheetName val="Stru Gabion Ret."/>
      <sheetName val="E-W Qty Road way"/>
      <sheetName val="x drainage detail"/>
      <sheetName val="drg_slab (2)"/>
      <sheetName val="drg_slab"/>
      <sheetName val="SL Cost"/>
      <sheetName val="Slab-6-9 Qty"/>
      <sheetName val="Slab-3-9 Qty "/>
      <sheetName val="cost_pipe"/>
      <sheetName val="qty_pipe"/>
      <sheetName val="Rehab cost_pC"/>
      <sheetName val="qty_Rehab pC"/>
      <sheetName val="Abstract of RCC causeway"/>
      <sheetName val="RCC causeway"/>
      <sheetName val="French drain"/>
      <sheetName val="Summary of Rates"/>
      <sheetName val="Rates"/>
      <sheetName val="Rate Analysis"/>
      <sheetName val="Mat. collection"/>
      <sheetName val="Transportation"/>
      <sheetName val="Sheet1"/>
      <sheetName val="schedule of rates"/>
      <sheetName val="TranspAnalysis"/>
      <sheetName val="Datab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of Rates"/>
      <sheetName val="Rates"/>
      <sheetName val="Rate Analysis"/>
      <sheetName val="Mat. collection"/>
      <sheetName val="Transportation"/>
      <sheetName val="man hole"/>
      <sheetName val="catch_basin"/>
      <sheetName val="Strom Water Drain"/>
      <sheetName val="Railing"/>
      <sheetName val="Sheet1"/>
    </sheetNames>
    <sheetDataSet>
      <sheetData sheetId="0" refreshError="1"/>
      <sheetData sheetId="1" refreshError="1">
        <row r="6">
          <cell r="D6">
            <v>500</v>
          </cell>
        </row>
        <row r="46">
          <cell r="G46">
            <v>248.4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ION "/>
      <sheetName val="Survey data Processing"/>
      <sheetName val="Hor Curve"/>
      <sheetName val="Field LEVEL Data"/>
      <sheetName val="CL Points"/>
      <sheetName val="Revised LEVEL"/>
      <sheetName val="Final Coordinate"/>
      <sheetName val="X-Section Data "/>
    </sheetNames>
    <sheetDataSet>
      <sheetData sheetId="0"/>
      <sheetData sheetId="1"/>
      <sheetData sheetId="2"/>
      <sheetData sheetId="3"/>
      <sheetData sheetId="4"/>
      <sheetData sheetId="5"/>
      <sheetData sheetId="6"/>
      <sheetData sheetId="7"/>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amanat Abstract  (2)"/>
      <sheetName val="measurement (2)"/>
      <sheetName val="Rate analysis 1"/>
      <sheetName val="material rate 1"/>
      <sheetName val="breakdown quantity"/>
      <sheetName val="Aamanat Abstract "/>
      <sheetName val="quantity"/>
      <sheetName val="cost"/>
      <sheetName val="measurement"/>
      <sheetName val="BOQ"/>
      <sheetName val="Rate Analysis"/>
      <sheetName val="material rate"/>
      <sheetName val="District Rates"/>
    </sheetNames>
    <sheetDataSet>
      <sheetData sheetId="0"/>
      <sheetData sheetId="1"/>
      <sheetData sheetId="2"/>
      <sheetData sheetId="3">
        <row r="21">
          <cell r="D21">
            <v>2950</v>
          </cell>
        </row>
      </sheetData>
      <sheetData sheetId="4">
        <row r="19">
          <cell r="P19">
            <v>0</v>
          </cell>
        </row>
      </sheetData>
      <sheetData sheetId="5"/>
      <sheetData sheetId="6">
        <row r="10">
          <cell r="A10" t="str">
            <v>Name of Road: Araniko Highway</v>
          </cell>
        </row>
      </sheetData>
      <sheetData sheetId="7"/>
      <sheetData sheetId="8"/>
      <sheetData sheetId="9"/>
      <sheetData sheetId="10">
        <row r="516">
          <cell r="G516">
            <v>995.15</v>
          </cell>
        </row>
      </sheetData>
      <sheetData sheetId="11"/>
      <sheetData sheetId="12">
        <row r="8">
          <cell r="D8">
            <v>870</v>
          </cell>
        </row>
        <row r="17">
          <cell r="H17">
            <v>82167.78</v>
          </cell>
        </row>
      </sheetData>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sheetName val="Collection"/>
      <sheetName val="transportation kk"/>
      <sheetName val="Rate Analysis"/>
      <sheetName val="Summary of rates"/>
      <sheetName val="Rates"/>
      <sheetName val="Rate analysis of Road"/>
      <sheetName val="RtAn"/>
    </sheetNames>
    <sheetDataSet>
      <sheetData sheetId="0">
        <row r="41">
          <cell r="N41">
            <v>68</v>
          </cell>
        </row>
      </sheetData>
      <sheetData sheetId="1"/>
      <sheetData sheetId="2"/>
      <sheetData sheetId="3"/>
      <sheetData sheetId="4"/>
      <sheetData sheetId="5" refreshError="1"/>
      <sheetData sheetId="6" refreshError="1"/>
      <sheetData sheetId="7"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material rate"/>
      <sheetName val="transportation"/>
      <sheetName val="Collection"/>
      <sheetName val="Rate analysis"/>
      <sheetName val="calculation sheet"/>
      <sheetName val="transp data"/>
      <sheetName val="Final Summary of Rates"/>
      <sheetName val="Summary (Checklist)"/>
      <sheetName val="rate analysis add"/>
      <sheetName val="Sheet1"/>
    </sheetNames>
    <sheetDataSet>
      <sheetData sheetId="0" refreshError="1"/>
      <sheetData sheetId="1" refreshError="1">
        <row r="4">
          <cell r="N4">
            <v>650</v>
          </cell>
        </row>
        <row r="97">
          <cell r="H97">
            <v>422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portation-1"/>
      <sheetName val="Mat.collection"/>
      <sheetName val="truck anal"/>
      <sheetName val="Summary of Cost"/>
      <sheetName val="Rate analysis by excavator"/>
      <sheetName val="rate by excavater"/>
      <sheetName val="DoR norms for excavater"/>
      <sheetName val="GWRET-Y1"/>
      <sheetName val="DWRET-Y1"/>
      <sheetName val="Matrix-Struct"/>
      <sheetName val="s_base &amp;Shoulder"/>
      <sheetName val="Earthwork in str."/>
      <sheetName val="Earthwork in roadway  (2)"/>
      <sheetName val="gabion"/>
      <sheetName val="humepipe"/>
      <sheetName val="retaining wall"/>
      <sheetName val="coll rate (2)"/>
      <sheetName val="Tran Rate (2)"/>
      <sheetName val="A4 Basic Rate "/>
      <sheetName val="Rate analysis DOR"/>
      <sheetName val="RATE-ANALYSIS (2)"/>
      <sheetName val="rate summary new"/>
      <sheetName val="Quantity Summary"/>
      <sheetName val="Abstract of Co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trict Rates"/>
      <sheetName val="Collection"/>
      <sheetName val="Transportation"/>
      <sheetName val="Trans_Ana Final"/>
      <sheetName val="BasicRate"/>
      <sheetName val="Road"/>
      <sheetName val="Rate withLead Road (2)"/>
      <sheetName val="Sheet1"/>
      <sheetName val="rates"/>
      <sheetName val="INPUT"/>
    </sheetNames>
    <sheetDataSet>
      <sheetData sheetId="0" refreshError="1"/>
      <sheetData sheetId="1" refreshError="1"/>
      <sheetData sheetId="2" refreshError="1"/>
      <sheetData sheetId="3" refreshError="1">
        <row r="8">
          <cell r="F8" t="str">
            <v>Labour</v>
          </cell>
          <cell r="K8" t="str">
            <v xml:space="preserve">Fuel </v>
          </cell>
          <cell r="L8">
            <v>68.5</v>
          </cell>
          <cell r="M8" t="str">
            <v>District:</v>
          </cell>
          <cell r="N8" t="str">
            <v>Dhading</v>
          </cell>
        </row>
        <row r="9">
          <cell r="F9" t="str">
            <v>Unskilled</v>
          </cell>
          <cell r="H9">
            <v>275</v>
          </cell>
          <cell r="K9" t="str">
            <v xml:space="preserve">Truck </v>
          </cell>
          <cell r="L9">
            <v>450</v>
          </cell>
          <cell r="M9" t="str">
            <v>F/Y:</v>
          </cell>
          <cell r="N9" t="str">
            <v>067/68</v>
          </cell>
        </row>
        <row r="10">
          <cell r="F10" t="str">
            <v>Skilled</v>
          </cell>
          <cell r="H10">
            <v>375</v>
          </cell>
          <cell r="K10" t="str">
            <v>Truck capactiy</v>
          </cell>
          <cell r="L10">
            <v>8</v>
          </cell>
        </row>
        <row r="11">
          <cell r="B11" t="str">
            <v>Material Type</v>
          </cell>
          <cell r="C11" t="str">
            <v>Unit</v>
          </cell>
          <cell r="E11" t="str">
            <v>Distance (km)</v>
          </cell>
          <cell r="H11" t="str">
            <v>Total Travel Time (T,hr)</v>
          </cell>
          <cell r="I11" t="str">
            <v>Labour</v>
          </cell>
          <cell r="K11" t="str">
            <v>Material</v>
          </cell>
          <cell r="L11" t="str">
            <v>Equipment</v>
          </cell>
          <cell r="M11" t="str">
            <v>Total Transportation Cost</v>
          </cell>
          <cell r="N11" t="str">
            <v>Total Cost including Transportation Cost</v>
          </cell>
        </row>
        <row r="12">
          <cell r="E12" t="str">
            <v>d1(ER)</v>
          </cell>
          <cell r="F12" t="str">
            <v>d2(GR)</v>
          </cell>
          <cell r="G12" t="str">
            <v>d3(BT)</v>
          </cell>
          <cell r="I12" t="str">
            <v>Unskilled</v>
          </cell>
          <cell r="J12" t="str">
            <v>Skilled</v>
          </cell>
          <cell r="K12" t="str">
            <v>Fuel,hr</v>
          </cell>
          <cell r="L12" t="str">
            <v>Truck,hr</v>
          </cell>
        </row>
        <row r="13">
          <cell r="B13">
            <v>2</v>
          </cell>
          <cell r="C13">
            <v>3</v>
          </cell>
          <cell r="E13" t="str">
            <v>Speed Km/hr  (4)</v>
          </cell>
          <cell r="H13">
            <v>5</v>
          </cell>
          <cell r="I13">
            <v>6</v>
          </cell>
          <cell r="J13">
            <v>7</v>
          </cell>
          <cell r="K13">
            <v>8</v>
          </cell>
          <cell r="L13">
            <v>9</v>
          </cell>
          <cell r="M13">
            <v>10</v>
          </cell>
          <cell r="N13">
            <v>11</v>
          </cell>
        </row>
        <row r="14">
          <cell r="E14">
            <v>10</v>
          </cell>
          <cell r="F14">
            <v>20</v>
          </cell>
          <cell r="G14">
            <v>40</v>
          </cell>
          <cell r="H14" t="str">
            <v>=2(d1/v1+…)</v>
          </cell>
          <cell r="I14" t="str">
            <v xml:space="preserve"> By Norms</v>
          </cell>
          <cell r="J14" t="str">
            <v xml:space="preserve"> By Norms</v>
          </cell>
          <cell r="K14" t="str">
            <v xml:space="preserve"> By Norms</v>
          </cell>
          <cell r="L14" t="str">
            <v xml:space="preserve"> By Norms</v>
          </cell>
        </row>
        <row r="15">
          <cell r="B15" t="str">
            <v>Soil</v>
          </cell>
          <cell r="C15" t="str">
            <v>m3</v>
          </cell>
          <cell r="D15">
            <v>0</v>
          </cell>
          <cell r="E15">
            <v>0</v>
          </cell>
          <cell r="F15">
            <v>0</v>
          </cell>
          <cell r="G15">
            <v>20</v>
          </cell>
          <cell r="H15">
            <v>1</v>
          </cell>
          <cell r="I15">
            <v>0.4</v>
          </cell>
          <cell r="K15">
            <v>2</v>
          </cell>
          <cell r="L15" t="str">
            <v>0.15( T+0.75)</v>
          </cell>
          <cell r="M15">
            <v>365.13</v>
          </cell>
          <cell r="N15">
            <v>365.13</v>
          </cell>
        </row>
        <row r="16">
          <cell r="B16" t="str">
            <v>Sand</v>
          </cell>
          <cell r="C16" t="str">
            <v>m3</v>
          </cell>
          <cell r="D16">
            <v>775</v>
          </cell>
          <cell r="E16">
            <v>0</v>
          </cell>
          <cell r="F16">
            <v>0</v>
          </cell>
          <cell r="G16">
            <v>20</v>
          </cell>
          <cell r="H16">
            <v>1</v>
          </cell>
          <cell r="I16">
            <v>0.3</v>
          </cell>
          <cell r="K16">
            <v>1.7</v>
          </cell>
          <cell r="L16" t="str">
            <v>0.13( T+0.75)</v>
          </cell>
          <cell r="M16">
            <v>301.33</v>
          </cell>
          <cell r="N16">
            <v>1076.33</v>
          </cell>
        </row>
        <row r="17">
          <cell r="B17" t="str">
            <v>Coarse sand</v>
          </cell>
          <cell r="C17" t="str">
            <v>m3</v>
          </cell>
          <cell r="D17">
            <v>775</v>
          </cell>
          <cell r="E17">
            <v>0</v>
          </cell>
          <cell r="F17">
            <v>0</v>
          </cell>
          <cell r="G17">
            <v>20</v>
          </cell>
          <cell r="H17">
            <v>1</v>
          </cell>
          <cell r="I17">
            <v>0.3</v>
          </cell>
          <cell r="K17">
            <v>1.7</v>
          </cell>
          <cell r="L17" t="str">
            <v>0.13( T+0.75)</v>
          </cell>
          <cell r="M17">
            <v>301.33</v>
          </cell>
          <cell r="N17">
            <v>1076.33</v>
          </cell>
        </row>
        <row r="18">
          <cell r="B18" t="str">
            <v>Fine aggregates</v>
          </cell>
          <cell r="C18" t="str">
            <v>m3</v>
          </cell>
          <cell r="D18">
            <v>775</v>
          </cell>
          <cell r="E18">
            <v>0</v>
          </cell>
          <cell r="F18">
            <v>0</v>
          </cell>
          <cell r="G18">
            <v>20</v>
          </cell>
          <cell r="H18">
            <v>1</v>
          </cell>
          <cell r="I18">
            <v>0.3</v>
          </cell>
          <cell r="K18">
            <v>1.7</v>
          </cell>
          <cell r="L18" t="str">
            <v>0.13( T+0.75)</v>
          </cell>
          <cell r="M18">
            <v>301.33</v>
          </cell>
          <cell r="N18">
            <v>1076.33</v>
          </cell>
        </row>
        <row r="19">
          <cell r="B19" t="str">
            <v>Gravel</v>
          </cell>
          <cell r="C19" t="str">
            <v>m3</v>
          </cell>
          <cell r="D19">
            <v>290</v>
          </cell>
          <cell r="E19">
            <v>0</v>
          </cell>
          <cell r="F19">
            <v>0</v>
          </cell>
          <cell r="G19">
            <v>20</v>
          </cell>
          <cell r="H19">
            <v>1</v>
          </cell>
          <cell r="I19">
            <v>0.5</v>
          </cell>
          <cell r="K19">
            <v>2.1</v>
          </cell>
          <cell r="L19" t="str">
            <v>0.16( T+0.75)</v>
          </cell>
          <cell r="M19">
            <v>407.35</v>
          </cell>
          <cell r="N19">
            <v>697.35</v>
          </cell>
        </row>
        <row r="20">
          <cell r="B20" t="str">
            <v>Subbase agg.</v>
          </cell>
          <cell r="C20" t="str">
            <v>m3</v>
          </cell>
          <cell r="D20">
            <v>290</v>
          </cell>
          <cell r="E20">
            <v>0</v>
          </cell>
          <cell r="F20">
            <v>0</v>
          </cell>
          <cell r="G20">
            <v>20</v>
          </cell>
          <cell r="H20">
            <v>1</v>
          </cell>
          <cell r="I20">
            <v>0.5</v>
          </cell>
          <cell r="K20">
            <v>2.1</v>
          </cell>
          <cell r="L20" t="str">
            <v>0.16( T+0.75)</v>
          </cell>
          <cell r="M20">
            <v>407.35</v>
          </cell>
          <cell r="N20">
            <v>697.35</v>
          </cell>
        </row>
        <row r="21">
          <cell r="B21" t="str">
            <v>Base agg.</v>
          </cell>
          <cell r="C21" t="str">
            <v>m3</v>
          </cell>
          <cell r="D21">
            <v>882</v>
          </cell>
          <cell r="E21">
            <v>0</v>
          </cell>
          <cell r="F21">
            <v>0</v>
          </cell>
          <cell r="G21">
            <v>20</v>
          </cell>
          <cell r="H21">
            <v>1</v>
          </cell>
          <cell r="I21">
            <v>0.5</v>
          </cell>
          <cell r="K21">
            <v>2.1</v>
          </cell>
          <cell r="L21" t="str">
            <v>0.16( T+0.75)</v>
          </cell>
          <cell r="M21">
            <v>407.35</v>
          </cell>
          <cell r="N21">
            <v>1289.3499999999999</v>
          </cell>
        </row>
        <row r="22">
          <cell r="B22" t="str">
            <v>Coarse agg.</v>
          </cell>
          <cell r="C22" t="str">
            <v>m3</v>
          </cell>
          <cell r="D22">
            <v>882</v>
          </cell>
          <cell r="E22">
            <v>0</v>
          </cell>
          <cell r="F22">
            <v>0</v>
          </cell>
          <cell r="G22">
            <v>20</v>
          </cell>
          <cell r="H22">
            <v>1</v>
          </cell>
          <cell r="I22">
            <v>0.5</v>
          </cell>
          <cell r="K22">
            <v>2.1</v>
          </cell>
          <cell r="L22" t="str">
            <v>0.16( T+0.75)</v>
          </cell>
          <cell r="M22">
            <v>407.35</v>
          </cell>
          <cell r="N22">
            <v>1289.3499999999999</v>
          </cell>
        </row>
        <row r="23">
          <cell r="B23" t="str">
            <v>Key agg.</v>
          </cell>
          <cell r="C23" t="str">
            <v>m3</v>
          </cell>
          <cell r="D23">
            <v>882</v>
          </cell>
          <cell r="E23">
            <v>0</v>
          </cell>
          <cell r="F23">
            <v>0</v>
          </cell>
          <cell r="G23">
            <v>20</v>
          </cell>
          <cell r="H23">
            <v>1</v>
          </cell>
          <cell r="I23">
            <v>0.5</v>
          </cell>
          <cell r="K23">
            <v>2.1</v>
          </cell>
          <cell r="L23" t="str">
            <v>0.16( T+0.75)</v>
          </cell>
          <cell r="M23">
            <v>407.35</v>
          </cell>
          <cell r="N23">
            <v>1289.3499999999999</v>
          </cell>
        </row>
        <row r="24">
          <cell r="B24" t="str">
            <v>Aggregates</v>
          </cell>
          <cell r="C24" t="str">
            <v>m3</v>
          </cell>
          <cell r="D24">
            <v>1100</v>
          </cell>
          <cell r="E24">
            <v>0</v>
          </cell>
          <cell r="F24">
            <v>0</v>
          </cell>
          <cell r="G24">
            <v>20</v>
          </cell>
          <cell r="H24">
            <v>1</v>
          </cell>
          <cell r="I24">
            <v>0.5</v>
          </cell>
          <cell r="K24">
            <v>2.1</v>
          </cell>
          <cell r="L24" t="str">
            <v>0.16( T+0.75)</v>
          </cell>
          <cell r="M24">
            <v>407.35</v>
          </cell>
          <cell r="N24">
            <v>1507.35</v>
          </cell>
        </row>
        <row r="25">
          <cell r="B25" t="str">
            <v>Aggregate 20-40mm</v>
          </cell>
          <cell r="C25" t="str">
            <v>m3</v>
          </cell>
          <cell r="D25">
            <v>882</v>
          </cell>
          <cell r="E25">
            <v>0</v>
          </cell>
          <cell r="F25">
            <v>0</v>
          </cell>
          <cell r="G25">
            <v>20</v>
          </cell>
          <cell r="H25">
            <v>1</v>
          </cell>
          <cell r="I25">
            <v>0.5</v>
          </cell>
          <cell r="K25">
            <v>2.1</v>
          </cell>
          <cell r="L25" t="str">
            <v>0.16( T+0.75)</v>
          </cell>
          <cell r="M25">
            <v>407.35</v>
          </cell>
          <cell r="N25">
            <v>1289.3499999999999</v>
          </cell>
        </row>
        <row r="26">
          <cell r="B26" t="str">
            <v>Aggregate 10-20mm</v>
          </cell>
          <cell r="C26" t="str">
            <v>m3</v>
          </cell>
          <cell r="D26">
            <v>917.28</v>
          </cell>
          <cell r="E26">
            <v>0</v>
          </cell>
          <cell r="F26">
            <v>0</v>
          </cell>
          <cell r="G26">
            <v>20</v>
          </cell>
          <cell r="H26">
            <v>1</v>
          </cell>
          <cell r="I26">
            <v>0.5</v>
          </cell>
          <cell r="J26">
            <v>0</v>
          </cell>
          <cell r="K26">
            <v>2.1</v>
          </cell>
          <cell r="L26" t="str">
            <v>0.16( T+0.75)</v>
          </cell>
          <cell r="M26">
            <v>407.35</v>
          </cell>
          <cell r="N26">
            <v>1324.63</v>
          </cell>
        </row>
        <row r="27">
          <cell r="B27" t="str">
            <v>Aggregate 10mm &amp; down</v>
          </cell>
          <cell r="C27" t="str">
            <v>m3</v>
          </cell>
          <cell r="D27">
            <v>917.28</v>
          </cell>
          <cell r="E27">
            <v>0</v>
          </cell>
          <cell r="F27">
            <v>0</v>
          </cell>
          <cell r="G27">
            <v>20</v>
          </cell>
          <cell r="H27">
            <v>1</v>
          </cell>
          <cell r="I27">
            <v>0.5</v>
          </cell>
          <cell r="J27">
            <v>0</v>
          </cell>
          <cell r="K27">
            <v>2.1</v>
          </cell>
          <cell r="L27" t="str">
            <v>0.16( T+0.75)</v>
          </cell>
          <cell r="M27">
            <v>407.35</v>
          </cell>
          <cell r="N27">
            <v>1324.63</v>
          </cell>
        </row>
        <row r="28">
          <cell r="B28" t="str">
            <v>Chips</v>
          </cell>
          <cell r="C28" t="str">
            <v>ton</v>
          </cell>
          <cell r="D28">
            <v>1242.42</v>
          </cell>
          <cell r="E28">
            <v>0</v>
          </cell>
          <cell r="F28">
            <v>0</v>
          </cell>
          <cell r="G28">
            <v>20</v>
          </cell>
          <cell r="H28">
            <v>1</v>
          </cell>
          <cell r="I28">
            <v>0.5</v>
          </cell>
          <cell r="J28">
            <v>0</v>
          </cell>
          <cell r="K28">
            <v>2.1</v>
          </cell>
          <cell r="L28" t="str">
            <v>0.16( T+0.75)</v>
          </cell>
          <cell r="M28">
            <v>407.35</v>
          </cell>
          <cell r="N28">
            <v>1649.77</v>
          </cell>
        </row>
        <row r="29">
          <cell r="B29" t="str">
            <v>Block stone</v>
          </cell>
          <cell r="C29" t="str">
            <v>m3</v>
          </cell>
          <cell r="D29">
            <v>850</v>
          </cell>
          <cell r="E29">
            <v>0</v>
          </cell>
          <cell r="F29">
            <v>0</v>
          </cell>
          <cell r="G29">
            <v>20</v>
          </cell>
          <cell r="H29">
            <v>1</v>
          </cell>
          <cell r="I29">
            <v>0.5</v>
          </cell>
          <cell r="J29">
            <v>0</v>
          </cell>
          <cell r="K29">
            <v>2.7</v>
          </cell>
          <cell r="L29" t="str">
            <v>0.21( T+0.75)</v>
          </cell>
          <cell r="M29">
            <v>487.83</v>
          </cell>
          <cell r="N29">
            <v>1337.83</v>
          </cell>
        </row>
        <row r="30">
          <cell r="B30" t="str">
            <v>Bond stone</v>
          </cell>
          <cell r="C30" t="str">
            <v>m3</v>
          </cell>
          <cell r="D30">
            <v>850</v>
          </cell>
          <cell r="E30">
            <v>0</v>
          </cell>
          <cell r="F30">
            <v>0</v>
          </cell>
          <cell r="G30">
            <v>20</v>
          </cell>
          <cell r="H30">
            <v>1</v>
          </cell>
          <cell r="I30">
            <v>0.5</v>
          </cell>
          <cell r="J30">
            <v>0</v>
          </cell>
          <cell r="K30">
            <v>2.7</v>
          </cell>
          <cell r="L30" t="str">
            <v>0.21( T+0.75)</v>
          </cell>
          <cell r="M30">
            <v>487.83</v>
          </cell>
          <cell r="N30">
            <v>1337.83</v>
          </cell>
        </row>
        <row r="31">
          <cell r="B31" t="str">
            <v>Stone</v>
          </cell>
          <cell r="C31" t="str">
            <v>m3</v>
          </cell>
          <cell r="D31">
            <v>850</v>
          </cell>
          <cell r="E31">
            <v>0</v>
          </cell>
          <cell r="F31">
            <v>0</v>
          </cell>
          <cell r="G31">
            <v>20</v>
          </cell>
          <cell r="H31">
            <v>1</v>
          </cell>
          <cell r="I31">
            <v>0.5</v>
          </cell>
          <cell r="J31">
            <v>0</v>
          </cell>
          <cell r="K31">
            <v>2.7</v>
          </cell>
          <cell r="L31" t="str">
            <v>0.21( T+0.75)</v>
          </cell>
          <cell r="M31">
            <v>487.83</v>
          </cell>
          <cell r="N31">
            <v>1337.83</v>
          </cell>
        </row>
        <row r="32">
          <cell r="B32" t="str">
            <v>Bricks</v>
          </cell>
          <cell r="C32" t="str">
            <v>1000 nos</v>
          </cell>
          <cell r="D32">
            <v>10500</v>
          </cell>
          <cell r="E32">
            <v>0</v>
          </cell>
          <cell r="F32">
            <v>0</v>
          </cell>
          <cell r="G32">
            <v>20</v>
          </cell>
          <cell r="H32">
            <v>1</v>
          </cell>
          <cell r="I32">
            <v>0.6</v>
          </cell>
          <cell r="J32">
            <v>0</v>
          </cell>
          <cell r="K32">
            <v>4</v>
          </cell>
          <cell r="L32" t="str">
            <v>0.31( T+0.75)</v>
          </cell>
          <cell r="M32">
            <v>683.13</v>
          </cell>
          <cell r="N32">
            <v>11183.13</v>
          </cell>
        </row>
        <row r="33">
          <cell r="B33" t="str">
            <v>Cement</v>
          </cell>
          <cell r="C33" t="str">
            <v>t</v>
          </cell>
          <cell r="D33">
            <v>11320</v>
          </cell>
          <cell r="E33">
            <v>0</v>
          </cell>
          <cell r="F33">
            <v>0</v>
          </cell>
          <cell r="G33">
            <v>60</v>
          </cell>
          <cell r="H33">
            <v>3</v>
          </cell>
          <cell r="I33">
            <v>0.4</v>
          </cell>
          <cell r="J33">
            <v>0</v>
          </cell>
          <cell r="K33">
            <v>1.5</v>
          </cell>
          <cell r="L33" t="str">
            <v>0.12( T+0.75)</v>
          </cell>
          <cell r="M33">
            <v>620.75</v>
          </cell>
          <cell r="N33">
            <v>11940.75</v>
          </cell>
        </row>
        <row r="34">
          <cell r="B34" t="str">
            <v>Reinforcement</v>
          </cell>
          <cell r="C34" t="str">
            <v>t</v>
          </cell>
          <cell r="D34">
            <v>61000</v>
          </cell>
          <cell r="E34">
            <v>0</v>
          </cell>
          <cell r="F34">
            <v>0</v>
          </cell>
          <cell r="G34">
            <v>60</v>
          </cell>
          <cell r="H34">
            <v>3</v>
          </cell>
          <cell r="I34">
            <v>0.6</v>
          </cell>
          <cell r="J34">
            <v>0</v>
          </cell>
          <cell r="K34">
            <v>1.5</v>
          </cell>
          <cell r="L34" t="str">
            <v>0.12( T+0.75)</v>
          </cell>
          <cell r="M34">
            <v>675.75</v>
          </cell>
          <cell r="N34">
            <v>61675.75</v>
          </cell>
        </row>
        <row r="35">
          <cell r="B35" t="str">
            <v>Mild Steel</v>
          </cell>
          <cell r="C35" t="str">
            <v>t</v>
          </cell>
          <cell r="D35">
            <v>61000</v>
          </cell>
          <cell r="E35">
            <v>0</v>
          </cell>
          <cell r="F35">
            <v>0</v>
          </cell>
          <cell r="G35">
            <v>60</v>
          </cell>
          <cell r="H35">
            <v>3</v>
          </cell>
          <cell r="I35">
            <v>0.6</v>
          </cell>
          <cell r="J35">
            <v>0</v>
          </cell>
          <cell r="K35">
            <v>1.5</v>
          </cell>
          <cell r="L35" t="str">
            <v>0.12( T+0.75)</v>
          </cell>
          <cell r="M35">
            <v>675.75</v>
          </cell>
          <cell r="N35">
            <v>61675.75</v>
          </cell>
        </row>
        <row r="36">
          <cell r="B36" t="str">
            <v>Gabion wires</v>
          </cell>
          <cell r="C36" t="str">
            <v>t</v>
          </cell>
          <cell r="D36">
            <v>71000</v>
          </cell>
          <cell r="E36">
            <v>0</v>
          </cell>
          <cell r="F36">
            <v>0</v>
          </cell>
          <cell r="G36">
            <v>60</v>
          </cell>
          <cell r="H36">
            <v>3</v>
          </cell>
          <cell r="I36">
            <v>0.6</v>
          </cell>
          <cell r="J36">
            <v>0</v>
          </cell>
          <cell r="K36">
            <v>1.5</v>
          </cell>
          <cell r="L36" t="str">
            <v>0.12( T+0.75)</v>
          </cell>
          <cell r="M36">
            <v>675.75</v>
          </cell>
          <cell r="N36">
            <v>71675.75</v>
          </cell>
        </row>
        <row r="37">
          <cell r="B37" t="str">
            <v>Mesh Wire</v>
          </cell>
          <cell r="C37" t="str">
            <v>t</v>
          </cell>
          <cell r="D37">
            <v>71000</v>
          </cell>
          <cell r="E37">
            <v>0</v>
          </cell>
          <cell r="F37">
            <v>0</v>
          </cell>
          <cell r="G37">
            <v>60</v>
          </cell>
          <cell r="H37">
            <v>3</v>
          </cell>
          <cell r="I37">
            <v>0.6</v>
          </cell>
          <cell r="J37">
            <v>0</v>
          </cell>
          <cell r="K37">
            <v>1.5</v>
          </cell>
          <cell r="L37" t="str">
            <v>0.12( T+0.75)</v>
          </cell>
          <cell r="M37">
            <v>675.75</v>
          </cell>
          <cell r="N37">
            <v>71675.75</v>
          </cell>
        </row>
        <row r="38">
          <cell r="B38" t="str">
            <v>Selvedge Wire</v>
          </cell>
          <cell r="C38" t="str">
            <v>t</v>
          </cell>
          <cell r="D38">
            <v>71000</v>
          </cell>
          <cell r="E38">
            <v>0</v>
          </cell>
          <cell r="F38">
            <v>0</v>
          </cell>
          <cell r="G38">
            <v>60</v>
          </cell>
          <cell r="H38">
            <v>3</v>
          </cell>
          <cell r="I38">
            <v>0.6</v>
          </cell>
          <cell r="J38">
            <v>0</v>
          </cell>
          <cell r="K38">
            <v>1.5</v>
          </cell>
          <cell r="L38" t="str">
            <v>0.12( T+0.75)</v>
          </cell>
          <cell r="M38">
            <v>675.75</v>
          </cell>
          <cell r="N38">
            <v>71675.75</v>
          </cell>
        </row>
        <row r="39">
          <cell r="B39" t="str">
            <v>Binding Wire</v>
          </cell>
          <cell r="C39" t="str">
            <v>t</v>
          </cell>
          <cell r="D39">
            <v>71000</v>
          </cell>
          <cell r="E39">
            <v>0</v>
          </cell>
          <cell r="F39">
            <v>0</v>
          </cell>
          <cell r="G39">
            <v>60</v>
          </cell>
          <cell r="H39">
            <v>3</v>
          </cell>
          <cell r="I39">
            <v>0.6</v>
          </cell>
          <cell r="J39">
            <v>0</v>
          </cell>
          <cell r="K39">
            <v>1.5</v>
          </cell>
          <cell r="L39" t="str">
            <v>0.12( T+0.75)</v>
          </cell>
          <cell r="M39">
            <v>675.75</v>
          </cell>
          <cell r="N39">
            <v>71675.75</v>
          </cell>
        </row>
        <row r="40">
          <cell r="B40" t="str">
            <v>Bitumen</v>
          </cell>
          <cell r="C40" t="str">
            <v>1000 lit</v>
          </cell>
          <cell r="D40">
            <v>65500</v>
          </cell>
          <cell r="E40">
            <v>0</v>
          </cell>
          <cell r="F40">
            <v>0</v>
          </cell>
          <cell r="G40">
            <v>190</v>
          </cell>
          <cell r="H40">
            <v>9.5</v>
          </cell>
          <cell r="I40">
            <v>1</v>
          </cell>
          <cell r="J40">
            <v>0</v>
          </cell>
          <cell r="K40">
            <v>2.6</v>
          </cell>
          <cell r="L40" t="str">
            <v>0.2( T+0.75)</v>
          </cell>
          <cell r="M40">
            <v>2889.45</v>
          </cell>
          <cell r="N40">
            <v>68389.45</v>
          </cell>
        </row>
        <row r="41">
          <cell r="B41" t="str">
            <v>Emulsion</v>
          </cell>
          <cell r="C41" t="str">
            <v>1000 lit</v>
          </cell>
          <cell r="D41">
            <v>57890</v>
          </cell>
          <cell r="E41">
            <v>0</v>
          </cell>
          <cell r="F41">
            <v>0</v>
          </cell>
          <cell r="G41">
            <v>190</v>
          </cell>
          <cell r="H41">
            <v>9.5</v>
          </cell>
          <cell r="I41">
            <v>1</v>
          </cell>
          <cell r="J41">
            <v>0</v>
          </cell>
          <cell r="K41">
            <v>2.6</v>
          </cell>
          <cell r="L41" t="str">
            <v>0.2( T+0.75)</v>
          </cell>
          <cell r="M41">
            <v>2889.45</v>
          </cell>
          <cell r="N41">
            <v>60779.45</v>
          </cell>
        </row>
        <row r="42">
          <cell r="B42" t="str">
            <v>Pipe 90 cm dia</v>
          </cell>
          <cell r="C42" t="str">
            <v>m</v>
          </cell>
          <cell r="D42">
            <v>7800</v>
          </cell>
          <cell r="E42">
            <v>0</v>
          </cell>
          <cell r="F42">
            <v>0</v>
          </cell>
          <cell r="G42">
            <v>0</v>
          </cell>
          <cell r="H42">
            <v>0</v>
          </cell>
          <cell r="I42">
            <v>0</v>
          </cell>
          <cell r="J42">
            <v>0</v>
          </cell>
          <cell r="K42">
            <v>0</v>
          </cell>
          <cell r="L42">
            <v>0</v>
          </cell>
          <cell r="M42">
            <v>0</v>
          </cell>
          <cell r="N42">
            <v>7800</v>
          </cell>
        </row>
        <row r="43">
          <cell r="B43" t="str">
            <v>Pipe 75 cm dia</v>
          </cell>
          <cell r="C43" t="str">
            <v>m</v>
          </cell>
          <cell r="D43">
            <v>5500</v>
          </cell>
          <cell r="E43">
            <v>0</v>
          </cell>
          <cell r="F43">
            <v>0</v>
          </cell>
          <cell r="G43">
            <v>0</v>
          </cell>
          <cell r="H43">
            <v>0</v>
          </cell>
          <cell r="I43">
            <v>0</v>
          </cell>
          <cell r="J43">
            <v>0</v>
          </cell>
          <cell r="K43">
            <v>0</v>
          </cell>
          <cell r="L43">
            <v>0</v>
          </cell>
          <cell r="M43">
            <v>0</v>
          </cell>
          <cell r="N43">
            <v>5500</v>
          </cell>
        </row>
        <row r="44">
          <cell r="B44" t="str">
            <v>Pipe 60 cm dia</v>
          </cell>
          <cell r="C44" t="str">
            <v>m</v>
          </cell>
          <cell r="D44">
            <v>3900</v>
          </cell>
          <cell r="E44">
            <v>0</v>
          </cell>
          <cell r="F44">
            <v>0</v>
          </cell>
          <cell r="G44">
            <v>0</v>
          </cell>
          <cell r="H44">
            <v>0</v>
          </cell>
          <cell r="I44">
            <v>0</v>
          </cell>
          <cell r="J44">
            <v>0</v>
          </cell>
          <cell r="K44">
            <v>0</v>
          </cell>
          <cell r="L44">
            <v>0</v>
          </cell>
          <cell r="M44">
            <v>0</v>
          </cell>
          <cell r="N44">
            <v>3900</v>
          </cell>
        </row>
        <row r="45">
          <cell r="B45" t="str">
            <v>Water</v>
          </cell>
          <cell r="C45" t="str">
            <v>1000 lit</v>
          </cell>
          <cell r="D45">
            <v>100</v>
          </cell>
          <cell r="H45">
            <v>0</v>
          </cell>
          <cell r="I45">
            <v>0</v>
          </cell>
          <cell r="J45">
            <v>0</v>
          </cell>
          <cell r="K45">
            <v>0</v>
          </cell>
          <cell r="L45">
            <v>0</v>
          </cell>
          <cell r="M45">
            <v>0</v>
          </cell>
          <cell r="N45">
            <v>100</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trict mat Rate"/>
      <sheetName val="Table of content"/>
      <sheetName val="UPVC"/>
      <sheetName val=" Final (Rate)"/>
      <sheetName val="Update Descrip (Final)"/>
      <sheetName val="update Rate"/>
    </sheetNames>
    <sheetDataSet>
      <sheetData sheetId="0">
        <row r="6">
          <cell r="F6">
            <v>145</v>
          </cell>
        </row>
      </sheetData>
      <sheetData sheetId="1"/>
      <sheetData sheetId="2"/>
      <sheetData sheetId="3"/>
      <sheetData sheetId="4"/>
      <sheetData sheetId="5"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
      <sheetName val="AoC"/>
      <sheetName val="Quantity"/>
      <sheetName val="Analysis"/>
      <sheetName val="Transp "/>
      <sheetName val="equip n man power (2)"/>
      <sheetName val="Rate"/>
      <sheetName val="collection of material"/>
      <sheetName val="District Rate"/>
      <sheetName val="Material rate"/>
    </sheetNames>
    <sheetDataSet>
      <sheetData sheetId="0" refreshError="1"/>
      <sheetData sheetId="1" refreshError="1"/>
      <sheetData sheetId="2" refreshError="1"/>
      <sheetData sheetId="3" refreshError="1"/>
      <sheetData sheetId="4" refreshError="1"/>
      <sheetData sheetId="5" refreshError="1"/>
      <sheetData sheetId="6">
        <row r="11">
          <cell r="C11">
            <v>260</v>
          </cell>
        </row>
      </sheetData>
      <sheetData sheetId="7" refreshError="1"/>
      <sheetData sheetId="8" refreshError="1"/>
      <sheetData sheetId="9"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_cost"/>
      <sheetName val="Abstract "/>
      <sheetName val="Quantity "/>
      <sheetName val="Final Sum.Rates"/>
      <sheetName val="RA"/>
      <sheetName val="mat. rate"/>
      <sheetName val="transpt"/>
      <sheetName val="Collect"/>
      <sheetName val="Summary (Checklist)"/>
      <sheetName val="Pavement"/>
      <sheetName val="E-W Qty Road way"/>
      <sheetName val="E-W Qty Road way (HR)"/>
      <sheetName val="Qty ( Pav )"/>
      <sheetName val="EW qty for drain"/>
      <sheetName val="Pavment"/>
      <sheetName val="Drain"/>
      <sheetName val="Stru Gabion Breast. "/>
      <sheetName val=" Gabion Ret wall"/>
      <sheetName val="Stru Masonry breast"/>
      <sheetName val="RCC retaining"/>
      <sheetName val="x drainage detail (2)"/>
      <sheetName val="qty_pipe"/>
      <sheetName val="RCC causeway"/>
      <sheetName val="calculation sheet"/>
      <sheetName val="transp data"/>
      <sheetName val="Sheet1"/>
      <sheetName val="Pavment design"/>
      <sheetName val="Exacavation and gabion"/>
      <sheetName val="Masonry RET"/>
      <sheetName val="Concrete brest wall"/>
      <sheetName val="Slab-3-9 Qty "/>
      <sheetName val="90 dia_M"/>
      <sheetName val="60dia"/>
      <sheetName val="45dia_Ir_Ca"/>
      <sheetName val="Summary"/>
      <sheetName val="List of PC"/>
      <sheetName val="Bioengineering"/>
      <sheetName val="toolsCost"/>
    </sheetNames>
    <sheetDataSet>
      <sheetData sheetId="0" refreshError="1"/>
      <sheetData sheetId="1" refreshError="1"/>
      <sheetData sheetId="2" refreshError="1"/>
      <sheetData sheetId="3" refreshError="1"/>
      <sheetData sheetId="4">
        <row r="647">
          <cell r="F647">
            <v>5943.82</v>
          </cell>
        </row>
      </sheetData>
      <sheetData sheetId="5">
        <row r="4">
          <cell r="H4">
            <v>1333.16</v>
          </cell>
        </row>
        <row r="86">
          <cell r="D86">
            <v>445</v>
          </cell>
        </row>
      </sheetData>
      <sheetData sheetId="6">
        <row r="8">
          <cell r="N8">
            <v>296.33</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port"/>
      <sheetName val="Ab-cst"/>
      <sheetName val="new-measure"/>
      <sheetName val="Qty_Est_60_61"/>
      <sheetName val="Lumpsum Rate"/>
      <sheetName val="Rate Analysis"/>
      <sheetName val="cost_Est_60_61"/>
      <sheetName val="Rate_Analysis"/>
      <sheetName val="Rates"/>
    </sheetNames>
    <sheetDataSet>
      <sheetData sheetId="0" refreshError="1"/>
      <sheetData sheetId="1" refreshError="1"/>
      <sheetData sheetId="2" refreshError="1"/>
      <sheetData sheetId="3" refreshError="1"/>
      <sheetData sheetId="4" refreshError="1"/>
      <sheetData sheetId="5" refreshError="1">
        <row r="3">
          <cell r="B3">
            <v>135</v>
          </cell>
        </row>
      </sheetData>
      <sheetData sheetId="6" refreshError="1"/>
      <sheetData sheetId="7" refreshError="1"/>
      <sheetData sheetId="8"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Abstract  (2)"/>
      <sheetName val="Quantity sheet (2)"/>
      <sheetName val="Final Summary of Rates"/>
      <sheetName val="material rate"/>
      <sheetName val="transportation"/>
      <sheetName val="Collection"/>
      <sheetName val="Rate analysis"/>
      <sheetName val="calculation sheet"/>
      <sheetName val="transp data"/>
      <sheetName val="Summary (Checklist)"/>
      <sheetName val="Abstract "/>
      <sheetName val="Quantity sheet"/>
      <sheetName val="ew"/>
    </sheetNames>
    <sheetDataSet>
      <sheetData sheetId="0" refreshError="1"/>
      <sheetData sheetId="1" refreshError="1"/>
      <sheetData sheetId="2" refreshError="1"/>
      <sheetData sheetId="3" refreshError="1"/>
      <sheetData sheetId="4">
        <row r="87">
          <cell r="H87">
            <v>2243.4499999999998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ry-1"/>
      <sheetName val="Cost-1"/>
      <sheetName val="Qnty-1"/>
      <sheetName val="DBST"/>
      <sheetName val="Drain Detail"/>
      <sheetName val="Stru Quantity-Gabion"/>
      <sheetName val="Stru Quantity- masonary"/>
      <sheetName val="EW-Stru "/>
      <sheetName val="Earthwork Qua-1"/>
      <sheetName val="x drainage detail"/>
      <sheetName val="Summary of Rates"/>
      <sheetName val="Rates"/>
      <sheetName val="Rate Analysis"/>
      <sheetName val="Quantity Causeway"/>
      <sheetName val="Abstract Causeway"/>
      <sheetName val="RCC causeway"/>
      <sheetName val="Abstract of RCC causeway"/>
      <sheetName val="Slab Culvert 3m"/>
      <sheetName val="Salb Culvert6m span"/>
      <sheetName val="Abstract of Slab culvert"/>
      <sheetName val="Pipe Culvert"/>
      <sheetName val="Abstract of Pipe Culvert"/>
      <sheetName val="Sheet1"/>
      <sheetName val="Sheet2"/>
    </sheetNames>
    <sheetDataSet>
      <sheetData sheetId="0"/>
      <sheetData sheetId="1"/>
      <sheetData sheetId="2"/>
      <sheetData sheetId="3"/>
      <sheetData sheetId="4"/>
      <sheetData sheetId="5"/>
      <sheetData sheetId="6"/>
      <sheetData sheetId="7"/>
      <sheetData sheetId="8"/>
      <sheetData sheetId="9"/>
      <sheetData sheetId="10"/>
      <sheetData sheetId="11">
        <row r="78">
          <cell r="D78">
            <v>1200</v>
          </cell>
        </row>
      </sheetData>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8.bin"/><Relationship Id="rId1" Type="http://schemas.openxmlformats.org/officeDocument/2006/relationships/hyperlink" Target="mailto:Vat@13%25"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6DCC8-77B9-4C7D-9BFF-24CF43F54D84}">
  <sheetPr>
    <pageSetUpPr fitToPage="1"/>
  </sheetPr>
  <dimension ref="A1:AA51"/>
  <sheetViews>
    <sheetView view="pageBreakPreview" zoomScale="70" zoomScaleNormal="85" zoomScaleSheetLayoutView="70" workbookViewId="0">
      <selection activeCell="A11" sqref="A11"/>
    </sheetView>
  </sheetViews>
  <sheetFormatPr defaultColWidth="8" defaultRowHeight="14.4"/>
  <cols>
    <col min="1" max="1" width="5.09765625" style="103" customWidth="1"/>
    <col min="2" max="2" width="52.19921875" style="103" customWidth="1"/>
    <col min="3" max="3" width="5.09765625" style="103" bestFit="1" customWidth="1"/>
    <col min="4" max="4" width="9.296875" style="103" bestFit="1" customWidth="1"/>
    <col min="5" max="5" width="11.3984375" style="103" customWidth="1"/>
    <col min="6" max="6" width="15.3984375" style="103" customWidth="1"/>
    <col min="7" max="7" width="10.19921875" style="103" customWidth="1"/>
    <col min="8" max="8" width="12.69921875" style="103" customWidth="1"/>
    <col min="9" max="9" width="15.59765625" style="103" bestFit="1" customWidth="1"/>
    <col min="10" max="10" width="10.8984375" style="103" customWidth="1"/>
    <col min="11" max="11" width="12" style="103" customWidth="1"/>
    <col min="12" max="12" width="14.3984375" style="103" customWidth="1"/>
    <col min="13" max="13" width="10" style="103" bestFit="1" customWidth="1"/>
    <col min="14" max="14" width="13.19921875" style="103" customWidth="1"/>
    <col min="15" max="15" width="17.5" style="103" bestFit="1" customWidth="1"/>
    <col min="16" max="16" width="8.796875" style="103" bestFit="1" customWidth="1"/>
    <col min="17" max="17" width="13.19921875" style="103" customWidth="1"/>
    <col min="18" max="18" width="15" style="103" bestFit="1" customWidth="1"/>
    <col min="19" max="16384" width="8" style="103"/>
  </cols>
  <sheetData>
    <row r="1" spans="1:27" ht="15.75" customHeight="1">
      <c r="A1" s="102" t="str">
        <f t="shared" ref="A1:S1" si="0">Government</f>
        <v>Government of Nepal</v>
      </c>
      <c r="B1" s="102" t="str">
        <f t="shared" si="0"/>
        <v>Government of Nepal</v>
      </c>
      <c r="C1" s="102" t="str">
        <f t="shared" si="0"/>
        <v>Government of Nepal</v>
      </c>
      <c r="D1" s="102" t="str">
        <f t="shared" si="0"/>
        <v>Government of Nepal</v>
      </c>
      <c r="E1" s="102" t="str">
        <f t="shared" si="0"/>
        <v>Government of Nepal</v>
      </c>
      <c r="F1" s="102" t="str">
        <f t="shared" si="0"/>
        <v>Government of Nepal</v>
      </c>
      <c r="G1" s="102" t="str">
        <f t="shared" si="0"/>
        <v>Government of Nepal</v>
      </c>
      <c r="H1" s="102" t="str">
        <f t="shared" si="0"/>
        <v>Government of Nepal</v>
      </c>
      <c r="I1" s="102" t="str">
        <f t="shared" si="0"/>
        <v>Government of Nepal</v>
      </c>
      <c r="J1" s="102" t="str">
        <f t="shared" si="0"/>
        <v>Government of Nepal</v>
      </c>
      <c r="K1" s="102" t="str">
        <f t="shared" si="0"/>
        <v>Government of Nepal</v>
      </c>
      <c r="L1" s="102" t="str">
        <f t="shared" si="0"/>
        <v>Government of Nepal</v>
      </c>
      <c r="M1" s="102" t="str">
        <f t="shared" si="0"/>
        <v>Government of Nepal</v>
      </c>
      <c r="N1" s="102" t="str">
        <f t="shared" si="0"/>
        <v>Government of Nepal</v>
      </c>
      <c r="O1" s="102" t="str">
        <f t="shared" si="0"/>
        <v>Government of Nepal</v>
      </c>
      <c r="P1" s="102" t="str">
        <f t="shared" si="0"/>
        <v>Government of Nepal</v>
      </c>
      <c r="Q1" s="102" t="str">
        <f t="shared" si="0"/>
        <v>Government of Nepal</v>
      </c>
      <c r="R1" s="102" t="str">
        <f t="shared" si="0"/>
        <v>Government of Nepal</v>
      </c>
      <c r="S1" s="102" t="str">
        <f t="shared" si="0"/>
        <v>Government of Nepal</v>
      </c>
    </row>
    <row r="2" spans="1:27" ht="15.75" customHeight="1">
      <c r="A2" s="104" t="str">
        <f t="shared" ref="A2:S2" si="1">Ministry</f>
        <v>Ministry of Physical Infrastructure and Transport</v>
      </c>
      <c r="B2" s="104" t="str">
        <f t="shared" si="1"/>
        <v>Ministry of Physical Infrastructure and Transport</v>
      </c>
      <c r="C2" s="104" t="str">
        <f t="shared" si="1"/>
        <v>Ministry of Physical Infrastructure and Transport</v>
      </c>
      <c r="D2" s="104" t="str">
        <f t="shared" si="1"/>
        <v>Ministry of Physical Infrastructure and Transport</v>
      </c>
      <c r="E2" s="104" t="str">
        <f t="shared" si="1"/>
        <v>Ministry of Physical Infrastructure and Transport</v>
      </c>
      <c r="F2" s="104" t="str">
        <f t="shared" si="1"/>
        <v>Ministry of Physical Infrastructure and Transport</v>
      </c>
      <c r="G2" s="104" t="str">
        <f t="shared" si="1"/>
        <v>Ministry of Physical Infrastructure and Transport</v>
      </c>
      <c r="H2" s="104" t="str">
        <f t="shared" si="1"/>
        <v>Ministry of Physical Infrastructure and Transport</v>
      </c>
      <c r="I2" s="104" t="str">
        <f t="shared" si="1"/>
        <v>Ministry of Physical Infrastructure and Transport</v>
      </c>
      <c r="J2" s="104" t="str">
        <f t="shared" si="1"/>
        <v>Ministry of Physical Infrastructure and Transport</v>
      </c>
      <c r="K2" s="104" t="str">
        <f t="shared" si="1"/>
        <v>Ministry of Physical Infrastructure and Transport</v>
      </c>
      <c r="L2" s="104" t="str">
        <f t="shared" si="1"/>
        <v>Ministry of Physical Infrastructure and Transport</v>
      </c>
      <c r="M2" s="104" t="str">
        <f t="shared" si="1"/>
        <v>Ministry of Physical Infrastructure and Transport</v>
      </c>
      <c r="N2" s="104" t="str">
        <f t="shared" si="1"/>
        <v>Ministry of Physical Infrastructure and Transport</v>
      </c>
      <c r="O2" s="104" t="str">
        <f t="shared" si="1"/>
        <v>Ministry of Physical Infrastructure and Transport</v>
      </c>
      <c r="P2" s="104" t="str">
        <f t="shared" si="1"/>
        <v>Ministry of Physical Infrastructure and Transport</v>
      </c>
      <c r="Q2" s="104" t="str">
        <f t="shared" si="1"/>
        <v>Ministry of Physical Infrastructure and Transport</v>
      </c>
      <c r="R2" s="104" t="str">
        <f t="shared" si="1"/>
        <v>Ministry of Physical Infrastructure and Transport</v>
      </c>
      <c r="S2" s="104" t="str">
        <f t="shared" si="1"/>
        <v>Ministry of Physical Infrastructure and Transport</v>
      </c>
    </row>
    <row r="3" spans="1:27" ht="15.75" customHeight="1">
      <c r="A3" s="105" t="str">
        <f t="shared" ref="A3:S3" si="2">Department</f>
        <v>Department of Roads</v>
      </c>
      <c r="B3" s="105" t="str">
        <f t="shared" si="2"/>
        <v>Department of Roads</v>
      </c>
      <c r="C3" s="105" t="str">
        <f t="shared" si="2"/>
        <v>Department of Roads</v>
      </c>
      <c r="D3" s="105" t="str">
        <f t="shared" si="2"/>
        <v>Department of Roads</v>
      </c>
      <c r="E3" s="105" t="str">
        <f t="shared" si="2"/>
        <v>Department of Roads</v>
      </c>
      <c r="F3" s="105" t="str">
        <f t="shared" si="2"/>
        <v>Department of Roads</v>
      </c>
      <c r="G3" s="105" t="str">
        <f t="shared" si="2"/>
        <v>Department of Roads</v>
      </c>
      <c r="H3" s="105" t="str">
        <f t="shared" si="2"/>
        <v>Department of Roads</v>
      </c>
      <c r="I3" s="105" t="str">
        <f t="shared" si="2"/>
        <v>Department of Roads</v>
      </c>
      <c r="J3" s="105" t="str">
        <f t="shared" si="2"/>
        <v>Department of Roads</v>
      </c>
      <c r="K3" s="105" t="str">
        <f t="shared" si="2"/>
        <v>Department of Roads</v>
      </c>
      <c r="L3" s="105" t="str">
        <f t="shared" si="2"/>
        <v>Department of Roads</v>
      </c>
      <c r="M3" s="105" t="str">
        <f t="shared" si="2"/>
        <v>Department of Roads</v>
      </c>
      <c r="N3" s="105" t="str">
        <f t="shared" si="2"/>
        <v>Department of Roads</v>
      </c>
      <c r="O3" s="105" t="str">
        <f t="shared" si="2"/>
        <v>Department of Roads</v>
      </c>
      <c r="P3" s="105" t="str">
        <f t="shared" si="2"/>
        <v>Department of Roads</v>
      </c>
      <c r="Q3" s="105" t="str">
        <f t="shared" si="2"/>
        <v>Department of Roads</v>
      </c>
      <c r="R3" s="105" t="str">
        <f t="shared" si="2"/>
        <v>Department of Roads</v>
      </c>
      <c r="S3" s="105" t="str">
        <f t="shared" si="2"/>
        <v>Department of Roads</v>
      </c>
    </row>
    <row r="4" spans="1:27" ht="15.75" customHeight="1">
      <c r="A4" s="106" t="str">
        <f t="shared" ref="A4:S4" si="3">FRSMO</f>
        <v>Federal Road Supervision and Monitoring Office Pokhara</v>
      </c>
      <c r="B4" s="106" t="str">
        <f t="shared" si="3"/>
        <v>Federal Road Supervision and Monitoring Office Pokhara</v>
      </c>
      <c r="C4" s="106" t="str">
        <f t="shared" si="3"/>
        <v>Federal Road Supervision and Monitoring Office Pokhara</v>
      </c>
      <c r="D4" s="106" t="str">
        <f t="shared" si="3"/>
        <v>Federal Road Supervision and Monitoring Office Pokhara</v>
      </c>
      <c r="E4" s="106" t="str">
        <f t="shared" si="3"/>
        <v>Federal Road Supervision and Monitoring Office Pokhara</v>
      </c>
      <c r="F4" s="106" t="str">
        <f t="shared" si="3"/>
        <v>Federal Road Supervision and Monitoring Office Pokhara</v>
      </c>
      <c r="G4" s="106" t="str">
        <f t="shared" si="3"/>
        <v>Federal Road Supervision and Monitoring Office Pokhara</v>
      </c>
      <c r="H4" s="106" t="str">
        <f t="shared" si="3"/>
        <v>Federal Road Supervision and Monitoring Office Pokhara</v>
      </c>
      <c r="I4" s="106" t="str">
        <f t="shared" si="3"/>
        <v>Federal Road Supervision and Monitoring Office Pokhara</v>
      </c>
      <c r="J4" s="106" t="str">
        <f t="shared" si="3"/>
        <v>Federal Road Supervision and Monitoring Office Pokhara</v>
      </c>
      <c r="K4" s="106" t="str">
        <f t="shared" si="3"/>
        <v>Federal Road Supervision and Monitoring Office Pokhara</v>
      </c>
      <c r="L4" s="106" t="str">
        <f t="shared" si="3"/>
        <v>Federal Road Supervision and Monitoring Office Pokhara</v>
      </c>
      <c r="M4" s="106" t="str">
        <f t="shared" si="3"/>
        <v>Federal Road Supervision and Monitoring Office Pokhara</v>
      </c>
      <c r="N4" s="106" t="str">
        <f t="shared" si="3"/>
        <v>Federal Road Supervision and Monitoring Office Pokhara</v>
      </c>
      <c r="O4" s="106" t="str">
        <f t="shared" si="3"/>
        <v>Federal Road Supervision and Monitoring Office Pokhara</v>
      </c>
      <c r="P4" s="106" t="str">
        <f t="shared" si="3"/>
        <v>Federal Road Supervision and Monitoring Office Pokhara</v>
      </c>
      <c r="Q4" s="106" t="str">
        <f t="shared" si="3"/>
        <v>Federal Road Supervision and Monitoring Office Pokhara</v>
      </c>
      <c r="R4" s="106" t="str">
        <f t="shared" si="3"/>
        <v>Federal Road Supervision and Monitoring Office Pokhara</v>
      </c>
      <c r="S4" s="106" t="str">
        <f t="shared" si="3"/>
        <v>Federal Road Supervision and Monitoring Office Pokhara</v>
      </c>
    </row>
    <row r="5" spans="1:27" ht="20.25" customHeight="1">
      <c r="A5" s="107" t="str">
        <f t="shared" ref="A5:S5" si="4">Office</f>
        <v>Road Division Pokhara</v>
      </c>
      <c r="B5" s="107" t="str">
        <f t="shared" si="4"/>
        <v>Road Division Pokhara</v>
      </c>
      <c r="C5" s="107" t="str">
        <f t="shared" si="4"/>
        <v>Road Division Pokhara</v>
      </c>
      <c r="D5" s="107" t="str">
        <f t="shared" si="4"/>
        <v>Road Division Pokhara</v>
      </c>
      <c r="E5" s="107" t="str">
        <f t="shared" si="4"/>
        <v>Road Division Pokhara</v>
      </c>
      <c r="F5" s="107" t="str">
        <f t="shared" si="4"/>
        <v>Road Division Pokhara</v>
      </c>
      <c r="G5" s="107" t="str">
        <f t="shared" si="4"/>
        <v>Road Division Pokhara</v>
      </c>
      <c r="H5" s="107" t="str">
        <f t="shared" si="4"/>
        <v>Road Division Pokhara</v>
      </c>
      <c r="I5" s="107" t="str">
        <f t="shared" si="4"/>
        <v>Road Division Pokhara</v>
      </c>
      <c r="J5" s="107" t="str">
        <f t="shared" si="4"/>
        <v>Road Division Pokhara</v>
      </c>
      <c r="K5" s="107" t="str">
        <f t="shared" si="4"/>
        <v>Road Division Pokhara</v>
      </c>
      <c r="L5" s="107" t="str">
        <f t="shared" si="4"/>
        <v>Road Division Pokhara</v>
      </c>
      <c r="M5" s="107" t="str">
        <f t="shared" si="4"/>
        <v>Road Division Pokhara</v>
      </c>
      <c r="N5" s="107" t="str">
        <f t="shared" si="4"/>
        <v>Road Division Pokhara</v>
      </c>
      <c r="O5" s="107" t="str">
        <f t="shared" si="4"/>
        <v>Road Division Pokhara</v>
      </c>
      <c r="P5" s="107" t="str">
        <f t="shared" si="4"/>
        <v>Road Division Pokhara</v>
      </c>
      <c r="Q5" s="107" t="str">
        <f t="shared" si="4"/>
        <v>Road Division Pokhara</v>
      </c>
      <c r="R5" s="107" t="str">
        <f t="shared" si="4"/>
        <v>Road Division Pokhara</v>
      </c>
      <c r="S5" s="107" t="str">
        <f t="shared" si="4"/>
        <v>Road Division Pokhara</v>
      </c>
    </row>
    <row r="6" spans="1:27" ht="18.75" customHeight="1">
      <c r="A6" s="107" t="str">
        <f t="shared" ref="A6:S6" si="5">District</f>
        <v>Kaski</v>
      </c>
      <c r="B6" s="107" t="str">
        <f t="shared" si="5"/>
        <v>Kaski</v>
      </c>
      <c r="C6" s="107" t="str">
        <f t="shared" si="5"/>
        <v>Kaski</v>
      </c>
      <c r="D6" s="107" t="str">
        <f t="shared" si="5"/>
        <v>Kaski</v>
      </c>
      <c r="E6" s="107" t="str">
        <f t="shared" si="5"/>
        <v>Kaski</v>
      </c>
      <c r="F6" s="107" t="str">
        <f t="shared" si="5"/>
        <v>Kaski</v>
      </c>
      <c r="G6" s="107" t="str">
        <f t="shared" si="5"/>
        <v>Kaski</v>
      </c>
      <c r="H6" s="107" t="str">
        <f t="shared" si="5"/>
        <v>Kaski</v>
      </c>
      <c r="I6" s="107" t="str">
        <f t="shared" si="5"/>
        <v>Kaski</v>
      </c>
      <c r="J6" s="107" t="str">
        <f t="shared" si="5"/>
        <v>Kaski</v>
      </c>
      <c r="K6" s="107" t="str">
        <f t="shared" si="5"/>
        <v>Kaski</v>
      </c>
      <c r="L6" s="107" t="str">
        <f t="shared" si="5"/>
        <v>Kaski</v>
      </c>
      <c r="M6" s="107" t="str">
        <f t="shared" si="5"/>
        <v>Kaski</v>
      </c>
      <c r="N6" s="107" t="str">
        <f t="shared" si="5"/>
        <v>Kaski</v>
      </c>
      <c r="O6" s="107" t="str">
        <f t="shared" si="5"/>
        <v>Kaski</v>
      </c>
      <c r="P6" s="107" t="str">
        <f t="shared" si="5"/>
        <v>Kaski</v>
      </c>
      <c r="Q6" s="107" t="str">
        <f t="shared" si="5"/>
        <v>Kaski</v>
      </c>
      <c r="R6" s="107" t="str">
        <f t="shared" si="5"/>
        <v>Kaski</v>
      </c>
      <c r="S6" s="107" t="str">
        <f t="shared" si="5"/>
        <v>Kaski</v>
      </c>
      <c r="T6" s="108"/>
      <c r="U6" s="108"/>
      <c r="V6" s="108"/>
      <c r="W6" s="108"/>
      <c r="X6" s="108"/>
      <c r="Y6" s="108"/>
      <c r="Z6" s="108"/>
      <c r="AA6" s="108"/>
    </row>
    <row r="7" spans="1:27" ht="15.6">
      <c r="A7" s="109" t="s">
        <v>83</v>
      </c>
      <c r="B7" s="109"/>
      <c r="C7" s="109"/>
      <c r="D7" s="109"/>
      <c r="E7" s="109"/>
      <c r="F7" s="109"/>
      <c r="G7" s="109"/>
      <c r="H7" s="109"/>
      <c r="I7" s="109"/>
      <c r="J7" s="109"/>
      <c r="K7" s="109"/>
      <c r="L7" s="109"/>
      <c r="M7" s="109"/>
      <c r="N7" s="109"/>
      <c r="O7" s="109"/>
      <c r="P7" s="109"/>
      <c r="Q7" s="109"/>
      <c r="R7" s="109"/>
      <c r="S7" s="109"/>
      <c r="T7" s="110"/>
      <c r="U7" s="110"/>
      <c r="V7" s="110"/>
      <c r="W7" s="110"/>
      <c r="X7" s="110"/>
      <c r="Y7" s="110"/>
      <c r="Z7" s="110"/>
      <c r="AA7" s="110"/>
    </row>
    <row r="8" spans="1:27" ht="15.6">
      <c r="A8" s="111"/>
      <c r="B8" s="111"/>
      <c r="C8" s="111"/>
      <c r="D8" s="111"/>
      <c r="E8" s="111"/>
      <c r="F8" s="111"/>
      <c r="G8" s="111"/>
      <c r="H8" s="111"/>
    </row>
    <row r="9" spans="1:27" ht="17.399999999999999">
      <c r="A9" s="112" t="s">
        <v>84</v>
      </c>
      <c r="B9" s="112"/>
      <c r="C9" s="112"/>
      <c r="D9" s="112"/>
      <c r="E9" s="112"/>
      <c r="F9" s="112"/>
      <c r="G9" s="112"/>
      <c r="H9" s="112"/>
      <c r="I9" s="112"/>
      <c r="J9" s="112"/>
      <c r="K9" s="112"/>
      <c r="L9" s="112"/>
      <c r="M9" s="112"/>
      <c r="N9" s="112"/>
      <c r="O9" s="112"/>
      <c r="P9" s="112"/>
      <c r="Q9" s="112"/>
      <c r="R9" s="112"/>
      <c r="S9" s="112"/>
    </row>
    <row r="10" spans="1:27">
      <c r="A10" s="113"/>
      <c r="B10" s="113"/>
      <c r="C10" s="113"/>
      <c r="D10" s="114"/>
      <c r="E10" s="114"/>
      <c r="F10" s="114"/>
      <c r="G10" s="114"/>
      <c r="H10" s="114"/>
      <c r="I10" s="114"/>
      <c r="J10" s="114"/>
      <c r="K10" s="115"/>
      <c r="L10" s="114"/>
      <c r="M10" s="114"/>
      <c r="N10" s="114"/>
      <c r="O10" s="114"/>
      <c r="P10" s="114"/>
      <c r="Q10" s="114"/>
      <c r="R10" s="114"/>
      <c r="S10" s="114"/>
    </row>
    <row r="11" spans="1:27" ht="15.6">
      <c r="A11" s="116" t="str">
        <f>'Data (2)'!B5</f>
        <v>Name of Project: Road Improvement Works on Bhyakute Pandhera Shikhardanda-Thamdanda Dhnaubase Road, Galyang Municipality 11, Syangja</v>
      </c>
      <c r="B11" s="116"/>
      <c r="C11" s="116"/>
      <c r="D11" s="116"/>
      <c r="E11" s="116"/>
      <c r="F11" s="116"/>
      <c r="G11" s="116"/>
      <c r="H11" s="116"/>
      <c r="I11" s="116"/>
      <c r="J11" s="116"/>
      <c r="K11" s="116" t="s">
        <v>85</v>
      </c>
      <c r="L11" s="116"/>
      <c r="M11" s="116"/>
      <c r="N11" s="116"/>
      <c r="O11" s="116"/>
      <c r="P11" s="116"/>
      <c r="Q11" s="117"/>
      <c r="R11" s="110"/>
      <c r="S11" s="110"/>
    </row>
    <row r="12" spans="1:27" ht="15.6">
      <c r="A12" s="116" t="str">
        <f>'Data (2)'!B23</f>
        <v>Name Of Road:  Bhyakute Pandhera Shikhardanda-Thamdanda Dhnaubase Road, Galyang Municipality 11, Syangja</v>
      </c>
      <c r="B12" s="116"/>
      <c r="C12" s="116"/>
      <c r="D12" s="116"/>
      <c r="E12" s="116"/>
      <c r="F12" s="116"/>
      <c r="G12" s="116"/>
      <c r="H12" s="116"/>
      <c r="I12" s="116"/>
      <c r="J12" s="116"/>
      <c r="K12" s="116" t="str">
        <f>'Data (2)'!B10</f>
        <v>Name of Contractor: M/S Gejha Kalika Construction Pvt.Ltd,Galyang-3 Syangja</v>
      </c>
      <c r="L12" s="116"/>
      <c r="M12" s="116"/>
      <c r="N12" s="116"/>
      <c r="O12" s="116"/>
      <c r="P12" s="116"/>
      <c r="Q12" s="117"/>
      <c r="R12" s="110"/>
      <c r="S12" s="110"/>
    </row>
    <row r="13" spans="1:27" ht="15.6">
      <c r="A13" s="118" t="s">
        <v>86</v>
      </c>
      <c r="B13" s="118"/>
      <c r="C13" s="119">
        <f>F37</f>
        <v>0</v>
      </c>
      <c r="D13" s="119"/>
      <c r="E13" s="119"/>
      <c r="F13" s="110" t="s">
        <v>87</v>
      </c>
      <c r="G13" s="120">
        <f>I37</f>
        <v>0</v>
      </c>
      <c r="H13" s="120"/>
      <c r="I13" s="110" t="s">
        <v>88</v>
      </c>
      <c r="J13" s="116"/>
      <c r="K13" s="118" t="str">
        <f>'Data (2)'!B11</f>
        <v>Agreement Date: 2081/07/26</v>
      </c>
      <c r="L13" s="118"/>
      <c r="M13" s="118"/>
      <c r="N13" s="116"/>
      <c r="O13" s="121"/>
      <c r="P13" s="116"/>
      <c r="Q13" s="116"/>
      <c r="R13" s="110"/>
      <c r="S13" s="110"/>
    </row>
    <row r="14" spans="1:27" ht="15.6">
      <c r="A14" s="118" t="s">
        <v>89</v>
      </c>
      <c r="B14" s="118"/>
      <c r="C14" s="122" t="e">
        <f>L37</f>
        <v>#REF!</v>
      </c>
      <c r="D14" s="122"/>
      <c r="E14" s="122"/>
      <c r="F14" s="123"/>
      <c r="G14" s="123"/>
      <c r="H14" s="123"/>
      <c r="I14" s="123"/>
      <c r="J14" s="123"/>
      <c r="K14" s="118" t="str">
        <f>'Data (2)'!B12</f>
        <v>Date of Completion: 2082/02/20</v>
      </c>
      <c r="L14" s="118"/>
      <c r="M14" s="118"/>
      <c r="N14" s="116"/>
      <c r="O14" s="121"/>
      <c r="P14" s="116"/>
      <c r="Q14" s="116"/>
      <c r="R14" s="110"/>
      <c r="S14" s="110"/>
    </row>
    <row r="15" spans="1:27" ht="15.6">
      <c r="A15" s="116" t="s">
        <v>90</v>
      </c>
      <c r="B15" s="116"/>
      <c r="C15" s="116"/>
      <c r="D15" s="116"/>
      <c r="E15" s="116"/>
      <c r="F15" s="123"/>
      <c r="G15" s="124" t="e">
        <f>TRUNC((C14-C13)/C13,4)</f>
        <v>#REF!</v>
      </c>
      <c r="H15" s="123"/>
      <c r="I15" s="123"/>
      <c r="J15" s="123"/>
      <c r="K15" s="118" t="s">
        <v>91</v>
      </c>
      <c r="L15" s="118"/>
      <c r="M15" s="118"/>
      <c r="N15" s="116"/>
      <c r="O15" s="121"/>
      <c r="P15" s="116"/>
      <c r="Q15" s="116"/>
      <c r="R15" s="110"/>
      <c r="S15" s="110"/>
    </row>
    <row r="16" spans="1:27" ht="15.6">
      <c r="A16" s="116" t="s">
        <v>92</v>
      </c>
      <c r="B16" s="116"/>
      <c r="C16" s="116"/>
      <c r="D16" s="116"/>
      <c r="E16" s="116"/>
      <c r="F16" s="125"/>
      <c r="G16" s="126" t="e">
        <f>TRUNC((C14-G13)/G13,4)</f>
        <v>#REF!</v>
      </c>
      <c r="H16" s="116"/>
      <c r="I16" s="116"/>
      <c r="J16" s="116"/>
      <c r="K16" s="116" t="s">
        <v>93</v>
      </c>
      <c r="L16" s="116"/>
      <c r="M16" s="116"/>
      <c r="N16" s="116"/>
      <c r="O16" s="116"/>
      <c r="P16" s="116"/>
      <c r="Q16" s="116"/>
      <c r="R16" s="116"/>
      <c r="S16" s="116"/>
    </row>
    <row r="17" spans="1:19" ht="29.25" customHeight="1">
      <c r="A17" s="113"/>
      <c r="B17" s="113"/>
      <c r="C17" s="113"/>
      <c r="D17" s="113"/>
      <c r="E17" s="113"/>
      <c r="F17" s="113"/>
      <c r="G17" s="115"/>
      <c r="H17" s="113"/>
      <c r="I17" s="113"/>
      <c r="J17" s="113"/>
      <c r="K17" s="113"/>
      <c r="L17" s="113"/>
      <c r="M17" s="113"/>
      <c r="N17" s="113"/>
      <c r="O17" s="113"/>
      <c r="P17" s="113"/>
      <c r="Q17" s="113"/>
      <c r="R17" s="113"/>
      <c r="S17" s="113"/>
    </row>
    <row r="18" spans="1:19" ht="33.75" customHeight="1">
      <c r="A18" s="127" t="s">
        <v>42</v>
      </c>
      <c r="B18" s="127" t="s">
        <v>94</v>
      </c>
      <c r="C18" s="127" t="s">
        <v>40</v>
      </c>
      <c r="D18" s="127" t="s">
        <v>95</v>
      </c>
      <c r="E18" s="127"/>
      <c r="F18" s="127"/>
      <c r="G18" s="127" t="s">
        <v>96</v>
      </c>
      <c r="H18" s="127"/>
      <c r="I18" s="127"/>
      <c r="J18" s="127" t="s">
        <v>97</v>
      </c>
      <c r="K18" s="127"/>
      <c r="L18" s="127"/>
      <c r="M18" s="127" t="s">
        <v>98</v>
      </c>
      <c r="N18" s="127"/>
      <c r="O18" s="127"/>
      <c r="P18" s="127" t="s">
        <v>99</v>
      </c>
      <c r="Q18" s="127"/>
      <c r="R18" s="127"/>
      <c r="S18" s="128" t="s">
        <v>33</v>
      </c>
    </row>
    <row r="19" spans="1:19" ht="15.6">
      <c r="A19" s="127"/>
      <c r="B19" s="127"/>
      <c r="C19" s="127"/>
      <c r="D19" s="128" t="s">
        <v>31</v>
      </c>
      <c r="E19" s="128" t="s">
        <v>32</v>
      </c>
      <c r="F19" s="128" t="s">
        <v>100</v>
      </c>
      <c r="G19" s="128" t="s">
        <v>31</v>
      </c>
      <c r="H19" s="128" t="s">
        <v>32</v>
      </c>
      <c r="I19" s="128" t="s">
        <v>100</v>
      </c>
      <c r="J19" s="128" t="s">
        <v>31</v>
      </c>
      <c r="K19" s="128" t="s">
        <v>32</v>
      </c>
      <c r="L19" s="128" t="s">
        <v>100</v>
      </c>
      <c r="M19" s="128" t="s">
        <v>31</v>
      </c>
      <c r="N19" s="128" t="s">
        <v>32</v>
      </c>
      <c r="O19" s="128" t="s">
        <v>100</v>
      </c>
      <c r="P19" s="128" t="s">
        <v>31</v>
      </c>
      <c r="Q19" s="128" t="s">
        <v>32</v>
      </c>
      <c r="R19" s="128" t="s">
        <v>100</v>
      </c>
      <c r="S19" s="128"/>
    </row>
    <row r="20" spans="1:19" ht="15.6">
      <c r="A20" s="129"/>
      <c r="B20" s="130">
        <v>1</v>
      </c>
      <c r="C20" s="130"/>
      <c r="D20" s="130">
        <v>2</v>
      </c>
      <c r="E20" s="130">
        <v>3</v>
      </c>
      <c r="F20" s="130">
        <v>4</v>
      </c>
      <c r="G20" s="130">
        <v>5</v>
      </c>
      <c r="H20" s="130">
        <v>6</v>
      </c>
      <c r="I20" s="130">
        <v>7</v>
      </c>
      <c r="J20" s="130">
        <v>8</v>
      </c>
      <c r="K20" s="130">
        <v>9</v>
      </c>
      <c r="L20" s="130">
        <v>10</v>
      </c>
      <c r="M20" s="130" t="s">
        <v>101</v>
      </c>
      <c r="N20" s="130" t="s">
        <v>102</v>
      </c>
      <c r="O20" s="130" t="s">
        <v>103</v>
      </c>
      <c r="P20" s="130" t="s">
        <v>104</v>
      </c>
      <c r="Q20" s="130" t="s">
        <v>105</v>
      </c>
      <c r="R20" s="130" t="s">
        <v>106</v>
      </c>
      <c r="S20" s="130">
        <v>17</v>
      </c>
    </row>
    <row r="21" spans="1:19" ht="15.6">
      <c r="A21" s="131">
        <f>[39]BOQ!A18</f>
        <v>1</v>
      </c>
      <c r="B21" s="131" t="str">
        <f>[39]BOQ!B18</f>
        <v>General Works</v>
      </c>
      <c r="C21" s="132"/>
      <c r="D21" s="129"/>
      <c r="E21" s="129"/>
      <c r="F21" s="129"/>
      <c r="G21" s="129"/>
      <c r="H21" s="129"/>
      <c r="I21" s="129"/>
      <c r="J21" s="129"/>
      <c r="K21" s="129"/>
      <c r="L21" s="129"/>
      <c r="M21" s="129"/>
      <c r="N21" s="129"/>
      <c r="O21" s="129"/>
      <c r="P21" s="129"/>
      <c r="Q21" s="129"/>
      <c r="R21" s="129"/>
      <c r="S21" s="133"/>
    </row>
    <row r="22" spans="1:19" ht="46.8">
      <c r="A22" s="132">
        <f>[39]BOQ!A19</f>
        <v>1.1000000000000001</v>
      </c>
      <c r="B22" s="134" t="str">
        <f>[39]BOQ!B19</f>
        <v>Relocation of services / minor infrastructures,Engineer's Facility, Office Accessories and equipment, Quality Control as per specifications and instruction of the Engineer.[111]</v>
      </c>
      <c r="C22" s="132" t="str">
        <f>[39]BOQ!C19</f>
        <v>PS</v>
      </c>
      <c r="D22" s="135">
        <f>'Abstract '!D14</f>
        <v>1</v>
      </c>
      <c r="E22" s="135">
        <f>'Abstract '!E14</f>
        <v>0</v>
      </c>
      <c r="F22" s="135">
        <f>'Abstract '!F14</f>
        <v>0</v>
      </c>
      <c r="G22" s="136">
        <v>1</v>
      </c>
      <c r="H22" s="137">
        <f>E22</f>
        <v>0</v>
      </c>
      <c r="I22" s="136">
        <f>TRUNC(G22*H22,2)</f>
        <v>0</v>
      </c>
      <c r="J22" s="136">
        <f>[39]BOQ!J19</f>
        <v>0</v>
      </c>
      <c r="K22" s="137">
        <f>[39]BOQ!E19</f>
        <v>200000</v>
      </c>
      <c r="L22" s="136">
        <f>TRUNC(J22*K22,2)</f>
        <v>0</v>
      </c>
      <c r="M22" s="136">
        <f>D22-J22</f>
        <v>1</v>
      </c>
      <c r="N22" s="136">
        <f>E22-K22</f>
        <v>-200000</v>
      </c>
      <c r="O22" s="136">
        <f>M22*N22</f>
        <v>-200000</v>
      </c>
      <c r="P22" s="136">
        <f>G22-J22</f>
        <v>1</v>
      </c>
      <c r="Q22" s="136">
        <f>H22-K22</f>
        <v>-200000</v>
      </c>
      <c r="R22" s="136">
        <f>P22*Q22</f>
        <v>-200000</v>
      </c>
      <c r="S22" s="133"/>
    </row>
    <row r="23" spans="1:19" s="138" customFormat="1" ht="78">
      <c r="A23" s="132">
        <f>[39]BOQ!A20</f>
        <v>1.2</v>
      </c>
      <c r="B23" s="134" t="str">
        <f>[39]BOQ!B20</f>
        <v>Insurances for the loss of damage to works, plant, material, equipment, property and personnel injury or death and commission of bank security and performance guarantee all complete, as per specification (SS/SP-117) and instruction of Engineer.</v>
      </c>
      <c r="C23" s="132" t="str">
        <f>[39]BOQ!C20</f>
        <v>Job</v>
      </c>
      <c r="D23" s="135">
        <f>'Abstract '!D15</f>
        <v>1</v>
      </c>
      <c r="E23" s="135">
        <f>'Abstract '!E15</f>
        <v>0</v>
      </c>
      <c r="F23" s="135">
        <f>'Abstract '!F15</f>
        <v>0</v>
      </c>
      <c r="G23" s="136">
        <v>1</v>
      </c>
      <c r="H23" s="137">
        <f t="shared" ref="H23:H34" si="6">E23</f>
        <v>0</v>
      </c>
      <c r="I23" s="136">
        <f t="shared" ref="I23:I34" si="7">TRUNC(G23*H23,2)</f>
        <v>0</v>
      </c>
      <c r="J23" s="136">
        <f>[39]BOQ!J20</f>
        <v>0</v>
      </c>
      <c r="K23" s="137">
        <f>[39]BOQ!E20</f>
        <v>250000</v>
      </c>
      <c r="L23" s="136">
        <f t="shared" ref="L23:L34" si="8">TRUNC(J23*K23,2)</f>
        <v>0</v>
      </c>
      <c r="M23" s="136">
        <f t="shared" ref="M23:N34" si="9">D23-J23</f>
        <v>1</v>
      </c>
      <c r="N23" s="136">
        <f>E23-K23</f>
        <v>-250000</v>
      </c>
      <c r="O23" s="136">
        <f>M23*N23</f>
        <v>-250000</v>
      </c>
      <c r="P23" s="136">
        <f>G23-J23</f>
        <v>1</v>
      </c>
      <c r="Q23" s="136">
        <f>H23-K23</f>
        <v>-250000</v>
      </c>
      <c r="R23" s="136">
        <f>P23*Q23</f>
        <v>-250000</v>
      </c>
      <c r="S23" s="133"/>
    </row>
    <row r="24" spans="1:19" ht="15.6">
      <c r="A24" s="131">
        <f>[39]BOQ!A22</f>
        <v>2</v>
      </c>
      <c r="B24" s="131" t="str">
        <f>[39]BOQ!B22</f>
        <v>Earthwork</v>
      </c>
      <c r="C24" s="132"/>
      <c r="D24" s="135">
        <f>'Abstract '!D17</f>
        <v>0</v>
      </c>
      <c r="E24" s="135">
        <f>'Abstract '!E17</f>
        <v>0</v>
      </c>
      <c r="F24" s="135">
        <f>'Abstract '!F17</f>
        <v>0</v>
      </c>
      <c r="G24" s="139"/>
      <c r="H24" s="137">
        <f t="shared" si="6"/>
        <v>0</v>
      </c>
      <c r="I24" s="136">
        <f t="shared" si="7"/>
        <v>0</v>
      </c>
      <c r="J24" s="136">
        <f>[39]BOQ!J22</f>
        <v>0</v>
      </c>
      <c r="K24" s="137">
        <f>[39]BOQ!E22</f>
        <v>0</v>
      </c>
      <c r="L24" s="136">
        <f t="shared" si="8"/>
        <v>0</v>
      </c>
      <c r="M24" s="139"/>
      <c r="N24" s="139"/>
      <c r="O24" s="139"/>
      <c r="P24" s="139"/>
      <c r="Q24" s="139"/>
      <c r="R24" s="139">
        <f>R22+R23</f>
        <v>-450000</v>
      </c>
      <c r="S24" s="140"/>
    </row>
    <row r="25" spans="1:19" ht="62.4">
      <c r="A25" s="132">
        <f>[39]BOQ!A23</f>
        <v>2.1</v>
      </c>
      <c r="B25" s="134" t="str">
        <f>[39]BOQ!B23</f>
        <v>Roadway Excavation in all types of Soil by Mechanical  Means as per Drawing and technical specifications  including  removal of stumps and other deleterious matter, all lifts and lead as per Drawing and instruction of the Engineer.[905]</v>
      </c>
      <c r="C25" s="132"/>
      <c r="D25" s="135">
        <f>'Abstract '!D18</f>
        <v>3000</v>
      </c>
      <c r="E25" s="135">
        <f>'Abstract '!E18</f>
        <v>0</v>
      </c>
      <c r="F25" s="135">
        <f>'Abstract '!F18</f>
        <v>0</v>
      </c>
      <c r="G25" s="136"/>
      <c r="H25" s="137">
        <f t="shared" si="6"/>
        <v>0</v>
      </c>
      <c r="I25" s="136">
        <f t="shared" si="7"/>
        <v>0</v>
      </c>
      <c r="J25" s="136">
        <f>[39]BOQ!J23</f>
        <v>0</v>
      </c>
      <c r="K25" s="137">
        <f>[39]BOQ!E23</f>
        <v>0</v>
      </c>
      <c r="L25" s="136">
        <f t="shared" si="8"/>
        <v>0</v>
      </c>
      <c r="M25" s="136"/>
      <c r="N25" s="136"/>
      <c r="O25" s="136"/>
      <c r="P25" s="136"/>
      <c r="Q25" s="136"/>
      <c r="R25" s="136"/>
      <c r="S25" s="133"/>
    </row>
    <row r="26" spans="1:19" ht="15.6">
      <c r="A26" s="131">
        <f>[39]BOQ!A25</f>
        <v>0</v>
      </c>
      <c r="B26" s="134" t="str">
        <f>[39]BOQ!B25</f>
        <v>Sub-Total 2</v>
      </c>
      <c r="C26" s="132"/>
      <c r="D26" s="135">
        <f>'Abstract '!D19</f>
        <v>50</v>
      </c>
      <c r="E26" s="135">
        <f>'Abstract '!E19</f>
        <v>0</v>
      </c>
      <c r="F26" s="135">
        <f>'Abstract '!F19</f>
        <v>0</v>
      </c>
      <c r="G26" s="136"/>
      <c r="H26" s="137">
        <f t="shared" si="6"/>
        <v>0</v>
      </c>
      <c r="I26" s="136">
        <f t="shared" si="7"/>
        <v>0</v>
      </c>
      <c r="J26" s="136">
        <f>[39]BOQ!J25</f>
        <v>0</v>
      </c>
      <c r="K26" s="137">
        <f>[39]BOQ!E25</f>
        <v>0</v>
      </c>
      <c r="L26" s="136">
        <f t="shared" si="8"/>
        <v>0</v>
      </c>
      <c r="M26" s="136">
        <f t="shared" si="9"/>
        <v>50</v>
      </c>
      <c r="N26" s="136">
        <f>E26-K26</f>
        <v>0</v>
      </c>
      <c r="O26" s="136">
        <f>M26*N26</f>
        <v>0</v>
      </c>
      <c r="P26" s="136">
        <f>G26-J26</f>
        <v>0</v>
      </c>
      <c r="Q26" s="136">
        <f>H26-K26</f>
        <v>0</v>
      </c>
      <c r="R26" s="136">
        <f>P26*Q26</f>
        <v>0</v>
      </c>
      <c r="S26" s="133"/>
    </row>
    <row r="27" spans="1:19" ht="15.6">
      <c r="A27" s="132">
        <f>[39]BOQ!A26</f>
        <v>3</v>
      </c>
      <c r="B27" s="134" t="str">
        <f>[39]BOQ!B26</f>
        <v>Structural Works</v>
      </c>
      <c r="C27" s="132">
        <f>[39]BOQ!C26</f>
        <v>0</v>
      </c>
      <c r="D27" s="135">
        <f>'Abstract '!D21</f>
        <v>0</v>
      </c>
      <c r="E27" s="135">
        <f>'Abstract '!E21</f>
        <v>0</v>
      </c>
      <c r="F27" s="135">
        <f>'Abstract '!F21</f>
        <v>0</v>
      </c>
      <c r="G27" s="136">
        <v>364.61</v>
      </c>
      <c r="H27" s="137">
        <f t="shared" si="6"/>
        <v>0</v>
      </c>
      <c r="I27" s="136">
        <f t="shared" si="7"/>
        <v>0</v>
      </c>
      <c r="J27" s="136">
        <f>[39]BOQ!J26</f>
        <v>0</v>
      </c>
      <c r="K27" s="137">
        <f>[39]BOQ!E26</f>
        <v>0</v>
      </c>
      <c r="L27" s="136">
        <f t="shared" si="8"/>
        <v>0</v>
      </c>
      <c r="M27" s="136">
        <f t="shared" si="9"/>
        <v>0</v>
      </c>
      <c r="N27" s="136">
        <f t="shared" si="9"/>
        <v>0</v>
      </c>
      <c r="O27" s="136">
        <f t="shared" ref="O27:O34" si="10">M27*N27</f>
        <v>0</v>
      </c>
      <c r="P27" s="136">
        <f t="shared" ref="P27:Q34" si="11">G27-J27</f>
        <v>364.61</v>
      </c>
      <c r="Q27" s="136">
        <f t="shared" si="11"/>
        <v>0</v>
      </c>
      <c r="R27" s="136">
        <f t="shared" ref="R27:R34" si="12">P27*Q27</f>
        <v>0</v>
      </c>
      <c r="S27" s="133"/>
    </row>
    <row r="28" spans="1:19" ht="78">
      <c r="A28" s="132">
        <f>[39]BOQ!A27</f>
        <v>3.1</v>
      </c>
      <c r="B28" s="134" t="str">
        <f>[39]BOQ!B27</f>
        <v>Excavation for Structures Foundation, Earth work in excavation of foundation of structures, including  construction of shoring and bracing, removal of stumps and other deleterious matter  &amp; Backfilling with Suitable Material as per Drawing and Technical Specifications.,[907]</v>
      </c>
      <c r="C28" s="132" t="str">
        <f>[39]BOQ!C27</f>
        <v>Cum</v>
      </c>
      <c r="D28" s="135">
        <f>'Abstract '!D22</f>
        <v>443.18</v>
      </c>
      <c r="E28" s="135">
        <f>'Abstract '!E22</f>
        <v>0</v>
      </c>
      <c r="F28" s="135">
        <f>'Abstract '!F22</f>
        <v>0</v>
      </c>
      <c r="G28" s="136">
        <v>118.93000000000002</v>
      </c>
      <c r="H28" s="137">
        <f t="shared" si="6"/>
        <v>0</v>
      </c>
      <c r="I28" s="136">
        <f t="shared" si="7"/>
        <v>0</v>
      </c>
      <c r="J28" s="136">
        <f>[39]BOQ!J27</f>
        <v>0</v>
      </c>
      <c r="K28" s="137">
        <f>[39]BOQ!E27</f>
        <v>7000</v>
      </c>
      <c r="L28" s="136">
        <f t="shared" si="8"/>
        <v>0</v>
      </c>
      <c r="M28" s="136">
        <f t="shared" si="9"/>
        <v>443.18</v>
      </c>
      <c r="N28" s="136">
        <f t="shared" si="9"/>
        <v>-7000</v>
      </c>
      <c r="O28" s="136">
        <f t="shared" si="10"/>
        <v>-3102260</v>
      </c>
      <c r="P28" s="136">
        <f t="shared" si="11"/>
        <v>118.93000000000002</v>
      </c>
      <c r="Q28" s="136">
        <f t="shared" si="11"/>
        <v>-7000</v>
      </c>
      <c r="R28" s="136">
        <f t="shared" si="12"/>
        <v>-832510.00000000012</v>
      </c>
      <c r="S28" s="133"/>
    </row>
    <row r="29" spans="1:19" ht="62.4">
      <c r="A29" s="132">
        <f>[39]BOQ!A28</f>
        <v>3.2</v>
      </c>
      <c r="B29" s="134" t="str">
        <f>[39]BOQ!B28</f>
        <v>Providing and laying of hand pack Stone soling with 150 to 200 mm thick stones and packing with smaller stone on prepared surface as per Drawing and Technical Specifications.[1006]</v>
      </c>
      <c r="C29" s="132" t="str">
        <f>[39]BOQ!C28</f>
        <v>Cum</v>
      </c>
      <c r="D29" s="135">
        <f>'Abstract '!D23</f>
        <v>158.94999999999999</v>
      </c>
      <c r="E29" s="135">
        <f>'Abstract '!E23</f>
        <v>0</v>
      </c>
      <c r="F29" s="135">
        <f>'Abstract '!F23</f>
        <v>0</v>
      </c>
      <c r="G29" s="136">
        <v>8.879999999999999</v>
      </c>
      <c r="H29" s="137">
        <f t="shared" si="6"/>
        <v>0</v>
      </c>
      <c r="I29" s="136">
        <f t="shared" si="7"/>
        <v>0</v>
      </c>
      <c r="J29" s="136">
        <f>[39]BOQ!J28</f>
        <v>0</v>
      </c>
      <c r="K29" s="137">
        <f>[39]BOQ!E28</f>
        <v>6250</v>
      </c>
      <c r="L29" s="136">
        <f t="shared" si="8"/>
        <v>0</v>
      </c>
      <c r="M29" s="136">
        <f t="shared" si="9"/>
        <v>158.94999999999999</v>
      </c>
      <c r="N29" s="136">
        <f t="shared" si="9"/>
        <v>-6250</v>
      </c>
      <c r="O29" s="136">
        <f t="shared" si="10"/>
        <v>-993437.49999999988</v>
      </c>
      <c r="P29" s="136">
        <f t="shared" si="11"/>
        <v>8.879999999999999</v>
      </c>
      <c r="Q29" s="136">
        <f t="shared" si="11"/>
        <v>-6250</v>
      </c>
      <c r="R29" s="136">
        <f t="shared" si="12"/>
        <v>-55499.999999999993</v>
      </c>
      <c r="S29" s="133"/>
    </row>
    <row r="30" spans="1:19" ht="62.4">
      <c r="A30" s="132">
        <f>[39]BOQ!A29</f>
        <v>3.3000000000000003</v>
      </c>
      <c r="B30" s="134" t="str">
        <f>[39]BOQ!B29</f>
        <v>Providing and laying of Plain/Reinforced Cement Concrete in Foundation complete as per Drawing and Technical Specifications, PCC Grade M 15 including formworks all complete.[2000]</v>
      </c>
      <c r="C30" s="132" t="str">
        <f>[39]BOQ!C29</f>
        <v>Cum</v>
      </c>
      <c r="D30" s="135">
        <f>'Abstract '!D24</f>
        <v>2.16</v>
      </c>
      <c r="E30" s="135">
        <f>'Abstract '!E24</f>
        <v>0</v>
      </c>
      <c r="F30" s="135">
        <f>'Abstract '!F24</f>
        <v>0</v>
      </c>
      <c r="G30" s="136">
        <v>16.57</v>
      </c>
      <c r="H30" s="137">
        <f t="shared" si="6"/>
        <v>0</v>
      </c>
      <c r="I30" s="136">
        <f t="shared" si="7"/>
        <v>0</v>
      </c>
      <c r="J30" s="136">
        <f>[39]BOQ!J29</f>
        <v>0</v>
      </c>
      <c r="K30" s="137">
        <f>[39]BOQ!E29</f>
        <v>5000</v>
      </c>
      <c r="L30" s="136">
        <f t="shared" si="8"/>
        <v>0</v>
      </c>
      <c r="M30" s="136">
        <f t="shared" si="9"/>
        <v>2.16</v>
      </c>
      <c r="N30" s="136">
        <f t="shared" si="9"/>
        <v>-5000</v>
      </c>
      <c r="O30" s="136">
        <f t="shared" si="10"/>
        <v>-10800</v>
      </c>
      <c r="P30" s="136">
        <f t="shared" si="11"/>
        <v>16.57</v>
      </c>
      <c r="Q30" s="136">
        <f t="shared" si="11"/>
        <v>-5000</v>
      </c>
      <c r="R30" s="136">
        <f t="shared" si="12"/>
        <v>-82850</v>
      </c>
      <c r="S30" s="133"/>
    </row>
    <row r="31" spans="1:19" ht="62.4">
      <c r="A31" s="132">
        <f>[39]BOQ!A30</f>
        <v>3.4000000000000004</v>
      </c>
      <c r="B31" s="134" t="str">
        <f>[39]BOQ!B30</f>
        <v>Providing and laying Plum concrete ( Boulder mixed concrete) as per Drawing and Specifications, 60% M 15  concrete and 40% boulders/stones,Including Formwork using Mechanical Aids[2421]</v>
      </c>
      <c r="C31" s="132" t="str">
        <f>[39]BOQ!C30</f>
        <v>Cum</v>
      </c>
      <c r="D31" s="135">
        <f>'Abstract '!D25</f>
        <v>22.62</v>
      </c>
      <c r="E31" s="135">
        <f>'Abstract '!E25</f>
        <v>0</v>
      </c>
      <c r="F31" s="135">
        <f>'Abstract '!F25</f>
        <v>0</v>
      </c>
      <c r="G31" s="136">
        <v>70.8</v>
      </c>
      <c r="H31" s="137">
        <f t="shared" si="6"/>
        <v>0</v>
      </c>
      <c r="I31" s="136">
        <f t="shared" si="7"/>
        <v>0</v>
      </c>
      <c r="J31" s="136">
        <f>[39]BOQ!J30</f>
        <v>0</v>
      </c>
      <c r="K31" s="137">
        <f>[39]BOQ!E30</f>
        <v>3500</v>
      </c>
      <c r="L31" s="136">
        <f t="shared" si="8"/>
        <v>0</v>
      </c>
      <c r="M31" s="136">
        <f t="shared" si="9"/>
        <v>22.62</v>
      </c>
      <c r="N31" s="136">
        <f t="shared" si="9"/>
        <v>-3500</v>
      </c>
      <c r="O31" s="136">
        <f t="shared" si="10"/>
        <v>-79170</v>
      </c>
      <c r="P31" s="136">
        <f t="shared" si="11"/>
        <v>70.8</v>
      </c>
      <c r="Q31" s="136">
        <f t="shared" si="11"/>
        <v>-3500</v>
      </c>
      <c r="R31" s="136">
        <f t="shared" si="12"/>
        <v>-247800</v>
      </c>
      <c r="S31" s="133"/>
    </row>
    <row r="32" spans="1:19" ht="78">
      <c r="A32" s="131">
        <f>[39]BOQ!A35</f>
        <v>4.0999999999999996</v>
      </c>
      <c r="B32" s="134" t="str">
        <f>[39]BOQ!B35</f>
        <v>Compacting Original Ground, Compacting original ground supporting sub-grade, Loosening of the ground upto a level of 500 mm below the sub-grade level, watered, graded and compacted in layers as per Drawing and Technical Specifications. (Spec. cl. No: 1003, 1005)</v>
      </c>
      <c r="C32" s="132" t="str">
        <f>[39]BOQ!C35</f>
        <v>Sqm</v>
      </c>
      <c r="D32" s="135">
        <f>'Abstract '!D26</f>
        <v>423.26</v>
      </c>
      <c r="E32" s="135">
        <f>'Abstract '!E26</f>
        <v>0</v>
      </c>
      <c r="F32" s="135">
        <f>'Abstract '!F26</f>
        <v>0</v>
      </c>
      <c r="G32" s="136">
        <v>2.33</v>
      </c>
      <c r="H32" s="137">
        <f t="shared" si="6"/>
        <v>0</v>
      </c>
      <c r="I32" s="136">
        <f t="shared" si="7"/>
        <v>0</v>
      </c>
      <c r="J32" s="136">
        <f>[39]BOQ!J35</f>
        <v>0</v>
      </c>
      <c r="K32" s="137">
        <f>[39]BOQ!E35</f>
        <v>0</v>
      </c>
      <c r="L32" s="136">
        <f t="shared" si="8"/>
        <v>0</v>
      </c>
      <c r="M32" s="136">
        <f t="shared" si="9"/>
        <v>423.26</v>
      </c>
      <c r="N32" s="136">
        <f t="shared" si="9"/>
        <v>0</v>
      </c>
      <c r="O32" s="136">
        <f t="shared" si="10"/>
        <v>0</v>
      </c>
      <c r="P32" s="136">
        <f t="shared" si="11"/>
        <v>2.33</v>
      </c>
      <c r="Q32" s="136">
        <f t="shared" si="11"/>
        <v>0</v>
      </c>
      <c r="R32" s="136">
        <f t="shared" si="12"/>
        <v>0</v>
      </c>
      <c r="S32" s="133"/>
    </row>
    <row r="33" spans="1:19" ht="62.4">
      <c r="A33" s="132">
        <f>[39]BOQ!A36</f>
        <v>4.1999999999999993</v>
      </c>
      <c r="B33" s="134" t="str">
        <f>[39]BOQ!B36</f>
        <v>Providing and laying  granular sub-base   on prepared surface, mixing  at OMC, and compacting  to achieve the desired density, complete as per Drawing and Technical Specifications., By Mechanical means[1201]</v>
      </c>
      <c r="C33" s="132" t="str">
        <f>[39]BOQ!C36</f>
        <v>Cum</v>
      </c>
      <c r="D33" s="135">
        <f>'Abstract '!D27</f>
        <v>164.44</v>
      </c>
      <c r="E33" s="135">
        <f>'Abstract '!E27</f>
        <v>0</v>
      </c>
      <c r="F33" s="135">
        <f>'Abstract '!F27</f>
        <v>0</v>
      </c>
      <c r="G33" s="136">
        <v>107.30999999999997</v>
      </c>
      <c r="H33" s="137">
        <f t="shared" si="6"/>
        <v>0</v>
      </c>
      <c r="I33" s="136">
        <f t="shared" si="7"/>
        <v>0</v>
      </c>
      <c r="J33" s="136" t="e">
        <f>[39]BOQ!#REF!</f>
        <v>#REF!</v>
      </c>
      <c r="K33" s="137">
        <f>[39]BOQ!E36</f>
        <v>0</v>
      </c>
      <c r="L33" s="136" t="e">
        <f t="shared" si="8"/>
        <v>#REF!</v>
      </c>
      <c r="M33" s="136" t="e">
        <f t="shared" si="9"/>
        <v>#REF!</v>
      </c>
      <c r="N33" s="136">
        <f t="shared" si="9"/>
        <v>0</v>
      </c>
      <c r="O33" s="136" t="e">
        <f t="shared" si="10"/>
        <v>#REF!</v>
      </c>
      <c r="P33" s="136" t="e">
        <f t="shared" si="11"/>
        <v>#REF!</v>
      </c>
      <c r="Q33" s="136">
        <f t="shared" si="11"/>
        <v>0</v>
      </c>
      <c r="R33" s="136" t="e">
        <f t="shared" si="12"/>
        <v>#REF!</v>
      </c>
      <c r="S33" s="133"/>
    </row>
    <row r="34" spans="1:19" s="138" customFormat="1" ht="62.4">
      <c r="A34" s="132">
        <f>[39]BOQ!A37</f>
        <v>4.2999999999999989</v>
      </c>
      <c r="B34" s="134" t="str">
        <f>[39]BOQ!B37</f>
        <v>Providing and laying Crusher Run Macadam Base on a prepared surface, spreading and mixing , watering and compacting  to  form a layer of Base course as per Drawing and Technical Specifications., By Mix in Place Method [1204]</v>
      </c>
      <c r="C34" s="132" t="str">
        <f>[39]BOQ!C37</f>
        <v>Cum</v>
      </c>
      <c r="D34" s="135">
        <f>'Abstract '!D29</f>
        <v>57</v>
      </c>
      <c r="E34" s="135">
        <f>'Abstract '!E29</f>
        <v>0</v>
      </c>
      <c r="F34" s="135">
        <f>'Abstract '!F29</f>
        <v>0</v>
      </c>
      <c r="G34" s="136">
        <v>161.21</v>
      </c>
      <c r="H34" s="137">
        <f t="shared" si="6"/>
        <v>0</v>
      </c>
      <c r="I34" s="136">
        <f t="shared" si="7"/>
        <v>0</v>
      </c>
      <c r="J34" s="136">
        <f>[39]BOQ!J36</f>
        <v>0</v>
      </c>
      <c r="K34" s="137">
        <f>[39]BOQ!E37</f>
        <v>0</v>
      </c>
      <c r="L34" s="136">
        <f t="shared" si="8"/>
        <v>0</v>
      </c>
      <c r="M34" s="136">
        <f t="shared" si="9"/>
        <v>57</v>
      </c>
      <c r="N34" s="136">
        <f t="shared" si="9"/>
        <v>0</v>
      </c>
      <c r="O34" s="136">
        <f t="shared" si="10"/>
        <v>0</v>
      </c>
      <c r="P34" s="136">
        <f t="shared" si="11"/>
        <v>161.21</v>
      </c>
      <c r="Q34" s="136">
        <f t="shared" si="11"/>
        <v>0</v>
      </c>
      <c r="R34" s="136">
        <f t="shared" si="12"/>
        <v>0</v>
      </c>
      <c r="S34" s="133"/>
    </row>
    <row r="35" spans="1:19" ht="15.6">
      <c r="A35" s="129"/>
      <c r="B35" s="128" t="s">
        <v>4</v>
      </c>
      <c r="C35" s="128"/>
      <c r="D35" s="128"/>
      <c r="E35" s="129"/>
      <c r="F35" s="136">
        <f>SUM(F22:F34)</f>
        <v>0</v>
      </c>
      <c r="G35" s="136"/>
      <c r="H35" s="136"/>
      <c r="I35" s="136">
        <f>SUM(I22:I34)</f>
        <v>0</v>
      </c>
      <c r="J35" s="136"/>
      <c r="K35" s="136"/>
      <c r="L35" s="136" t="e">
        <f>SUM(L22:L34)</f>
        <v>#REF!</v>
      </c>
      <c r="M35" s="136"/>
      <c r="N35" s="136"/>
      <c r="O35" s="136" t="e">
        <f>SUM(O22:O34)</f>
        <v>#REF!</v>
      </c>
      <c r="P35" s="136"/>
      <c r="Q35" s="136"/>
      <c r="R35" s="136" t="e">
        <f>SUM(R22:R34)</f>
        <v>#REF!</v>
      </c>
      <c r="S35" s="141"/>
    </row>
    <row r="36" spans="1:19" ht="15.6">
      <c r="A36" s="129"/>
      <c r="B36" s="128" t="s">
        <v>3</v>
      </c>
      <c r="C36" s="128"/>
      <c r="D36" s="128"/>
      <c r="E36" s="129"/>
      <c r="F36" s="136">
        <f>F22</f>
        <v>0</v>
      </c>
      <c r="G36" s="136"/>
      <c r="H36" s="136"/>
      <c r="I36" s="136">
        <f>I22</f>
        <v>0</v>
      </c>
      <c r="J36" s="136"/>
      <c r="K36" s="136"/>
      <c r="L36" s="136">
        <f>L22</f>
        <v>0</v>
      </c>
      <c r="M36" s="136"/>
      <c r="N36" s="136"/>
      <c r="O36" s="136">
        <f>O22</f>
        <v>-200000</v>
      </c>
      <c r="P36" s="136"/>
      <c r="Q36" s="136"/>
      <c r="R36" s="136">
        <f>R22</f>
        <v>-200000</v>
      </c>
      <c r="S36" s="141"/>
    </row>
    <row r="37" spans="1:19" ht="15.6">
      <c r="A37" s="129"/>
      <c r="B37" s="128" t="s">
        <v>2</v>
      </c>
      <c r="C37" s="128"/>
      <c r="D37" s="128"/>
      <c r="E37" s="129"/>
      <c r="F37" s="136">
        <f>F35-F36</f>
        <v>0</v>
      </c>
      <c r="G37" s="136"/>
      <c r="H37" s="136"/>
      <c r="I37" s="136">
        <f>I35-I36</f>
        <v>0</v>
      </c>
      <c r="J37" s="136"/>
      <c r="K37" s="136"/>
      <c r="L37" s="136" t="e">
        <f>L35-L36</f>
        <v>#REF!</v>
      </c>
      <c r="M37" s="136"/>
      <c r="N37" s="136"/>
      <c r="O37" s="136" t="e">
        <f>O35-O36</f>
        <v>#REF!</v>
      </c>
      <c r="P37" s="136"/>
      <c r="Q37" s="136"/>
      <c r="R37" s="136" t="e">
        <f>R35-R36</f>
        <v>#REF!</v>
      </c>
      <c r="S37" s="141"/>
    </row>
    <row r="38" spans="1:19" s="114" customFormat="1" ht="15.6">
      <c r="A38" s="129"/>
      <c r="B38" s="128" t="s">
        <v>1</v>
      </c>
      <c r="C38" s="128"/>
      <c r="D38" s="128"/>
      <c r="E38" s="129"/>
      <c r="F38" s="136">
        <f>TRUNC(F37*0.13,2)</f>
        <v>0</v>
      </c>
      <c r="G38" s="136"/>
      <c r="H38" s="136"/>
      <c r="I38" s="136">
        <f>TRUNC(I37*0.13,2)</f>
        <v>0</v>
      </c>
      <c r="J38" s="136"/>
      <c r="K38" s="136"/>
      <c r="L38" s="136" t="e">
        <f>TRUNC(L37*0.13,2)</f>
        <v>#REF!</v>
      </c>
      <c r="M38" s="136"/>
      <c r="N38" s="136"/>
      <c r="O38" s="136" t="e">
        <f>TRUNC(O37*0.13,2)</f>
        <v>#REF!</v>
      </c>
      <c r="P38" s="136"/>
      <c r="Q38" s="136"/>
      <c r="R38" s="136" t="e">
        <f>TRUNC(R37*0.13,2)</f>
        <v>#REF!</v>
      </c>
      <c r="S38" s="141"/>
    </row>
    <row r="39" spans="1:19" ht="15.6">
      <c r="A39" s="128"/>
      <c r="B39" s="128" t="s">
        <v>0</v>
      </c>
      <c r="C39" s="128"/>
      <c r="D39" s="128"/>
      <c r="E39" s="128"/>
      <c r="F39" s="139">
        <f>F38+F35</f>
        <v>0</v>
      </c>
      <c r="G39" s="139"/>
      <c r="H39" s="139"/>
      <c r="I39" s="139">
        <f>I38+I35</f>
        <v>0</v>
      </c>
      <c r="J39" s="139"/>
      <c r="K39" s="139"/>
      <c r="L39" s="139" t="e">
        <f>L38+L35</f>
        <v>#REF!</v>
      </c>
      <c r="M39" s="139"/>
      <c r="N39" s="139"/>
      <c r="O39" s="139" t="e">
        <f>O38+O35</f>
        <v>#REF!</v>
      </c>
      <c r="P39" s="139"/>
      <c r="Q39" s="139"/>
      <c r="R39" s="139" t="e">
        <f>R38+R35</f>
        <v>#REF!</v>
      </c>
      <c r="S39" s="139"/>
    </row>
    <row r="41" spans="1:19" ht="21">
      <c r="B41" s="142"/>
      <c r="C41" s="142"/>
      <c r="D41" s="142"/>
      <c r="E41" s="142"/>
      <c r="F41" s="142"/>
      <c r="G41" s="142"/>
      <c r="H41" s="142"/>
      <c r="I41" s="142"/>
      <c r="J41" s="142"/>
      <c r="K41" s="142"/>
      <c r="L41" s="142"/>
      <c r="M41" s="143"/>
      <c r="N41" s="143"/>
      <c r="O41" s="143"/>
      <c r="P41" s="143"/>
      <c r="Q41" s="143"/>
      <c r="R41" s="143"/>
      <c r="S41" s="143"/>
    </row>
    <row r="42" spans="1:19" ht="18.600000000000001" customHeight="1">
      <c r="B42" s="142" t="s">
        <v>107</v>
      </c>
      <c r="C42" s="142"/>
      <c r="D42" s="142"/>
      <c r="E42" s="142"/>
      <c r="F42" s="142"/>
      <c r="G42" s="144" t="s">
        <v>108</v>
      </c>
      <c r="H42" s="144"/>
      <c r="I42" s="144"/>
      <c r="J42" s="144"/>
      <c r="K42" s="144"/>
      <c r="L42" s="144"/>
      <c r="M42" s="144"/>
      <c r="N42" s="144"/>
      <c r="O42" s="144"/>
      <c r="P42" s="144"/>
      <c r="Q42" s="144"/>
      <c r="R42" s="144"/>
      <c r="S42" s="144"/>
    </row>
    <row r="43" spans="1:19" ht="21">
      <c r="B43" s="142" t="s">
        <v>109</v>
      </c>
      <c r="C43" s="142"/>
      <c r="D43" s="142"/>
      <c r="E43" s="145"/>
      <c r="F43" s="142"/>
      <c r="G43" s="144"/>
      <c r="H43" s="144"/>
      <c r="I43" s="144"/>
      <c r="J43" s="144"/>
      <c r="K43" s="144"/>
      <c r="L43" s="144"/>
      <c r="M43" s="144"/>
      <c r="N43" s="144"/>
      <c r="O43" s="144"/>
      <c r="P43" s="144"/>
      <c r="Q43" s="144"/>
      <c r="R43" s="144"/>
      <c r="S43" s="144"/>
    </row>
    <row r="44" spans="1:19" ht="21">
      <c r="B44" s="142"/>
      <c r="C44" s="142"/>
      <c r="D44" s="142"/>
      <c r="E44" s="142"/>
      <c r="F44" s="142"/>
      <c r="G44" s="142"/>
      <c r="H44" s="142"/>
      <c r="I44" s="142"/>
      <c r="J44" s="142"/>
      <c r="K44" s="142"/>
      <c r="L44" s="142"/>
      <c r="M44" s="143"/>
      <c r="N44" s="143"/>
      <c r="O44" s="143"/>
      <c r="P44" s="143"/>
      <c r="Q44" s="143"/>
      <c r="R44" s="143"/>
      <c r="S44" s="143"/>
    </row>
    <row r="45" spans="1:19" ht="21">
      <c r="B45" s="142" t="s">
        <v>110</v>
      </c>
      <c r="C45" s="142"/>
      <c r="D45" s="142"/>
      <c r="E45" s="142"/>
      <c r="F45" s="142"/>
      <c r="G45" s="142"/>
      <c r="H45" s="142"/>
      <c r="I45" s="142"/>
      <c r="J45" s="142"/>
      <c r="K45" s="142"/>
      <c r="L45" s="142"/>
      <c r="M45" s="143"/>
      <c r="N45" s="143"/>
      <c r="O45" s="143"/>
      <c r="P45" s="143"/>
      <c r="Q45" s="143"/>
      <c r="R45" s="143"/>
      <c r="S45" s="143"/>
    </row>
    <row r="46" spans="1:19" ht="21">
      <c r="B46" s="142"/>
      <c r="C46" s="142"/>
      <c r="D46" s="142"/>
      <c r="E46" s="142"/>
      <c r="F46" s="142"/>
      <c r="G46" s="142"/>
      <c r="H46" s="142"/>
      <c r="I46" s="142"/>
      <c r="J46" s="142"/>
      <c r="K46" s="142"/>
      <c r="L46" s="142"/>
      <c r="M46" s="143"/>
      <c r="N46" s="143"/>
      <c r="O46" s="143"/>
      <c r="P46" s="143"/>
      <c r="Q46" s="143"/>
      <c r="R46" s="143"/>
      <c r="S46" s="143"/>
    </row>
    <row r="47" spans="1:19" ht="21">
      <c r="B47" s="146" t="s">
        <v>111</v>
      </c>
      <c r="C47" s="142"/>
      <c r="D47" s="142"/>
      <c r="E47" s="142" t="s">
        <v>112</v>
      </c>
      <c r="F47" s="142"/>
      <c r="G47" s="142"/>
      <c r="H47" s="142"/>
      <c r="I47" s="142"/>
      <c r="J47" s="142"/>
      <c r="K47" s="142"/>
      <c r="L47" s="142"/>
      <c r="M47" s="143"/>
      <c r="N47" s="143"/>
      <c r="O47" s="143"/>
      <c r="P47" s="143"/>
      <c r="Q47" s="143" t="s">
        <v>113</v>
      </c>
      <c r="R47" s="143"/>
      <c r="S47" s="143"/>
    </row>
    <row r="48" spans="1:19" ht="21">
      <c r="B48" s="142" t="s">
        <v>114</v>
      </c>
      <c r="C48" s="142"/>
      <c r="D48" s="142"/>
      <c r="E48" s="142" t="s">
        <v>114</v>
      </c>
      <c r="F48" s="142"/>
      <c r="G48" s="142"/>
      <c r="H48" s="142"/>
      <c r="I48" s="142"/>
      <c r="J48" s="142"/>
      <c r="K48" s="142"/>
      <c r="L48" s="142"/>
      <c r="M48" s="143"/>
      <c r="N48" s="143"/>
      <c r="O48" s="143"/>
      <c r="P48" s="143"/>
      <c r="Q48" s="143" t="s">
        <v>115</v>
      </c>
      <c r="R48" s="143"/>
      <c r="S48" s="143"/>
    </row>
    <row r="49" spans="2:19" ht="21">
      <c r="B49" s="146" t="s">
        <v>116</v>
      </c>
      <c r="C49" s="142"/>
      <c r="D49" s="142"/>
      <c r="E49" s="146" t="s">
        <v>117</v>
      </c>
      <c r="F49" s="142"/>
      <c r="G49" s="142"/>
      <c r="H49" s="142"/>
      <c r="I49" s="142"/>
      <c r="J49" s="142"/>
      <c r="K49" s="142"/>
      <c r="L49" s="142"/>
      <c r="M49" s="143"/>
      <c r="N49" s="143"/>
      <c r="O49" s="143"/>
      <c r="P49" s="143"/>
      <c r="Q49" s="143" t="s">
        <v>118</v>
      </c>
      <c r="R49" s="143"/>
      <c r="S49" s="143"/>
    </row>
    <row r="50" spans="2:19" ht="21">
      <c r="B50" s="146" t="s">
        <v>119</v>
      </c>
      <c r="C50" s="142"/>
      <c r="D50" s="142"/>
      <c r="E50" s="146" t="s">
        <v>120</v>
      </c>
      <c r="F50" s="142"/>
      <c r="G50" s="142"/>
      <c r="H50" s="142"/>
      <c r="I50" s="142"/>
      <c r="J50" s="142"/>
      <c r="K50" s="142"/>
      <c r="L50" s="142"/>
      <c r="M50" s="143"/>
      <c r="N50" s="143"/>
      <c r="O50" s="143"/>
      <c r="P50" s="143"/>
      <c r="Q50" s="143" t="s">
        <v>121</v>
      </c>
      <c r="R50" s="143"/>
      <c r="S50" s="143"/>
    </row>
    <row r="51" spans="2:19" ht="21">
      <c r="B51" s="146" t="s">
        <v>122</v>
      </c>
      <c r="C51" s="142"/>
      <c r="D51" s="142"/>
      <c r="E51" s="146" t="s">
        <v>122</v>
      </c>
      <c r="F51" s="142"/>
      <c r="G51" s="142"/>
      <c r="H51" s="142"/>
      <c r="I51" s="142"/>
      <c r="J51" s="142"/>
      <c r="K51" s="142"/>
      <c r="L51" s="142"/>
      <c r="M51" s="143"/>
      <c r="N51" s="143"/>
      <c r="O51" s="143"/>
      <c r="P51" s="143"/>
      <c r="Q51" s="146" t="s">
        <v>122</v>
      </c>
      <c r="R51" s="143"/>
      <c r="S51" s="143"/>
    </row>
  </sheetData>
  <mergeCells count="25">
    <mergeCell ref="M18:O18"/>
    <mergeCell ref="P18:R18"/>
    <mergeCell ref="G42:S43"/>
    <mergeCell ref="A14:B14"/>
    <mergeCell ref="C14:E14"/>
    <mergeCell ref="K14:M14"/>
    <mergeCell ref="K15:M15"/>
    <mergeCell ref="A18:A19"/>
    <mergeCell ref="B18:B19"/>
    <mergeCell ref="C18:C19"/>
    <mergeCell ref="D18:F18"/>
    <mergeCell ref="G18:I18"/>
    <mergeCell ref="J18:L18"/>
    <mergeCell ref="A7:S7"/>
    <mergeCell ref="A9:S9"/>
    <mergeCell ref="A13:B13"/>
    <mergeCell ref="C13:E13"/>
    <mergeCell ref="G13:H13"/>
    <mergeCell ref="K13:M13"/>
    <mergeCell ref="A1:S1"/>
    <mergeCell ref="A2:S2"/>
    <mergeCell ref="A3:S3"/>
    <mergeCell ref="A4:S4"/>
    <mergeCell ref="A5:S5"/>
    <mergeCell ref="A6:S6"/>
  </mergeCells>
  <pageMargins left="0.7" right="0.7" top="0.75" bottom="0.75" header="0.3" footer="0.3"/>
  <pageSetup paperSize="9" scale="46" fitToHeight="0" orientation="landscape" r:id="rId1"/>
  <rowBreaks count="1" manualBreakCount="1">
    <brk id="31" max="1638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764AF-6E42-4619-909A-33A959D29336}">
  <sheetPr>
    <pageSetUpPr fitToPage="1"/>
  </sheetPr>
  <dimension ref="A1:XES39"/>
  <sheetViews>
    <sheetView view="pageBreakPreview" topLeftCell="A2" zoomScale="85" zoomScaleNormal="85" zoomScaleSheetLayoutView="85" workbookViewId="0">
      <selection activeCell="A35" sqref="A35:E39"/>
    </sheetView>
  </sheetViews>
  <sheetFormatPr defaultColWidth="8.19921875" defaultRowHeight="15.6"/>
  <cols>
    <col min="1" max="1" width="5.796875" style="147" customWidth="1"/>
    <col min="2" max="2" width="63.59765625" style="147" customWidth="1"/>
    <col min="3" max="3" width="8.19921875" style="147"/>
    <col min="4" max="4" width="12.09765625" style="147" bestFit="1" customWidth="1"/>
    <col min="5" max="5" width="13" style="150" bestFit="1" customWidth="1"/>
    <col min="6" max="6" width="14.09765625" style="150" bestFit="1" customWidth="1"/>
    <col min="7" max="7" width="12.59765625" style="147" customWidth="1"/>
    <col min="8" max="16384" width="8.19921875" style="147"/>
  </cols>
  <sheetData>
    <row r="1" spans="1:16373" ht="15.75" customHeight="1">
      <c r="A1" s="82" t="str">
        <f>BOQ!A1</f>
        <v>a</v>
      </c>
      <c r="B1" s="82"/>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c r="AH1" s="82"/>
      <c r="AI1" s="82"/>
      <c r="AJ1" s="82"/>
      <c r="AK1" s="82"/>
      <c r="AL1" s="82"/>
      <c r="AM1" s="82"/>
      <c r="AN1" s="82"/>
      <c r="AO1" s="82"/>
      <c r="AP1" s="82"/>
      <c r="AQ1" s="82"/>
      <c r="AR1" s="82"/>
      <c r="AS1" s="82"/>
      <c r="AT1" s="82"/>
      <c r="AU1" s="82"/>
      <c r="AV1" s="82"/>
      <c r="AW1" s="82"/>
      <c r="AX1" s="82"/>
      <c r="AY1" s="82"/>
      <c r="AZ1" s="82"/>
      <c r="BA1" s="82"/>
      <c r="BB1" s="82"/>
      <c r="BC1" s="82"/>
      <c r="BD1" s="82"/>
      <c r="BE1" s="82"/>
      <c r="BF1" s="82"/>
      <c r="BG1" s="82"/>
      <c r="BH1" s="82"/>
      <c r="BI1" s="82"/>
      <c r="BJ1" s="82"/>
      <c r="BK1" s="82"/>
      <c r="BL1" s="82"/>
      <c r="BM1" s="82"/>
      <c r="BN1" s="82"/>
      <c r="BO1" s="82"/>
      <c r="BP1" s="82"/>
      <c r="BQ1" s="82"/>
      <c r="BR1" s="82"/>
      <c r="BS1" s="82"/>
      <c r="BT1" s="82"/>
      <c r="BU1" s="82"/>
      <c r="BV1" s="82"/>
      <c r="BW1" s="82"/>
      <c r="BX1" s="82"/>
      <c r="BY1" s="82"/>
      <c r="BZ1" s="82"/>
      <c r="CA1" s="82"/>
      <c r="CB1" s="82"/>
      <c r="CC1" s="82"/>
      <c r="CD1" s="82"/>
      <c r="CE1" s="82"/>
      <c r="CF1" s="82"/>
      <c r="CG1" s="82"/>
      <c r="CH1" s="82"/>
      <c r="CI1" s="82"/>
      <c r="CJ1" s="82"/>
      <c r="CK1" s="82"/>
      <c r="CL1" s="82"/>
      <c r="CM1" s="82"/>
      <c r="CN1" s="82"/>
      <c r="CO1" s="82"/>
      <c r="CP1" s="82"/>
      <c r="CQ1" s="82"/>
      <c r="CR1" s="82"/>
      <c r="CS1" s="82"/>
      <c r="CT1" s="82"/>
      <c r="CU1" s="82"/>
      <c r="CV1" s="82"/>
      <c r="CW1" s="82"/>
      <c r="CX1" s="82"/>
      <c r="CY1" s="82"/>
      <c r="CZ1" s="82"/>
      <c r="DA1" s="82"/>
      <c r="DB1" s="82"/>
      <c r="DC1" s="82"/>
      <c r="DD1" s="82"/>
      <c r="DE1" s="82"/>
      <c r="DF1" s="82"/>
      <c r="DG1" s="82"/>
      <c r="DH1" s="82"/>
      <c r="DI1" s="82"/>
      <c r="DJ1" s="82"/>
      <c r="DK1" s="82"/>
      <c r="DL1" s="82"/>
      <c r="DM1" s="82"/>
      <c r="DN1" s="82"/>
      <c r="DO1" s="82"/>
      <c r="DP1" s="82"/>
      <c r="DQ1" s="82"/>
      <c r="DR1" s="82"/>
      <c r="DS1" s="82"/>
      <c r="DT1" s="82"/>
      <c r="DU1" s="82"/>
      <c r="DV1" s="82"/>
      <c r="DW1" s="82"/>
      <c r="DX1" s="82"/>
      <c r="DY1" s="82"/>
      <c r="DZ1" s="82"/>
      <c r="EA1" s="82"/>
      <c r="EB1" s="82"/>
      <c r="EC1" s="82"/>
      <c r="ED1" s="82"/>
      <c r="EE1" s="82"/>
      <c r="EF1" s="82"/>
      <c r="EG1" s="82"/>
      <c r="EH1" s="82"/>
      <c r="EI1" s="82"/>
      <c r="EJ1" s="82"/>
      <c r="EK1" s="82"/>
      <c r="EL1" s="82"/>
      <c r="EM1" s="82"/>
      <c r="EN1" s="82"/>
      <c r="EO1" s="82"/>
      <c r="EP1" s="82"/>
      <c r="EQ1" s="82"/>
      <c r="ER1" s="82"/>
      <c r="ES1" s="82"/>
      <c r="ET1" s="82"/>
      <c r="EU1" s="82"/>
      <c r="EV1" s="82"/>
      <c r="EW1" s="82"/>
      <c r="EX1" s="82"/>
      <c r="EY1" s="82"/>
      <c r="EZ1" s="82"/>
      <c r="FA1" s="82"/>
      <c r="FB1" s="82"/>
      <c r="FC1" s="82"/>
      <c r="FD1" s="82"/>
      <c r="FE1" s="82"/>
      <c r="FF1" s="82"/>
      <c r="FG1" s="82"/>
      <c r="FH1" s="82"/>
      <c r="FI1" s="82"/>
      <c r="FJ1" s="82"/>
      <c r="FK1" s="82"/>
      <c r="FL1" s="82"/>
      <c r="FM1" s="82"/>
      <c r="FN1" s="82"/>
      <c r="FO1" s="82"/>
      <c r="FP1" s="82"/>
      <c r="FQ1" s="82"/>
      <c r="FR1" s="82"/>
      <c r="FS1" s="82"/>
      <c r="FT1" s="82"/>
      <c r="FU1" s="82"/>
      <c r="FV1" s="82"/>
      <c r="FW1" s="82"/>
      <c r="FX1" s="82"/>
      <c r="FY1" s="82"/>
      <c r="FZ1" s="82"/>
      <c r="GA1" s="82"/>
      <c r="GB1" s="82"/>
      <c r="GC1" s="82"/>
      <c r="GD1" s="82"/>
      <c r="GE1" s="82"/>
      <c r="GF1" s="82"/>
      <c r="GG1" s="82"/>
      <c r="GH1" s="82"/>
      <c r="GI1" s="82"/>
      <c r="GJ1" s="82"/>
      <c r="GK1" s="82"/>
      <c r="GL1" s="82"/>
      <c r="GM1" s="82"/>
      <c r="GN1" s="82"/>
      <c r="GO1" s="82"/>
      <c r="GP1" s="82"/>
      <c r="GQ1" s="82"/>
      <c r="GR1" s="82"/>
      <c r="GS1" s="82"/>
      <c r="GT1" s="82"/>
      <c r="GU1" s="82"/>
      <c r="GV1" s="82"/>
      <c r="GW1" s="82"/>
      <c r="GX1" s="82"/>
      <c r="GY1" s="82"/>
      <c r="GZ1" s="82"/>
      <c r="HA1" s="82"/>
      <c r="HB1" s="82"/>
      <c r="HC1" s="82"/>
      <c r="HD1" s="82"/>
      <c r="HE1" s="82"/>
      <c r="HF1" s="82"/>
      <c r="HG1" s="82"/>
      <c r="HH1" s="82"/>
      <c r="HI1" s="82"/>
      <c r="HJ1" s="82"/>
      <c r="HK1" s="82"/>
      <c r="HL1" s="82"/>
      <c r="HM1" s="82"/>
      <c r="HN1" s="82"/>
      <c r="HO1" s="82"/>
      <c r="HP1" s="82"/>
      <c r="HQ1" s="82"/>
      <c r="HR1" s="82"/>
      <c r="HS1" s="82"/>
      <c r="HT1" s="82"/>
      <c r="HU1" s="82"/>
      <c r="HV1" s="82"/>
      <c r="HW1" s="82"/>
      <c r="HX1" s="82"/>
      <c r="HY1" s="82"/>
      <c r="HZ1" s="82"/>
      <c r="IA1" s="82"/>
      <c r="IB1" s="82"/>
      <c r="IC1" s="82"/>
      <c r="ID1" s="82"/>
      <c r="IE1" s="82"/>
      <c r="IF1" s="82"/>
      <c r="IG1" s="82"/>
      <c r="IH1" s="82"/>
      <c r="II1" s="82"/>
      <c r="IJ1" s="82"/>
      <c r="IK1" s="82"/>
      <c r="IL1" s="82"/>
      <c r="IM1" s="82"/>
      <c r="IN1" s="82"/>
      <c r="IO1" s="82"/>
      <c r="IP1" s="82"/>
      <c r="IQ1" s="82"/>
      <c r="IR1" s="82"/>
      <c r="IS1" s="82"/>
      <c r="IT1" s="82"/>
      <c r="IU1" s="82"/>
      <c r="IV1" s="82"/>
      <c r="IW1" s="82"/>
      <c r="IX1" s="82"/>
      <c r="IY1" s="82"/>
      <c r="IZ1" s="82"/>
      <c r="JA1" s="82"/>
      <c r="JB1" s="82"/>
      <c r="JC1" s="82"/>
      <c r="JD1" s="82"/>
      <c r="JE1" s="82"/>
      <c r="JF1" s="82"/>
      <c r="JG1" s="82"/>
      <c r="JH1" s="82"/>
      <c r="JI1" s="82"/>
      <c r="JJ1" s="82"/>
      <c r="JK1" s="82"/>
      <c r="JL1" s="82"/>
      <c r="JM1" s="82"/>
      <c r="JN1" s="82"/>
      <c r="JO1" s="82"/>
      <c r="JP1" s="82"/>
      <c r="JQ1" s="82"/>
      <c r="JR1" s="82"/>
      <c r="JS1" s="82"/>
      <c r="JT1" s="82"/>
      <c r="JU1" s="82"/>
      <c r="JV1" s="82"/>
      <c r="JW1" s="82"/>
      <c r="JX1" s="82"/>
      <c r="JY1" s="82"/>
      <c r="JZ1" s="82"/>
      <c r="KA1" s="82"/>
      <c r="KB1" s="82"/>
      <c r="KC1" s="82"/>
      <c r="KD1" s="82"/>
      <c r="KE1" s="82"/>
      <c r="KF1" s="82"/>
      <c r="KG1" s="82"/>
      <c r="KH1" s="82"/>
      <c r="KI1" s="82"/>
      <c r="KJ1" s="82"/>
      <c r="KK1" s="82"/>
      <c r="KL1" s="82"/>
      <c r="KM1" s="82"/>
      <c r="KN1" s="82"/>
      <c r="KO1" s="82"/>
      <c r="KP1" s="82"/>
      <c r="KQ1" s="82"/>
      <c r="KR1" s="82"/>
      <c r="KS1" s="82"/>
      <c r="KT1" s="82"/>
      <c r="KU1" s="82"/>
      <c r="KV1" s="82"/>
      <c r="KW1" s="82"/>
      <c r="KX1" s="82"/>
      <c r="KY1" s="82"/>
      <c r="KZ1" s="82"/>
      <c r="LA1" s="82"/>
      <c r="LB1" s="82"/>
      <c r="LC1" s="82"/>
      <c r="LD1" s="82"/>
      <c r="LE1" s="82"/>
      <c r="LF1" s="82"/>
      <c r="LG1" s="82"/>
      <c r="LH1" s="82"/>
      <c r="LI1" s="82"/>
      <c r="LJ1" s="82"/>
      <c r="LK1" s="82"/>
      <c r="LL1" s="82"/>
      <c r="LM1" s="82"/>
      <c r="LN1" s="82"/>
      <c r="LO1" s="82"/>
      <c r="LP1" s="82"/>
      <c r="LQ1" s="82"/>
      <c r="LR1" s="82"/>
      <c r="LS1" s="82"/>
      <c r="LT1" s="82"/>
      <c r="LU1" s="82"/>
      <c r="LV1" s="82"/>
      <c r="LW1" s="82"/>
      <c r="LX1" s="82"/>
      <c r="LY1" s="82"/>
      <c r="LZ1" s="82"/>
      <c r="MA1" s="82"/>
      <c r="MB1" s="82"/>
      <c r="MC1" s="82"/>
      <c r="MD1" s="82"/>
      <c r="ME1" s="82"/>
      <c r="MF1" s="82"/>
      <c r="MG1" s="82"/>
      <c r="MH1" s="82"/>
      <c r="MI1" s="82"/>
      <c r="MJ1" s="82"/>
      <c r="MK1" s="82"/>
      <c r="ML1" s="82"/>
      <c r="MM1" s="82"/>
      <c r="MN1" s="82"/>
      <c r="MO1" s="82"/>
      <c r="MP1" s="82"/>
      <c r="MQ1" s="82"/>
      <c r="MR1" s="82"/>
      <c r="MS1" s="82"/>
      <c r="MT1" s="82"/>
      <c r="MU1" s="82"/>
      <c r="MV1" s="82"/>
      <c r="MW1" s="82"/>
      <c r="MX1" s="82"/>
      <c r="MY1" s="82"/>
      <c r="MZ1" s="82"/>
      <c r="NA1" s="82"/>
      <c r="NB1" s="82"/>
      <c r="NC1" s="82"/>
      <c r="ND1" s="82"/>
      <c r="NE1" s="82"/>
      <c r="NF1" s="82"/>
      <c r="NG1" s="82"/>
      <c r="NH1" s="82"/>
      <c r="NI1" s="82"/>
      <c r="NJ1" s="82"/>
      <c r="NK1" s="82"/>
      <c r="NL1" s="82"/>
      <c r="NM1" s="82"/>
      <c r="NN1" s="82"/>
      <c r="NO1" s="82"/>
      <c r="NP1" s="82"/>
      <c r="NQ1" s="82"/>
      <c r="NR1" s="82"/>
      <c r="NS1" s="82"/>
      <c r="NT1" s="82"/>
      <c r="NU1" s="82"/>
      <c r="NV1" s="82"/>
      <c r="NW1" s="82"/>
      <c r="NX1" s="82"/>
      <c r="NY1" s="82"/>
      <c r="NZ1" s="82"/>
      <c r="OA1" s="82"/>
      <c r="OB1" s="82"/>
      <c r="OC1" s="82"/>
      <c r="OD1" s="82"/>
      <c r="OE1" s="82"/>
      <c r="OF1" s="82"/>
      <c r="OG1" s="82"/>
      <c r="OH1" s="82"/>
      <c r="OI1" s="82"/>
      <c r="OJ1" s="82"/>
      <c r="OK1" s="82"/>
      <c r="OL1" s="82"/>
      <c r="OM1" s="82"/>
      <c r="ON1" s="82"/>
      <c r="OO1" s="82"/>
      <c r="OP1" s="82"/>
      <c r="OQ1" s="82"/>
      <c r="OR1" s="82"/>
      <c r="OS1" s="82"/>
      <c r="OT1" s="82"/>
      <c r="OU1" s="82"/>
      <c r="OV1" s="82"/>
      <c r="OW1" s="82"/>
      <c r="OX1" s="82"/>
      <c r="OY1" s="82"/>
      <c r="OZ1" s="82"/>
      <c r="PA1" s="82"/>
      <c r="PB1" s="82"/>
      <c r="PC1" s="82"/>
      <c r="PD1" s="82"/>
      <c r="PE1" s="82"/>
      <c r="PF1" s="82"/>
      <c r="PG1" s="82"/>
      <c r="PH1" s="82"/>
      <c r="PI1" s="82"/>
      <c r="PJ1" s="82"/>
      <c r="PK1" s="82"/>
      <c r="PL1" s="82"/>
      <c r="PM1" s="82"/>
      <c r="PN1" s="82"/>
      <c r="PO1" s="82"/>
      <c r="PP1" s="82"/>
      <c r="PQ1" s="82"/>
      <c r="PR1" s="82"/>
      <c r="PS1" s="82"/>
      <c r="PT1" s="82"/>
      <c r="PU1" s="82"/>
      <c r="PV1" s="82"/>
      <c r="PW1" s="82"/>
      <c r="PX1" s="82"/>
      <c r="PY1" s="82"/>
      <c r="PZ1" s="82"/>
      <c r="QA1" s="82"/>
      <c r="QB1" s="82"/>
      <c r="QC1" s="82"/>
      <c r="QD1" s="82"/>
      <c r="QE1" s="82"/>
      <c r="QF1" s="82"/>
      <c r="QG1" s="82"/>
      <c r="QH1" s="82"/>
      <c r="QI1" s="82"/>
      <c r="QJ1" s="82"/>
      <c r="QK1" s="82"/>
      <c r="QL1" s="82"/>
      <c r="QM1" s="82"/>
      <c r="QN1" s="82"/>
      <c r="QO1" s="82"/>
      <c r="QP1" s="82"/>
      <c r="QQ1" s="82"/>
      <c r="QR1" s="82"/>
      <c r="QS1" s="82"/>
      <c r="QT1" s="82"/>
      <c r="QU1" s="82"/>
      <c r="QV1" s="82"/>
      <c r="QW1" s="82"/>
      <c r="QX1" s="82"/>
      <c r="QY1" s="82"/>
      <c r="QZ1" s="82"/>
      <c r="RA1" s="82"/>
      <c r="RB1" s="82"/>
      <c r="RC1" s="82"/>
      <c r="RD1" s="82"/>
      <c r="RE1" s="82"/>
      <c r="RF1" s="82"/>
      <c r="RG1" s="82"/>
      <c r="RH1" s="82"/>
      <c r="RI1" s="82"/>
      <c r="RJ1" s="82"/>
      <c r="RK1" s="82"/>
      <c r="RL1" s="82"/>
      <c r="RM1" s="82"/>
      <c r="RN1" s="82"/>
      <c r="RO1" s="82"/>
      <c r="RP1" s="82"/>
      <c r="RQ1" s="82"/>
      <c r="RR1" s="82"/>
      <c r="RS1" s="82"/>
      <c r="RT1" s="82"/>
      <c r="RU1" s="82"/>
      <c r="RV1" s="82"/>
      <c r="RW1" s="82"/>
      <c r="RX1" s="82"/>
      <c r="RY1" s="82"/>
      <c r="RZ1" s="82"/>
      <c r="SA1" s="82"/>
      <c r="SB1" s="82"/>
      <c r="SC1" s="82"/>
      <c r="SD1" s="82"/>
      <c r="SE1" s="82"/>
      <c r="SF1" s="82"/>
      <c r="SG1" s="82"/>
      <c r="SH1" s="82"/>
      <c r="SI1" s="82"/>
      <c r="SJ1" s="82"/>
      <c r="SK1" s="82"/>
      <c r="SL1" s="82"/>
      <c r="SM1" s="82"/>
      <c r="SN1" s="82"/>
      <c r="SO1" s="82"/>
      <c r="SP1" s="82"/>
      <c r="SQ1" s="82"/>
      <c r="SR1" s="82"/>
      <c r="SS1" s="82"/>
      <c r="ST1" s="82"/>
      <c r="SU1" s="82"/>
      <c r="SV1" s="82"/>
      <c r="SW1" s="82"/>
      <c r="SX1" s="82"/>
      <c r="SY1" s="82"/>
      <c r="SZ1" s="82"/>
      <c r="TA1" s="82"/>
      <c r="TB1" s="82"/>
      <c r="TC1" s="82"/>
      <c r="TD1" s="82"/>
      <c r="TE1" s="82"/>
      <c r="TF1" s="82"/>
      <c r="TG1" s="82"/>
      <c r="TH1" s="82"/>
      <c r="TI1" s="82"/>
      <c r="TJ1" s="82"/>
      <c r="TK1" s="82"/>
      <c r="TL1" s="82"/>
      <c r="TM1" s="82"/>
      <c r="TN1" s="82"/>
      <c r="TO1" s="82"/>
      <c r="TP1" s="82"/>
      <c r="TQ1" s="82"/>
      <c r="TR1" s="82"/>
      <c r="TS1" s="82"/>
      <c r="TT1" s="82"/>
      <c r="TU1" s="82"/>
      <c r="TV1" s="82"/>
      <c r="TW1" s="82"/>
      <c r="TX1" s="82"/>
      <c r="TY1" s="82"/>
      <c r="TZ1" s="82"/>
      <c r="UA1" s="82"/>
      <c r="UB1" s="82"/>
      <c r="UC1" s="82"/>
      <c r="UD1" s="82"/>
      <c r="UE1" s="82"/>
      <c r="UF1" s="82"/>
      <c r="UG1" s="82"/>
      <c r="UH1" s="82"/>
      <c r="UI1" s="82"/>
      <c r="UJ1" s="82"/>
      <c r="UK1" s="82"/>
      <c r="UL1" s="82"/>
      <c r="UM1" s="82"/>
      <c r="UN1" s="82"/>
      <c r="UO1" s="82"/>
      <c r="UP1" s="82"/>
      <c r="UQ1" s="82"/>
      <c r="UR1" s="82"/>
      <c r="US1" s="82"/>
      <c r="UT1" s="82"/>
      <c r="UU1" s="82"/>
      <c r="UV1" s="82"/>
      <c r="UW1" s="82"/>
      <c r="UX1" s="82"/>
      <c r="UY1" s="82"/>
      <c r="UZ1" s="82"/>
      <c r="VA1" s="82"/>
      <c r="VB1" s="82"/>
      <c r="VC1" s="82"/>
      <c r="VD1" s="82"/>
      <c r="VE1" s="82"/>
      <c r="VF1" s="82"/>
      <c r="VG1" s="82"/>
      <c r="VH1" s="82"/>
      <c r="VI1" s="82"/>
      <c r="VJ1" s="82"/>
      <c r="VK1" s="82"/>
      <c r="VL1" s="82"/>
      <c r="VM1" s="82"/>
      <c r="VN1" s="82"/>
      <c r="VO1" s="82"/>
      <c r="VP1" s="82"/>
      <c r="VQ1" s="82"/>
      <c r="VR1" s="82"/>
      <c r="VS1" s="82"/>
      <c r="VT1" s="82"/>
      <c r="VU1" s="82"/>
      <c r="VV1" s="82"/>
      <c r="VW1" s="82"/>
      <c r="VX1" s="82"/>
      <c r="VY1" s="82"/>
      <c r="VZ1" s="82"/>
      <c r="WA1" s="82"/>
      <c r="WB1" s="82"/>
      <c r="WC1" s="82"/>
      <c r="WD1" s="82"/>
      <c r="WE1" s="82"/>
      <c r="WF1" s="82"/>
      <c r="WG1" s="82"/>
      <c r="WH1" s="82"/>
      <c r="WI1" s="82"/>
      <c r="WJ1" s="82"/>
      <c r="WK1" s="82"/>
      <c r="WL1" s="82"/>
      <c r="WM1" s="82"/>
      <c r="WN1" s="82"/>
      <c r="WO1" s="82"/>
      <c r="WP1" s="82"/>
      <c r="WQ1" s="82"/>
      <c r="WR1" s="82"/>
      <c r="WS1" s="82"/>
      <c r="WT1" s="82"/>
      <c r="WU1" s="82"/>
      <c r="WV1" s="82"/>
      <c r="WW1" s="82"/>
      <c r="WX1" s="82"/>
      <c r="WY1" s="82"/>
      <c r="WZ1" s="82"/>
      <c r="XA1" s="82"/>
      <c r="XB1" s="82"/>
      <c r="XC1" s="82"/>
      <c r="XD1" s="82"/>
      <c r="XE1" s="82"/>
      <c r="XF1" s="82"/>
      <c r="XG1" s="82"/>
      <c r="XH1" s="82"/>
      <c r="XI1" s="82"/>
      <c r="XJ1" s="82"/>
      <c r="XK1" s="82"/>
      <c r="XL1" s="82"/>
      <c r="XM1" s="82"/>
      <c r="XN1" s="82"/>
      <c r="XO1" s="82"/>
      <c r="XP1" s="82"/>
      <c r="XQ1" s="82"/>
      <c r="XR1" s="82"/>
      <c r="XS1" s="82"/>
      <c r="XT1" s="82"/>
      <c r="XU1" s="82"/>
      <c r="XV1" s="82"/>
      <c r="XW1" s="82"/>
      <c r="XX1" s="82"/>
      <c r="XY1" s="82"/>
      <c r="XZ1" s="82"/>
      <c r="YA1" s="82"/>
      <c r="YB1" s="82"/>
      <c r="YC1" s="82"/>
      <c r="YD1" s="82"/>
      <c r="YE1" s="82"/>
      <c r="YF1" s="82"/>
      <c r="YG1" s="82"/>
      <c r="YH1" s="82"/>
      <c r="YI1" s="82"/>
      <c r="YJ1" s="82"/>
      <c r="YK1" s="82"/>
      <c r="YL1" s="82"/>
      <c r="YM1" s="82"/>
      <c r="YN1" s="82"/>
      <c r="YO1" s="82"/>
      <c r="YP1" s="82"/>
      <c r="YQ1" s="82"/>
      <c r="YR1" s="82"/>
      <c r="YS1" s="82"/>
      <c r="YT1" s="82"/>
      <c r="YU1" s="82"/>
      <c r="YV1" s="82"/>
      <c r="YW1" s="82"/>
      <c r="YX1" s="82"/>
      <c r="YY1" s="82"/>
      <c r="YZ1" s="82"/>
      <c r="ZA1" s="82"/>
      <c r="ZB1" s="82"/>
      <c r="ZC1" s="82"/>
      <c r="ZD1" s="82"/>
      <c r="ZE1" s="82"/>
      <c r="ZF1" s="82"/>
      <c r="ZG1" s="82"/>
      <c r="ZH1" s="82"/>
      <c r="ZI1" s="82"/>
      <c r="ZJ1" s="82"/>
      <c r="ZK1" s="82"/>
      <c r="ZL1" s="82"/>
      <c r="ZM1" s="82"/>
      <c r="ZN1" s="82"/>
      <c r="ZO1" s="82"/>
      <c r="ZP1" s="82"/>
      <c r="ZQ1" s="82"/>
      <c r="ZR1" s="82"/>
      <c r="ZS1" s="82"/>
      <c r="ZT1" s="82"/>
      <c r="ZU1" s="82"/>
      <c r="ZV1" s="82"/>
      <c r="ZW1" s="82"/>
      <c r="ZX1" s="82"/>
      <c r="ZY1" s="82"/>
      <c r="ZZ1" s="82"/>
      <c r="AAA1" s="82"/>
      <c r="AAB1" s="82"/>
      <c r="AAC1" s="82"/>
      <c r="AAD1" s="82"/>
      <c r="AAE1" s="82"/>
      <c r="AAF1" s="82"/>
      <c r="AAG1" s="82"/>
      <c r="AAH1" s="82"/>
      <c r="AAI1" s="82"/>
      <c r="AAJ1" s="82"/>
      <c r="AAK1" s="82"/>
      <c r="AAL1" s="82"/>
      <c r="AAM1" s="82"/>
      <c r="AAN1" s="82"/>
      <c r="AAO1" s="82"/>
      <c r="AAP1" s="82"/>
      <c r="AAQ1" s="82"/>
      <c r="AAR1" s="82"/>
      <c r="AAS1" s="82"/>
      <c r="AAT1" s="82"/>
      <c r="AAU1" s="82"/>
      <c r="AAV1" s="82"/>
      <c r="AAW1" s="82"/>
      <c r="AAX1" s="82"/>
      <c r="AAY1" s="82"/>
      <c r="AAZ1" s="82"/>
      <c r="ABA1" s="82"/>
      <c r="ABB1" s="82"/>
      <c r="ABC1" s="82"/>
      <c r="ABD1" s="82"/>
      <c r="ABE1" s="82"/>
      <c r="ABF1" s="82"/>
      <c r="ABG1" s="82"/>
      <c r="ABH1" s="82"/>
      <c r="ABI1" s="82"/>
      <c r="ABJ1" s="82"/>
      <c r="ABK1" s="82"/>
      <c r="ABL1" s="82"/>
      <c r="ABM1" s="82"/>
      <c r="ABN1" s="82"/>
      <c r="ABO1" s="82"/>
      <c r="ABP1" s="82"/>
      <c r="ABQ1" s="82"/>
      <c r="ABR1" s="82"/>
      <c r="ABS1" s="82"/>
      <c r="ABT1" s="82"/>
      <c r="ABU1" s="82"/>
      <c r="ABV1" s="82"/>
      <c r="ABW1" s="82"/>
      <c r="ABX1" s="82"/>
      <c r="ABY1" s="82"/>
      <c r="ABZ1" s="82"/>
      <c r="ACA1" s="82"/>
      <c r="ACB1" s="82"/>
      <c r="ACC1" s="82"/>
      <c r="ACD1" s="82"/>
      <c r="ACE1" s="82"/>
      <c r="ACF1" s="82"/>
      <c r="ACG1" s="82"/>
      <c r="ACH1" s="82"/>
      <c r="ACI1" s="82"/>
      <c r="ACJ1" s="82"/>
      <c r="ACK1" s="82"/>
      <c r="ACL1" s="82"/>
      <c r="ACM1" s="82"/>
      <c r="ACN1" s="82"/>
      <c r="ACO1" s="82"/>
      <c r="ACP1" s="82"/>
      <c r="ACQ1" s="82"/>
      <c r="ACR1" s="82"/>
      <c r="ACS1" s="82"/>
      <c r="ACT1" s="82"/>
      <c r="ACU1" s="82"/>
      <c r="ACV1" s="82"/>
      <c r="ACW1" s="82"/>
      <c r="ACX1" s="82"/>
      <c r="ACY1" s="82"/>
      <c r="ACZ1" s="82"/>
      <c r="ADA1" s="82"/>
      <c r="ADB1" s="82"/>
      <c r="ADC1" s="82"/>
      <c r="ADD1" s="82"/>
      <c r="ADE1" s="82"/>
      <c r="ADF1" s="82"/>
      <c r="ADG1" s="82"/>
      <c r="ADH1" s="82"/>
      <c r="ADI1" s="82"/>
      <c r="ADJ1" s="82"/>
      <c r="ADK1" s="82"/>
      <c r="ADL1" s="82"/>
      <c r="ADM1" s="82"/>
      <c r="ADN1" s="82"/>
      <c r="ADO1" s="82"/>
      <c r="ADP1" s="82"/>
      <c r="ADQ1" s="82"/>
      <c r="ADR1" s="82"/>
      <c r="ADS1" s="82"/>
      <c r="ADT1" s="82"/>
      <c r="ADU1" s="82"/>
      <c r="ADV1" s="82"/>
      <c r="ADW1" s="82"/>
      <c r="ADX1" s="82"/>
      <c r="ADY1" s="82"/>
      <c r="ADZ1" s="82"/>
      <c r="AEA1" s="82"/>
      <c r="AEB1" s="82"/>
      <c r="AEC1" s="82"/>
      <c r="AED1" s="82"/>
      <c r="AEE1" s="82"/>
      <c r="AEF1" s="82"/>
      <c r="AEG1" s="82"/>
      <c r="AEH1" s="82"/>
      <c r="AEI1" s="82"/>
      <c r="AEJ1" s="82"/>
      <c r="AEK1" s="82"/>
      <c r="AEL1" s="82"/>
      <c r="AEM1" s="82"/>
      <c r="AEN1" s="82"/>
      <c r="AEO1" s="82"/>
      <c r="AEP1" s="82"/>
      <c r="AEQ1" s="82"/>
      <c r="AER1" s="82"/>
      <c r="AES1" s="82"/>
      <c r="AET1" s="82"/>
      <c r="AEU1" s="82"/>
      <c r="AEV1" s="82"/>
      <c r="AEW1" s="82"/>
      <c r="AEX1" s="82"/>
      <c r="AEY1" s="82"/>
      <c r="AEZ1" s="82"/>
      <c r="AFA1" s="82"/>
      <c r="AFB1" s="82"/>
      <c r="AFC1" s="82"/>
      <c r="AFD1" s="82"/>
      <c r="AFE1" s="82"/>
      <c r="AFF1" s="82"/>
      <c r="AFG1" s="82"/>
      <c r="AFH1" s="82"/>
      <c r="AFI1" s="82"/>
      <c r="AFJ1" s="82"/>
      <c r="AFK1" s="82"/>
      <c r="AFL1" s="82"/>
      <c r="AFM1" s="82"/>
      <c r="AFN1" s="82"/>
      <c r="AFO1" s="82"/>
      <c r="AFP1" s="82"/>
      <c r="AFQ1" s="82"/>
      <c r="AFR1" s="82"/>
      <c r="AFS1" s="82"/>
      <c r="AFT1" s="82"/>
      <c r="AFU1" s="82"/>
      <c r="AFV1" s="82"/>
      <c r="AFW1" s="82"/>
      <c r="AFX1" s="82"/>
      <c r="AFY1" s="82"/>
      <c r="AFZ1" s="82"/>
      <c r="AGA1" s="82"/>
      <c r="AGB1" s="82"/>
      <c r="AGC1" s="82"/>
      <c r="AGD1" s="82"/>
      <c r="AGE1" s="82"/>
      <c r="AGF1" s="82"/>
      <c r="AGG1" s="82"/>
      <c r="AGH1" s="82"/>
      <c r="AGI1" s="82"/>
      <c r="AGJ1" s="82"/>
      <c r="AGK1" s="82"/>
      <c r="AGL1" s="82"/>
      <c r="AGM1" s="82"/>
      <c r="AGN1" s="82"/>
      <c r="AGO1" s="82"/>
      <c r="AGP1" s="82"/>
      <c r="AGQ1" s="82"/>
      <c r="AGR1" s="82"/>
      <c r="AGS1" s="82"/>
      <c r="AGT1" s="82"/>
      <c r="AGU1" s="82"/>
      <c r="AGV1" s="82"/>
      <c r="AGW1" s="82"/>
      <c r="AGX1" s="82"/>
      <c r="AGY1" s="82"/>
      <c r="AGZ1" s="82"/>
      <c r="AHA1" s="82"/>
      <c r="AHB1" s="82"/>
      <c r="AHC1" s="82"/>
      <c r="AHD1" s="82"/>
      <c r="AHE1" s="82"/>
      <c r="AHF1" s="82"/>
      <c r="AHG1" s="82"/>
      <c r="AHH1" s="82"/>
      <c r="AHI1" s="82"/>
      <c r="AHJ1" s="82"/>
      <c r="AHK1" s="82"/>
      <c r="AHL1" s="82"/>
      <c r="AHM1" s="82"/>
      <c r="AHN1" s="82"/>
      <c r="AHO1" s="82"/>
      <c r="AHP1" s="82"/>
      <c r="AHQ1" s="82"/>
      <c r="AHR1" s="82"/>
      <c r="AHS1" s="82"/>
      <c r="AHT1" s="82"/>
      <c r="AHU1" s="82"/>
      <c r="AHV1" s="82"/>
      <c r="AHW1" s="82"/>
      <c r="AHX1" s="82"/>
      <c r="AHY1" s="82"/>
      <c r="AHZ1" s="82"/>
      <c r="AIA1" s="82"/>
      <c r="AIB1" s="82"/>
      <c r="AIC1" s="82"/>
      <c r="AID1" s="82"/>
      <c r="AIE1" s="82"/>
      <c r="AIF1" s="82"/>
      <c r="AIG1" s="82"/>
      <c r="AIH1" s="82"/>
      <c r="AII1" s="82"/>
      <c r="AIJ1" s="82"/>
      <c r="AIK1" s="82"/>
      <c r="AIL1" s="82"/>
      <c r="AIM1" s="82"/>
      <c r="AIN1" s="82"/>
      <c r="AIO1" s="82"/>
      <c r="AIP1" s="82"/>
      <c r="AIQ1" s="82"/>
      <c r="AIR1" s="82"/>
      <c r="AIS1" s="82"/>
      <c r="AIT1" s="82"/>
      <c r="AIU1" s="82"/>
      <c r="AIV1" s="82"/>
      <c r="AIW1" s="82"/>
      <c r="AIX1" s="82"/>
      <c r="AIY1" s="82"/>
      <c r="AIZ1" s="82"/>
      <c r="AJA1" s="82"/>
      <c r="AJB1" s="82"/>
      <c r="AJC1" s="82"/>
      <c r="AJD1" s="82"/>
      <c r="AJE1" s="82"/>
      <c r="AJF1" s="82"/>
      <c r="AJG1" s="82"/>
      <c r="AJH1" s="82"/>
      <c r="AJI1" s="82"/>
      <c r="AJJ1" s="82"/>
      <c r="AJK1" s="82"/>
      <c r="AJL1" s="82"/>
      <c r="AJM1" s="82"/>
      <c r="AJN1" s="82"/>
      <c r="AJO1" s="82"/>
      <c r="AJP1" s="82"/>
      <c r="AJQ1" s="82"/>
      <c r="AJR1" s="82"/>
      <c r="AJS1" s="82"/>
      <c r="AJT1" s="82"/>
      <c r="AJU1" s="82"/>
      <c r="AJV1" s="82"/>
      <c r="AJW1" s="82"/>
      <c r="AJX1" s="82"/>
      <c r="AJY1" s="82"/>
      <c r="AJZ1" s="82"/>
      <c r="AKA1" s="82"/>
      <c r="AKB1" s="82"/>
      <c r="AKC1" s="82"/>
      <c r="AKD1" s="82"/>
      <c r="AKE1" s="82"/>
      <c r="AKF1" s="82"/>
      <c r="AKG1" s="82"/>
      <c r="AKH1" s="82"/>
      <c r="AKI1" s="82"/>
      <c r="AKJ1" s="82"/>
      <c r="AKK1" s="82"/>
      <c r="AKL1" s="82"/>
      <c r="AKM1" s="82"/>
      <c r="AKN1" s="82"/>
      <c r="AKO1" s="82"/>
      <c r="AKP1" s="82"/>
      <c r="AKQ1" s="82"/>
      <c r="AKR1" s="82"/>
      <c r="AKS1" s="82"/>
      <c r="AKT1" s="82"/>
      <c r="AKU1" s="82"/>
      <c r="AKV1" s="82"/>
      <c r="AKW1" s="82"/>
      <c r="AKX1" s="82"/>
      <c r="AKY1" s="82"/>
      <c r="AKZ1" s="82"/>
      <c r="ALA1" s="82"/>
      <c r="ALB1" s="82"/>
      <c r="ALC1" s="82"/>
      <c r="ALD1" s="82"/>
      <c r="ALE1" s="82"/>
      <c r="ALF1" s="82"/>
      <c r="ALG1" s="82"/>
      <c r="ALH1" s="82"/>
      <c r="ALI1" s="82"/>
      <c r="ALJ1" s="82"/>
      <c r="ALK1" s="82"/>
      <c r="ALL1" s="82"/>
      <c r="ALM1" s="82"/>
      <c r="ALN1" s="82"/>
      <c r="ALO1" s="82"/>
      <c r="ALP1" s="82"/>
      <c r="ALQ1" s="82"/>
      <c r="ALR1" s="82"/>
      <c r="ALS1" s="82"/>
      <c r="ALT1" s="82"/>
      <c r="ALU1" s="82"/>
      <c r="ALV1" s="82"/>
      <c r="ALW1" s="82"/>
      <c r="ALX1" s="82"/>
      <c r="ALY1" s="82"/>
      <c r="ALZ1" s="82"/>
      <c r="AMA1" s="82"/>
      <c r="AMB1" s="82"/>
      <c r="AMC1" s="82"/>
      <c r="AMD1" s="82"/>
      <c r="AME1" s="82"/>
      <c r="AMF1" s="82"/>
      <c r="AMG1" s="82"/>
      <c r="AMH1" s="82"/>
      <c r="AMI1" s="82"/>
      <c r="AMJ1" s="82"/>
      <c r="AMK1" s="82"/>
      <c r="AML1" s="82"/>
      <c r="AMM1" s="82"/>
      <c r="AMN1" s="82"/>
      <c r="AMO1" s="82"/>
      <c r="AMP1" s="82"/>
      <c r="AMQ1" s="82"/>
      <c r="AMR1" s="82"/>
      <c r="AMS1" s="82"/>
      <c r="AMT1" s="82"/>
      <c r="AMU1" s="82"/>
      <c r="AMV1" s="82"/>
      <c r="AMW1" s="82"/>
      <c r="AMX1" s="82"/>
      <c r="AMY1" s="82"/>
      <c r="AMZ1" s="82"/>
      <c r="ANA1" s="82"/>
      <c r="ANB1" s="82"/>
      <c r="ANC1" s="82"/>
      <c r="AND1" s="82"/>
      <c r="ANE1" s="82"/>
      <c r="ANF1" s="82"/>
      <c r="ANG1" s="82"/>
      <c r="ANH1" s="82"/>
      <c r="ANI1" s="82"/>
      <c r="ANJ1" s="82"/>
      <c r="ANK1" s="82"/>
      <c r="ANL1" s="82"/>
      <c r="ANM1" s="82"/>
      <c r="ANN1" s="82"/>
      <c r="ANO1" s="82"/>
      <c r="ANP1" s="82"/>
      <c r="ANQ1" s="82"/>
      <c r="ANR1" s="82"/>
      <c r="ANS1" s="82"/>
      <c r="ANT1" s="82"/>
      <c r="ANU1" s="82"/>
      <c r="ANV1" s="82"/>
      <c r="ANW1" s="82"/>
      <c r="ANX1" s="82"/>
      <c r="ANY1" s="82"/>
      <c r="ANZ1" s="82"/>
      <c r="AOA1" s="82"/>
      <c r="AOB1" s="82"/>
      <c r="AOC1" s="82"/>
      <c r="AOD1" s="82"/>
      <c r="AOE1" s="82"/>
      <c r="AOF1" s="82"/>
      <c r="AOG1" s="82"/>
      <c r="AOH1" s="82"/>
      <c r="AOI1" s="82"/>
      <c r="AOJ1" s="82"/>
      <c r="AOK1" s="82"/>
      <c r="AOL1" s="82"/>
      <c r="AOM1" s="82"/>
      <c r="AON1" s="82"/>
      <c r="AOO1" s="82"/>
      <c r="AOP1" s="82"/>
      <c r="AOQ1" s="82"/>
      <c r="AOR1" s="82"/>
      <c r="AOS1" s="82"/>
      <c r="AOT1" s="82"/>
      <c r="AOU1" s="82"/>
      <c r="AOV1" s="82"/>
      <c r="AOW1" s="82"/>
      <c r="AOX1" s="82"/>
      <c r="AOY1" s="82"/>
      <c r="AOZ1" s="82"/>
      <c r="APA1" s="82"/>
      <c r="APB1" s="82"/>
      <c r="APC1" s="82"/>
      <c r="APD1" s="82"/>
      <c r="APE1" s="82"/>
      <c r="APF1" s="82"/>
      <c r="APG1" s="82"/>
      <c r="APH1" s="82"/>
      <c r="API1" s="82"/>
      <c r="APJ1" s="82"/>
      <c r="APK1" s="82"/>
      <c r="APL1" s="82"/>
      <c r="APM1" s="82"/>
      <c r="APN1" s="82"/>
      <c r="APO1" s="82"/>
      <c r="APP1" s="82"/>
      <c r="APQ1" s="82"/>
      <c r="APR1" s="82"/>
      <c r="APS1" s="82"/>
      <c r="APT1" s="82"/>
      <c r="APU1" s="82"/>
      <c r="APV1" s="82"/>
      <c r="APW1" s="82"/>
      <c r="APX1" s="82"/>
      <c r="APY1" s="82"/>
      <c r="APZ1" s="82"/>
      <c r="AQA1" s="82"/>
      <c r="AQB1" s="82"/>
      <c r="AQC1" s="82"/>
      <c r="AQD1" s="82"/>
      <c r="AQE1" s="82"/>
      <c r="AQF1" s="82"/>
      <c r="AQG1" s="82"/>
      <c r="AQH1" s="82"/>
      <c r="AQI1" s="82"/>
      <c r="AQJ1" s="82"/>
      <c r="AQK1" s="82"/>
      <c r="AQL1" s="82"/>
      <c r="AQM1" s="82"/>
      <c r="AQN1" s="82"/>
      <c r="AQO1" s="82"/>
      <c r="AQP1" s="82"/>
      <c r="AQQ1" s="82"/>
      <c r="AQR1" s="82"/>
      <c r="AQS1" s="82"/>
      <c r="AQT1" s="82"/>
      <c r="AQU1" s="82"/>
      <c r="AQV1" s="82"/>
      <c r="AQW1" s="82"/>
      <c r="AQX1" s="82"/>
      <c r="AQY1" s="82"/>
      <c r="AQZ1" s="82"/>
      <c r="ARA1" s="82"/>
      <c r="ARB1" s="82"/>
      <c r="ARC1" s="82"/>
      <c r="ARD1" s="82"/>
      <c r="ARE1" s="82"/>
      <c r="ARF1" s="82"/>
      <c r="ARG1" s="82"/>
      <c r="ARH1" s="82"/>
      <c r="ARI1" s="82"/>
      <c r="ARJ1" s="82"/>
      <c r="ARK1" s="82"/>
      <c r="ARL1" s="82"/>
      <c r="ARM1" s="82"/>
      <c r="ARN1" s="82"/>
      <c r="ARO1" s="82"/>
      <c r="ARP1" s="82"/>
      <c r="ARQ1" s="82"/>
      <c r="ARR1" s="82"/>
      <c r="ARS1" s="82"/>
      <c r="ART1" s="82"/>
      <c r="ARU1" s="82"/>
      <c r="ARV1" s="82"/>
      <c r="ARW1" s="82"/>
      <c r="ARX1" s="82"/>
      <c r="ARY1" s="82"/>
      <c r="ARZ1" s="82"/>
      <c r="ASA1" s="82"/>
      <c r="ASB1" s="82"/>
      <c r="ASC1" s="82"/>
      <c r="ASD1" s="82"/>
      <c r="ASE1" s="82"/>
      <c r="ASF1" s="82"/>
      <c r="ASG1" s="82"/>
      <c r="ASH1" s="82"/>
      <c r="ASI1" s="82"/>
      <c r="ASJ1" s="82"/>
      <c r="ASK1" s="82"/>
      <c r="ASL1" s="82"/>
      <c r="ASM1" s="82"/>
      <c r="ASN1" s="82"/>
      <c r="ASO1" s="82"/>
      <c r="ASP1" s="82"/>
      <c r="ASQ1" s="82"/>
      <c r="ASR1" s="82"/>
      <c r="ASS1" s="82"/>
      <c r="AST1" s="82"/>
      <c r="ASU1" s="82"/>
      <c r="ASV1" s="82"/>
      <c r="ASW1" s="82"/>
      <c r="ASX1" s="82"/>
      <c r="ASY1" s="82"/>
      <c r="ASZ1" s="82"/>
      <c r="ATA1" s="82"/>
      <c r="ATB1" s="82"/>
      <c r="ATC1" s="82"/>
      <c r="ATD1" s="82"/>
      <c r="ATE1" s="82"/>
      <c r="ATF1" s="82"/>
      <c r="ATG1" s="82"/>
      <c r="ATH1" s="82"/>
      <c r="ATI1" s="82"/>
      <c r="ATJ1" s="82"/>
      <c r="ATK1" s="82"/>
      <c r="ATL1" s="82"/>
      <c r="ATM1" s="82"/>
      <c r="ATN1" s="82"/>
      <c r="ATO1" s="82"/>
      <c r="ATP1" s="82"/>
      <c r="ATQ1" s="82"/>
      <c r="ATR1" s="82"/>
      <c r="ATS1" s="82"/>
      <c r="ATT1" s="82"/>
      <c r="ATU1" s="82"/>
      <c r="ATV1" s="82"/>
      <c r="ATW1" s="82"/>
      <c r="ATX1" s="82"/>
      <c r="ATY1" s="82"/>
      <c r="ATZ1" s="82"/>
      <c r="AUA1" s="82"/>
      <c r="AUB1" s="82"/>
      <c r="AUC1" s="82"/>
      <c r="AUD1" s="82"/>
      <c r="AUE1" s="82"/>
      <c r="AUF1" s="82"/>
      <c r="AUG1" s="82"/>
      <c r="AUH1" s="82"/>
      <c r="AUI1" s="82"/>
      <c r="AUJ1" s="82"/>
      <c r="AUK1" s="82"/>
      <c r="AUL1" s="82"/>
      <c r="AUM1" s="82"/>
      <c r="AUN1" s="82"/>
      <c r="AUO1" s="82"/>
      <c r="AUP1" s="82"/>
      <c r="AUQ1" s="82"/>
      <c r="AUR1" s="82"/>
      <c r="AUS1" s="82"/>
      <c r="AUT1" s="82"/>
      <c r="AUU1" s="82"/>
      <c r="AUV1" s="82"/>
      <c r="AUW1" s="82"/>
      <c r="AUX1" s="82"/>
      <c r="AUY1" s="82"/>
      <c r="AUZ1" s="82"/>
      <c r="AVA1" s="82"/>
      <c r="AVB1" s="82"/>
      <c r="AVC1" s="82"/>
      <c r="AVD1" s="82"/>
      <c r="AVE1" s="82"/>
      <c r="AVF1" s="82"/>
      <c r="AVG1" s="82"/>
      <c r="AVH1" s="82"/>
      <c r="AVI1" s="82"/>
      <c r="AVJ1" s="82"/>
      <c r="AVK1" s="82"/>
      <c r="AVL1" s="82"/>
      <c r="AVM1" s="82"/>
      <c r="AVN1" s="82"/>
      <c r="AVO1" s="82"/>
      <c r="AVP1" s="82"/>
      <c r="AVQ1" s="82"/>
      <c r="AVR1" s="82"/>
      <c r="AVS1" s="82"/>
      <c r="AVT1" s="82"/>
      <c r="AVU1" s="82"/>
      <c r="AVV1" s="82"/>
      <c r="AVW1" s="82"/>
      <c r="AVX1" s="82"/>
      <c r="AVY1" s="82"/>
      <c r="AVZ1" s="82"/>
      <c r="AWA1" s="82"/>
      <c r="AWB1" s="82"/>
      <c r="AWC1" s="82"/>
      <c r="AWD1" s="82"/>
      <c r="AWE1" s="82"/>
      <c r="AWF1" s="82"/>
      <c r="AWG1" s="82"/>
      <c r="AWH1" s="82"/>
      <c r="AWI1" s="82"/>
      <c r="AWJ1" s="82"/>
      <c r="AWK1" s="82"/>
      <c r="AWL1" s="82"/>
      <c r="AWM1" s="82"/>
      <c r="AWN1" s="82"/>
      <c r="AWO1" s="82"/>
      <c r="AWP1" s="82"/>
      <c r="AWQ1" s="82"/>
      <c r="AWR1" s="82"/>
      <c r="AWS1" s="82"/>
      <c r="AWT1" s="82"/>
      <c r="AWU1" s="82"/>
      <c r="AWV1" s="82"/>
      <c r="AWW1" s="82"/>
      <c r="AWX1" s="82"/>
      <c r="AWY1" s="82"/>
      <c r="AWZ1" s="82"/>
      <c r="AXA1" s="82"/>
      <c r="AXB1" s="82"/>
      <c r="AXC1" s="82"/>
      <c r="AXD1" s="82"/>
      <c r="AXE1" s="82"/>
      <c r="AXF1" s="82"/>
      <c r="AXG1" s="82"/>
      <c r="AXH1" s="82"/>
      <c r="AXI1" s="82"/>
      <c r="AXJ1" s="82"/>
      <c r="AXK1" s="82"/>
      <c r="AXL1" s="82"/>
      <c r="AXM1" s="82"/>
      <c r="AXN1" s="82"/>
      <c r="AXO1" s="82"/>
      <c r="AXP1" s="82"/>
      <c r="AXQ1" s="82"/>
      <c r="AXR1" s="82"/>
      <c r="AXS1" s="82"/>
      <c r="AXT1" s="82"/>
      <c r="AXU1" s="82"/>
      <c r="AXV1" s="82"/>
      <c r="AXW1" s="82"/>
      <c r="AXX1" s="82"/>
      <c r="AXY1" s="82"/>
      <c r="AXZ1" s="82"/>
      <c r="AYA1" s="82"/>
      <c r="AYB1" s="82"/>
      <c r="AYC1" s="82"/>
      <c r="AYD1" s="82"/>
      <c r="AYE1" s="82"/>
      <c r="AYF1" s="82"/>
      <c r="AYG1" s="82"/>
      <c r="AYH1" s="82"/>
      <c r="AYI1" s="82"/>
      <c r="AYJ1" s="82"/>
      <c r="AYK1" s="82"/>
      <c r="AYL1" s="82"/>
      <c r="AYM1" s="82"/>
      <c r="AYN1" s="82"/>
      <c r="AYO1" s="82"/>
      <c r="AYP1" s="82"/>
      <c r="AYQ1" s="82"/>
      <c r="AYR1" s="82"/>
      <c r="AYS1" s="82"/>
      <c r="AYT1" s="82"/>
      <c r="AYU1" s="82"/>
      <c r="AYV1" s="82"/>
      <c r="AYW1" s="82"/>
      <c r="AYX1" s="82"/>
      <c r="AYY1" s="82"/>
      <c r="AYZ1" s="82"/>
      <c r="AZA1" s="82"/>
      <c r="AZB1" s="82"/>
      <c r="AZC1" s="82"/>
      <c r="AZD1" s="82"/>
      <c r="AZE1" s="82"/>
      <c r="AZF1" s="82"/>
      <c r="AZG1" s="82"/>
      <c r="AZH1" s="82"/>
      <c r="AZI1" s="82"/>
      <c r="AZJ1" s="82"/>
      <c r="AZK1" s="82"/>
      <c r="AZL1" s="82"/>
      <c r="AZM1" s="82"/>
      <c r="AZN1" s="82"/>
      <c r="AZO1" s="82"/>
      <c r="AZP1" s="82"/>
      <c r="AZQ1" s="82"/>
      <c r="AZR1" s="82"/>
      <c r="AZS1" s="82"/>
      <c r="AZT1" s="82"/>
      <c r="AZU1" s="82"/>
      <c r="AZV1" s="82"/>
      <c r="AZW1" s="82"/>
      <c r="AZX1" s="82"/>
      <c r="AZY1" s="82"/>
      <c r="AZZ1" s="82"/>
      <c r="BAA1" s="82"/>
      <c r="BAB1" s="82"/>
      <c r="BAC1" s="82"/>
      <c r="BAD1" s="82"/>
      <c r="BAE1" s="82"/>
      <c r="BAF1" s="82"/>
      <c r="BAG1" s="82"/>
      <c r="BAH1" s="82"/>
      <c r="BAI1" s="82"/>
      <c r="BAJ1" s="82"/>
      <c r="BAK1" s="82"/>
      <c r="BAL1" s="82"/>
      <c r="BAM1" s="82"/>
      <c r="BAN1" s="82"/>
      <c r="BAO1" s="82"/>
      <c r="BAP1" s="82"/>
      <c r="BAQ1" s="82"/>
      <c r="BAR1" s="82"/>
      <c r="BAS1" s="82"/>
      <c r="BAT1" s="82"/>
      <c r="BAU1" s="82"/>
      <c r="BAV1" s="82"/>
      <c r="BAW1" s="82"/>
      <c r="BAX1" s="82"/>
      <c r="BAY1" s="82"/>
      <c r="BAZ1" s="82"/>
      <c r="BBA1" s="82"/>
      <c r="BBB1" s="82"/>
      <c r="BBC1" s="82"/>
      <c r="BBD1" s="82"/>
      <c r="BBE1" s="82"/>
      <c r="BBF1" s="82"/>
      <c r="BBG1" s="82"/>
      <c r="BBH1" s="82"/>
      <c r="BBI1" s="82"/>
      <c r="BBJ1" s="82"/>
      <c r="BBK1" s="82"/>
      <c r="BBL1" s="82"/>
      <c r="BBM1" s="82"/>
      <c r="BBN1" s="82"/>
      <c r="BBO1" s="82"/>
      <c r="BBP1" s="82"/>
      <c r="BBQ1" s="82"/>
      <c r="BBR1" s="82"/>
      <c r="BBS1" s="82"/>
      <c r="BBT1" s="82"/>
      <c r="BBU1" s="82"/>
      <c r="BBV1" s="82"/>
      <c r="BBW1" s="82"/>
      <c r="BBX1" s="82"/>
      <c r="BBY1" s="82"/>
      <c r="BBZ1" s="82"/>
      <c r="BCA1" s="82"/>
      <c r="BCB1" s="82"/>
      <c r="BCC1" s="82"/>
      <c r="BCD1" s="82"/>
      <c r="BCE1" s="82"/>
      <c r="BCF1" s="82"/>
      <c r="BCG1" s="82"/>
      <c r="BCH1" s="82"/>
      <c r="BCI1" s="82"/>
      <c r="BCJ1" s="82"/>
      <c r="BCK1" s="82"/>
      <c r="BCL1" s="82"/>
      <c r="BCM1" s="82"/>
      <c r="BCN1" s="82"/>
      <c r="BCO1" s="82"/>
      <c r="BCP1" s="82"/>
      <c r="BCQ1" s="82"/>
      <c r="BCR1" s="82"/>
      <c r="BCS1" s="82"/>
      <c r="BCT1" s="82"/>
      <c r="BCU1" s="82"/>
      <c r="BCV1" s="82"/>
      <c r="BCW1" s="82"/>
      <c r="BCX1" s="82"/>
      <c r="BCY1" s="82"/>
      <c r="BCZ1" s="82"/>
      <c r="BDA1" s="82"/>
      <c r="BDB1" s="82"/>
      <c r="BDC1" s="82"/>
      <c r="BDD1" s="82"/>
      <c r="BDE1" s="82"/>
      <c r="BDF1" s="82"/>
      <c r="BDG1" s="82"/>
      <c r="BDH1" s="82"/>
      <c r="BDI1" s="82"/>
      <c r="BDJ1" s="82"/>
      <c r="BDK1" s="82"/>
      <c r="BDL1" s="82"/>
      <c r="BDM1" s="82"/>
      <c r="BDN1" s="82"/>
      <c r="BDO1" s="82"/>
      <c r="BDP1" s="82"/>
      <c r="BDQ1" s="82"/>
      <c r="BDR1" s="82"/>
      <c r="BDS1" s="82"/>
      <c r="BDT1" s="82"/>
      <c r="BDU1" s="82"/>
      <c r="BDV1" s="82"/>
      <c r="BDW1" s="82"/>
      <c r="BDX1" s="82"/>
      <c r="BDY1" s="82"/>
      <c r="BDZ1" s="82"/>
      <c r="BEA1" s="82"/>
      <c r="BEB1" s="82"/>
      <c r="BEC1" s="82"/>
      <c r="BED1" s="82"/>
      <c r="BEE1" s="82"/>
      <c r="BEF1" s="82"/>
      <c r="BEG1" s="82"/>
      <c r="BEH1" s="82"/>
      <c r="BEI1" s="82"/>
      <c r="BEJ1" s="82"/>
      <c r="BEK1" s="82"/>
      <c r="BEL1" s="82"/>
      <c r="BEM1" s="82"/>
      <c r="BEN1" s="82"/>
      <c r="BEO1" s="82"/>
      <c r="BEP1" s="82"/>
      <c r="BEQ1" s="82"/>
      <c r="BER1" s="82"/>
      <c r="BES1" s="82"/>
      <c r="BET1" s="82"/>
      <c r="BEU1" s="82"/>
      <c r="BEV1" s="82"/>
      <c r="BEW1" s="82"/>
      <c r="BEX1" s="82"/>
      <c r="BEY1" s="82"/>
      <c r="BEZ1" s="82"/>
      <c r="BFA1" s="82"/>
      <c r="BFB1" s="82"/>
      <c r="BFC1" s="82"/>
      <c r="BFD1" s="82"/>
      <c r="BFE1" s="82"/>
      <c r="BFF1" s="82"/>
      <c r="BFG1" s="82"/>
      <c r="BFH1" s="82"/>
      <c r="BFI1" s="82"/>
      <c r="BFJ1" s="82"/>
      <c r="BFK1" s="82"/>
      <c r="BFL1" s="82"/>
      <c r="BFM1" s="82"/>
      <c r="BFN1" s="82"/>
      <c r="BFO1" s="82"/>
      <c r="BFP1" s="82"/>
      <c r="BFQ1" s="82"/>
      <c r="BFR1" s="82"/>
      <c r="BFS1" s="82"/>
      <c r="BFT1" s="82"/>
      <c r="BFU1" s="82"/>
      <c r="BFV1" s="82"/>
      <c r="BFW1" s="82"/>
      <c r="BFX1" s="82"/>
      <c r="BFY1" s="82"/>
      <c r="BFZ1" s="82"/>
      <c r="BGA1" s="82"/>
      <c r="BGB1" s="82"/>
      <c r="BGC1" s="82"/>
      <c r="BGD1" s="82"/>
      <c r="BGE1" s="82"/>
      <c r="BGF1" s="82"/>
      <c r="BGG1" s="82"/>
      <c r="BGH1" s="82"/>
      <c r="BGI1" s="82"/>
      <c r="BGJ1" s="82"/>
      <c r="BGK1" s="82"/>
      <c r="BGL1" s="82"/>
      <c r="BGM1" s="82"/>
      <c r="BGN1" s="82"/>
      <c r="BGO1" s="82"/>
      <c r="BGP1" s="82"/>
      <c r="BGQ1" s="82"/>
      <c r="BGR1" s="82"/>
      <c r="BGS1" s="82"/>
      <c r="BGT1" s="82"/>
      <c r="BGU1" s="82"/>
      <c r="BGV1" s="82"/>
      <c r="BGW1" s="82"/>
      <c r="BGX1" s="82"/>
      <c r="BGY1" s="82"/>
      <c r="BGZ1" s="82"/>
      <c r="BHA1" s="82"/>
      <c r="BHB1" s="82"/>
      <c r="BHC1" s="82"/>
      <c r="BHD1" s="82"/>
      <c r="BHE1" s="82"/>
      <c r="BHF1" s="82"/>
      <c r="BHG1" s="82"/>
      <c r="BHH1" s="82"/>
      <c r="BHI1" s="82"/>
      <c r="BHJ1" s="82"/>
      <c r="BHK1" s="82"/>
      <c r="BHL1" s="82"/>
      <c r="BHM1" s="82"/>
      <c r="BHN1" s="82"/>
      <c r="BHO1" s="82"/>
      <c r="BHP1" s="82"/>
      <c r="BHQ1" s="82"/>
      <c r="BHR1" s="82"/>
      <c r="BHS1" s="82"/>
      <c r="BHT1" s="82"/>
      <c r="BHU1" s="82"/>
      <c r="BHV1" s="82"/>
      <c r="BHW1" s="82"/>
      <c r="BHX1" s="82"/>
      <c r="BHY1" s="82"/>
      <c r="BHZ1" s="82"/>
      <c r="BIA1" s="82"/>
      <c r="BIB1" s="82"/>
      <c r="BIC1" s="82"/>
      <c r="BID1" s="82"/>
      <c r="BIE1" s="82"/>
      <c r="BIF1" s="82"/>
      <c r="BIG1" s="82"/>
      <c r="BIH1" s="82"/>
      <c r="BII1" s="82"/>
      <c r="BIJ1" s="82"/>
      <c r="BIK1" s="82"/>
      <c r="BIL1" s="82"/>
      <c r="BIM1" s="82"/>
      <c r="BIN1" s="82"/>
      <c r="BIO1" s="82"/>
      <c r="BIP1" s="82"/>
      <c r="BIQ1" s="82"/>
      <c r="BIR1" s="82"/>
      <c r="BIS1" s="82"/>
      <c r="BIT1" s="82"/>
      <c r="BIU1" s="82"/>
      <c r="BIV1" s="82"/>
      <c r="BIW1" s="82"/>
      <c r="BIX1" s="82"/>
      <c r="BIY1" s="82"/>
      <c r="BIZ1" s="82"/>
      <c r="BJA1" s="82"/>
      <c r="BJB1" s="82"/>
      <c r="BJC1" s="82"/>
      <c r="BJD1" s="82"/>
      <c r="BJE1" s="82"/>
      <c r="BJF1" s="82"/>
      <c r="BJG1" s="82"/>
      <c r="BJH1" s="82"/>
      <c r="BJI1" s="82"/>
      <c r="BJJ1" s="82"/>
      <c r="BJK1" s="82"/>
      <c r="BJL1" s="82"/>
      <c r="BJM1" s="82"/>
      <c r="BJN1" s="82"/>
      <c r="BJO1" s="82"/>
      <c r="BJP1" s="82"/>
      <c r="BJQ1" s="82"/>
      <c r="BJR1" s="82"/>
      <c r="BJS1" s="82"/>
      <c r="BJT1" s="82"/>
      <c r="BJU1" s="82"/>
      <c r="BJV1" s="82"/>
      <c r="BJW1" s="82"/>
      <c r="BJX1" s="82"/>
      <c r="BJY1" s="82"/>
      <c r="BJZ1" s="82"/>
      <c r="BKA1" s="82"/>
      <c r="BKB1" s="82"/>
      <c r="BKC1" s="82"/>
      <c r="BKD1" s="82"/>
      <c r="BKE1" s="82"/>
      <c r="BKF1" s="82"/>
      <c r="BKG1" s="82"/>
      <c r="BKH1" s="82"/>
      <c r="BKI1" s="82"/>
      <c r="BKJ1" s="82"/>
      <c r="BKK1" s="82"/>
      <c r="BKL1" s="82"/>
      <c r="BKM1" s="82"/>
      <c r="BKN1" s="82"/>
      <c r="BKO1" s="82"/>
      <c r="BKP1" s="82"/>
      <c r="BKQ1" s="82"/>
      <c r="BKR1" s="82"/>
      <c r="BKS1" s="82"/>
      <c r="BKT1" s="82"/>
      <c r="BKU1" s="82"/>
      <c r="BKV1" s="82"/>
      <c r="BKW1" s="82"/>
      <c r="BKX1" s="82"/>
      <c r="BKY1" s="82"/>
      <c r="BKZ1" s="82"/>
      <c r="BLA1" s="82"/>
      <c r="BLB1" s="82"/>
      <c r="BLC1" s="82"/>
      <c r="BLD1" s="82"/>
      <c r="BLE1" s="82"/>
      <c r="BLF1" s="82"/>
      <c r="BLG1" s="82"/>
      <c r="BLH1" s="82"/>
      <c r="BLI1" s="82"/>
      <c r="BLJ1" s="82"/>
      <c r="BLK1" s="82"/>
      <c r="BLL1" s="82"/>
      <c r="BLM1" s="82"/>
      <c r="BLN1" s="82"/>
      <c r="BLO1" s="82"/>
      <c r="BLP1" s="82"/>
      <c r="BLQ1" s="82"/>
      <c r="BLR1" s="82"/>
      <c r="BLS1" s="82"/>
      <c r="BLT1" s="82"/>
      <c r="BLU1" s="82"/>
      <c r="BLV1" s="82"/>
      <c r="BLW1" s="82"/>
      <c r="BLX1" s="82"/>
      <c r="BLY1" s="82"/>
      <c r="BLZ1" s="82"/>
      <c r="BMA1" s="82"/>
      <c r="BMB1" s="82"/>
      <c r="BMC1" s="82"/>
      <c r="BMD1" s="82"/>
      <c r="BME1" s="82"/>
      <c r="BMF1" s="82"/>
      <c r="BMG1" s="82"/>
      <c r="BMH1" s="82"/>
      <c r="BMI1" s="82"/>
      <c r="BMJ1" s="82"/>
      <c r="BMK1" s="82"/>
      <c r="BML1" s="82"/>
      <c r="BMM1" s="82"/>
      <c r="BMN1" s="82"/>
      <c r="BMO1" s="82"/>
      <c r="BMP1" s="82"/>
      <c r="BMQ1" s="82"/>
      <c r="BMR1" s="82"/>
      <c r="BMS1" s="82"/>
      <c r="BMT1" s="82"/>
      <c r="BMU1" s="82"/>
      <c r="BMV1" s="82"/>
      <c r="BMW1" s="82"/>
      <c r="BMX1" s="82"/>
      <c r="BMY1" s="82"/>
      <c r="BMZ1" s="82"/>
      <c r="BNA1" s="82"/>
      <c r="BNB1" s="82"/>
      <c r="BNC1" s="82"/>
      <c r="BND1" s="82"/>
      <c r="BNE1" s="82"/>
      <c r="BNF1" s="82"/>
      <c r="BNG1" s="82"/>
      <c r="BNH1" s="82"/>
      <c r="BNI1" s="82"/>
      <c r="BNJ1" s="82"/>
      <c r="BNK1" s="82"/>
      <c r="BNL1" s="82"/>
      <c r="BNM1" s="82"/>
      <c r="BNN1" s="82"/>
      <c r="BNO1" s="82"/>
      <c r="BNP1" s="82"/>
      <c r="BNQ1" s="82"/>
      <c r="BNR1" s="82"/>
      <c r="BNS1" s="82"/>
      <c r="BNT1" s="82"/>
      <c r="BNU1" s="82"/>
      <c r="BNV1" s="82"/>
      <c r="BNW1" s="82"/>
      <c r="BNX1" s="82"/>
      <c r="BNY1" s="82"/>
      <c r="BNZ1" s="82"/>
      <c r="BOA1" s="82"/>
      <c r="BOB1" s="82"/>
      <c r="BOC1" s="82"/>
      <c r="BOD1" s="82"/>
      <c r="BOE1" s="82"/>
      <c r="BOF1" s="82"/>
      <c r="BOG1" s="82"/>
      <c r="BOH1" s="82"/>
      <c r="BOI1" s="82"/>
      <c r="BOJ1" s="82"/>
      <c r="BOK1" s="82"/>
      <c r="BOL1" s="82"/>
      <c r="BOM1" s="82"/>
      <c r="BON1" s="82"/>
      <c r="BOO1" s="82"/>
      <c r="BOP1" s="82"/>
      <c r="BOQ1" s="82"/>
      <c r="BOR1" s="82"/>
      <c r="BOS1" s="82"/>
      <c r="BOT1" s="82"/>
      <c r="BOU1" s="82"/>
      <c r="BOV1" s="82"/>
      <c r="BOW1" s="82"/>
      <c r="BOX1" s="82"/>
      <c r="BOY1" s="82"/>
      <c r="BOZ1" s="82"/>
      <c r="BPA1" s="82"/>
      <c r="BPB1" s="82"/>
      <c r="BPC1" s="82"/>
      <c r="BPD1" s="82"/>
      <c r="BPE1" s="82"/>
      <c r="BPF1" s="82"/>
      <c r="BPG1" s="82"/>
      <c r="BPH1" s="82"/>
      <c r="BPI1" s="82"/>
      <c r="BPJ1" s="82"/>
      <c r="BPK1" s="82"/>
      <c r="BPL1" s="82"/>
      <c r="BPM1" s="82"/>
      <c r="BPN1" s="82"/>
      <c r="BPO1" s="82"/>
      <c r="BPP1" s="82"/>
      <c r="BPQ1" s="82"/>
      <c r="BPR1" s="82"/>
      <c r="BPS1" s="82"/>
      <c r="BPT1" s="82"/>
      <c r="BPU1" s="82"/>
      <c r="BPV1" s="82"/>
      <c r="BPW1" s="82"/>
      <c r="BPX1" s="82"/>
      <c r="BPY1" s="82"/>
      <c r="BPZ1" s="82"/>
      <c r="BQA1" s="82"/>
      <c r="BQB1" s="82"/>
      <c r="BQC1" s="82"/>
      <c r="BQD1" s="82"/>
      <c r="BQE1" s="82"/>
      <c r="BQF1" s="82"/>
      <c r="BQG1" s="82"/>
      <c r="BQH1" s="82"/>
      <c r="BQI1" s="82"/>
      <c r="BQJ1" s="82"/>
      <c r="BQK1" s="82"/>
      <c r="BQL1" s="82"/>
      <c r="BQM1" s="82"/>
      <c r="BQN1" s="82"/>
      <c r="BQO1" s="82"/>
      <c r="BQP1" s="82"/>
      <c r="BQQ1" s="82"/>
      <c r="BQR1" s="82"/>
      <c r="BQS1" s="82"/>
      <c r="BQT1" s="82"/>
      <c r="BQU1" s="82"/>
      <c r="BQV1" s="82"/>
      <c r="BQW1" s="82"/>
      <c r="BQX1" s="82"/>
      <c r="BQY1" s="82"/>
      <c r="BQZ1" s="82"/>
      <c r="BRA1" s="82"/>
      <c r="BRB1" s="82"/>
      <c r="BRC1" s="82"/>
      <c r="BRD1" s="82"/>
      <c r="BRE1" s="82"/>
      <c r="BRF1" s="82"/>
      <c r="BRG1" s="82"/>
      <c r="BRH1" s="82"/>
      <c r="BRI1" s="82"/>
      <c r="BRJ1" s="82"/>
      <c r="BRK1" s="82"/>
      <c r="BRL1" s="82"/>
      <c r="BRM1" s="82"/>
      <c r="BRN1" s="82"/>
      <c r="BRO1" s="82"/>
      <c r="BRP1" s="82"/>
      <c r="BRQ1" s="82"/>
      <c r="BRR1" s="82"/>
      <c r="BRS1" s="82"/>
      <c r="BRT1" s="82"/>
      <c r="BRU1" s="82"/>
      <c r="BRV1" s="82"/>
      <c r="BRW1" s="82"/>
      <c r="BRX1" s="82"/>
      <c r="BRY1" s="82"/>
      <c r="BRZ1" s="82"/>
      <c r="BSA1" s="82"/>
      <c r="BSB1" s="82"/>
      <c r="BSC1" s="82"/>
      <c r="BSD1" s="82"/>
      <c r="BSE1" s="82"/>
      <c r="BSF1" s="82"/>
      <c r="BSG1" s="82"/>
      <c r="BSH1" s="82"/>
      <c r="BSI1" s="82"/>
      <c r="BSJ1" s="82"/>
      <c r="BSK1" s="82"/>
      <c r="BSL1" s="82"/>
      <c r="BSM1" s="82"/>
      <c r="BSN1" s="82"/>
      <c r="BSO1" s="82"/>
      <c r="BSP1" s="82"/>
      <c r="BSQ1" s="82"/>
      <c r="BSR1" s="82"/>
      <c r="BSS1" s="82"/>
      <c r="BST1" s="82"/>
      <c r="BSU1" s="82"/>
      <c r="BSV1" s="82"/>
      <c r="BSW1" s="82"/>
      <c r="BSX1" s="82"/>
      <c r="BSY1" s="82"/>
      <c r="BSZ1" s="82"/>
      <c r="BTA1" s="82"/>
      <c r="BTB1" s="82"/>
      <c r="BTC1" s="82"/>
      <c r="BTD1" s="82"/>
      <c r="BTE1" s="82"/>
      <c r="BTF1" s="82"/>
      <c r="BTG1" s="82"/>
      <c r="BTH1" s="82"/>
      <c r="BTI1" s="82"/>
      <c r="BTJ1" s="82"/>
      <c r="BTK1" s="82"/>
      <c r="BTL1" s="82"/>
      <c r="BTM1" s="82"/>
      <c r="BTN1" s="82"/>
      <c r="BTO1" s="82"/>
      <c r="BTP1" s="82"/>
      <c r="BTQ1" s="82"/>
      <c r="BTR1" s="82"/>
      <c r="BTS1" s="82"/>
      <c r="BTT1" s="82"/>
      <c r="BTU1" s="82"/>
      <c r="BTV1" s="82"/>
      <c r="BTW1" s="82"/>
      <c r="BTX1" s="82"/>
      <c r="BTY1" s="82"/>
      <c r="BTZ1" s="82"/>
      <c r="BUA1" s="82"/>
      <c r="BUB1" s="82"/>
      <c r="BUC1" s="82"/>
      <c r="BUD1" s="82"/>
      <c r="BUE1" s="82"/>
      <c r="BUF1" s="82"/>
      <c r="BUG1" s="82"/>
      <c r="BUH1" s="82"/>
      <c r="BUI1" s="82"/>
      <c r="BUJ1" s="82"/>
      <c r="BUK1" s="82"/>
      <c r="BUL1" s="82"/>
      <c r="BUM1" s="82"/>
      <c r="BUN1" s="82"/>
      <c r="BUO1" s="82"/>
      <c r="BUP1" s="82"/>
      <c r="BUQ1" s="82"/>
      <c r="BUR1" s="82"/>
      <c r="BUS1" s="82"/>
      <c r="BUT1" s="82"/>
      <c r="BUU1" s="82"/>
      <c r="BUV1" s="82"/>
      <c r="BUW1" s="82"/>
      <c r="BUX1" s="82"/>
      <c r="BUY1" s="82"/>
      <c r="BUZ1" s="82"/>
      <c r="BVA1" s="82"/>
      <c r="BVB1" s="82"/>
      <c r="BVC1" s="82"/>
      <c r="BVD1" s="82"/>
      <c r="BVE1" s="82"/>
      <c r="BVF1" s="82"/>
      <c r="BVG1" s="82"/>
      <c r="BVH1" s="82"/>
      <c r="BVI1" s="82"/>
      <c r="BVJ1" s="82"/>
      <c r="BVK1" s="82"/>
      <c r="BVL1" s="82"/>
      <c r="BVM1" s="82"/>
      <c r="BVN1" s="82"/>
      <c r="BVO1" s="82"/>
      <c r="BVP1" s="82"/>
      <c r="BVQ1" s="82"/>
      <c r="BVR1" s="82"/>
      <c r="BVS1" s="82"/>
      <c r="BVT1" s="82"/>
      <c r="BVU1" s="82"/>
      <c r="BVV1" s="82"/>
      <c r="BVW1" s="82"/>
      <c r="BVX1" s="82"/>
      <c r="BVY1" s="82"/>
      <c r="BVZ1" s="82"/>
      <c r="BWA1" s="82"/>
      <c r="BWB1" s="82"/>
      <c r="BWC1" s="82"/>
      <c r="BWD1" s="82"/>
      <c r="BWE1" s="82"/>
      <c r="BWF1" s="82"/>
      <c r="BWG1" s="82"/>
      <c r="BWH1" s="82"/>
      <c r="BWI1" s="82"/>
      <c r="BWJ1" s="82"/>
      <c r="BWK1" s="82"/>
      <c r="BWL1" s="82"/>
      <c r="BWM1" s="82"/>
      <c r="BWN1" s="82"/>
      <c r="BWO1" s="82"/>
      <c r="BWP1" s="82"/>
      <c r="BWQ1" s="82"/>
      <c r="BWR1" s="82"/>
      <c r="BWS1" s="82"/>
      <c r="BWT1" s="82"/>
      <c r="BWU1" s="82"/>
      <c r="BWV1" s="82"/>
      <c r="BWW1" s="82"/>
      <c r="BWX1" s="82"/>
      <c r="BWY1" s="82"/>
      <c r="BWZ1" s="82"/>
      <c r="BXA1" s="82"/>
      <c r="BXB1" s="82"/>
      <c r="BXC1" s="82"/>
      <c r="BXD1" s="82"/>
      <c r="BXE1" s="82"/>
      <c r="BXF1" s="82"/>
      <c r="BXG1" s="82"/>
      <c r="BXH1" s="82"/>
      <c r="BXI1" s="82"/>
      <c r="BXJ1" s="82"/>
      <c r="BXK1" s="82"/>
      <c r="BXL1" s="82"/>
      <c r="BXM1" s="82"/>
      <c r="BXN1" s="82"/>
      <c r="BXO1" s="82"/>
      <c r="BXP1" s="82"/>
      <c r="BXQ1" s="82"/>
      <c r="BXR1" s="82"/>
      <c r="BXS1" s="82"/>
      <c r="BXT1" s="82"/>
      <c r="BXU1" s="82"/>
      <c r="BXV1" s="82"/>
      <c r="BXW1" s="82"/>
      <c r="BXX1" s="82"/>
      <c r="BXY1" s="82"/>
      <c r="BXZ1" s="82"/>
      <c r="BYA1" s="82"/>
      <c r="BYB1" s="82"/>
      <c r="BYC1" s="82"/>
      <c r="BYD1" s="82"/>
      <c r="BYE1" s="82"/>
      <c r="BYF1" s="82"/>
      <c r="BYG1" s="82"/>
      <c r="BYH1" s="82"/>
      <c r="BYI1" s="82"/>
      <c r="BYJ1" s="82"/>
      <c r="BYK1" s="82"/>
      <c r="BYL1" s="82"/>
      <c r="BYM1" s="82"/>
      <c r="BYN1" s="82"/>
      <c r="BYO1" s="82"/>
      <c r="BYP1" s="82"/>
      <c r="BYQ1" s="82"/>
      <c r="BYR1" s="82"/>
      <c r="BYS1" s="82"/>
      <c r="BYT1" s="82"/>
      <c r="BYU1" s="82"/>
      <c r="BYV1" s="82"/>
      <c r="BYW1" s="82"/>
      <c r="BYX1" s="82"/>
      <c r="BYY1" s="82"/>
      <c r="BYZ1" s="82"/>
      <c r="BZA1" s="82"/>
      <c r="BZB1" s="82"/>
      <c r="BZC1" s="82"/>
      <c r="BZD1" s="82"/>
      <c r="BZE1" s="82"/>
      <c r="BZF1" s="82"/>
      <c r="BZG1" s="82"/>
      <c r="BZH1" s="82"/>
      <c r="BZI1" s="82"/>
      <c r="BZJ1" s="82"/>
      <c r="BZK1" s="82"/>
      <c r="BZL1" s="82"/>
      <c r="BZM1" s="82"/>
      <c r="BZN1" s="82"/>
      <c r="BZO1" s="82"/>
      <c r="BZP1" s="82"/>
      <c r="BZQ1" s="82"/>
      <c r="BZR1" s="82"/>
      <c r="BZS1" s="82"/>
      <c r="BZT1" s="82"/>
      <c r="BZU1" s="82"/>
      <c r="BZV1" s="82"/>
      <c r="BZW1" s="82"/>
      <c r="BZX1" s="82"/>
      <c r="BZY1" s="82"/>
      <c r="BZZ1" s="82"/>
      <c r="CAA1" s="82"/>
      <c r="CAB1" s="82"/>
      <c r="CAC1" s="82"/>
      <c r="CAD1" s="82"/>
      <c r="CAE1" s="82"/>
      <c r="CAF1" s="82"/>
      <c r="CAG1" s="82"/>
      <c r="CAH1" s="82"/>
      <c r="CAI1" s="82"/>
      <c r="CAJ1" s="82"/>
      <c r="CAK1" s="82"/>
      <c r="CAL1" s="82"/>
      <c r="CAM1" s="82"/>
      <c r="CAN1" s="82"/>
      <c r="CAO1" s="82"/>
      <c r="CAP1" s="82"/>
      <c r="CAQ1" s="82"/>
      <c r="CAR1" s="82"/>
      <c r="CAS1" s="82"/>
      <c r="CAT1" s="82"/>
      <c r="CAU1" s="82"/>
      <c r="CAV1" s="82"/>
      <c r="CAW1" s="82"/>
      <c r="CAX1" s="82"/>
      <c r="CAY1" s="82"/>
      <c r="CAZ1" s="82"/>
      <c r="CBA1" s="82"/>
      <c r="CBB1" s="82"/>
      <c r="CBC1" s="82"/>
      <c r="CBD1" s="82"/>
      <c r="CBE1" s="82"/>
      <c r="CBF1" s="82"/>
      <c r="CBG1" s="82"/>
      <c r="CBH1" s="82"/>
      <c r="CBI1" s="82"/>
      <c r="CBJ1" s="82"/>
      <c r="CBK1" s="82"/>
      <c r="CBL1" s="82"/>
      <c r="CBM1" s="82"/>
      <c r="CBN1" s="82"/>
      <c r="CBO1" s="82"/>
      <c r="CBP1" s="82"/>
      <c r="CBQ1" s="82"/>
      <c r="CBR1" s="82"/>
      <c r="CBS1" s="82"/>
      <c r="CBT1" s="82"/>
      <c r="CBU1" s="82"/>
      <c r="CBV1" s="82"/>
      <c r="CBW1" s="82"/>
      <c r="CBX1" s="82"/>
      <c r="CBY1" s="82"/>
      <c r="CBZ1" s="82"/>
      <c r="CCA1" s="82"/>
      <c r="CCB1" s="82"/>
      <c r="CCC1" s="82"/>
      <c r="CCD1" s="82"/>
      <c r="CCE1" s="82"/>
      <c r="CCF1" s="82"/>
      <c r="CCG1" s="82"/>
      <c r="CCH1" s="82"/>
      <c r="CCI1" s="82"/>
      <c r="CCJ1" s="82"/>
      <c r="CCK1" s="82"/>
      <c r="CCL1" s="82"/>
      <c r="CCM1" s="82"/>
      <c r="CCN1" s="82"/>
      <c r="CCO1" s="82"/>
      <c r="CCP1" s="82"/>
      <c r="CCQ1" s="82"/>
      <c r="CCR1" s="82"/>
      <c r="CCS1" s="82"/>
      <c r="CCT1" s="82"/>
      <c r="CCU1" s="82"/>
      <c r="CCV1" s="82"/>
      <c r="CCW1" s="82"/>
      <c r="CCX1" s="82"/>
      <c r="CCY1" s="82"/>
      <c r="CCZ1" s="82"/>
      <c r="CDA1" s="82"/>
      <c r="CDB1" s="82"/>
      <c r="CDC1" s="82"/>
      <c r="CDD1" s="82"/>
      <c r="CDE1" s="82"/>
      <c r="CDF1" s="82"/>
      <c r="CDG1" s="82"/>
      <c r="CDH1" s="82"/>
      <c r="CDI1" s="82"/>
      <c r="CDJ1" s="82"/>
      <c r="CDK1" s="82"/>
      <c r="CDL1" s="82"/>
      <c r="CDM1" s="82"/>
      <c r="CDN1" s="82"/>
      <c r="CDO1" s="82"/>
      <c r="CDP1" s="82"/>
      <c r="CDQ1" s="82"/>
      <c r="CDR1" s="82"/>
      <c r="CDS1" s="82"/>
      <c r="CDT1" s="82"/>
      <c r="CDU1" s="82"/>
      <c r="CDV1" s="82"/>
      <c r="CDW1" s="82"/>
      <c r="CDX1" s="82"/>
      <c r="CDY1" s="82"/>
      <c r="CDZ1" s="82"/>
      <c r="CEA1" s="82"/>
      <c r="CEB1" s="82"/>
      <c r="CEC1" s="82"/>
      <c r="CED1" s="82"/>
      <c r="CEE1" s="82"/>
      <c r="CEF1" s="82"/>
      <c r="CEG1" s="82"/>
      <c r="CEH1" s="82"/>
      <c r="CEI1" s="82"/>
      <c r="CEJ1" s="82"/>
      <c r="CEK1" s="82"/>
      <c r="CEL1" s="82"/>
      <c r="CEM1" s="82"/>
      <c r="CEN1" s="82"/>
      <c r="CEO1" s="82"/>
      <c r="CEP1" s="82"/>
      <c r="CEQ1" s="82"/>
      <c r="CER1" s="82"/>
      <c r="CES1" s="82"/>
      <c r="CET1" s="82"/>
      <c r="CEU1" s="82"/>
      <c r="CEV1" s="82"/>
      <c r="CEW1" s="82"/>
      <c r="CEX1" s="82"/>
      <c r="CEY1" s="82"/>
      <c r="CEZ1" s="82"/>
      <c r="CFA1" s="82"/>
      <c r="CFB1" s="82"/>
      <c r="CFC1" s="82"/>
      <c r="CFD1" s="82"/>
      <c r="CFE1" s="82"/>
      <c r="CFF1" s="82"/>
      <c r="CFG1" s="82"/>
      <c r="CFH1" s="82"/>
      <c r="CFI1" s="82"/>
      <c r="CFJ1" s="82"/>
      <c r="CFK1" s="82"/>
      <c r="CFL1" s="82"/>
      <c r="CFM1" s="82"/>
      <c r="CFN1" s="82"/>
      <c r="CFO1" s="82"/>
      <c r="CFP1" s="82"/>
      <c r="CFQ1" s="82"/>
      <c r="CFR1" s="82"/>
      <c r="CFS1" s="82"/>
      <c r="CFT1" s="82"/>
      <c r="CFU1" s="82"/>
      <c r="CFV1" s="82"/>
      <c r="CFW1" s="82"/>
      <c r="CFX1" s="82"/>
      <c r="CFY1" s="82"/>
      <c r="CFZ1" s="82"/>
      <c r="CGA1" s="82"/>
      <c r="CGB1" s="82"/>
      <c r="CGC1" s="82"/>
      <c r="CGD1" s="82"/>
      <c r="CGE1" s="82"/>
      <c r="CGF1" s="82"/>
      <c r="CGG1" s="82"/>
      <c r="CGH1" s="82"/>
      <c r="CGI1" s="82"/>
      <c r="CGJ1" s="82"/>
      <c r="CGK1" s="82"/>
      <c r="CGL1" s="82"/>
      <c r="CGM1" s="82"/>
      <c r="CGN1" s="82"/>
      <c r="CGO1" s="82"/>
      <c r="CGP1" s="82"/>
      <c r="CGQ1" s="82"/>
      <c r="CGR1" s="82"/>
      <c r="CGS1" s="82"/>
      <c r="CGT1" s="82"/>
      <c r="CGU1" s="82"/>
      <c r="CGV1" s="82"/>
      <c r="CGW1" s="82"/>
      <c r="CGX1" s="82"/>
      <c r="CGY1" s="82"/>
      <c r="CGZ1" s="82"/>
      <c r="CHA1" s="82"/>
      <c r="CHB1" s="82"/>
      <c r="CHC1" s="82"/>
      <c r="CHD1" s="82"/>
      <c r="CHE1" s="82"/>
      <c r="CHF1" s="82"/>
      <c r="CHG1" s="82"/>
      <c r="CHH1" s="82"/>
      <c r="CHI1" s="82"/>
      <c r="CHJ1" s="82"/>
      <c r="CHK1" s="82"/>
      <c r="CHL1" s="82"/>
      <c r="CHM1" s="82"/>
      <c r="CHN1" s="82"/>
      <c r="CHO1" s="82"/>
      <c r="CHP1" s="82"/>
      <c r="CHQ1" s="82"/>
      <c r="CHR1" s="82"/>
      <c r="CHS1" s="82"/>
      <c r="CHT1" s="82"/>
      <c r="CHU1" s="82"/>
      <c r="CHV1" s="82"/>
      <c r="CHW1" s="82"/>
      <c r="CHX1" s="82"/>
      <c r="CHY1" s="82"/>
      <c r="CHZ1" s="82"/>
      <c r="CIA1" s="82"/>
      <c r="CIB1" s="82"/>
      <c r="CIC1" s="82"/>
      <c r="CID1" s="82"/>
      <c r="CIE1" s="82"/>
      <c r="CIF1" s="82"/>
      <c r="CIG1" s="82"/>
      <c r="CIH1" s="82"/>
      <c r="CII1" s="82"/>
      <c r="CIJ1" s="82"/>
      <c r="CIK1" s="82"/>
      <c r="CIL1" s="82"/>
      <c r="CIM1" s="82"/>
      <c r="CIN1" s="82"/>
      <c r="CIO1" s="82"/>
      <c r="CIP1" s="82"/>
      <c r="CIQ1" s="82"/>
      <c r="CIR1" s="82"/>
      <c r="CIS1" s="82"/>
      <c r="CIT1" s="82"/>
      <c r="CIU1" s="82"/>
      <c r="CIV1" s="82"/>
      <c r="CIW1" s="82"/>
      <c r="CIX1" s="82"/>
      <c r="CIY1" s="82"/>
      <c r="CIZ1" s="82"/>
      <c r="CJA1" s="82"/>
      <c r="CJB1" s="82"/>
      <c r="CJC1" s="82"/>
      <c r="CJD1" s="82"/>
      <c r="CJE1" s="82"/>
      <c r="CJF1" s="82"/>
      <c r="CJG1" s="82"/>
      <c r="CJH1" s="82"/>
      <c r="CJI1" s="82"/>
      <c r="CJJ1" s="82"/>
      <c r="CJK1" s="82"/>
      <c r="CJL1" s="82"/>
      <c r="CJM1" s="82"/>
      <c r="CJN1" s="82"/>
      <c r="CJO1" s="82"/>
      <c r="CJP1" s="82"/>
      <c r="CJQ1" s="82"/>
      <c r="CJR1" s="82"/>
      <c r="CJS1" s="82"/>
      <c r="CJT1" s="82"/>
      <c r="CJU1" s="82"/>
      <c r="CJV1" s="82"/>
      <c r="CJW1" s="82"/>
      <c r="CJX1" s="82"/>
      <c r="CJY1" s="82"/>
      <c r="CJZ1" s="82"/>
      <c r="CKA1" s="82"/>
      <c r="CKB1" s="82"/>
      <c r="CKC1" s="82"/>
      <c r="CKD1" s="82"/>
      <c r="CKE1" s="82"/>
      <c r="CKF1" s="82"/>
      <c r="CKG1" s="82"/>
      <c r="CKH1" s="82"/>
      <c r="CKI1" s="82"/>
      <c r="CKJ1" s="82"/>
      <c r="CKK1" s="82"/>
      <c r="CKL1" s="82"/>
      <c r="CKM1" s="82"/>
      <c r="CKN1" s="82"/>
      <c r="CKO1" s="82"/>
      <c r="CKP1" s="82"/>
      <c r="CKQ1" s="82"/>
      <c r="CKR1" s="82"/>
      <c r="CKS1" s="82"/>
      <c r="CKT1" s="82"/>
      <c r="CKU1" s="82"/>
      <c r="CKV1" s="82"/>
      <c r="CKW1" s="82"/>
      <c r="CKX1" s="82"/>
      <c r="CKY1" s="82"/>
      <c r="CKZ1" s="82"/>
      <c r="CLA1" s="82"/>
      <c r="CLB1" s="82"/>
      <c r="CLC1" s="82"/>
      <c r="CLD1" s="82"/>
      <c r="CLE1" s="82"/>
      <c r="CLF1" s="82"/>
      <c r="CLG1" s="82"/>
      <c r="CLH1" s="82"/>
      <c r="CLI1" s="82"/>
      <c r="CLJ1" s="82"/>
      <c r="CLK1" s="82"/>
      <c r="CLL1" s="82"/>
      <c r="CLM1" s="82"/>
      <c r="CLN1" s="82"/>
      <c r="CLO1" s="82"/>
      <c r="CLP1" s="82"/>
      <c r="CLQ1" s="82"/>
      <c r="CLR1" s="82"/>
      <c r="CLS1" s="82"/>
      <c r="CLT1" s="82"/>
      <c r="CLU1" s="82"/>
      <c r="CLV1" s="82"/>
      <c r="CLW1" s="82"/>
      <c r="CLX1" s="82"/>
      <c r="CLY1" s="82"/>
      <c r="CLZ1" s="82"/>
      <c r="CMA1" s="82"/>
      <c r="CMB1" s="82"/>
      <c r="CMC1" s="82"/>
      <c r="CMD1" s="82"/>
      <c r="CME1" s="82"/>
      <c r="CMF1" s="82"/>
      <c r="CMG1" s="82"/>
      <c r="CMH1" s="82"/>
      <c r="CMI1" s="82"/>
      <c r="CMJ1" s="82"/>
      <c r="CMK1" s="82"/>
      <c r="CML1" s="82"/>
      <c r="CMM1" s="82"/>
      <c r="CMN1" s="82"/>
      <c r="CMO1" s="82"/>
      <c r="CMP1" s="82"/>
      <c r="CMQ1" s="82"/>
      <c r="CMR1" s="82"/>
      <c r="CMS1" s="82"/>
      <c r="CMT1" s="82"/>
      <c r="CMU1" s="82"/>
      <c r="CMV1" s="82"/>
      <c r="CMW1" s="82"/>
      <c r="CMX1" s="82"/>
      <c r="CMY1" s="82"/>
      <c r="CMZ1" s="82"/>
      <c r="CNA1" s="82"/>
      <c r="CNB1" s="82"/>
      <c r="CNC1" s="82"/>
      <c r="CND1" s="82"/>
      <c r="CNE1" s="82"/>
      <c r="CNF1" s="82"/>
      <c r="CNG1" s="82"/>
      <c r="CNH1" s="82"/>
      <c r="CNI1" s="82"/>
      <c r="CNJ1" s="82"/>
      <c r="CNK1" s="82"/>
      <c r="CNL1" s="82"/>
      <c r="CNM1" s="82"/>
      <c r="CNN1" s="82"/>
      <c r="CNO1" s="82"/>
      <c r="CNP1" s="82"/>
      <c r="CNQ1" s="82"/>
      <c r="CNR1" s="82"/>
      <c r="CNS1" s="82"/>
      <c r="CNT1" s="82"/>
      <c r="CNU1" s="82"/>
      <c r="CNV1" s="82"/>
      <c r="CNW1" s="82"/>
      <c r="CNX1" s="82"/>
      <c r="CNY1" s="82"/>
      <c r="CNZ1" s="82"/>
      <c r="COA1" s="82"/>
      <c r="COB1" s="82"/>
      <c r="COC1" s="82"/>
      <c r="COD1" s="82"/>
      <c r="COE1" s="82"/>
      <c r="COF1" s="82"/>
      <c r="COG1" s="82"/>
      <c r="COH1" s="82"/>
      <c r="COI1" s="82"/>
      <c r="COJ1" s="82"/>
      <c r="COK1" s="82"/>
      <c r="COL1" s="82"/>
      <c r="COM1" s="82"/>
      <c r="CON1" s="82"/>
      <c r="COO1" s="82"/>
      <c r="COP1" s="82"/>
      <c r="COQ1" s="82"/>
      <c r="COR1" s="82"/>
      <c r="COS1" s="82"/>
      <c r="COT1" s="82"/>
      <c r="COU1" s="82"/>
      <c r="COV1" s="82"/>
      <c r="COW1" s="82"/>
      <c r="COX1" s="82"/>
      <c r="COY1" s="82"/>
      <c r="COZ1" s="82"/>
      <c r="CPA1" s="82"/>
      <c r="CPB1" s="82"/>
      <c r="CPC1" s="82"/>
      <c r="CPD1" s="82"/>
      <c r="CPE1" s="82"/>
      <c r="CPF1" s="82"/>
      <c r="CPG1" s="82"/>
      <c r="CPH1" s="82"/>
      <c r="CPI1" s="82"/>
      <c r="CPJ1" s="82"/>
      <c r="CPK1" s="82"/>
      <c r="CPL1" s="82"/>
      <c r="CPM1" s="82"/>
      <c r="CPN1" s="82"/>
      <c r="CPO1" s="82"/>
      <c r="CPP1" s="82"/>
      <c r="CPQ1" s="82"/>
      <c r="CPR1" s="82"/>
      <c r="CPS1" s="82"/>
      <c r="CPT1" s="82"/>
      <c r="CPU1" s="82"/>
      <c r="CPV1" s="82"/>
      <c r="CPW1" s="82"/>
      <c r="CPX1" s="82"/>
      <c r="CPY1" s="82"/>
      <c r="CPZ1" s="82"/>
      <c r="CQA1" s="82"/>
      <c r="CQB1" s="82"/>
      <c r="CQC1" s="82"/>
      <c r="CQD1" s="82"/>
      <c r="CQE1" s="82"/>
      <c r="CQF1" s="82"/>
      <c r="CQG1" s="82"/>
      <c r="CQH1" s="82"/>
      <c r="CQI1" s="82"/>
      <c r="CQJ1" s="82"/>
      <c r="CQK1" s="82"/>
      <c r="CQL1" s="82"/>
      <c r="CQM1" s="82"/>
      <c r="CQN1" s="82"/>
      <c r="CQO1" s="82"/>
      <c r="CQP1" s="82"/>
      <c r="CQQ1" s="82"/>
      <c r="CQR1" s="82"/>
      <c r="CQS1" s="82"/>
      <c r="CQT1" s="82"/>
      <c r="CQU1" s="82"/>
      <c r="CQV1" s="82"/>
      <c r="CQW1" s="82"/>
      <c r="CQX1" s="82"/>
      <c r="CQY1" s="82"/>
      <c r="CQZ1" s="82"/>
      <c r="CRA1" s="82"/>
      <c r="CRB1" s="82"/>
      <c r="CRC1" s="82"/>
      <c r="CRD1" s="82"/>
      <c r="CRE1" s="82"/>
      <c r="CRF1" s="82"/>
      <c r="CRG1" s="82"/>
      <c r="CRH1" s="82"/>
      <c r="CRI1" s="82"/>
      <c r="CRJ1" s="82"/>
      <c r="CRK1" s="82"/>
      <c r="CRL1" s="82"/>
      <c r="CRM1" s="82"/>
      <c r="CRN1" s="82"/>
      <c r="CRO1" s="82"/>
      <c r="CRP1" s="82"/>
      <c r="CRQ1" s="82"/>
      <c r="CRR1" s="82"/>
      <c r="CRS1" s="82"/>
      <c r="CRT1" s="82"/>
      <c r="CRU1" s="82"/>
      <c r="CRV1" s="82"/>
      <c r="CRW1" s="82"/>
      <c r="CRX1" s="82"/>
      <c r="CRY1" s="82"/>
      <c r="CRZ1" s="82"/>
      <c r="CSA1" s="82"/>
      <c r="CSB1" s="82"/>
      <c r="CSC1" s="82"/>
      <c r="CSD1" s="82"/>
      <c r="CSE1" s="82"/>
      <c r="CSF1" s="82"/>
      <c r="CSG1" s="82"/>
      <c r="CSH1" s="82"/>
      <c r="CSI1" s="82"/>
      <c r="CSJ1" s="82"/>
      <c r="CSK1" s="82"/>
      <c r="CSL1" s="82"/>
      <c r="CSM1" s="82"/>
      <c r="CSN1" s="82"/>
      <c r="CSO1" s="82"/>
      <c r="CSP1" s="82"/>
      <c r="CSQ1" s="82"/>
      <c r="CSR1" s="82"/>
      <c r="CSS1" s="82"/>
      <c r="CST1" s="82"/>
      <c r="CSU1" s="82"/>
      <c r="CSV1" s="82"/>
      <c r="CSW1" s="82"/>
      <c r="CSX1" s="82"/>
      <c r="CSY1" s="82"/>
      <c r="CSZ1" s="82"/>
      <c r="CTA1" s="82"/>
      <c r="CTB1" s="82"/>
      <c r="CTC1" s="82"/>
      <c r="CTD1" s="82"/>
      <c r="CTE1" s="82"/>
      <c r="CTF1" s="82"/>
      <c r="CTG1" s="82"/>
      <c r="CTH1" s="82"/>
      <c r="CTI1" s="82"/>
      <c r="CTJ1" s="82"/>
      <c r="CTK1" s="82"/>
      <c r="CTL1" s="82"/>
      <c r="CTM1" s="82"/>
      <c r="CTN1" s="82"/>
      <c r="CTO1" s="82"/>
      <c r="CTP1" s="82"/>
      <c r="CTQ1" s="82"/>
      <c r="CTR1" s="82"/>
      <c r="CTS1" s="82"/>
      <c r="CTT1" s="82"/>
      <c r="CTU1" s="82"/>
      <c r="CTV1" s="82"/>
      <c r="CTW1" s="82"/>
      <c r="CTX1" s="82"/>
      <c r="CTY1" s="82"/>
      <c r="CTZ1" s="82"/>
      <c r="CUA1" s="82"/>
      <c r="CUB1" s="82"/>
      <c r="CUC1" s="82"/>
      <c r="CUD1" s="82"/>
      <c r="CUE1" s="82"/>
      <c r="CUF1" s="82"/>
      <c r="CUG1" s="82"/>
      <c r="CUH1" s="82"/>
      <c r="CUI1" s="82"/>
      <c r="CUJ1" s="82"/>
      <c r="CUK1" s="82"/>
      <c r="CUL1" s="82"/>
      <c r="CUM1" s="82"/>
      <c r="CUN1" s="82"/>
      <c r="CUO1" s="82"/>
      <c r="CUP1" s="82"/>
      <c r="CUQ1" s="82"/>
      <c r="CUR1" s="82"/>
      <c r="CUS1" s="82"/>
      <c r="CUT1" s="82"/>
      <c r="CUU1" s="82"/>
      <c r="CUV1" s="82"/>
      <c r="CUW1" s="82"/>
      <c r="CUX1" s="82"/>
      <c r="CUY1" s="82"/>
      <c r="CUZ1" s="82"/>
      <c r="CVA1" s="82"/>
      <c r="CVB1" s="82"/>
      <c r="CVC1" s="82"/>
      <c r="CVD1" s="82"/>
      <c r="CVE1" s="82"/>
      <c r="CVF1" s="82"/>
      <c r="CVG1" s="82"/>
      <c r="CVH1" s="82"/>
      <c r="CVI1" s="82"/>
      <c r="CVJ1" s="82"/>
      <c r="CVK1" s="82"/>
      <c r="CVL1" s="82"/>
      <c r="CVM1" s="82"/>
      <c r="CVN1" s="82"/>
      <c r="CVO1" s="82"/>
      <c r="CVP1" s="82"/>
      <c r="CVQ1" s="82"/>
      <c r="CVR1" s="82"/>
      <c r="CVS1" s="82"/>
      <c r="CVT1" s="82"/>
      <c r="CVU1" s="82"/>
      <c r="CVV1" s="82"/>
      <c r="CVW1" s="82"/>
      <c r="CVX1" s="82"/>
      <c r="CVY1" s="82"/>
      <c r="CVZ1" s="82"/>
      <c r="CWA1" s="82"/>
      <c r="CWB1" s="82"/>
      <c r="CWC1" s="82"/>
      <c r="CWD1" s="82"/>
      <c r="CWE1" s="82"/>
      <c r="CWF1" s="82"/>
      <c r="CWG1" s="82"/>
      <c r="CWH1" s="82"/>
      <c r="CWI1" s="82"/>
      <c r="CWJ1" s="82"/>
      <c r="CWK1" s="82"/>
      <c r="CWL1" s="82"/>
      <c r="CWM1" s="82"/>
      <c r="CWN1" s="82"/>
      <c r="CWO1" s="82"/>
      <c r="CWP1" s="82"/>
      <c r="CWQ1" s="82"/>
      <c r="CWR1" s="82"/>
      <c r="CWS1" s="82"/>
      <c r="CWT1" s="82"/>
      <c r="CWU1" s="82"/>
      <c r="CWV1" s="82"/>
      <c r="CWW1" s="82"/>
      <c r="CWX1" s="82"/>
      <c r="CWY1" s="82"/>
      <c r="CWZ1" s="82"/>
      <c r="CXA1" s="82"/>
      <c r="CXB1" s="82"/>
      <c r="CXC1" s="82"/>
      <c r="CXD1" s="82"/>
      <c r="CXE1" s="82"/>
      <c r="CXF1" s="82"/>
      <c r="CXG1" s="82"/>
      <c r="CXH1" s="82"/>
      <c r="CXI1" s="82"/>
      <c r="CXJ1" s="82"/>
      <c r="CXK1" s="82"/>
      <c r="CXL1" s="82"/>
      <c r="CXM1" s="82"/>
      <c r="CXN1" s="82"/>
      <c r="CXO1" s="82"/>
      <c r="CXP1" s="82"/>
      <c r="CXQ1" s="82"/>
      <c r="CXR1" s="82"/>
      <c r="CXS1" s="82"/>
      <c r="CXT1" s="82"/>
      <c r="CXU1" s="82"/>
      <c r="CXV1" s="82"/>
      <c r="CXW1" s="82"/>
      <c r="CXX1" s="82"/>
      <c r="CXY1" s="82"/>
      <c r="CXZ1" s="82"/>
      <c r="CYA1" s="82"/>
      <c r="CYB1" s="82"/>
      <c r="CYC1" s="82"/>
      <c r="CYD1" s="82"/>
      <c r="CYE1" s="82"/>
      <c r="CYF1" s="82"/>
      <c r="CYG1" s="82"/>
      <c r="CYH1" s="82"/>
      <c r="CYI1" s="82"/>
      <c r="CYJ1" s="82"/>
      <c r="CYK1" s="82"/>
      <c r="CYL1" s="82"/>
      <c r="CYM1" s="82"/>
      <c r="CYN1" s="82"/>
      <c r="CYO1" s="82"/>
      <c r="CYP1" s="82"/>
      <c r="CYQ1" s="82"/>
      <c r="CYR1" s="82"/>
      <c r="CYS1" s="82"/>
      <c r="CYT1" s="82"/>
      <c r="CYU1" s="82"/>
      <c r="CYV1" s="82"/>
      <c r="CYW1" s="82"/>
      <c r="CYX1" s="82"/>
      <c r="CYY1" s="82"/>
      <c r="CYZ1" s="82"/>
      <c r="CZA1" s="82"/>
      <c r="CZB1" s="82"/>
      <c r="CZC1" s="82"/>
      <c r="CZD1" s="82"/>
      <c r="CZE1" s="82"/>
      <c r="CZF1" s="82"/>
      <c r="CZG1" s="82"/>
      <c r="CZH1" s="82"/>
      <c r="CZI1" s="82"/>
      <c r="CZJ1" s="82"/>
      <c r="CZK1" s="82"/>
      <c r="CZL1" s="82"/>
      <c r="CZM1" s="82"/>
      <c r="CZN1" s="82"/>
      <c r="CZO1" s="82"/>
      <c r="CZP1" s="82"/>
      <c r="CZQ1" s="82"/>
      <c r="CZR1" s="82"/>
      <c r="CZS1" s="82"/>
      <c r="CZT1" s="82"/>
      <c r="CZU1" s="82"/>
      <c r="CZV1" s="82"/>
      <c r="CZW1" s="82"/>
      <c r="CZX1" s="82"/>
      <c r="CZY1" s="82"/>
      <c r="CZZ1" s="82"/>
      <c r="DAA1" s="82"/>
      <c r="DAB1" s="82"/>
      <c r="DAC1" s="82"/>
      <c r="DAD1" s="82"/>
      <c r="DAE1" s="82"/>
      <c r="DAF1" s="82"/>
      <c r="DAG1" s="82"/>
      <c r="DAH1" s="82"/>
      <c r="DAI1" s="82"/>
      <c r="DAJ1" s="82"/>
      <c r="DAK1" s="82"/>
      <c r="DAL1" s="82"/>
      <c r="DAM1" s="82"/>
      <c r="DAN1" s="82"/>
      <c r="DAO1" s="82"/>
      <c r="DAP1" s="82"/>
      <c r="DAQ1" s="82"/>
      <c r="DAR1" s="82"/>
      <c r="DAS1" s="82"/>
      <c r="DAT1" s="82"/>
      <c r="DAU1" s="82"/>
      <c r="DAV1" s="82"/>
      <c r="DAW1" s="82"/>
      <c r="DAX1" s="82"/>
      <c r="DAY1" s="82"/>
      <c r="DAZ1" s="82"/>
      <c r="DBA1" s="82"/>
      <c r="DBB1" s="82"/>
      <c r="DBC1" s="82"/>
      <c r="DBD1" s="82"/>
      <c r="DBE1" s="82"/>
      <c r="DBF1" s="82"/>
      <c r="DBG1" s="82"/>
      <c r="DBH1" s="82"/>
      <c r="DBI1" s="82"/>
      <c r="DBJ1" s="82"/>
      <c r="DBK1" s="82"/>
      <c r="DBL1" s="82"/>
      <c r="DBM1" s="82"/>
      <c r="DBN1" s="82"/>
      <c r="DBO1" s="82"/>
      <c r="DBP1" s="82"/>
      <c r="DBQ1" s="82"/>
      <c r="DBR1" s="82"/>
      <c r="DBS1" s="82"/>
      <c r="DBT1" s="82"/>
      <c r="DBU1" s="82"/>
      <c r="DBV1" s="82"/>
      <c r="DBW1" s="82"/>
      <c r="DBX1" s="82"/>
      <c r="DBY1" s="82"/>
      <c r="DBZ1" s="82"/>
      <c r="DCA1" s="82"/>
      <c r="DCB1" s="82"/>
      <c r="DCC1" s="82"/>
      <c r="DCD1" s="82"/>
      <c r="DCE1" s="82"/>
      <c r="DCF1" s="82"/>
      <c r="DCG1" s="82"/>
      <c r="DCH1" s="82"/>
      <c r="DCI1" s="82"/>
      <c r="DCJ1" s="82"/>
      <c r="DCK1" s="82"/>
      <c r="DCL1" s="82"/>
      <c r="DCM1" s="82"/>
      <c r="DCN1" s="82"/>
      <c r="DCO1" s="82"/>
      <c r="DCP1" s="82"/>
      <c r="DCQ1" s="82"/>
      <c r="DCR1" s="82"/>
      <c r="DCS1" s="82"/>
      <c r="DCT1" s="82"/>
      <c r="DCU1" s="82"/>
      <c r="DCV1" s="82"/>
      <c r="DCW1" s="82"/>
      <c r="DCX1" s="82"/>
      <c r="DCY1" s="82"/>
      <c r="DCZ1" s="82"/>
      <c r="DDA1" s="82"/>
      <c r="DDB1" s="82"/>
      <c r="DDC1" s="82"/>
      <c r="DDD1" s="82"/>
      <c r="DDE1" s="82"/>
      <c r="DDF1" s="82"/>
      <c r="DDG1" s="82"/>
      <c r="DDH1" s="82"/>
      <c r="DDI1" s="82"/>
      <c r="DDJ1" s="82"/>
      <c r="DDK1" s="82"/>
      <c r="DDL1" s="82"/>
      <c r="DDM1" s="82"/>
      <c r="DDN1" s="82"/>
      <c r="DDO1" s="82"/>
      <c r="DDP1" s="82"/>
      <c r="DDQ1" s="82"/>
      <c r="DDR1" s="82"/>
      <c r="DDS1" s="82"/>
      <c r="DDT1" s="82"/>
      <c r="DDU1" s="82"/>
      <c r="DDV1" s="82"/>
      <c r="DDW1" s="82"/>
      <c r="DDX1" s="82"/>
      <c r="DDY1" s="82"/>
      <c r="DDZ1" s="82"/>
      <c r="DEA1" s="82"/>
      <c r="DEB1" s="82"/>
      <c r="DEC1" s="82"/>
      <c r="DED1" s="82"/>
      <c r="DEE1" s="82"/>
      <c r="DEF1" s="82"/>
      <c r="DEG1" s="82"/>
      <c r="DEH1" s="82"/>
      <c r="DEI1" s="82"/>
      <c r="DEJ1" s="82"/>
      <c r="DEK1" s="82"/>
      <c r="DEL1" s="82"/>
      <c r="DEM1" s="82"/>
      <c r="DEN1" s="82"/>
      <c r="DEO1" s="82"/>
      <c r="DEP1" s="82"/>
      <c r="DEQ1" s="82"/>
      <c r="DER1" s="82"/>
      <c r="DES1" s="82"/>
      <c r="DET1" s="82"/>
      <c r="DEU1" s="82"/>
      <c r="DEV1" s="82"/>
      <c r="DEW1" s="82"/>
      <c r="DEX1" s="82"/>
      <c r="DEY1" s="82"/>
      <c r="DEZ1" s="82"/>
      <c r="DFA1" s="82"/>
      <c r="DFB1" s="82"/>
      <c r="DFC1" s="82"/>
      <c r="DFD1" s="82"/>
      <c r="DFE1" s="82"/>
      <c r="DFF1" s="82"/>
      <c r="DFG1" s="82"/>
      <c r="DFH1" s="82"/>
      <c r="DFI1" s="82"/>
      <c r="DFJ1" s="82"/>
      <c r="DFK1" s="82"/>
      <c r="DFL1" s="82"/>
      <c r="DFM1" s="82"/>
      <c r="DFN1" s="82"/>
      <c r="DFO1" s="82"/>
      <c r="DFP1" s="82"/>
      <c r="DFQ1" s="82"/>
      <c r="DFR1" s="82"/>
      <c r="DFS1" s="82"/>
      <c r="DFT1" s="82"/>
      <c r="DFU1" s="82"/>
      <c r="DFV1" s="82"/>
      <c r="DFW1" s="82"/>
      <c r="DFX1" s="82"/>
      <c r="DFY1" s="82"/>
      <c r="DFZ1" s="82"/>
      <c r="DGA1" s="82"/>
      <c r="DGB1" s="82"/>
      <c r="DGC1" s="82"/>
      <c r="DGD1" s="82"/>
      <c r="DGE1" s="82"/>
      <c r="DGF1" s="82"/>
      <c r="DGG1" s="82"/>
      <c r="DGH1" s="82"/>
      <c r="DGI1" s="82"/>
      <c r="DGJ1" s="82"/>
      <c r="DGK1" s="82"/>
      <c r="DGL1" s="82"/>
      <c r="DGM1" s="82"/>
      <c r="DGN1" s="82"/>
      <c r="DGO1" s="82"/>
      <c r="DGP1" s="82"/>
      <c r="DGQ1" s="82"/>
      <c r="DGR1" s="82"/>
      <c r="DGS1" s="82"/>
      <c r="DGT1" s="82"/>
      <c r="DGU1" s="82"/>
      <c r="DGV1" s="82"/>
      <c r="DGW1" s="82"/>
      <c r="DGX1" s="82"/>
      <c r="DGY1" s="82"/>
      <c r="DGZ1" s="82"/>
      <c r="DHA1" s="82"/>
      <c r="DHB1" s="82"/>
      <c r="DHC1" s="82"/>
      <c r="DHD1" s="82"/>
      <c r="DHE1" s="82"/>
      <c r="DHF1" s="82"/>
      <c r="DHG1" s="82"/>
      <c r="DHH1" s="82"/>
      <c r="DHI1" s="82"/>
      <c r="DHJ1" s="82"/>
      <c r="DHK1" s="82"/>
      <c r="DHL1" s="82"/>
      <c r="DHM1" s="82"/>
      <c r="DHN1" s="82"/>
      <c r="DHO1" s="82"/>
      <c r="DHP1" s="82"/>
      <c r="DHQ1" s="82"/>
      <c r="DHR1" s="82"/>
      <c r="DHS1" s="82"/>
      <c r="DHT1" s="82"/>
      <c r="DHU1" s="82"/>
      <c r="DHV1" s="82"/>
      <c r="DHW1" s="82"/>
      <c r="DHX1" s="82"/>
      <c r="DHY1" s="82"/>
      <c r="DHZ1" s="82"/>
      <c r="DIA1" s="82"/>
      <c r="DIB1" s="82"/>
      <c r="DIC1" s="82"/>
      <c r="DID1" s="82"/>
      <c r="DIE1" s="82"/>
      <c r="DIF1" s="82"/>
      <c r="DIG1" s="82"/>
      <c r="DIH1" s="82"/>
      <c r="DII1" s="82"/>
      <c r="DIJ1" s="82"/>
      <c r="DIK1" s="82"/>
      <c r="DIL1" s="82"/>
      <c r="DIM1" s="82"/>
      <c r="DIN1" s="82"/>
      <c r="DIO1" s="82"/>
      <c r="DIP1" s="82"/>
      <c r="DIQ1" s="82"/>
      <c r="DIR1" s="82"/>
      <c r="DIS1" s="82"/>
      <c r="DIT1" s="82"/>
      <c r="DIU1" s="82"/>
      <c r="DIV1" s="82"/>
      <c r="DIW1" s="82"/>
      <c r="DIX1" s="82"/>
      <c r="DIY1" s="82"/>
      <c r="DIZ1" s="82"/>
      <c r="DJA1" s="82"/>
      <c r="DJB1" s="82"/>
      <c r="DJC1" s="82"/>
      <c r="DJD1" s="82"/>
      <c r="DJE1" s="82"/>
      <c r="DJF1" s="82"/>
      <c r="DJG1" s="82"/>
      <c r="DJH1" s="82"/>
      <c r="DJI1" s="82"/>
      <c r="DJJ1" s="82"/>
      <c r="DJK1" s="82"/>
      <c r="DJL1" s="82"/>
      <c r="DJM1" s="82"/>
      <c r="DJN1" s="82"/>
      <c r="DJO1" s="82"/>
      <c r="DJP1" s="82"/>
      <c r="DJQ1" s="82"/>
      <c r="DJR1" s="82"/>
      <c r="DJS1" s="82"/>
      <c r="DJT1" s="82"/>
      <c r="DJU1" s="82"/>
      <c r="DJV1" s="82"/>
      <c r="DJW1" s="82"/>
      <c r="DJX1" s="82"/>
      <c r="DJY1" s="82"/>
      <c r="DJZ1" s="82"/>
      <c r="DKA1" s="82"/>
      <c r="DKB1" s="82"/>
      <c r="DKC1" s="82"/>
      <c r="DKD1" s="82"/>
      <c r="DKE1" s="82"/>
      <c r="DKF1" s="82"/>
      <c r="DKG1" s="82"/>
      <c r="DKH1" s="82"/>
      <c r="DKI1" s="82"/>
      <c r="DKJ1" s="82"/>
      <c r="DKK1" s="82"/>
      <c r="DKL1" s="82"/>
      <c r="DKM1" s="82"/>
      <c r="DKN1" s="82"/>
      <c r="DKO1" s="82"/>
      <c r="DKP1" s="82"/>
      <c r="DKQ1" s="82"/>
      <c r="DKR1" s="82"/>
      <c r="DKS1" s="82"/>
      <c r="DKT1" s="82"/>
      <c r="DKU1" s="82"/>
      <c r="DKV1" s="82"/>
      <c r="DKW1" s="82"/>
      <c r="DKX1" s="82"/>
      <c r="DKY1" s="82"/>
      <c r="DKZ1" s="82"/>
      <c r="DLA1" s="82"/>
      <c r="DLB1" s="82"/>
      <c r="DLC1" s="82"/>
      <c r="DLD1" s="82"/>
      <c r="DLE1" s="82"/>
      <c r="DLF1" s="82"/>
      <c r="DLG1" s="82"/>
      <c r="DLH1" s="82"/>
      <c r="DLI1" s="82"/>
      <c r="DLJ1" s="82"/>
      <c r="DLK1" s="82"/>
      <c r="DLL1" s="82"/>
      <c r="DLM1" s="82"/>
      <c r="DLN1" s="82"/>
      <c r="DLO1" s="82"/>
      <c r="DLP1" s="82"/>
      <c r="DLQ1" s="82"/>
      <c r="DLR1" s="82"/>
      <c r="DLS1" s="82"/>
      <c r="DLT1" s="82"/>
      <c r="DLU1" s="82"/>
      <c r="DLV1" s="82"/>
      <c r="DLW1" s="82"/>
      <c r="DLX1" s="82"/>
      <c r="DLY1" s="82"/>
      <c r="DLZ1" s="82"/>
      <c r="DMA1" s="82"/>
      <c r="DMB1" s="82"/>
      <c r="DMC1" s="82"/>
      <c r="DMD1" s="82"/>
      <c r="DME1" s="82"/>
      <c r="DMF1" s="82"/>
      <c r="DMG1" s="82"/>
      <c r="DMH1" s="82"/>
      <c r="DMI1" s="82"/>
      <c r="DMJ1" s="82"/>
      <c r="DMK1" s="82"/>
      <c r="DML1" s="82"/>
      <c r="DMM1" s="82"/>
      <c r="DMN1" s="82"/>
      <c r="DMO1" s="82"/>
      <c r="DMP1" s="82"/>
      <c r="DMQ1" s="82"/>
      <c r="DMR1" s="82"/>
      <c r="DMS1" s="82"/>
      <c r="DMT1" s="82"/>
      <c r="DMU1" s="82"/>
      <c r="DMV1" s="82"/>
      <c r="DMW1" s="82"/>
      <c r="DMX1" s="82"/>
      <c r="DMY1" s="82"/>
      <c r="DMZ1" s="82"/>
      <c r="DNA1" s="82"/>
      <c r="DNB1" s="82"/>
      <c r="DNC1" s="82"/>
      <c r="DND1" s="82"/>
      <c r="DNE1" s="82"/>
      <c r="DNF1" s="82"/>
      <c r="DNG1" s="82"/>
      <c r="DNH1" s="82"/>
      <c r="DNI1" s="82"/>
      <c r="DNJ1" s="82"/>
      <c r="DNK1" s="82"/>
      <c r="DNL1" s="82"/>
      <c r="DNM1" s="82"/>
      <c r="DNN1" s="82"/>
      <c r="DNO1" s="82"/>
      <c r="DNP1" s="82"/>
      <c r="DNQ1" s="82"/>
      <c r="DNR1" s="82"/>
      <c r="DNS1" s="82"/>
      <c r="DNT1" s="82"/>
      <c r="DNU1" s="82"/>
      <c r="DNV1" s="82"/>
      <c r="DNW1" s="82"/>
      <c r="DNX1" s="82"/>
      <c r="DNY1" s="82"/>
      <c r="DNZ1" s="82"/>
      <c r="DOA1" s="82"/>
      <c r="DOB1" s="82"/>
      <c r="DOC1" s="82"/>
      <c r="DOD1" s="82"/>
      <c r="DOE1" s="82"/>
      <c r="DOF1" s="82"/>
      <c r="DOG1" s="82"/>
      <c r="DOH1" s="82"/>
      <c r="DOI1" s="82"/>
      <c r="DOJ1" s="82"/>
      <c r="DOK1" s="82"/>
      <c r="DOL1" s="82"/>
      <c r="DOM1" s="82"/>
      <c r="DON1" s="82"/>
      <c r="DOO1" s="82"/>
      <c r="DOP1" s="82"/>
      <c r="DOQ1" s="82"/>
      <c r="DOR1" s="82"/>
      <c r="DOS1" s="82"/>
      <c r="DOT1" s="82"/>
      <c r="DOU1" s="82"/>
      <c r="DOV1" s="82"/>
      <c r="DOW1" s="82"/>
      <c r="DOX1" s="82"/>
      <c r="DOY1" s="82"/>
      <c r="DOZ1" s="82"/>
      <c r="DPA1" s="82"/>
      <c r="DPB1" s="82"/>
      <c r="DPC1" s="82"/>
      <c r="DPD1" s="82"/>
      <c r="DPE1" s="82"/>
      <c r="DPF1" s="82"/>
      <c r="DPG1" s="82"/>
      <c r="DPH1" s="82"/>
      <c r="DPI1" s="82"/>
      <c r="DPJ1" s="82"/>
      <c r="DPK1" s="82"/>
      <c r="DPL1" s="82"/>
      <c r="DPM1" s="82"/>
      <c r="DPN1" s="82"/>
      <c r="DPO1" s="82"/>
      <c r="DPP1" s="82"/>
      <c r="DPQ1" s="82"/>
      <c r="DPR1" s="82"/>
      <c r="DPS1" s="82"/>
      <c r="DPT1" s="82"/>
      <c r="DPU1" s="82"/>
      <c r="DPV1" s="82"/>
      <c r="DPW1" s="82"/>
      <c r="DPX1" s="82"/>
      <c r="DPY1" s="82"/>
      <c r="DPZ1" s="82"/>
      <c r="DQA1" s="82"/>
      <c r="DQB1" s="82"/>
      <c r="DQC1" s="82"/>
      <c r="DQD1" s="82"/>
      <c r="DQE1" s="82"/>
      <c r="DQF1" s="82"/>
      <c r="DQG1" s="82"/>
      <c r="DQH1" s="82"/>
      <c r="DQI1" s="82"/>
      <c r="DQJ1" s="82"/>
      <c r="DQK1" s="82"/>
      <c r="DQL1" s="82"/>
      <c r="DQM1" s="82"/>
      <c r="DQN1" s="82"/>
      <c r="DQO1" s="82"/>
      <c r="DQP1" s="82"/>
      <c r="DQQ1" s="82"/>
      <c r="DQR1" s="82"/>
      <c r="DQS1" s="82"/>
      <c r="DQT1" s="82"/>
      <c r="DQU1" s="82"/>
      <c r="DQV1" s="82"/>
      <c r="DQW1" s="82"/>
      <c r="DQX1" s="82"/>
      <c r="DQY1" s="82"/>
      <c r="DQZ1" s="82"/>
      <c r="DRA1" s="82"/>
      <c r="DRB1" s="82"/>
      <c r="DRC1" s="82"/>
      <c r="DRD1" s="82"/>
      <c r="DRE1" s="82"/>
      <c r="DRF1" s="82"/>
      <c r="DRG1" s="82"/>
      <c r="DRH1" s="82"/>
      <c r="DRI1" s="82"/>
      <c r="DRJ1" s="82"/>
      <c r="DRK1" s="82"/>
      <c r="DRL1" s="82"/>
      <c r="DRM1" s="82"/>
      <c r="DRN1" s="82"/>
      <c r="DRO1" s="82"/>
      <c r="DRP1" s="82"/>
      <c r="DRQ1" s="82"/>
      <c r="DRR1" s="82"/>
      <c r="DRS1" s="82"/>
      <c r="DRT1" s="82"/>
      <c r="DRU1" s="82"/>
      <c r="DRV1" s="82"/>
      <c r="DRW1" s="82"/>
      <c r="DRX1" s="82"/>
      <c r="DRY1" s="82"/>
      <c r="DRZ1" s="82"/>
      <c r="DSA1" s="82"/>
      <c r="DSB1" s="82"/>
      <c r="DSC1" s="82"/>
      <c r="DSD1" s="82"/>
      <c r="DSE1" s="82"/>
      <c r="DSF1" s="82"/>
      <c r="DSG1" s="82"/>
      <c r="DSH1" s="82"/>
      <c r="DSI1" s="82"/>
      <c r="DSJ1" s="82"/>
      <c r="DSK1" s="82"/>
      <c r="DSL1" s="82"/>
      <c r="DSM1" s="82"/>
      <c r="DSN1" s="82"/>
      <c r="DSO1" s="82"/>
      <c r="DSP1" s="82"/>
      <c r="DSQ1" s="82"/>
      <c r="DSR1" s="82"/>
      <c r="DSS1" s="82"/>
      <c r="DST1" s="82"/>
      <c r="DSU1" s="82"/>
      <c r="DSV1" s="82"/>
      <c r="DSW1" s="82"/>
      <c r="DSX1" s="82"/>
      <c r="DSY1" s="82"/>
      <c r="DSZ1" s="82"/>
      <c r="DTA1" s="82"/>
      <c r="DTB1" s="82"/>
      <c r="DTC1" s="82"/>
      <c r="DTD1" s="82"/>
      <c r="DTE1" s="82"/>
      <c r="DTF1" s="82"/>
      <c r="DTG1" s="82"/>
      <c r="DTH1" s="82"/>
      <c r="DTI1" s="82"/>
      <c r="DTJ1" s="82"/>
      <c r="DTK1" s="82"/>
      <c r="DTL1" s="82"/>
      <c r="DTM1" s="82"/>
      <c r="DTN1" s="82"/>
      <c r="DTO1" s="82"/>
      <c r="DTP1" s="82"/>
      <c r="DTQ1" s="82"/>
      <c r="DTR1" s="82"/>
      <c r="DTS1" s="82"/>
      <c r="DTT1" s="82"/>
      <c r="DTU1" s="82"/>
      <c r="DTV1" s="82"/>
      <c r="DTW1" s="82"/>
      <c r="DTX1" s="82"/>
      <c r="DTY1" s="82"/>
      <c r="DTZ1" s="82"/>
      <c r="DUA1" s="82"/>
      <c r="DUB1" s="82"/>
      <c r="DUC1" s="82"/>
      <c r="DUD1" s="82"/>
      <c r="DUE1" s="82"/>
      <c r="DUF1" s="82"/>
      <c r="DUG1" s="82"/>
      <c r="DUH1" s="82"/>
      <c r="DUI1" s="82"/>
      <c r="DUJ1" s="82"/>
      <c r="DUK1" s="82"/>
      <c r="DUL1" s="82"/>
      <c r="DUM1" s="82"/>
      <c r="DUN1" s="82"/>
      <c r="DUO1" s="82"/>
      <c r="DUP1" s="82"/>
      <c r="DUQ1" s="82"/>
      <c r="DUR1" s="82"/>
      <c r="DUS1" s="82"/>
      <c r="DUT1" s="82"/>
      <c r="DUU1" s="82"/>
      <c r="DUV1" s="82"/>
      <c r="DUW1" s="82"/>
      <c r="DUX1" s="82"/>
      <c r="DUY1" s="82"/>
      <c r="DUZ1" s="82"/>
      <c r="DVA1" s="82"/>
      <c r="DVB1" s="82"/>
      <c r="DVC1" s="82"/>
      <c r="DVD1" s="82"/>
      <c r="DVE1" s="82"/>
      <c r="DVF1" s="82"/>
      <c r="DVG1" s="82"/>
      <c r="DVH1" s="82"/>
      <c r="DVI1" s="82"/>
      <c r="DVJ1" s="82"/>
      <c r="DVK1" s="82"/>
      <c r="DVL1" s="82"/>
      <c r="DVM1" s="82"/>
      <c r="DVN1" s="82"/>
      <c r="DVO1" s="82"/>
      <c r="DVP1" s="82"/>
      <c r="DVQ1" s="82"/>
      <c r="DVR1" s="82"/>
      <c r="DVS1" s="82"/>
      <c r="DVT1" s="82"/>
      <c r="DVU1" s="82"/>
      <c r="DVV1" s="82"/>
      <c r="DVW1" s="82"/>
      <c r="DVX1" s="82"/>
      <c r="DVY1" s="82"/>
      <c r="DVZ1" s="82"/>
      <c r="DWA1" s="82"/>
      <c r="DWB1" s="82"/>
      <c r="DWC1" s="82"/>
      <c r="DWD1" s="82"/>
      <c r="DWE1" s="82"/>
      <c r="DWF1" s="82"/>
      <c r="DWG1" s="82"/>
      <c r="DWH1" s="82"/>
      <c r="DWI1" s="82"/>
      <c r="DWJ1" s="82"/>
      <c r="DWK1" s="82"/>
      <c r="DWL1" s="82"/>
      <c r="DWM1" s="82"/>
      <c r="DWN1" s="82"/>
      <c r="DWO1" s="82"/>
      <c r="DWP1" s="82"/>
      <c r="DWQ1" s="82"/>
      <c r="DWR1" s="82"/>
      <c r="DWS1" s="82"/>
      <c r="DWT1" s="82"/>
      <c r="DWU1" s="82"/>
      <c r="DWV1" s="82"/>
      <c r="DWW1" s="82"/>
      <c r="DWX1" s="82"/>
      <c r="DWY1" s="82"/>
      <c r="DWZ1" s="82"/>
      <c r="DXA1" s="82"/>
      <c r="DXB1" s="82"/>
      <c r="DXC1" s="82"/>
      <c r="DXD1" s="82"/>
      <c r="DXE1" s="82"/>
      <c r="DXF1" s="82"/>
      <c r="DXG1" s="82"/>
      <c r="DXH1" s="82"/>
      <c r="DXI1" s="82"/>
      <c r="DXJ1" s="82"/>
      <c r="DXK1" s="82"/>
      <c r="DXL1" s="82"/>
      <c r="DXM1" s="82"/>
      <c r="DXN1" s="82"/>
      <c r="DXO1" s="82"/>
      <c r="DXP1" s="82"/>
      <c r="DXQ1" s="82"/>
      <c r="DXR1" s="82"/>
      <c r="DXS1" s="82"/>
      <c r="DXT1" s="82"/>
      <c r="DXU1" s="82"/>
      <c r="DXV1" s="82"/>
      <c r="DXW1" s="82"/>
      <c r="DXX1" s="82"/>
      <c r="DXY1" s="82"/>
      <c r="DXZ1" s="82"/>
      <c r="DYA1" s="82"/>
      <c r="DYB1" s="82"/>
      <c r="DYC1" s="82"/>
      <c r="DYD1" s="82"/>
      <c r="DYE1" s="82"/>
      <c r="DYF1" s="82"/>
      <c r="DYG1" s="82"/>
      <c r="DYH1" s="82"/>
      <c r="DYI1" s="82"/>
      <c r="DYJ1" s="82"/>
      <c r="DYK1" s="82"/>
      <c r="DYL1" s="82"/>
      <c r="DYM1" s="82"/>
      <c r="DYN1" s="82"/>
      <c r="DYO1" s="82"/>
      <c r="DYP1" s="82"/>
      <c r="DYQ1" s="82"/>
      <c r="DYR1" s="82"/>
      <c r="DYS1" s="82"/>
      <c r="DYT1" s="82"/>
      <c r="DYU1" s="82"/>
      <c r="DYV1" s="82"/>
      <c r="DYW1" s="82"/>
      <c r="DYX1" s="82"/>
      <c r="DYY1" s="82"/>
      <c r="DYZ1" s="82"/>
      <c r="DZA1" s="82"/>
      <c r="DZB1" s="82"/>
      <c r="DZC1" s="82"/>
      <c r="DZD1" s="82"/>
      <c r="DZE1" s="82"/>
      <c r="DZF1" s="82"/>
      <c r="DZG1" s="82"/>
      <c r="DZH1" s="82"/>
      <c r="DZI1" s="82"/>
      <c r="DZJ1" s="82"/>
      <c r="DZK1" s="82"/>
      <c r="DZL1" s="82"/>
      <c r="DZM1" s="82"/>
      <c r="DZN1" s="82"/>
      <c r="DZO1" s="82"/>
      <c r="DZP1" s="82"/>
      <c r="DZQ1" s="82"/>
      <c r="DZR1" s="82"/>
      <c r="DZS1" s="82"/>
      <c r="DZT1" s="82"/>
      <c r="DZU1" s="82"/>
      <c r="DZV1" s="82"/>
      <c r="DZW1" s="82"/>
      <c r="DZX1" s="82"/>
      <c r="DZY1" s="82"/>
      <c r="DZZ1" s="82"/>
      <c r="EAA1" s="82"/>
      <c r="EAB1" s="82"/>
      <c r="EAC1" s="82"/>
      <c r="EAD1" s="82"/>
      <c r="EAE1" s="82"/>
      <c r="EAF1" s="82"/>
      <c r="EAG1" s="82"/>
      <c r="EAH1" s="82"/>
      <c r="EAI1" s="82"/>
      <c r="EAJ1" s="82"/>
      <c r="EAK1" s="82"/>
      <c r="EAL1" s="82"/>
      <c r="EAM1" s="82"/>
      <c r="EAN1" s="82"/>
      <c r="EAO1" s="82"/>
      <c r="EAP1" s="82"/>
      <c r="EAQ1" s="82"/>
      <c r="EAR1" s="82"/>
      <c r="EAS1" s="82"/>
      <c r="EAT1" s="82"/>
      <c r="EAU1" s="82"/>
      <c r="EAV1" s="82"/>
      <c r="EAW1" s="82"/>
      <c r="EAX1" s="82"/>
      <c r="EAY1" s="82"/>
      <c r="EAZ1" s="82"/>
      <c r="EBA1" s="82"/>
      <c r="EBB1" s="82"/>
      <c r="EBC1" s="82"/>
      <c r="EBD1" s="82"/>
      <c r="EBE1" s="82"/>
      <c r="EBF1" s="82"/>
      <c r="EBG1" s="82"/>
      <c r="EBH1" s="82"/>
      <c r="EBI1" s="82"/>
      <c r="EBJ1" s="82"/>
      <c r="EBK1" s="82"/>
      <c r="EBL1" s="82"/>
      <c r="EBM1" s="82"/>
      <c r="EBN1" s="82"/>
      <c r="EBO1" s="82"/>
      <c r="EBP1" s="82"/>
      <c r="EBQ1" s="82"/>
      <c r="EBR1" s="82"/>
      <c r="EBS1" s="82"/>
      <c r="EBT1" s="82"/>
      <c r="EBU1" s="82"/>
      <c r="EBV1" s="82"/>
      <c r="EBW1" s="82"/>
      <c r="EBX1" s="82"/>
      <c r="EBY1" s="82"/>
      <c r="EBZ1" s="82"/>
      <c r="ECA1" s="82"/>
      <c r="ECB1" s="82"/>
      <c r="ECC1" s="82"/>
      <c r="ECD1" s="82"/>
      <c r="ECE1" s="82"/>
      <c r="ECF1" s="82"/>
      <c r="ECG1" s="82"/>
      <c r="ECH1" s="82"/>
      <c r="ECI1" s="82"/>
      <c r="ECJ1" s="82"/>
      <c r="ECK1" s="82"/>
      <c r="ECL1" s="82"/>
      <c r="ECM1" s="82"/>
      <c r="ECN1" s="82"/>
      <c r="ECO1" s="82"/>
      <c r="ECP1" s="82"/>
      <c r="ECQ1" s="82"/>
      <c r="ECR1" s="82"/>
      <c r="ECS1" s="82"/>
      <c r="ECT1" s="82"/>
      <c r="ECU1" s="82"/>
      <c r="ECV1" s="82"/>
      <c r="ECW1" s="82"/>
      <c r="ECX1" s="82"/>
      <c r="ECY1" s="82"/>
      <c r="ECZ1" s="82"/>
      <c r="EDA1" s="82"/>
      <c r="EDB1" s="82"/>
      <c r="EDC1" s="82"/>
      <c r="EDD1" s="82"/>
      <c r="EDE1" s="82"/>
      <c r="EDF1" s="82"/>
      <c r="EDG1" s="82"/>
      <c r="EDH1" s="82"/>
      <c r="EDI1" s="82"/>
      <c r="EDJ1" s="82"/>
      <c r="EDK1" s="82"/>
      <c r="EDL1" s="82"/>
      <c r="EDM1" s="82"/>
      <c r="EDN1" s="82"/>
      <c r="EDO1" s="82"/>
      <c r="EDP1" s="82"/>
      <c r="EDQ1" s="82"/>
      <c r="EDR1" s="82"/>
      <c r="EDS1" s="82"/>
      <c r="EDT1" s="82"/>
      <c r="EDU1" s="82"/>
      <c r="EDV1" s="82"/>
      <c r="EDW1" s="82"/>
      <c r="EDX1" s="82"/>
      <c r="EDY1" s="82"/>
      <c r="EDZ1" s="82"/>
      <c r="EEA1" s="82"/>
      <c r="EEB1" s="82"/>
      <c r="EEC1" s="82"/>
      <c r="EED1" s="82"/>
      <c r="EEE1" s="82"/>
      <c r="EEF1" s="82"/>
      <c r="EEG1" s="82"/>
      <c r="EEH1" s="82"/>
      <c r="EEI1" s="82"/>
      <c r="EEJ1" s="82"/>
      <c r="EEK1" s="82"/>
      <c r="EEL1" s="82"/>
      <c r="EEM1" s="82"/>
      <c r="EEN1" s="82"/>
      <c r="EEO1" s="82"/>
      <c r="EEP1" s="82"/>
      <c r="EEQ1" s="82"/>
      <c r="EER1" s="82"/>
      <c r="EES1" s="82"/>
      <c r="EET1" s="82"/>
      <c r="EEU1" s="82"/>
      <c r="EEV1" s="82"/>
      <c r="EEW1" s="82"/>
      <c r="EEX1" s="82"/>
      <c r="EEY1" s="82"/>
      <c r="EEZ1" s="82"/>
      <c r="EFA1" s="82"/>
      <c r="EFB1" s="82"/>
      <c r="EFC1" s="82"/>
      <c r="EFD1" s="82"/>
      <c r="EFE1" s="82"/>
      <c r="EFF1" s="82"/>
      <c r="EFG1" s="82"/>
      <c r="EFH1" s="82"/>
      <c r="EFI1" s="82"/>
      <c r="EFJ1" s="82"/>
      <c r="EFK1" s="82"/>
      <c r="EFL1" s="82"/>
      <c r="EFM1" s="82"/>
      <c r="EFN1" s="82"/>
      <c r="EFO1" s="82"/>
      <c r="EFP1" s="82"/>
      <c r="EFQ1" s="82"/>
      <c r="EFR1" s="82"/>
      <c r="EFS1" s="82"/>
      <c r="EFT1" s="82"/>
      <c r="EFU1" s="82"/>
      <c r="EFV1" s="82"/>
      <c r="EFW1" s="82"/>
      <c r="EFX1" s="82"/>
      <c r="EFY1" s="82"/>
      <c r="EFZ1" s="82"/>
      <c r="EGA1" s="82"/>
      <c r="EGB1" s="82"/>
      <c r="EGC1" s="82"/>
      <c r="EGD1" s="82"/>
      <c r="EGE1" s="82"/>
      <c r="EGF1" s="82"/>
      <c r="EGG1" s="82"/>
      <c r="EGH1" s="82"/>
      <c r="EGI1" s="82"/>
      <c r="EGJ1" s="82"/>
      <c r="EGK1" s="82"/>
      <c r="EGL1" s="82"/>
      <c r="EGM1" s="82"/>
      <c r="EGN1" s="82"/>
      <c r="EGO1" s="82"/>
      <c r="EGP1" s="82"/>
      <c r="EGQ1" s="82"/>
      <c r="EGR1" s="82"/>
      <c r="EGS1" s="82"/>
      <c r="EGT1" s="82"/>
      <c r="EGU1" s="82"/>
      <c r="EGV1" s="82"/>
      <c r="EGW1" s="82"/>
      <c r="EGX1" s="82"/>
      <c r="EGY1" s="82"/>
      <c r="EGZ1" s="82"/>
      <c r="EHA1" s="82"/>
      <c r="EHB1" s="82"/>
      <c r="EHC1" s="82"/>
      <c r="EHD1" s="82"/>
      <c r="EHE1" s="82"/>
      <c r="EHF1" s="82"/>
      <c r="EHG1" s="82"/>
      <c r="EHH1" s="82"/>
      <c r="EHI1" s="82"/>
      <c r="EHJ1" s="82"/>
      <c r="EHK1" s="82"/>
      <c r="EHL1" s="82"/>
      <c r="EHM1" s="82"/>
      <c r="EHN1" s="82"/>
      <c r="EHO1" s="82"/>
      <c r="EHP1" s="82"/>
      <c r="EHQ1" s="82"/>
      <c r="EHR1" s="82"/>
      <c r="EHS1" s="82"/>
      <c r="EHT1" s="82"/>
      <c r="EHU1" s="82"/>
      <c r="EHV1" s="82"/>
      <c r="EHW1" s="82"/>
      <c r="EHX1" s="82"/>
      <c r="EHY1" s="82"/>
      <c r="EHZ1" s="82"/>
      <c r="EIA1" s="82"/>
      <c r="EIB1" s="82"/>
      <c r="EIC1" s="82"/>
      <c r="EID1" s="82"/>
      <c r="EIE1" s="82"/>
      <c r="EIF1" s="82"/>
      <c r="EIG1" s="82"/>
      <c r="EIH1" s="82"/>
      <c r="EII1" s="82"/>
      <c r="EIJ1" s="82"/>
      <c r="EIK1" s="82"/>
      <c r="EIL1" s="82"/>
      <c r="EIM1" s="82"/>
      <c r="EIN1" s="82"/>
      <c r="EIO1" s="82"/>
      <c r="EIP1" s="82"/>
      <c r="EIQ1" s="82"/>
      <c r="EIR1" s="82"/>
      <c r="EIS1" s="82"/>
      <c r="EIT1" s="82"/>
      <c r="EIU1" s="82"/>
      <c r="EIV1" s="82"/>
      <c r="EIW1" s="82"/>
      <c r="EIX1" s="82"/>
      <c r="EIY1" s="82"/>
      <c r="EIZ1" s="82"/>
      <c r="EJA1" s="82"/>
      <c r="EJB1" s="82"/>
      <c r="EJC1" s="82"/>
      <c r="EJD1" s="82"/>
      <c r="EJE1" s="82"/>
      <c r="EJF1" s="82"/>
      <c r="EJG1" s="82"/>
      <c r="EJH1" s="82"/>
      <c r="EJI1" s="82"/>
      <c r="EJJ1" s="82"/>
      <c r="EJK1" s="82"/>
      <c r="EJL1" s="82"/>
      <c r="EJM1" s="82"/>
      <c r="EJN1" s="82"/>
      <c r="EJO1" s="82"/>
      <c r="EJP1" s="82"/>
      <c r="EJQ1" s="82"/>
      <c r="EJR1" s="82"/>
      <c r="EJS1" s="82"/>
      <c r="EJT1" s="82"/>
      <c r="EJU1" s="82"/>
      <c r="EJV1" s="82"/>
      <c r="EJW1" s="82"/>
      <c r="EJX1" s="82"/>
      <c r="EJY1" s="82"/>
      <c r="EJZ1" s="82"/>
      <c r="EKA1" s="82"/>
      <c r="EKB1" s="82"/>
      <c r="EKC1" s="82"/>
      <c r="EKD1" s="82"/>
      <c r="EKE1" s="82"/>
      <c r="EKF1" s="82"/>
      <c r="EKG1" s="82"/>
      <c r="EKH1" s="82"/>
      <c r="EKI1" s="82"/>
      <c r="EKJ1" s="82"/>
      <c r="EKK1" s="82"/>
      <c r="EKL1" s="82"/>
      <c r="EKM1" s="82"/>
      <c r="EKN1" s="82"/>
      <c r="EKO1" s="82"/>
      <c r="EKP1" s="82"/>
      <c r="EKQ1" s="82"/>
      <c r="EKR1" s="82"/>
      <c r="EKS1" s="82"/>
      <c r="EKT1" s="82"/>
      <c r="EKU1" s="82"/>
      <c r="EKV1" s="82"/>
      <c r="EKW1" s="82"/>
      <c r="EKX1" s="82"/>
      <c r="EKY1" s="82"/>
      <c r="EKZ1" s="82"/>
      <c r="ELA1" s="82"/>
      <c r="ELB1" s="82"/>
      <c r="ELC1" s="82"/>
      <c r="ELD1" s="82"/>
      <c r="ELE1" s="82"/>
      <c r="ELF1" s="82"/>
      <c r="ELG1" s="82"/>
      <c r="ELH1" s="82"/>
      <c r="ELI1" s="82"/>
      <c r="ELJ1" s="82"/>
      <c r="ELK1" s="82"/>
      <c r="ELL1" s="82"/>
      <c r="ELM1" s="82"/>
      <c r="ELN1" s="82"/>
      <c r="ELO1" s="82"/>
      <c r="ELP1" s="82"/>
      <c r="ELQ1" s="82"/>
      <c r="ELR1" s="82"/>
      <c r="ELS1" s="82"/>
      <c r="ELT1" s="82"/>
      <c r="ELU1" s="82"/>
      <c r="ELV1" s="82"/>
      <c r="ELW1" s="82"/>
      <c r="ELX1" s="82"/>
      <c r="ELY1" s="82"/>
      <c r="ELZ1" s="82"/>
      <c r="EMA1" s="82"/>
      <c r="EMB1" s="82"/>
      <c r="EMC1" s="82"/>
      <c r="EMD1" s="82"/>
      <c r="EME1" s="82"/>
      <c r="EMF1" s="82"/>
      <c r="EMG1" s="82"/>
      <c r="EMH1" s="82"/>
      <c r="EMI1" s="82"/>
      <c r="EMJ1" s="82"/>
      <c r="EMK1" s="82"/>
      <c r="EML1" s="82"/>
      <c r="EMM1" s="82"/>
      <c r="EMN1" s="82"/>
      <c r="EMO1" s="82"/>
      <c r="EMP1" s="82"/>
      <c r="EMQ1" s="82"/>
      <c r="EMR1" s="82"/>
      <c r="EMS1" s="82"/>
      <c r="EMT1" s="82"/>
      <c r="EMU1" s="82"/>
      <c r="EMV1" s="82"/>
      <c r="EMW1" s="82"/>
      <c r="EMX1" s="82"/>
      <c r="EMY1" s="82"/>
      <c r="EMZ1" s="82"/>
      <c r="ENA1" s="82"/>
      <c r="ENB1" s="82"/>
      <c r="ENC1" s="82"/>
      <c r="END1" s="82"/>
      <c r="ENE1" s="82"/>
      <c r="ENF1" s="82"/>
      <c r="ENG1" s="82"/>
      <c r="ENH1" s="82"/>
      <c r="ENI1" s="82"/>
      <c r="ENJ1" s="82"/>
      <c r="ENK1" s="82"/>
      <c r="ENL1" s="82"/>
      <c r="ENM1" s="82"/>
      <c r="ENN1" s="82"/>
      <c r="ENO1" s="82"/>
      <c r="ENP1" s="82"/>
      <c r="ENQ1" s="82"/>
      <c r="ENR1" s="82"/>
      <c r="ENS1" s="82"/>
      <c r="ENT1" s="82"/>
      <c r="ENU1" s="82"/>
      <c r="ENV1" s="82"/>
      <c r="ENW1" s="82"/>
      <c r="ENX1" s="82"/>
      <c r="ENY1" s="82"/>
      <c r="ENZ1" s="82"/>
      <c r="EOA1" s="82"/>
      <c r="EOB1" s="82"/>
      <c r="EOC1" s="82"/>
      <c r="EOD1" s="82"/>
      <c r="EOE1" s="82"/>
      <c r="EOF1" s="82"/>
      <c r="EOG1" s="82"/>
      <c r="EOH1" s="82"/>
      <c r="EOI1" s="82"/>
      <c r="EOJ1" s="82"/>
      <c r="EOK1" s="82"/>
      <c r="EOL1" s="82"/>
      <c r="EOM1" s="82"/>
      <c r="EON1" s="82"/>
      <c r="EOO1" s="82"/>
      <c r="EOP1" s="82"/>
      <c r="EOQ1" s="82"/>
      <c r="EOR1" s="82"/>
      <c r="EOS1" s="82"/>
      <c r="EOT1" s="82"/>
      <c r="EOU1" s="82"/>
      <c r="EOV1" s="82"/>
      <c r="EOW1" s="82"/>
      <c r="EOX1" s="82"/>
      <c r="EOY1" s="82"/>
      <c r="EOZ1" s="82"/>
      <c r="EPA1" s="82"/>
      <c r="EPB1" s="82"/>
      <c r="EPC1" s="82"/>
      <c r="EPD1" s="82"/>
      <c r="EPE1" s="82"/>
      <c r="EPF1" s="82"/>
      <c r="EPG1" s="82"/>
      <c r="EPH1" s="82"/>
      <c r="EPI1" s="82"/>
      <c r="EPJ1" s="82"/>
      <c r="EPK1" s="82"/>
      <c r="EPL1" s="82"/>
      <c r="EPM1" s="82"/>
      <c r="EPN1" s="82"/>
      <c r="EPO1" s="82"/>
      <c r="EPP1" s="82"/>
      <c r="EPQ1" s="82"/>
      <c r="EPR1" s="82"/>
      <c r="EPS1" s="82"/>
      <c r="EPT1" s="82"/>
      <c r="EPU1" s="82"/>
      <c r="EPV1" s="82"/>
      <c r="EPW1" s="82"/>
      <c r="EPX1" s="82"/>
      <c r="EPY1" s="82"/>
      <c r="EPZ1" s="82"/>
      <c r="EQA1" s="82"/>
      <c r="EQB1" s="82"/>
      <c r="EQC1" s="82"/>
      <c r="EQD1" s="82"/>
      <c r="EQE1" s="82"/>
      <c r="EQF1" s="82"/>
      <c r="EQG1" s="82"/>
      <c r="EQH1" s="82"/>
      <c r="EQI1" s="82"/>
      <c r="EQJ1" s="82"/>
      <c r="EQK1" s="82"/>
      <c r="EQL1" s="82"/>
      <c r="EQM1" s="82"/>
      <c r="EQN1" s="82"/>
      <c r="EQO1" s="82"/>
      <c r="EQP1" s="82"/>
      <c r="EQQ1" s="82"/>
      <c r="EQR1" s="82"/>
      <c r="EQS1" s="82"/>
      <c r="EQT1" s="82"/>
      <c r="EQU1" s="82"/>
      <c r="EQV1" s="82"/>
      <c r="EQW1" s="82"/>
      <c r="EQX1" s="82"/>
      <c r="EQY1" s="82"/>
      <c r="EQZ1" s="82"/>
      <c r="ERA1" s="82"/>
      <c r="ERB1" s="82"/>
      <c r="ERC1" s="82"/>
      <c r="ERD1" s="82"/>
      <c r="ERE1" s="82"/>
      <c r="ERF1" s="82"/>
      <c r="ERG1" s="82"/>
      <c r="ERH1" s="82"/>
      <c r="ERI1" s="82"/>
      <c r="ERJ1" s="82"/>
      <c r="ERK1" s="82"/>
      <c r="ERL1" s="82"/>
      <c r="ERM1" s="82"/>
      <c r="ERN1" s="82"/>
      <c r="ERO1" s="82"/>
      <c r="ERP1" s="82"/>
      <c r="ERQ1" s="82"/>
      <c r="ERR1" s="82"/>
      <c r="ERS1" s="82"/>
      <c r="ERT1" s="82"/>
      <c r="ERU1" s="82"/>
      <c r="ERV1" s="82"/>
      <c r="ERW1" s="82"/>
      <c r="ERX1" s="82"/>
      <c r="ERY1" s="82"/>
      <c r="ERZ1" s="82"/>
      <c r="ESA1" s="82"/>
      <c r="ESB1" s="82"/>
      <c r="ESC1" s="82"/>
      <c r="ESD1" s="82"/>
      <c r="ESE1" s="82"/>
      <c r="ESF1" s="82"/>
      <c r="ESG1" s="82"/>
      <c r="ESH1" s="82"/>
      <c r="ESI1" s="82"/>
      <c r="ESJ1" s="82"/>
      <c r="ESK1" s="82"/>
      <c r="ESL1" s="82"/>
      <c r="ESM1" s="82"/>
      <c r="ESN1" s="82"/>
      <c r="ESO1" s="82"/>
      <c r="ESP1" s="82"/>
      <c r="ESQ1" s="82"/>
      <c r="ESR1" s="82"/>
      <c r="ESS1" s="82"/>
      <c r="EST1" s="82"/>
      <c r="ESU1" s="82"/>
      <c r="ESV1" s="82"/>
      <c r="ESW1" s="82"/>
      <c r="ESX1" s="82"/>
      <c r="ESY1" s="82"/>
      <c r="ESZ1" s="82"/>
      <c r="ETA1" s="82"/>
      <c r="ETB1" s="82"/>
      <c r="ETC1" s="82"/>
      <c r="ETD1" s="82"/>
      <c r="ETE1" s="82"/>
      <c r="ETF1" s="82"/>
      <c r="ETG1" s="82"/>
      <c r="ETH1" s="82"/>
      <c r="ETI1" s="82"/>
      <c r="ETJ1" s="82"/>
      <c r="ETK1" s="82"/>
      <c r="ETL1" s="82"/>
      <c r="ETM1" s="82"/>
      <c r="ETN1" s="82"/>
      <c r="ETO1" s="82"/>
      <c r="ETP1" s="82"/>
      <c r="ETQ1" s="82"/>
      <c r="ETR1" s="82"/>
      <c r="ETS1" s="82"/>
      <c r="ETT1" s="82"/>
      <c r="ETU1" s="82"/>
      <c r="ETV1" s="82"/>
      <c r="ETW1" s="82"/>
      <c r="ETX1" s="82"/>
      <c r="ETY1" s="82"/>
      <c r="ETZ1" s="82"/>
      <c r="EUA1" s="82"/>
      <c r="EUB1" s="82"/>
      <c r="EUC1" s="82"/>
      <c r="EUD1" s="82"/>
      <c r="EUE1" s="82"/>
      <c r="EUF1" s="82"/>
      <c r="EUG1" s="82"/>
      <c r="EUH1" s="82"/>
      <c r="EUI1" s="82"/>
      <c r="EUJ1" s="82"/>
      <c r="EUK1" s="82"/>
      <c r="EUL1" s="82"/>
      <c r="EUM1" s="82"/>
      <c r="EUN1" s="82"/>
      <c r="EUO1" s="82"/>
      <c r="EUP1" s="82"/>
      <c r="EUQ1" s="82"/>
      <c r="EUR1" s="82"/>
      <c r="EUS1" s="82"/>
      <c r="EUT1" s="82"/>
      <c r="EUU1" s="82"/>
      <c r="EUV1" s="82"/>
      <c r="EUW1" s="82"/>
      <c r="EUX1" s="82"/>
      <c r="EUY1" s="82"/>
      <c r="EUZ1" s="82"/>
      <c r="EVA1" s="82"/>
      <c r="EVB1" s="82"/>
      <c r="EVC1" s="82"/>
      <c r="EVD1" s="82"/>
      <c r="EVE1" s="82"/>
      <c r="EVF1" s="82"/>
      <c r="EVG1" s="82"/>
      <c r="EVH1" s="82"/>
      <c r="EVI1" s="82"/>
      <c r="EVJ1" s="82"/>
      <c r="EVK1" s="82"/>
      <c r="EVL1" s="82"/>
      <c r="EVM1" s="82"/>
      <c r="EVN1" s="82"/>
      <c r="EVO1" s="82"/>
      <c r="EVP1" s="82"/>
      <c r="EVQ1" s="82"/>
      <c r="EVR1" s="82"/>
      <c r="EVS1" s="82"/>
      <c r="EVT1" s="82"/>
      <c r="EVU1" s="82"/>
      <c r="EVV1" s="82"/>
      <c r="EVW1" s="82"/>
      <c r="EVX1" s="82"/>
      <c r="EVY1" s="82"/>
      <c r="EVZ1" s="82"/>
      <c r="EWA1" s="82"/>
      <c r="EWB1" s="82"/>
      <c r="EWC1" s="82"/>
      <c r="EWD1" s="82"/>
      <c r="EWE1" s="82"/>
      <c r="EWF1" s="82"/>
      <c r="EWG1" s="82"/>
      <c r="EWH1" s="82"/>
      <c r="EWI1" s="82"/>
      <c r="EWJ1" s="82"/>
      <c r="EWK1" s="82"/>
      <c r="EWL1" s="82"/>
      <c r="EWM1" s="82"/>
      <c r="EWN1" s="82"/>
      <c r="EWO1" s="82"/>
      <c r="EWP1" s="82"/>
      <c r="EWQ1" s="82"/>
      <c r="EWR1" s="82"/>
      <c r="EWS1" s="82"/>
      <c r="EWT1" s="82"/>
      <c r="EWU1" s="82"/>
      <c r="EWV1" s="82"/>
      <c r="EWW1" s="82"/>
      <c r="EWX1" s="82"/>
      <c r="EWY1" s="82"/>
      <c r="EWZ1" s="82"/>
      <c r="EXA1" s="82"/>
      <c r="EXB1" s="82"/>
      <c r="EXC1" s="82"/>
      <c r="EXD1" s="82"/>
      <c r="EXE1" s="82"/>
      <c r="EXF1" s="82"/>
      <c r="EXG1" s="82"/>
      <c r="EXH1" s="82"/>
      <c r="EXI1" s="82"/>
      <c r="EXJ1" s="82"/>
      <c r="EXK1" s="82"/>
      <c r="EXL1" s="82"/>
      <c r="EXM1" s="82"/>
      <c r="EXN1" s="82"/>
      <c r="EXO1" s="82"/>
      <c r="EXP1" s="82"/>
      <c r="EXQ1" s="82"/>
      <c r="EXR1" s="82"/>
      <c r="EXS1" s="82"/>
      <c r="EXT1" s="82"/>
      <c r="EXU1" s="82"/>
      <c r="EXV1" s="82"/>
      <c r="EXW1" s="82"/>
      <c r="EXX1" s="82"/>
      <c r="EXY1" s="82"/>
      <c r="EXZ1" s="82"/>
      <c r="EYA1" s="82"/>
      <c r="EYB1" s="82"/>
      <c r="EYC1" s="82"/>
      <c r="EYD1" s="82"/>
      <c r="EYE1" s="82"/>
      <c r="EYF1" s="82"/>
      <c r="EYG1" s="82"/>
      <c r="EYH1" s="82"/>
      <c r="EYI1" s="82"/>
      <c r="EYJ1" s="82"/>
      <c r="EYK1" s="82"/>
      <c r="EYL1" s="82"/>
      <c r="EYM1" s="82"/>
      <c r="EYN1" s="82"/>
      <c r="EYO1" s="82"/>
      <c r="EYP1" s="82"/>
      <c r="EYQ1" s="82"/>
      <c r="EYR1" s="82"/>
      <c r="EYS1" s="82"/>
      <c r="EYT1" s="82"/>
      <c r="EYU1" s="82"/>
      <c r="EYV1" s="82"/>
      <c r="EYW1" s="82"/>
      <c r="EYX1" s="82"/>
      <c r="EYY1" s="82"/>
      <c r="EYZ1" s="82"/>
      <c r="EZA1" s="82"/>
      <c r="EZB1" s="82"/>
      <c r="EZC1" s="82"/>
      <c r="EZD1" s="82"/>
      <c r="EZE1" s="82"/>
      <c r="EZF1" s="82"/>
      <c r="EZG1" s="82"/>
      <c r="EZH1" s="82"/>
      <c r="EZI1" s="82"/>
      <c r="EZJ1" s="82"/>
      <c r="EZK1" s="82"/>
      <c r="EZL1" s="82"/>
      <c r="EZM1" s="82"/>
      <c r="EZN1" s="82"/>
      <c r="EZO1" s="82"/>
      <c r="EZP1" s="82"/>
      <c r="EZQ1" s="82"/>
      <c r="EZR1" s="82"/>
      <c r="EZS1" s="82"/>
      <c r="EZT1" s="82"/>
      <c r="EZU1" s="82"/>
      <c r="EZV1" s="82"/>
      <c r="EZW1" s="82"/>
      <c r="EZX1" s="82"/>
      <c r="EZY1" s="82"/>
      <c r="EZZ1" s="82"/>
      <c r="FAA1" s="82"/>
      <c r="FAB1" s="82"/>
      <c r="FAC1" s="82"/>
      <c r="FAD1" s="82"/>
      <c r="FAE1" s="82"/>
      <c r="FAF1" s="82"/>
      <c r="FAG1" s="82"/>
      <c r="FAH1" s="82"/>
      <c r="FAI1" s="82"/>
      <c r="FAJ1" s="82"/>
      <c r="FAK1" s="82"/>
      <c r="FAL1" s="82"/>
      <c r="FAM1" s="82"/>
      <c r="FAN1" s="82"/>
      <c r="FAO1" s="82"/>
      <c r="FAP1" s="82"/>
      <c r="FAQ1" s="82"/>
      <c r="FAR1" s="82"/>
      <c r="FAS1" s="82"/>
      <c r="FAT1" s="82"/>
      <c r="FAU1" s="82"/>
      <c r="FAV1" s="82"/>
      <c r="FAW1" s="82"/>
      <c r="FAX1" s="82"/>
      <c r="FAY1" s="82"/>
      <c r="FAZ1" s="82"/>
      <c r="FBA1" s="82"/>
      <c r="FBB1" s="82"/>
      <c r="FBC1" s="82"/>
      <c r="FBD1" s="82"/>
      <c r="FBE1" s="82"/>
      <c r="FBF1" s="82"/>
      <c r="FBG1" s="82"/>
      <c r="FBH1" s="82"/>
      <c r="FBI1" s="82"/>
      <c r="FBJ1" s="82"/>
      <c r="FBK1" s="82"/>
      <c r="FBL1" s="82"/>
      <c r="FBM1" s="82"/>
      <c r="FBN1" s="82"/>
      <c r="FBO1" s="82"/>
      <c r="FBP1" s="82"/>
      <c r="FBQ1" s="82"/>
      <c r="FBR1" s="82"/>
      <c r="FBS1" s="82"/>
      <c r="FBT1" s="82"/>
      <c r="FBU1" s="82"/>
      <c r="FBV1" s="82"/>
      <c r="FBW1" s="82"/>
      <c r="FBX1" s="82"/>
      <c r="FBY1" s="82"/>
      <c r="FBZ1" s="82"/>
      <c r="FCA1" s="82"/>
      <c r="FCB1" s="82"/>
      <c r="FCC1" s="82"/>
      <c r="FCD1" s="82"/>
      <c r="FCE1" s="82"/>
      <c r="FCF1" s="82"/>
      <c r="FCG1" s="82"/>
      <c r="FCH1" s="82"/>
      <c r="FCI1" s="82"/>
      <c r="FCJ1" s="82"/>
      <c r="FCK1" s="82"/>
      <c r="FCL1" s="82"/>
      <c r="FCM1" s="82"/>
      <c r="FCN1" s="82"/>
      <c r="FCO1" s="82"/>
      <c r="FCP1" s="82"/>
      <c r="FCQ1" s="82"/>
      <c r="FCR1" s="82"/>
      <c r="FCS1" s="82"/>
      <c r="FCT1" s="82"/>
      <c r="FCU1" s="82"/>
      <c r="FCV1" s="82"/>
      <c r="FCW1" s="82"/>
      <c r="FCX1" s="82"/>
      <c r="FCY1" s="82"/>
      <c r="FCZ1" s="82"/>
      <c r="FDA1" s="82"/>
      <c r="FDB1" s="82"/>
      <c r="FDC1" s="82"/>
      <c r="FDD1" s="82"/>
      <c r="FDE1" s="82"/>
      <c r="FDF1" s="82"/>
      <c r="FDG1" s="82"/>
      <c r="FDH1" s="82"/>
      <c r="FDI1" s="82"/>
      <c r="FDJ1" s="82"/>
      <c r="FDK1" s="82"/>
      <c r="FDL1" s="82"/>
      <c r="FDM1" s="82"/>
      <c r="FDN1" s="82"/>
      <c r="FDO1" s="82"/>
      <c r="FDP1" s="82"/>
      <c r="FDQ1" s="82"/>
      <c r="FDR1" s="82"/>
      <c r="FDS1" s="82"/>
      <c r="FDT1" s="82"/>
      <c r="FDU1" s="82"/>
      <c r="FDV1" s="82"/>
      <c r="FDW1" s="82"/>
      <c r="FDX1" s="82"/>
      <c r="FDY1" s="82"/>
      <c r="FDZ1" s="82"/>
      <c r="FEA1" s="82"/>
      <c r="FEB1" s="82"/>
      <c r="FEC1" s="82"/>
      <c r="FED1" s="82"/>
      <c r="FEE1" s="82"/>
      <c r="FEF1" s="82"/>
      <c r="FEG1" s="82"/>
      <c r="FEH1" s="82"/>
      <c r="FEI1" s="82"/>
      <c r="FEJ1" s="82"/>
      <c r="FEK1" s="82"/>
      <c r="FEL1" s="82"/>
      <c r="FEM1" s="82"/>
      <c r="FEN1" s="82"/>
      <c r="FEO1" s="82"/>
      <c r="FEP1" s="82"/>
      <c r="FEQ1" s="82"/>
      <c r="FER1" s="82"/>
      <c r="FES1" s="82"/>
      <c r="FET1" s="82"/>
      <c r="FEU1" s="82"/>
      <c r="FEV1" s="82"/>
      <c r="FEW1" s="82"/>
      <c r="FEX1" s="82"/>
      <c r="FEY1" s="82"/>
      <c r="FEZ1" s="82"/>
      <c r="FFA1" s="82"/>
      <c r="FFB1" s="82"/>
      <c r="FFC1" s="82"/>
      <c r="FFD1" s="82"/>
      <c r="FFE1" s="82"/>
      <c r="FFF1" s="82"/>
      <c r="FFG1" s="82"/>
      <c r="FFH1" s="82"/>
      <c r="FFI1" s="82"/>
      <c r="FFJ1" s="82"/>
      <c r="FFK1" s="82"/>
      <c r="FFL1" s="82"/>
      <c r="FFM1" s="82"/>
      <c r="FFN1" s="82"/>
      <c r="FFO1" s="82"/>
      <c r="FFP1" s="82"/>
      <c r="FFQ1" s="82"/>
      <c r="FFR1" s="82"/>
      <c r="FFS1" s="82"/>
      <c r="FFT1" s="82"/>
      <c r="FFU1" s="82"/>
      <c r="FFV1" s="82"/>
      <c r="FFW1" s="82"/>
      <c r="FFX1" s="82"/>
      <c r="FFY1" s="82"/>
      <c r="FFZ1" s="82"/>
      <c r="FGA1" s="82"/>
      <c r="FGB1" s="82"/>
      <c r="FGC1" s="82"/>
      <c r="FGD1" s="82"/>
      <c r="FGE1" s="82"/>
      <c r="FGF1" s="82"/>
      <c r="FGG1" s="82"/>
      <c r="FGH1" s="82"/>
      <c r="FGI1" s="82"/>
      <c r="FGJ1" s="82"/>
      <c r="FGK1" s="82"/>
      <c r="FGL1" s="82"/>
      <c r="FGM1" s="82"/>
      <c r="FGN1" s="82"/>
      <c r="FGO1" s="82"/>
      <c r="FGP1" s="82"/>
      <c r="FGQ1" s="82"/>
      <c r="FGR1" s="82"/>
      <c r="FGS1" s="82"/>
      <c r="FGT1" s="82"/>
      <c r="FGU1" s="82"/>
      <c r="FGV1" s="82"/>
      <c r="FGW1" s="82"/>
      <c r="FGX1" s="82"/>
      <c r="FGY1" s="82"/>
      <c r="FGZ1" s="82"/>
      <c r="FHA1" s="82"/>
      <c r="FHB1" s="82"/>
      <c r="FHC1" s="82"/>
      <c r="FHD1" s="82"/>
      <c r="FHE1" s="82"/>
      <c r="FHF1" s="82"/>
      <c r="FHG1" s="82"/>
      <c r="FHH1" s="82"/>
      <c r="FHI1" s="82"/>
      <c r="FHJ1" s="82"/>
      <c r="FHK1" s="82"/>
      <c r="FHL1" s="82"/>
      <c r="FHM1" s="82"/>
      <c r="FHN1" s="82"/>
      <c r="FHO1" s="82"/>
      <c r="FHP1" s="82"/>
      <c r="FHQ1" s="82"/>
      <c r="FHR1" s="82"/>
      <c r="FHS1" s="82"/>
      <c r="FHT1" s="82"/>
      <c r="FHU1" s="82"/>
      <c r="FHV1" s="82"/>
      <c r="FHW1" s="82"/>
      <c r="FHX1" s="82"/>
      <c r="FHY1" s="82"/>
      <c r="FHZ1" s="82"/>
      <c r="FIA1" s="82"/>
      <c r="FIB1" s="82"/>
      <c r="FIC1" s="82"/>
      <c r="FID1" s="82"/>
      <c r="FIE1" s="82"/>
      <c r="FIF1" s="82"/>
      <c r="FIG1" s="82"/>
      <c r="FIH1" s="82"/>
      <c r="FII1" s="82"/>
      <c r="FIJ1" s="82"/>
      <c r="FIK1" s="82"/>
      <c r="FIL1" s="82"/>
      <c r="FIM1" s="82"/>
      <c r="FIN1" s="82"/>
      <c r="FIO1" s="82"/>
      <c r="FIP1" s="82"/>
      <c r="FIQ1" s="82"/>
      <c r="FIR1" s="82"/>
      <c r="FIS1" s="82"/>
      <c r="FIT1" s="82"/>
      <c r="FIU1" s="82"/>
      <c r="FIV1" s="82"/>
      <c r="FIW1" s="82"/>
      <c r="FIX1" s="82"/>
      <c r="FIY1" s="82"/>
      <c r="FIZ1" s="82"/>
      <c r="FJA1" s="82"/>
      <c r="FJB1" s="82"/>
      <c r="FJC1" s="82"/>
      <c r="FJD1" s="82"/>
      <c r="FJE1" s="82"/>
      <c r="FJF1" s="82"/>
      <c r="FJG1" s="82"/>
      <c r="FJH1" s="82"/>
      <c r="FJI1" s="82"/>
      <c r="FJJ1" s="82"/>
      <c r="FJK1" s="82"/>
      <c r="FJL1" s="82"/>
      <c r="FJM1" s="82"/>
      <c r="FJN1" s="82"/>
      <c r="FJO1" s="82"/>
      <c r="FJP1" s="82"/>
      <c r="FJQ1" s="82"/>
      <c r="FJR1" s="82"/>
      <c r="FJS1" s="82"/>
      <c r="FJT1" s="82"/>
      <c r="FJU1" s="82"/>
      <c r="FJV1" s="82"/>
      <c r="FJW1" s="82"/>
      <c r="FJX1" s="82"/>
      <c r="FJY1" s="82"/>
      <c r="FJZ1" s="82"/>
      <c r="FKA1" s="82"/>
      <c r="FKB1" s="82"/>
      <c r="FKC1" s="82"/>
      <c r="FKD1" s="82"/>
      <c r="FKE1" s="82"/>
      <c r="FKF1" s="82"/>
      <c r="FKG1" s="82"/>
      <c r="FKH1" s="82"/>
      <c r="FKI1" s="82"/>
      <c r="FKJ1" s="82"/>
      <c r="FKK1" s="82"/>
      <c r="FKL1" s="82"/>
      <c r="FKM1" s="82"/>
      <c r="FKN1" s="82"/>
      <c r="FKO1" s="82"/>
      <c r="FKP1" s="82"/>
      <c r="FKQ1" s="82"/>
      <c r="FKR1" s="82"/>
      <c r="FKS1" s="82"/>
      <c r="FKT1" s="82"/>
      <c r="FKU1" s="82"/>
      <c r="FKV1" s="82"/>
      <c r="FKW1" s="82"/>
      <c r="FKX1" s="82"/>
      <c r="FKY1" s="82"/>
      <c r="FKZ1" s="82"/>
      <c r="FLA1" s="82"/>
      <c r="FLB1" s="82"/>
      <c r="FLC1" s="82"/>
      <c r="FLD1" s="82"/>
      <c r="FLE1" s="82"/>
      <c r="FLF1" s="82"/>
      <c r="FLG1" s="82"/>
      <c r="FLH1" s="82"/>
      <c r="FLI1" s="82"/>
      <c r="FLJ1" s="82"/>
      <c r="FLK1" s="82"/>
      <c r="FLL1" s="82"/>
      <c r="FLM1" s="82"/>
      <c r="FLN1" s="82"/>
      <c r="FLO1" s="82"/>
      <c r="FLP1" s="82"/>
      <c r="FLQ1" s="82"/>
      <c r="FLR1" s="82"/>
      <c r="FLS1" s="82"/>
      <c r="FLT1" s="82"/>
      <c r="FLU1" s="82"/>
      <c r="FLV1" s="82"/>
      <c r="FLW1" s="82"/>
      <c r="FLX1" s="82"/>
      <c r="FLY1" s="82"/>
      <c r="FLZ1" s="82"/>
      <c r="FMA1" s="82"/>
      <c r="FMB1" s="82"/>
      <c r="FMC1" s="82"/>
      <c r="FMD1" s="82"/>
      <c r="FME1" s="82"/>
      <c r="FMF1" s="82"/>
      <c r="FMG1" s="82"/>
      <c r="FMH1" s="82"/>
      <c r="FMI1" s="82"/>
      <c r="FMJ1" s="82"/>
      <c r="FMK1" s="82"/>
      <c r="FML1" s="82"/>
      <c r="FMM1" s="82"/>
      <c r="FMN1" s="82"/>
      <c r="FMO1" s="82"/>
      <c r="FMP1" s="82"/>
      <c r="FMQ1" s="82"/>
      <c r="FMR1" s="82"/>
      <c r="FMS1" s="82"/>
      <c r="FMT1" s="82"/>
      <c r="FMU1" s="82"/>
      <c r="FMV1" s="82"/>
      <c r="FMW1" s="82"/>
      <c r="FMX1" s="82"/>
      <c r="FMY1" s="82"/>
      <c r="FMZ1" s="82"/>
      <c r="FNA1" s="82"/>
      <c r="FNB1" s="82"/>
      <c r="FNC1" s="82"/>
      <c r="FND1" s="82"/>
      <c r="FNE1" s="82"/>
      <c r="FNF1" s="82"/>
      <c r="FNG1" s="82"/>
      <c r="FNH1" s="82"/>
      <c r="FNI1" s="82"/>
      <c r="FNJ1" s="82"/>
      <c r="FNK1" s="82"/>
      <c r="FNL1" s="82"/>
      <c r="FNM1" s="82"/>
      <c r="FNN1" s="82"/>
      <c r="FNO1" s="82"/>
      <c r="FNP1" s="82"/>
      <c r="FNQ1" s="82"/>
      <c r="FNR1" s="82"/>
      <c r="FNS1" s="82"/>
      <c r="FNT1" s="82"/>
      <c r="FNU1" s="82"/>
      <c r="FNV1" s="82"/>
      <c r="FNW1" s="82"/>
      <c r="FNX1" s="82"/>
      <c r="FNY1" s="82"/>
      <c r="FNZ1" s="82"/>
      <c r="FOA1" s="82"/>
      <c r="FOB1" s="82"/>
      <c r="FOC1" s="82"/>
      <c r="FOD1" s="82"/>
      <c r="FOE1" s="82"/>
      <c r="FOF1" s="82"/>
      <c r="FOG1" s="82"/>
      <c r="FOH1" s="82"/>
      <c r="FOI1" s="82"/>
      <c r="FOJ1" s="82"/>
      <c r="FOK1" s="82"/>
      <c r="FOL1" s="82"/>
      <c r="FOM1" s="82"/>
      <c r="FON1" s="82"/>
      <c r="FOO1" s="82"/>
      <c r="FOP1" s="82"/>
      <c r="FOQ1" s="82"/>
      <c r="FOR1" s="82"/>
      <c r="FOS1" s="82"/>
      <c r="FOT1" s="82"/>
      <c r="FOU1" s="82"/>
      <c r="FOV1" s="82"/>
      <c r="FOW1" s="82"/>
      <c r="FOX1" s="82"/>
      <c r="FOY1" s="82"/>
      <c r="FOZ1" s="82"/>
      <c r="FPA1" s="82"/>
      <c r="FPB1" s="82"/>
      <c r="FPC1" s="82"/>
      <c r="FPD1" s="82"/>
      <c r="FPE1" s="82"/>
      <c r="FPF1" s="82"/>
      <c r="FPG1" s="82"/>
      <c r="FPH1" s="82"/>
      <c r="FPI1" s="82"/>
      <c r="FPJ1" s="82"/>
      <c r="FPK1" s="82"/>
      <c r="FPL1" s="82"/>
      <c r="FPM1" s="82"/>
      <c r="FPN1" s="82"/>
      <c r="FPO1" s="82"/>
      <c r="FPP1" s="82"/>
      <c r="FPQ1" s="82"/>
      <c r="FPR1" s="82"/>
      <c r="FPS1" s="82"/>
      <c r="FPT1" s="82"/>
      <c r="FPU1" s="82"/>
      <c r="FPV1" s="82"/>
      <c r="FPW1" s="82"/>
      <c r="FPX1" s="82"/>
      <c r="FPY1" s="82"/>
      <c r="FPZ1" s="82"/>
      <c r="FQA1" s="82"/>
      <c r="FQB1" s="82"/>
      <c r="FQC1" s="82"/>
      <c r="FQD1" s="82"/>
      <c r="FQE1" s="82"/>
      <c r="FQF1" s="82"/>
      <c r="FQG1" s="82"/>
      <c r="FQH1" s="82"/>
      <c r="FQI1" s="82"/>
      <c r="FQJ1" s="82"/>
      <c r="FQK1" s="82"/>
      <c r="FQL1" s="82"/>
      <c r="FQM1" s="82"/>
      <c r="FQN1" s="82"/>
      <c r="FQO1" s="82"/>
      <c r="FQP1" s="82"/>
      <c r="FQQ1" s="82"/>
      <c r="FQR1" s="82"/>
      <c r="FQS1" s="82"/>
      <c r="FQT1" s="82"/>
      <c r="FQU1" s="82"/>
      <c r="FQV1" s="82"/>
      <c r="FQW1" s="82"/>
      <c r="FQX1" s="82"/>
      <c r="FQY1" s="82"/>
      <c r="FQZ1" s="82"/>
      <c r="FRA1" s="82"/>
      <c r="FRB1" s="82"/>
      <c r="FRC1" s="82"/>
      <c r="FRD1" s="82"/>
      <c r="FRE1" s="82"/>
      <c r="FRF1" s="82"/>
      <c r="FRG1" s="82"/>
      <c r="FRH1" s="82"/>
      <c r="FRI1" s="82"/>
      <c r="FRJ1" s="82"/>
      <c r="FRK1" s="82"/>
      <c r="FRL1" s="82"/>
      <c r="FRM1" s="82"/>
      <c r="FRN1" s="82"/>
      <c r="FRO1" s="82"/>
      <c r="FRP1" s="82"/>
      <c r="FRQ1" s="82"/>
      <c r="FRR1" s="82"/>
      <c r="FRS1" s="82"/>
      <c r="FRT1" s="82"/>
      <c r="FRU1" s="82"/>
      <c r="FRV1" s="82"/>
      <c r="FRW1" s="82"/>
      <c r="FRX1" s="82"/>
      <c r="FRY1" s="82"/>
      <c r="FRZ1" s="82"/>
      <c r="FSA1" s="82"/>
      <c r="FSB1" s="82"/>
      <c r="FSC1" s="82"/>
      <c r="FSD1" s="82"/>
      <c r="FSE1" s="82"/>
      <c r="FSF1" s="82"/>
      <c r="FSG1" s="82"/>
      <c r="FSH1" s="82"/>
      <c r="FSI1" s="82"/>
      <c r="FSJ1" s="82"/>
      <c r="FSK1" s="82"/>
      <c r="FSL1" s="82"/>
      <c r="FSM1" s="82"/>
      <c r="FSN1" s="82"/>
      <c r="FSO1" s="82"/>
      <c r="FSP1" s="82"/>
      <c r="FSQ1" s="82"/>
      <c r="FSR1" s="82"/>
      <c r="FSS1" s="82"/>
      <c r="FST1" s="82"/>
      <c r="FSU1" s="82"/>
      <c r="FSV1" s="82"/>
      <c r="FSW1" s="82"/>
      <c r="FSX1" s="82"/>
      <c r="FSY1" s="82"/>
      <c r="FSZ1" s="82"/>
      <c r="FTA1" s="82"/>
      <c r="FTB1" s="82"/>
      <c r="FTC1" s="82"/>
      <c r="FTD1" s="82"/>
      <c r="FTE1" s="82"/>
      <c r="FTF1" s="82"/>
      <c r="FTG1" s="82"/>
      <c r="FTH1" s="82"/>
      <c r="FTI1" s="82"/>
      <c r="FTJ1" s="82"/>
      <c r="FTK1" s="82"/>
      <c r="FTL1" s="82"/>
      <c r="FTM1" s="82"/>
      <c r="FTN1" s="82"/>
      <c r="FTO1" s="82"/>
      <c r="FTP1" s="82"/>
      <c r="FTQ1" s="82"/>
      <c r="FTR1" s="82"/>
      <c r="FTS1" s="82"/>
      <c r="FTT1" s="82"/>
      <c r="FTU1" s="82"/>
      <c r="FTV1" s="82"/>
      <c r="FTW1" s="82"/>
      <c r="FTX1" s="82"/>
      <c r="FTY1" s="82"/>
      <c r="FTZ1" s="82"/>
      <c r="FUA1" s="82"/>
      <c r="FUB1" s="82"/>
      <c r="FUC1" s="82"/>
      <c r="FUD1" s="82"/>
      <c r="FUE1" s="82"/>
      <c r="FUF1" s="82"/>
      <c r="FUG1" s="82"/>
      <c r="FUH1" s="82"/>
      <c r="FUI1" s="82"/>
      <c r="FUJ1" s="82"/>
      <c r="FUK1" s="82"/>
      <c r="FUL1" s="82"/>
      <c r="FUM1" s="82"/>
      <c r="FUN1" s="82"/>
      <c r="FUO1" s="82"/>
      <c r="FUP1" s="82"/>
      <c r="FUQ1" s="82"/>
      <c r="FUR1" s="82"/>
      <c r="FUS1" s="82"/>
      <c r="FUT1" s="82"/>
      <c r="FUU1" s="82"/>
      <c r="FUV1" s="82"/>
      <c r="FUW1" s="82"/>
      <c r="FUX1" s="82"/>
      <c r="FUY1" s="82"/>
      <c r="FUZ1" s="82"/>
      <c r="FVA1" s="82"/>
      <c r="FVB1" s="82"/>
      <c r="FVC1" s="82"/>
      <c r="FVD1" s="82"/>
      <c r="FVE1" s="82"/>
      <c r="FVF1" s="82"/>
      <c r="FVG1" s="82"/>
      <c r="FVH1" s="82"/>
      <c r="FVI1" s="82"/>
      <c r="FVJ1" s="82"/>
      <c r="FVK1" s="82"/>
      <c r="FVL1" s="82"/>
      <c r="FVM1" s="82"/>
      <c r="FVN1" s="82"/>
      <c r="FVO1" s="82"/>
      <c r="FVP1" s="82"/>
      <c r="FVQ1" s="82"/>
      <c r="FVR1" s="82"/>
      <c r="FVS1" s="82"/>
      <c r="FVT1" s="82"/>
      <c r="FVU1" s="82"/>
      <c r="FVV1" s="82"/>
      <c r="FVW1" s="82"/>
      <c r="FVX1" s="82"/>
      <c r="FVY1" s="82"/>
      <c r="FVZ1" s="82"/>
      <c r="FWA1" s="82"/>
      <c r="FWB1" s="82"/>
      <c r="FWC1" s="82"/>
      <c r="FWD1" s="82"/>
      <c r="FWE1" s="82"/>
      <c r="FWF1" s="82"/>
      <c r="FWG1" s="82"/>
      <c r="FWH1" s="82"/>
      <c r="FWI1" s="82"/>
      <c r="FWJ1" s="82"/>
      <c r="FWK1" s="82"/>
      <c r="FWL1" s="82"/>
      <c r="FWM1" s="82"/>
      <c r="FWN1" s="82"/>
      <c r="FWO1" s="82"/>
      <c r="FWP1" s="82"/>
      <c r="FWQ1" s="82"/>
      <c r="FWR1" s="82"/>
      <c r="FWS1" s="82"/>
      <c r="FWT1" s="82"/>
      <c r="FWU1" s="82"/>
      <c r="FWV1" s="82"/>
      <c r="FWW1" s="82"/>
      <c r="FWX1" s="82"/>
      <c r="FWY1" s="82"/>
      <c r="FWZ1" s="82"/>
      <c r="FXA1" s="82"/>
      <c r="FXB1" s="82"/>
      <c r="FXC1" s="82"/>
      <c r="FXD1" s="82"/>
      <c r="FXE1" s="82"/>
      <c r="FXF1" s="82"/>
      <c r="FXG1" s="82"/>
      <c r="FXH1" s="82"/>
      <c r="FXI1" s="82"/>
      <c r="FXJ1" s="82"/>
      <c r="FXK1" s="82"/>
      <c r="FXL1" s="82"/>
      <c r="FXM1" s="82"/>
      <c r="FXN1" s="82"/>
      <c r="FXO1" s="82"/>
      <c r="FXP1" s="82"/>
      <c r="FXQ1" s="82"/>
      <c r="FXR1" s="82"/>
      <c r="FXS1" s="82"/>
      <c r="FXT1" s="82"/>
      <c r="FXU1" s="82"/>
      <c r="FXV1" s="82"/>
      <c r="FXW1" s="82"/>
      <c r="FXX1" s="82"/>
      <c r="FXY1" s="82"/>
      <c r="FXZ1" s="82"/>
      <c r="FYA1" s="82"/>
      <c r="FYB1" s="82"/>
      <c r="FYC1" s="82"/>
      <c r="FYD1" s="82"/>
      <c r="FYE1" s="82"/>
      <c r="FYF1" s="82"/>
      <c r="FYG1" s="82"/>
      <c r="FYH1" s="82"/>
      <c r="FYI1" s="82"/>
      <c r="FYJ1" s="82"/>
      <c r="FYK1" s="82"/>
      <c r="FYL1" s="82"/>
      <c r="FYM1" s="82"/>
      <c r="FYN1" s="82"/>
      <c r="FYO1" s="82"/>
      <c r="FYP1" s="82"/>
      <c r="FYQ1" s="82"/>
      <c r="FYR1" s="82"/>
      <c r="FYS1" s="82"/>
      <c r="FYT1" s="82"/>
      <c r="FYU1" s="82"/>
      <c r="FYV1" s="82"/>
      <c r="FYW1" s="82"/>
      <c r="FYX1" s="82"/>
      <c r="FYY1" s="82"/>
      <c r="FYZ1" s="82"/>
      <c r="FZA1" s="82"/>
      <c r="FZB1" s="82"/>
      <c r="FZC1" s="82"/>
      <c r="FZD1" s="82"/>
      <c r="FZE1" s="82"/>
      <c r="FZF1" s="82"/>
      <c r="FZG1" s="82"/>
      <c r="FZH1" s="82"/>
      <c r="FZI1" s="82"/>
      <c r="FZJ1" s="82"/>
      <c r="FZK1" s="82"/>
      <c r="FZL1" s="82"/>
      <c r="FZM1" s="82"/>
      <c r="FZN1" s="82"/>
      <c r="FZO1" s="82"/>
      <c r="FZP1" s="82"/>
      <c r="FZQ1" s="82"/>
      <c r="FZR1" s="82"/>
      <c r="FZS1" s="82"/>
      <c r="FZT1" s="82"/>
      <c r="FZU1" s="82"/>
      <c r="FZV1" s="82"/>
      <c r="FZW1" s="82"/>
      <c r="FZX1" s="82"/>
      <c r="FZY1" s="82"/>
      <c r="FZZ1" s="82"/>
      <c r="GAA1" s="82"/>
      <c r="GAB1" s="82"/>
      <c r="GAC1" s="82"/>
      <c r="GAD1" s="82"/>
      <c r="GAE1" s="82"/>
      <c r="GAF1" s="82"/>
      <c r="GAG1" s="82"/>
      <c r="GAH1" s="82"/>
      <c r="GAI1" s="82"/>
      <c r="GAJ1" s="82"/>
      <c r="GAK1" s="82"/>
      <c r="GAL1" s="82"/>
      <c r="GAM1" s="82"/>
      <c r="GAN1" s="82"/>
      <c r="GAO1" s="82"/>
      <c r="GAP1" s="82"/>
      <c r="GAQ1" s="82"/>
      <c r="GAR1" s="82"/>
      <c r="GAS1" s="82"/>
      <c r="GAT1" s="82"/>
      <c r="GAU1" s="82"/>
      <c r="GAV1" s="82"/>
      <c r="GAW1" s="82"/>
      <c r="GAX1" s="82"/>
      <c r="GAY1" s="82"/>
      <c r="GAZ1" s="82"/>
      <c r="GBA1" s="82"/>
      <c r="GBB1" s="82"/>
      <c r="GBC1" s="82"/>
      <c r="GBD1" s="82"/>
      <c r="GBE1" s="82"/>
      <c r="GBF1" s="82"/>
      <c r="GBG1" s="82"/>
      <c r="GBH1" s="82"/>
      <c r="GBI1" s="82"/>
      <c r="GBJ1" s="82"/>
      <c r="GBK1" s="82"/>
      <c r="GBL1" s="82"/>
      <c r="GBM1" s="82"/>
      <c r="GBN1" s="82"/>
      <c r="GBO1" s="82"/>
      <c r="GBP1" s="82"/>
      <c r="GBQ1" s="82"/>
      <c r="GBR1" s="82"/>
      <c r="GBS1" s="82"/>
      <c r="GBT1" s="82"/>
      <c r="GBU1" s="82"/>
      <c r="GBV1" s="82"/>
      <c r="GBW1" s="82"/>
      <c r="GBX1" s="82"/>
      <c r="GBY1" s="82"/>
      <c r="GBZ1" s="82"/>
      <c r="GCA1" s="82"/>
      <c r="GCB1" s="82"/>
      <c r="GCC1" s="82"/>
      <c r="GCD1" s="82"/>
      <c r="GCE1" s="82"/>
      <c r="GCF1" s="82"/>
      <c r="GCG1" s="82"/>
      <c r="GCH1" s="82"/>
      <c r="GCI1" s="82"/>
      <c r="GCJ1" s="82"/>
      <c r="GCK1" s="82"/>
      <c r="GCL1" s="82"/>
      <c r="GCM1" s="82"/>
      <c r="GCN1" s="82"/>
      <c r="GCO1" s="82"/>
      <c r="GCP1" s="82"/>
      <c r="GCQ1" s="82"/>
      <c r="GCR1" s="82"/>
      <c r="GCS1" s="82"/>
      <c r="GCT1" s="82"/>
      <c r="GCU1" s="82"/>
      <c r="GCV1" s="82"/>
      <c r="GCW1" s="82"/>
      <c r="GCX1" s="82"/>
      <c r="GCY1" s="82"/>
      <c r="GCZ1" s="82"/>
      <c r="GDA1" s="82"/>
      <c r="GDB1" s="82"/>
      <c r="GDC1" s="82"/>
      <c r="GDD1" s="82"/>
      <c r="GDE1" s="82"/>
      <c r="GDF1" s="82"/>
      <c r="GDG1" s="82"/>
      <c r="GDH1" s="82"/>
      <c r="GDI1" s="82"/>
      <c r="GDJ1" s="82"/>
      <c r="GDK1" s="82"/>
      <c r="GDL1" s="82"/>
      <c r="GDM1" s="82"/>
      <c r="GDN1" s="82"/>
      <c r="GDO1" s="82"/>
      <c r="GDP1" s="82"/>
      <c r="GDQ1" s="82"/>
      <c r="GDR1" s="82"/>
      <c r="GDS1" s="82"/>
      <c r="GDT1" s="82"/>
      <c r="GDU1" s="82"/>
      <c r="GDV1" s="82"/>
      <c r="GDW1" s="82"/>
      <c r="GDX1" s="82"/>
      <c r="GDY1" s="82"/>
      <c r="GDZ1" s="82"/>
      <c r="GEA1" s="82"/>
      <c r="GEB1" s="82"/>
      <c r="GEC1" s="82"/>
      <c r="GED1" s="82"/>
      <c r="GEE1" s="82"/>
      <c r="GEF1" s="82"/>
      <c r="GEG1" s="82"/>
      <c r="GEH1" s="82"/>
      <c r="GEI1" s="82"/>
      <c r="GEJ1" s="82"/>
      <c r="GEK1" s="82"/>
      <c r="GEL1" s="82"/>
      <c r="GEM1" s="82"/>
      <c r="GEN1" s="82"/>
      <c r="GEO1" s="82"/>
      <c r="GEP1" s="82"/>
      <c r="GEQ1" s="82"/>
      <c r="GER1" s="82"/>
      <c r="GES1" s="82"/>
      <c r="GET1" s="82"/>
      <c r="GEU1" s="82"/>
      <c r="GEV1" s="82"/>
      <c r="GEW1" s="82"/>
      <c r="GEX1" s="82"/>
      <c r="GEY1" s="82"/>
      <c r="GEZ1" s="82"/>
      <c r="GFA1" s="82"/>
      <c r="GFB1" s="82"/>
      <c r="GFC1" s="82"/>
      <c r="GFD1" s="82"/>
      <c r="GFE1" s="82"/>
      <c r="GFF1" s="82"/>
      <c r="GFG1" s="82"/>
      <c r="GFH1" s="82"/>
      <c r="GFI1" s="82"/>
      <c r="GFJ1" s="82"/>
      <c r="GFK1" s="82"/>
      <c r="GFL1" s="82"/>
      <c r="GFM1" s="82"/>
      <c r="GFN1" s="82"/>
      <c r="GFO1" s="82"/>
      <c r="GFP1" s="82"/>
      <c r="GFQ1" s="82"/>
      <c r="GFR1" s="82"/>
      <c r="GFS1" s="82"/>
      <c r="GFT1" s="82"/>
      <c r="GFU1" s="82"/>
      <c r="GFV1" s="82"/>
      <c r="GFW1" s="82"/>
      <c r="GFX1" s="82"/>
      <c r="GFY1" s="82"/>
      <c r="GFZ1" s="82"/>
      <c r="GGA1" s="82"/>
      <c r="GGB1" s="82"/>
      <c r="GGC1" s="82"/>
      <c r="GGD1" s="82"/>
      <c r="GGE1" s="82"/>
      <c r="GGF1" s="82"/>
      <c r="GGG1" s="82"/>
      <c r="GGH1" s="82"/>
      <c r="GGI1" s="82"/>
      <c r="GGJ1" s="82"/>
      <c r="GGK1" s="82"/>
      <c r="GGL1" s="82"/>
      <c r="GGM1" s="82"/>
      <c r="GGN1" s="82"/>
      <c r="GGO1" s="82"/>
      <c r="GGP1" s="82"/>
      <c r="GGQ1" s="82"/>
      <c r="GGR1" s="82"/>
      <c r="GGS1" s="82"/>
      <c r="GGT1" s="82"/>
      <c r="GGU1" s="82"/>
      <c r="GGV1" s="82"/>
      <c r="GGW1" s="82"/>
      <c r="GGX1" s="82"/>
      <c r="GGY1" s="82"/>
      <c r="GGZ1" s="82"/>
      <c r="GHA1" s="82"/>
      <c r="GHB1" s="82"/>
      <c r="GHC1" s="82"/>
      <c r="GHD1" s="82"/>
      <c r="GHE1" s="82"/>
      <c r="GHF1" s="82"/>
      <c r="GHG1" s="82"/>
      <c r="GHH1" s="82"/>
      <c r="GHI1" s="82"/>
      <c r="GHJ1" s="82"/>
      <c r="GHK1" s="82"/>
      <c r="GHL1" s="82"/>
      <c r="GHM1" s="82"/>
      <c r="GHN1" s="82"/>
      <c r="GHO1" s="82"/>
      <c r="GHP1" s="82"/>
      <c r="GHQ1" s="82"/>
      <c r="GHR1" s="82"/>
      <c r="GHS1" s="82"/>
      <c r="GHT1" s="82"/>
      <c r="GHU1" s="82"/>
      <c r="GHV1" s="82"/>
      <c r="GHW1" s="82"/>
      <c r="GHX1" s="82"/>
      <c r="GHY1" s="82"/>
      <c r="GHZ1" s="82"/>
      <c r="GIA1" s="82"/>
      <c r="GIB1" s="82"/>
      <c r="GIC1" s="82"/>
      <c r="GID1" s="82"/>
      <c r="GIE1" s="82"/>
      <c r="GIF1" s="82"/>
      <c r="GIG1" s="82"/>
      <c r="GIH1" s="82"/>
      <c r="GII1" s="82"/>
      <c r="GIJ1" s="82"/>
      <c r="GIK1" s="82"/>
      <c r="GIL1" s="82"/>
      <c r="GIM1" s="82"/>
      <c r="GIN1" s="82"/>
      <c r="GIO1" s="82"/>
      <c r="GIP1" s="82"/>
      <c r="GIQ1" s="82"/>
      <c r="GIR1" s="82"/>
      <c r="GIS1" s="82"/>
      <c r="GIT1" s="82"/>
      <c r="GIU1" s="82"/>
      <c r="GIV1" s="82"/>
      <c r="GIW1" s="82"/>
      <c r="GIX1" s="82"/>
      <c r="GIY1" s="82"/>
      <c r="GIZ1" s="82"/>
      <c r="GJA1" s="82"/>
      <c r="GJB1" s="82"/>
      <c r="GJC1" s="82"/>
      <c r="GJD1" s="82"/>
      <c r="GJE1" s="82"/>
      <c r="GJF1" s="82"/>
      <c r="GJG1" s="82"/>
      <c r="GJH1" s="82"/>
      <c r="GJI1" s="82"/>
      <c r="GJJ1" s="82"/>
      <c r="GJK1" s="82"/>
      <c r="GJL1" s="82"/>
      <c r="GJM1" s="82"/>
      <c r="GJN1" s="82"/>
      <c r="GJO1" s="82"/>
      <c r="GJP1" s="82"/>
      <c r="GJQ1" s="82"/>
      <c r="GJR1" s="82"/>
      <c r="GJS1" s="82"/>
      <c r="GJT1" s="82"/>
      <c r="GJU1" s="82"/>
      <c r="GJV1" s="82"/>
      <c r="GJW1" s="82"/>
      <c r="GJX1" s="82"/>
      <c r="GJY1" s="82"/>
      <c r="GJZ1" s="82"/>
      <c r="GKA1" s="82"/>
      <c r="GKB1" s="82"/>
      <c r="GKC1" s="82"/>
      <c r="GKD1" s="82"/>
      <c r="GKE1" s="82"/>
      <c r="GKF1" s="82"/>
      <c r="GKG1" s="82"/>
      <c r="GKH1" s="82"/>
      <c r="GKI1" s="82"/>
      <c r="GKJ1" s="82"/>
      <c r="GKK1" s="82"/>
      <c r="GKL1" s="82"/>
      <c r="GKM1" s="82"/>
      <c r="GKN1" s="82"/>
      <c r="GKO1" s="82"/>
      <c r="GKP1" s="82"/>
      <c r="GKQ1" s="82"/>
      <c r="GKR1" s="82"/>
      <c r="GKS1" s="82"/>
      <c r="GKT1" s="82"/>
      <c r="GKU1" s="82"/>
      <c r="GKV1" s="82"/>
      <c r="GKW1" s="82"/>
      <c r="GKX1" s="82"/>
      <c r="GKY1" s="82"/>
      <c r="GKZ1" s="82"/>
      <c r="GLA1" s="82"/>
      <c r="GLB1" s="82"/>
      <c r="GLC1" s="82"/>
      <c r="GLD1" s="82"/>
      <c r="GLE1" s="82"/>
      <c r="GLF1" s="82"/>
      <c r="GLG1" s="82"/>
      <c r="GLH1" s="82"/>
      <c r="GLI1" s="82"/>
      <c r="GLJ1" s="82"/>
      <c r="GLK1" s="82"/>
      <c r="GLL1" s="82"/>
      <c r="GLM1" s="82"/>
      <c r="GLN1" s="82"/>
      <c r="GLO1" s="82"/>
      <c r="GLP1" s="82"/>
      <c r="GLQ1" s="82"/>
      <c r="GLR1" s="82"/>
      <c r="GLS1" s="82"/>
      <c r="GLT1" s="82"/>
      <c r="GLU1" s="82"/>
      <c r="GLV1" s="82"/>
      <c r="GLW1" s="82"/>
      <c r="GLX1" s="82"/>
      <c r="GLY1" s="82"/>
      <c r="GLZ1" s="82"/>
      <c r="GMA1" s="82"/>
      <c r="GMB1" s="82"/>
      <c r="GMC1" s="82"/>
      <c r="GMD1" s="82"/>
      <c r="GME1" s="82"/>
      <c r="GMF1" s="82"/>
      <c r="GMG1" s="82"/>
      <c r="GMH1" s="82"/>
      <c r="GMI1" s="82"/>
      <c r="GMJ1" s="82"/>
      <c r="GMK1" s="82"/>
      <c r="GML1" s="82"/>
      <c r="GMM1" s="82"/>
      <c r="GMN1" s="82"/>
      <c r="GMO1" s="82"/>
      <c r="GMP1" s="82"/>
      <c r="GMQ1" s="82"/>
      <c r="GMR1" s="82"/>
      <c r="GMS1" s="82"/>
      <c r="GMT1" s="82"/>
      <c r="GMU1" s="82"/>
      <c r="GMV1" s="82"/>
      <c r="GMW1" s="82"/>
      <c r="GMX1" s="82"/>
      <c r="GMY1" s="82"/>
      <c r="GMZ1" s="82"/>
      <c r="GNA1" s="82"/>
      <c r="GNB1" s="82"/>
      <c r="GNC1" s="82"/>
      <c r="GND1" s="82"/>
      <c r="GNE1" s="82"/>
      <c r="GNF1" s="82"/>
      <c r="GNG1" s="82"/>
      <c r="GNH1" s="82"/>
      <c r="GNI1" s="82"/>
      <c r="GNJ1" s="82"/>
      <c r="GNK1" s="82"/>
      <c r="GNL1" s="82"/>
      <c r="GNM1" s="82"/>
      <c r="GNN1" s="82"/>
      <c r="GNO1" s="82"/>
      <c r="GNP1" s="82"/>
      <c r="GNQ1" s="82"/>
      <c r="GNR1" s="82"/>
      <c r="GNS1" s="82"/>
      <c r="GNT1" s="82"/>
      <c r="GNU1" s="82"/>
      <c r="GNV1" s="82"/>
      <c r="GNW1" s="82"/>
      <c r="GNX1" s="82"/>
      <c r="GNY1" s="82"/>
      <c r="GNZ1" s="82"/>
      <c r="GOA1" s="82"/>
      <c r="GOB1" s="82"/>
      <c r="GOC1" s="82"/>
      <c r="GOD1" s="82"/>
      <c r="GOE1" s="82"/>
      <c r="GOF1" s="82"/>
      <c r="GOG1" s="82"/>
      <c r="GOH1" s="82"/>
      <c r="GOI1" s="82"/>
      <c r="GOJ1" s="82"/>
      <c r="GOK1" s="82"/>
      <c r="GOL1" s="82"/>
      <c r="GOM1" s="82"/>
      <c r="GON1" s="82"/>
      <c r="GOO1" s="82"/>
      <c r="GOP1" s="82"/>
      <c r="GOQ1" s="82"/>
      <c r="GOR1" s="82"/>
      <c r="GOS1" s="82"/>
      <c r="GOT1" s="82"/>
      <c r="GOU1" s="82"/>
      <c r="GOV1" s="82"/>
      <c r="GOW1" s="82"/>
      <c r="GOX1" s="82"/>
      <c r="GOY1" s="82"/>
      <c r="GOZ1" s="82"/>
      <c r="GPA1" s="82"/>
      <c r="GPB1" s="82"/>
      <c r="GPC1" s="82"/>
      <c r="GPD1" s="82"/>
      <c r="GPE1" s="82"/>
      <c r="GPF1" s="82"/>
      <c r="GPG1" s="82"/>
      <c r="GPH1" s="82"/>
      <c r="GPI1" s="82"/>
      <c r="GPJ1" s="82"/>
      <c r="GPK1" s="82"/>
      <c r="GPL1" s="82"/>
      <c r="GPM1" s="82"/>
      <c r="GPN1" s="82"/>
      <c r="GPO1" s="82"/>
      <c r="GPP1" s="82"/>
      <c r="GPQ1" s="82"/>
      <c r="GPR1" s="82"/>
      <c r="GPS1" s="82"/>
      <c r="GPT1" s="82"/>
      <c r="GPU1" s="82"/>
      <c r="GPV1" s="82"/>
      <c r="GPW1" s="82"/>
      <c r="GPX1" s="82"/>
      <c r="GPY1" s="82"/>
      <c r="GPZ1" s="82"/>
      <c r="GQA1" s="82"/>
      <c r="GQB1" s="82"/>
      <c r="GQC1" s="82"/>
      <c r="GQD1" s="82"/>
      <c r="GQE1" s="82"/>
      <c r="GQF1" s="82"/>
      <c r="GQG1" s="82"/>
      <c r="GQH1" s="82"/>
      <c r="GQI1" s="82"/>
      <c r="GQJ1" s="82"/>
      <c r="GQK1" s="82"/>
      <c r="GQL1" s="82"/>
      <c r="GQM1" s="82"/>
      <c r="GQN1" s="82"/>
      <c r="GQO1" s="82"/>
      <c r="GQP1" s="82"/>
      <c r="GQQ1" s="82"/>
      <c r="GQR1" s="82"/>
      <c r="GQS1" s="82"/>
      <c r="GQT1" s="82"/>
      <c r="GQU1" s="82"/>
      <c r="GQV1" s="82"/>
      <c r="GQW1" s="82"/>
      <c r="GQX1" s="82"/>
      <c r="GQY1" s="82"/>
      <c r="GQZ1" s="82"/>
      <c r="GRA1" s="82"/>
      <c r="GRB1" s="82"/>
      <c r="GRC1" s="82"/>
      <c r="GRD1" s="82"/>
      <c r="GRE1" s="82"/>
      <c r="GRF1" s="82"/>
      <c r="GRG1" s="82"/>
      <c r="GRH1" s="82"/>
      <c r="GRI1" s="82"/>
      <c r="GRJ1" s="82"/>
      <c r="GRK1" s="82"/>
      <c r="GRL1" s="82"/>
      <c r="GRM1" s="82"/>
      <c r="GRN1" s="82"/>
      <c r="GRO1" s="82"/>
      <c r="GRP1" s="82"/>
      <c r="GRQ1" s="82"/>
      <c r="GRR1" s="82"/>
      <c r="GRS1" s="82"/>
      <c r="GRT1" s="82"/>
      <c r="GRU1" s="82"/>
      <c r="GRV1" s="82"/>
      <c r="GRW1" s="82"/>
      <c r="GRX1" s="82"/>
      <c r="GRY1" s="82"/>
      <c r="GRZ1" s="82"/>
      <c r="GSA1" s="82"/>
      <c r="GSB1" s="82"/>
      <c r="GSC1" s="82"/>
      <c r="GSD1" s="82"/>
      <c r="GSE1" s="82"/>
      <c r="GSF1" s="82"/>
      <c r="GSG1" s="82"/>
      <c r="GSH1" s="82"/>
      <c r="GSI1" s="82"/>
      <c r="GSJ1" s="82"/>
      <c r="GSK1" s="82"/>
      <c r="GSL1" s="82"/>
      <c r="GSM1" s="82"/>
      <c r="GSN1" s="82"/>
      <c r="GSO1" s="82"/>
      <c r="GSP1" s="82"/>
      <c r="GSQ1" s="82"/>
      <c r="GSR1" s="82"/>
      <c r="GSS1" s="82"/>
      <c r="GST1" s="82"/>
      <c r="GSU1" s="82"/>
      <c r="GSV1" s="82"/>
      <c r="GSW1" s="82"/>
      <c r="GSX1" s="82"/>
      <c r="GSY1" s="82"/>
      <c r="GSZ1" s="82"/>
      <c r="GTA1" s="82"/>
      <c r="GTB1" s="82"/>
      <c r="GTC1" s="82"/>
      <c r="GTD1" s="82"/>
      <c r="GTE1" s="82"/>
      <c r="GTF1" s="82"/>
      <c r="GTG1" s="82"/>
      <c r="GTH1" s="82"/>
      <c r="GTI1" s="82"/>
      <c r="GTJ1" s="82"/>
      <c r="GTK1" s="82"/>
      <c r="GTL1" s="82"/>
      <c r="GTM1" s="82"/>
      <c r="GTN1" s="82"/>
      <c r="GTO1" s="82"/>
      <c r="GTP1" s="82"/>
      <c r="GTQ1" s="82"/>
      <c r="GTR1" s="82"/>
      <c r="GTS1" s="82"/>
      <c r="GTT1" s="82"/>
      <c r="GTU1" s="82"/>
      <c r="GTV1" s="82"/>
      <c r="GTW1" s="82"/>
      <c r="GTX1" s="82"/>
      <c r="GTY1" s="82"/>
      <c r="GTZ1" s="82"/>
      <c r="GUA1" s="82"/>
      <c r="GUB1" s="82"/>
      <c r="GUC1" s="82"/>
      <c r="GUD1" s="82"/>
      <c r="GUE1" s="82"/>
      <c r="GUF1" s="82"/>
      <c r="GUG1" s="82"/>
      <c r="GUH1" s="82"/>
      <c r="GUI1" s="82"/>
      <c r="GUJ1" s="82"/>
      <c r="GUK1" s="82"/>
      <c r="GUL1" s="82"/>
      <c r="GUM1" s="82"/>
      <c r="GUN1" s="82"/>
      <c r="GUO1" s="82"/>
      <c r="GUP1" s="82"/>
      <c r="GUQ1" s="82"/>
      <c r="GUR1" s="82"/>
      <c r="GUS1" s="82"/>
      <c r="GUT1" s="82"/>
      <c r="GUU1" s="82"/>
      <c r="GUV1" s="82"/>
      <c r="GUW1" s="82"/>
      <c r="GUX1" s="82"/>
      <c r="GUY1" s="82"/>
      <c r="GUZ1" s="82"/>
      <c r="GVA1" s="82"/>
      <c r="GVB1" s="82"/>
      <c r="GVC1" s="82"/>
      <c r="GVD1" s="82"/>
      <c r="GVE1" s="82"/>
      <c r="GVF1" s="82"/>
      <c r="GVG1" s="82"/>
      <c r="GVH1" s="82"/>
      <c r="GVI1" s="82"/>
      <c r="GVJ1" s="82"/>
      <c r="GVK1" s="82"/>
      <c r="GVL1" s="82"/>
      <c r="GVM1" s="82"/>
      <c r="GVN1" s="82"/>
      <c r="GVO1" s="82"/>
      <c r="GVP1" s="82"/>
      <c r="GVQ1" s="82"/>
      <c r="GVR1" s="82"/>
      <c r="GVS1" s="82"/>
      <c r="GVT1" s="82"/>
      <c r="GVU1" s="82"/>
      <c r="GVV1" s="82"/>
      <c r="GVW1" s="82"/>
      <c r="GVX1" s="82"/>
      <c r="GVY1" s="82"/>
      <c r="GVZ1" s="82"/>
      <c r="GWA1" s="82"/>
      <c r="GWB1" s="82"/>
      <c r="GWC1" s="82"/>
      <c r="GWD1" s="82"/>
      <c r="GWE1" s="82"/>
      <c r="GWF1" s="82"/>
      <c r="GWG1" s="82"/>
      <c r="GWH1" s="82"/>
      <c r="GWI1" s="82"/>
      <c r="GWJ1" s="82"/>
      <c r="GWK1" s="82"/>
      <c r="GWL1" s="82"/>
      <c r="GWM1" s="82"/>
      <c r="GWN1" s="82"/>
      <c r="GWO1" s="82"/>
      <c r="GWP1" s="82"/>
      <c r="GWQ1" s="82"/>
      <c r="GWR1" s="82"/>
      <c r="GWS1" s="82"/>
      <c r="GWT1" s="82"/>
      <c r="GWU1" s="82"/>
      <c r="GWV1" s="82"/>
      <c r="GWW1" s="82"/>
      <c r="GWX1" s="82"/>
      <c r="GWY1" s="82"/>
      <c r="GWZ1" s="82"/>
      <c r="GXA1" s="82"/>
      <c r="GXB1" s="82"/>
      <c r="GXC1" s="82"/>
      <c r="GXD1" s="82"/>
      <c r="GXE1" s="82"/>
      <c r="GXF1" s="82"/>
      <c r="GXG1" s="82"/>
      <c r="GXH1" s="82"/>
      <c r="GXI1" s="82"/>
      <c r="GXJ1" s="82"/>
      <c r="GXK1" s="82"/>
      <c r="GXL1" s="82"/>
      <c r="GXM1" s="82"/>
      <c r="GXN1" s="82"/>
      <c r="GXO1" s="82"/>
      <c r="GXP1" s="82"/>
      <c r="GXQ1" s="82"/>
      <c r="GXR1" s="82"/>
      <c r="GXS1" s="82"/>
      <c r="GXT1" s="82"/>
      <c r="GXU1" s="82"/>
      <c r="GXV1" s="82"/>
      <c r="GXW1" s="82"/>
      <c r="GXX1" s="82"/>
      <c r="GXY1" s="82"/>
      <c r="GXZ1" s="82"/>
      <c r="GYA1" s="82"/>
      <c r="GYB1" s="82"/>
      <c r="GYC1" s="82"/>
      <c r="GYD1" s="82"/>
      <c r="GYE1" s="82"/>
      <c r="GYF1" s="82"/>
      <c r="GYG1" s="82"/>
      <c r="GYH1" s="82"/>
      <c r="GYI1" s="82"/>
      <c r="GYJ1" s="82"/>
      <c r="GYK1" s="82"/>
      <c r="GYL1" s="82"/>
      <c r="GYM1" s="82"/>
      <c r="GYN1" s="82"/>
      <c r="GYO1" s="82"/>
      <c r="GYP1" s="82"/>
      <c r="GYQ1" s="82"/>
      <c r="GYR1" s="82"/>
      <c r="GYS1" s="82"/>
      <c r="GYT1" s="82"/>
      <c r="GYU1" s="82"/>
      <c r="GYV1" s="82"/>
      <c r="GYW1" s="82"/>
      <c r="GYX1" s="82"/>
      <c r="GYY1" s="82"/>
      <c r="GYZ1" s="82"/>
      <c r="GZA1" s="82"/>
      <c r="GZB1" s="82"/>
      <c r="GZC1" s="82"/>
      <c r="GZD1" s="82"/>
      <c r="GZE1" s="82"/>
      <c r="GZF1" s="82"/>
      <c r="GZG1" s="82"/>
      <c r="GZH1" s="82"/>
      <c r="GZI1" s="82"/>
      <c r="GZJ1" s="82"/>
      <c r="GZK1" s="82"/>
      <c r="GZL1" s="82"/>
      <c r="GZM1" s="82"/>
      <c r="GZN1" s="82"/>
      <c r="GZO1" s="82"/>
      <c r="GZP1" s="82"/>
      <c r="GZQ1" s="82"/>
      <c r="GZR1" s="82"/>
      <c r="GZS1" s="82"/>
      <c r="GZT1" s="82"/>
      <c r="GZU1" s="82"/>
      <c r="GZV1" s="82"/>
      <c r="GZW1" s="82"/>
      <c r="GZX1" s="82"/>
      <c r="GZY1" s="82"/>
      <c r="GZZ1" s="82"/>
      <c r="HAA1" s="82"/>
      <c r="HAB1" s="82"/>
      <c r="HAC1" s="82"/>
      <c r="HAD1" s="82"/>
      <c r="HAE1" s="82"/>
      <c r="HAF1" s="82"/>
      <c r="HAG1" s="82"/>
      <c r="HAH1" s="82"/>
      <c r="HAI1" s="82"/>
      <c r="HAJ1" s="82"/>
      <c r="HAK1" s="82"/>
      <c r="HAL1" s="82"/>
      <c r="HAM1" s="82"/>
      <c r="HAN1" s="82"/>
      <c r="HAO1" s="82"/>
      <c r="HAP1" s="82"/>
      <c r="HAQ1" s="82"/>
      <c r="HAR1" s="82"/>
      <c r="HAS1" s="82"/>
      <c r="HAT1" s="82"/>
      <c r="HAU1" s="82"/>
      <c r="HAV1" s="82"/>
      <c r="HAW1" s="82"/>
      <c r="HAX1" s="82"/>
      <c r="HAY1" s="82"/>
      <c r="HAZ1" s="82"/>
      <c r="HBA1" s="82"/>
      <c r="HBB1" s="82"/>
      <c r="HBC1" s="82"/>
      <c r="HBD1" s="82"/>
      <c r="HBE1" s="82"/>
      <c r="HBF1" s="82"/>
      <c r="HBG1" s="82"/>
      <c r="HBH1" s="82"/>
      <c r="HBI1" s="82"/>
      <c r="HBJ1" s="82"/>
      <c r="HBK1" s="82"/>
      <c r="HBL1" s="82"/>
      <c r="HBM1" s="82"/>
      <c r="HBN1" s="82"/>
      <c r="HBO1" s="82"/>
      <c r="HBP1" s="82"/>
      <c r="HBQ1" s="82"/>
      <c r="HBR1" s="82"/>
      <c r="HBS1" s="82"/>
      <c r="HBT1" s="82"/>
      <c r="HBU1" s="82"/>
      <c r="HBV1" s="82"/>
      <c r="HBW1" s="82"/>
      <c r="HBX1" s="82"/>
      <c r="HBY1" s="82"/>
      <c r="HBZ1" s="82"/>
      <c r="HCA1" s="82"/>
      <c r="HCB1" s="82"/>
      <c r="HCC1" s="82"/>
      <c r="HCD1" s="82"/>
      <c r="HCE1" s="82"/>
      <c r="HCF1" s="82"/>
      <c r="HCG1" s="82"/>
      <c r="HCH1" s="82"/>
      <c r="HCI1" s="82"/>
      <c r="HCJ1" s="82"/>
      <c r="HCK1" s="82"/>
      <c r="HCL1" s="82"/>
      <c r="HCM1" s="82"/>
      <c r="HCN1" s="82"/>
      <c r="HCO1" s="82"/>
      <c r="HCP1" s="82"/>
      <c r="HCQ1" s="82"/>
      <c r="HCR1" s="82"/>
      <c r="HCS1" s="82"/>
      <c r="HCT1" s="82"/>
      <c r="HCU1" s="82"/>
      <c r="HCV1" s="82"/>
      <c r="HCW1" s="82"/>
      <c r="HCX1" s="82"/>
      <c r="HCY1" s="82"/>
      <c r="HCZ1" s="82"/>
      <c r="HDA1" s="82"/>
      <c r="HDB1" s="82"/>
      <c r="HDC1" s="82"/>
      <c r="HDD1" s="82"/>
      <c r="HDE1" s="82"/>
      <c r="HDF1" s="82"/>
      <c r="HDG1" s="82"/>
      <c r="HDH1" s="82"/>
      <c r="HDI1" s="82"/>
      <c r="HDJ1" s="82"/>
      <c r="HDK1" s="82"/>
      <c r="HDL1" s="82"/>
      <c r="HDM1" s="82"/>
      <c r="HDN1" s="82"/>
      <c r="HDO1" s="82"/>
      <c r="HDP1" s="82"/>
      <c r="HDQ1" s="82"/>
      <c r="HDR1" s="82"/>
      <c r="HDS1" s="82"/>
      <c r="HDT1" s="82"/>
      <c r="HDU1" s="82"/>
      <c r="HDV1" s="82"/>
      <c r="HDW1" s="82"/>
      <c r="HDX1" s="82"/>
      <c r="HDY1" s="82"/>
      <c r="HDZ1" s="82"/>
      <c r="HEA1" s="82"/>
      <c r="HEB1" s="82"/>
      <c r="HEC1" s="82"/>
      <c r="HED1" s="82"/>
      <c r="HEE1" s="82"/>
      <c r="HEF1" s="82"/>
      <c r="HEG1" s="82"/>
      <c r="HEH1" s="82"/>
      <c r="HEI1" s="82"/>
      <c r="HEJ1" s="82"/>
      <c r="HEK1" s="82"/>
      <c r="HEL1" s="82"/>
      <c r="HEM1" s="82"/>
      <c r="HEN1" s="82"/>
      <c r="HEO1" s="82"/>
      <c r="HEP1" s="82"/>
      <c r="HEQ1" s="82"/>
      <c r="HER1" s="82"/>
      <c r="HES1" s="82"/>
      <c r="HET1" s="82"/>
      <c r="HEU1" s="82"/>
      <c r="HEV1" s="82"/>
      <c r="HEW1" s="82"/>
      <c r="HEX1" s="82"/>
      <c r="HEY1" s="82"/>
      <c r="HEZ1" s="82"/>
      <c r="HFA1" s="82"/>
      <c r="HFB1" s="82"/>
      <c r="HFC1" s="82"/>
      <c r="HFD1" s="82"/>
      <c r="HFE1" s="82"/>
      <c r="HFF1" s="82"/>
      <c r="HFG1" s="82"/>
      <c r="HFH1" s="82"/>
      <c r="HFI1" s="82"/>
      <c r="HFJ1" s="82"/>
      <c r="HFK1" s="82"/>
      <c r="HFL1" s="82"/>
      <c r="HFM1" s="82"/>
      <c r="HFN1" s="82"/>
      <c r="HFO1" s="82"/>
      <c r="HFP1" s="82"/>
      <c r="HFQ1" s="82"/>
      <c r="HFR1" s="82"/>
      <c r="HFS1" s="82"/>
      <c r="HFT1" s="82"/>
      <c r="HFU1" s="82"/>
      <c r="HFV1" s="82"/>
      <c r="HFW1" s="82"/>
      <c r="HFX1" s="82"/>
      <c r="HFY1" s="82"/>
      <c r="HFZ1" s="82"/>
      <c r="HGA1" s="82"/>
      <c r="HGB1" s="82"/>
      <c r="HGC1" s="82"/>
      <c r="HGD1" s="82"/>
      <c r="HGE1" s="82"/>
      <c r="HGF1" s="82"/>
      <c r="HGG1" s="82"/>
      <c r="HGH1" s="82"/>
      <c r="HGI1" s="82"/>
      <c r="HGJ1" s="82"/>
      <c r="HGK1" s="82"/>
      <c r="HGL1" s="82"/>
      <c r="HGM1" s="82"/>
      <c r="HGN1" s="82"/>
      <c r="HGO1" s="82"/>
      <c r="HGP1" s="82"/>
      <c r="HGQ1" s="82"/>
      <c r="HGR1" s="82"/>
      <c r="HGS1" s="82"/>
      <c r="HGT1" s="82"/>
      <c r="HGU1" s="82"/>
      <c r="HGV1" s="82"/>
      <c r="HGW1" s="82"/>
      <c r="HGX1" s="82"/>
      <c r="HGY1" s="82"/>
      <c r="HGZ1" s="82"/>
      <c r="HHA1" s="82"/>
      <c r="HHB1" s="82"/>
      <c r="HHC1" s="82"/>
      <c r="HHD1" s="82"/>
      <c r="HHE1" s="82"/>
      <c r="HHF1" s="82"/>
      <c r="HHG1" s="82"/>
      <c r="HHH1" s="82"/>
      <c r="HHI1" s="82"/>
      <c r="HHJ1" s="82"/>
      <c r="HHK1" s="82"/>
      <c r="HHL1" s="82"/>
      <c r="HHM1" s="82"/>
      <c r="HHN1" s="82"/>
      <c r="HHO1" s="82"/>
      <c r="HHP1" s="82"/>
      <c r="HHQ1" s="82"/>
      <c r="HHR1" s="82"/>
      <c r="HHS1" s="82"/>
      <c r="HHT1" s="82"/>
      <c r="HHU1" s="82"/>
      <c r="HHV1" s="82"/>
      <c r="HHW1" s="82"/>
      <c r="HHX1" s="82"/>
      <c r="HHY1" s="82"/>
      <c r="HHZ1" s="82"/>
      <c r="HIA1" s="82"/>
      <c r="HIB1" s="82"/>
      <c r="HIC1" s="82"/>
      <c r="HID1" s="82"/>
      <c r="HIE1" s="82"/>
      <c r="HIF1" s="82"/>
      <c r="HIG1" s="82"/>
      <c r="HIH1" s="82"/>
      <c r="HII1" s="82"/>
      <c r="HIJ1" s="82"/>
      <c r="HIK1" s="82"/>
      <c r="HIL1" s="82"/>
      <c r="HIM1" s="82"/>
      <c r="HIN1" s="82"/>
      <c r="HIO1" s="82"/>
      <c r="HIP1" s="82"/>
      <c r="HIQ1" s="82"/>
      <c r="HIR1" s="82"/>
      <c r="HIS1" s="82"/>
      <c r="HIT1" s="82"/>
      <c r="HIU1" s="82"/>
      <c r="HIV1" s="82"/>
      <c r="HIW1" s="82"/>
      <c r="HIX1" s="82"/>
      <c r="HIY1" s="82"/>
      <c r="HIZ1" s="82"/>
      <c r="HJA1" s="82"/>
      <c r="HJB1" s="82"/>
      <c r="HJC1" s="82"/>
      <c r="HJD1" s="82"/>
      <c r="HJE1" s="82"/>
      <c r="HJF1" s="82"/>
      <c r="HJG1" s="82"/>
      <c r="HJH1" s="82"/>
      <c r="HJI1" s="82"/>
      <c r="HJJ1" s="82"/>
      <c r="HJK1" s="82"/>
      <c r="HJL1" s="82"/>
      <c r="HJM1" s="82"/>
      <c r="HJN1" s="82"/>
      <c r="HJO1" s="82"/>
      <c r="HJP1" s="82"/>
      <c r="HJQ1" s="82"/>
      <c r="HJR1" s="82"/>
      <c r="HJS1" s="82"/>
      <c r="HJT1" s="82"/>
      <c r="HJU1" s="82"/>
      <c r="HJV1" s="82"/>
      <c r="HJW1" s="82"/>
      <c r="HJX1" s="82"/>
      <c r="HJY1" s="82"/>
      <c r="HJZ1" s="82"/>
      <c r="HKA1" s="82"/>
      <c r="HKB1" s="82"/>
      <c r="HKC1" s="82"/>
      <c r="HKD1" s="82"/>
      <c r="HKE1" s="82"/>
      <c r="HKF1" s="82"/>
      <c r="HKG1" s="82"/>
      <c r="HKH1" s="82"/>
      <c r="HKI1" s="82"/>
      <c r="HKJ1" s="82"/>
      <c r="HKK1" s="82"/>
      <c r="HKL1" s="82"/>
      <c r="HKM1" s="82"/>
      <c r="HKN1" s="82"/>
      <c r="HKO1" s="82"/>
      <c r="HKP1" s="82"/>
      <c r="HKQ1" s="82"/>
      <c r="HKR1" s="82"/>
      <c r="HKS1" s="82"/>
      <c r="HKT1" s="82"/>
      <c r="HKU1" s="82"/>
      <c r="HKV1" s="82"/>
      <c r="HKW1" s="82"/>
      <c r="HKX1" s="82"/>
      <c r="HKY1" s="82"/>
      <c r="HKZ1" s="82"/>
      <c r="HLA1" s="82"/>
      <c r="HLB1" s="82"/>
      <c r="HLC1" s="82"/>
      <c r="HLD1" s="82"/>
      <c r="HLE1" s="82"/>
      <c r="HLF1" s="82"/>
      <c r="HLG1" s="82"/>
      <c r="HLH1" s="82"/>
      <c r="HLI1" s="82"/>
      <c r="HLJ1" s="82"/>
      <c r="HLK1" s="82"/>
      <c r="HLL1" s="82"/>
      <c r="HLM1" s="82"/>
      <c r="HLN1" s="82"/>
      <c r="HLO1" s="82"/>
      <c r="HLP1" s="82"/>
      <c r="HLQ1" s="82"/>
      <c r="HLR1" s="82"/>
      <c r="HLS1" s="82"/>
      <c r="HLT1" s="82"/>
      <c r="HLU1" s="82"/>
      <c r="HLV1" s="82"/>
      <c r="HLW1" s="82"/>
      <c r="HLX1" s="82"/>
      <c r="HLY1" s="82"/>
      <c r="HLZ1" s="82"/>
      <c r="HMA1" s="82"/>
      <c r="HMB1" s="82"/>
      <c r="HMC1" s="82"/>
      <c r="HMD1" s="82"/>
      <c r="HME1" s="82"/>
      <c r="HMF1" s="82"/>
      <c r="HMG1" s="82"/>
      <c r="HMH1" s="82"/>
      <c r="HMI1" s="82"/>
      <c r="HMJ1" s="82"/>
      <c r="HMK1" s="82"/>
      <c r="HML1" s="82"/>
      <c r="HMM1" s="82"/>
      <c r="HMN1" s="82"/>
      <c r="HMO1" s="82"/>
      <c r="HMP1" s="82"/>
      <c r="HMQ1" s="82"/>
      <c r="HMR1" s="82"/>
      <c r="HMS1" s="82"/>
      <c r="HMT1" s="82"/>
      <c r="HMU1" s="82"/>
      <c r="HMV1" s="82"/>
      <c r="HMW1" s="82"/>
      <c r="HMX1" s="82"/>
      <c r="HMY1" s="82"/>
      <c r="HMZ1" s="82"/>
      <c r="HNA1" s="82"/>
      <c r="HNB1" s="82"/>
      <c r="HNC1" s="82"/>
      <c r="HND1" s="82"/>
      <c r="HNE1" s="82"/>
      <c r="HNF1" s="82"/>
      <c r="HNG1" s="82"/>
      <c r="HNH1" s="82"/>
      <c r="HNI1" s="82"/>
      <c r="HNJ1" s="82"/>
      <c r="HNK1" s="82"/>
      <c r="HNL1" s="82"/>
      <c r="HNM1" s="82"/>
      <c r="HNN1" s="82"/>
      <c r="HNO1" s="82"/>
      <c r="HNP1" s="82"/>
      <c r="HNQ1" s="82"/>
      <c r="HNR1" s="82"/>
      <c r="HNS1" s="82"/>
      <c r="HNT1" s="82"/>
      <c r="HNU1" s="82"/>
      <c r="HNV1" s="82"/>
      <c r="HNW1" s="82"/>
      <c r="HNX1" s="82"/>
      <c r="HNY1" s="82"/>
      <c r="HNZ1" s="82"/>
      <c r="HOA1" s="82"/>
      <c r="HOB1" s="82"/>
      <c r="HOC1" s="82"/>
      <c r="HOD1" s="82"/>
      <c r="HOE1" s="82"/>
      <c r="HOF1" s="82"/>
      <c r="HOG1" s="82"/>
      <c r="HOH1" s="82"/>
      <c r="HOI1" s="82"/>
      <c r="HOJ1" s="82"/>
      <c r="HOK1" s="82"/>
      <c r="HOL1" s="82"/>
      <c r="HOM1" s="82"/>
      <c r="HON1" s="82"/>
      <c r="HOO1" s="82"/>
      <c r="HOP1" s="82"/>
      <c r="HOQ1" s="82"/>
      <c r="HOR1" s="82"/>
      <c r="HOS1" s="82"/>
      <c r="HOT1" s="82"/>
      <c r="HOU1" s="82"/>
      <c r="HOV1" s="82"/>
      <c r="HOW1" s="82"/>
      <c r="HOX1" s="82"/>
      <c r="HOY1" s="82"/>
      <c r="HOZ1" s="82"/>
      <c r="HPA1" s="82"/>
      <c r="HPB1" s="82"/>
      <c r="HPC1" s="82"/>
      <c r="HPD1" s="82"/>
      <c r="HPE1" s="82"/>
      <c r="HPF1" s="82"/>
      <c r="HPG1" s="82"/>
      <c r="HPH1" s="82"/>
      <c r="HPI1" s="82"/>
      <c r="HPJ1" s="82"/>
      <c r="HPK1" s="82"/>
      <c r="HPL1" s="82"/>
      <c r="HPM1" s="82"/>
      <c r="HPN1" s="82"/>
      <c r="HPO1" s="82"/>
      <c r="HPP1" s="82"/>
      <c r="HPQ1" s="82"/>
      <c r="HPR1" s="82"/>
      <c r="HPS1" s="82"/>
      <c r="HPT1" s="82"/>
      <c r="HPU1" s="82"/>
      <c r="HPV1" s="82"/>
      <c r="HPW1" s="82"/>
      <c r="HPX1" s="82"/>
      <c r="HPY1" s="82"/>
      <c r="HPZ1" s="82"/>
      <c r="HQA1" s="82"/>
      <c r="HQB1" s="82"/>
      <c r="HQC1" s="82"/>
      <c r="HQD1" s="82"/>
      <c r="HQE1" s="82"/>
      <c r="HQF1" s="82"/>
      <c r="HQG1" s="82"/>
      <c r="HQH1" s="82"/>
      <c r="HQI1" s="82"/>
      <c r="HQJ1" s="82"/>
      <c r="HQK1" s="82"/>
      <c r="HQL1" s="82"/>
      <c r="HQM1" s="82"/>
      <c r="HQN1" s="82"/>
      <c r="HQO1" s="82"/>
      <c r="HQP1" s="82"/>
      <c r="HQQ1" s="82"/>
      <c r="HQR1" s="82"/>
      <c r="HQS1" s="82"/>
      <c r="HQT1" s="82"/>
      <c r="HQU1" s="82"/>
      <c r="HQV1" s="82"/>
      <c r="HQW1" s="82"/>
      <c r="HQX1" s="82"/>
      <c r="HQY1" s="82"/>
      <c r="HQZ1" s="82"/>
      <c r="HRA1" s="82"/>
      <c r="HRB1" s="82"/>
      <c r="HRC1" s="82"/>
      <c r="HRD1" s="82"/>
      <c r="HRE1" s="82"/>
      <c r="HRF1" s="82"/>
      <c r="HRG1" s="82"/>
      <c r="HRH1" s="82"/>
      <c r="HRI1" s="82"/>
      <c r="HRJ1" s="82"/>
      <c r="HRK1" s="82"/>
      <c r="HRL1" s="82"/>
      <c r="HRM1" s="82"/>
      <c r="HRN1" s="82"/>
      <c r="HRO1" s="82"/>
      <c r="HRP1" s="82"/>
      <c r="HRQ1" s="82"/>
      <c r="HRR1" s="82"/>
      <c r="HRS1" s="82"/>
      <c r="HRT1" s="82"/>
      <c r="HRU1" s="82"/>
      <c r="HRV1" s="82"/>
      <c r="HRW1" s="82"/>
      <c r="HRX1" s="82"/>
      <c r="HRY1" s="82"/>
      <c r="HRZ1" s="82"/>
      <c r="HSA1" s="82"/>
      <c r="HSB1" s="82"/>
      <c r="HSC1" s="82"/>
      <c r="HSD1" s="82"/>
      <c r="HSE1" s="82"/>
      <c r="HSF1" s="82"/>
      <c r="HSG1" s="82"/>
      <c r="HSH1" s="82"/>
      <c r="HSI1" s="82"/>
      <c r="HSJ1" s="82"/>
      <c r="HSK1" s="82"/>
      <c r="HSL1" s="82"/>
      <c r="HSM1" s="82"/>
      <c r="HSN1" s="82"/>
      <c r="HSO1" s="82"/>
      <c r="HSP1" s="82"/>
      <c r="HSQ1" s="82"/>
      <c r="HSR1" s="82"/>
      <c r="HSS1" s="82"/>
      <c r="HST1" s="82"/>
      <c r="HSU1" s="82"/>
      <c r="HSV1" s="82"/>
      <c r="HSW1" s="82"/>
      <c r="HSX1" s="82"/>
      <c r="HSY1" s="82"/>
      <c r="HSZ1" s="82"/>
      <c r="HTA1" s="82"/>
      <c r="HTB1" s="82"/>
      <c r="HTC1" s="82"/>
      <c r="HTD1" s="82"/>
      <c r="HTE1" s="82"/>
      <c r="HTF1" s="82"/>
      <c r="HTG1" s="82"/>
      <c r="HTH1" s="82"/>
      <c r="HTI1" s="82"/>
      <c r="HTJ1" s="82"/>
      <c r="HTK1" s="82"/>
      <c r="HTL1" s="82"/>
      <c r="HTM1" s="82"/>
      <c r="HTN1" s="82"/>
      <c r="HTO1" s="82"/>
      <c r="HTP1" s="82"/>
      <c r="HTQ1" s="82"/>
      <c r="HTR1" s="82"/>
      <c r="HTS1" s="82"/>
      <c r="HTT1" s="82"/>
      <c r="HTU1" s="82"/>
      <c r="HTV1" s="82"/>
      <c r="HTW1" s="82"/>
      <c r="HTX1" s="82"/>
      <c r="HTY1" s="82"/>
      <c r="HTZ1" s="82"/>
      <c r="HUA1" s="82"/>
      <c r="HUB1" s="82"/>
      <c r="HUC1" s="82"/>
      <c r="HUD1" s="82"/>
      <c r="HUE1" s="82"/>
      <c r="HUF1" s="82"/>
      <c r="HUG1" s="82"/>
      <c r="HUH1" s="82"/>
      <c r="HUI1" s="82"/>
      <c r="HUJ1" s="82"/>
      <c r="HUK1" s="82"/>
      <c r="HUL1" s="82"/>
      <c r="HUM1" s="82"/>
      <c r="HUN1" s="82"/>
      <c r="HUO1" s="82"/>
      <c r="HUP1" s="82"/>
      <c r="HUQ1" s="82"/>
      <c r="HUR1" s="82"/>
      <c r="HUS1" s="82"/>
      <c r="HUT1" s="82"/>
      <c r="HUU1" s="82"/>
      <c r="HUV1" s="82"/>
      <c r="HUW1" s="82"/>
      <c r="HUX1" s="82"/>
      <c r="HUY1" s="82"/>
      <c r="HUZ1" s="82"/>
      <c r="HVA1" s="82"/>
      <c r="HVB1" s="82"/>
      <c r="HVC1" s="82"/>
      <c r="HVD1" s="82"/>
      <c r="HVE1" s="82"/>
      <c r="HVF1" s="82"/>
      <c r="HVG1" s="82"/>
      <c r="HVH1" s="82"/>
      <c r="HVI1" s="82"/>
      <c r="HVJ1" s="82"/>
      <c r="HVK1" s="82"/>
      <c r="HVL1" s="82"/>
      <c r="HVM1" s="82"/>
      <c r="HVN1" s="82"/>
      <c r="HVO1" s="82"/>
      <c r="HVP1" s="82"/>
      <c r="HVQ1" s="82"/>
      <c r="HVR1" s="82"/>
      <c r="HVS1" s="82"/>
      <c r="HVT1" s="82"/>
      <c r="HVU1" s="82"/>
      <c r="HVV1" s="82"/>
      <c r="HVW1" s="82"/>
      <c r="HVX1" s="82"/>
      <c r="HVY1" s="82"/>
      <c r="HVZ1" s="82"/>
      <c r="HWA1" s="82"/>
      <c r="HWB1" s="82"/>
      <c r="HWC1" s="82"/>
      <c r="HWD1" s="82"/>
      <c r="HWE1" s="82"/>
      <c r="HWF1" s="82"/>
      <c r="HWG1" s="82"/>
      <c r="HWH1" s="82"/>
      <c r="HWI1" s="82"/>
      <c r="HWJ1" s="82"/>
      <c r="HWK1" s="82"/>
      <c r="HWL1" s="82"/>
      <c r="HWM1" s="82"/>
      <c r="HWN1" s="82"/>
      <c r="HWO1" s="82"/>
      <c r="HWP1" s="82"/>
      <c r="HWQ1" s="82"/>
      <c r="HWR1" s="82"/>
      <c r="HWS1" s="82"/>
      <c r="HWT1" s="82"/>
      <c r="HWU1" s="82"/>
      <c r="HWV1" s="82"/>
      <c r="HWW1" s="82"/>
      <c r="HWX1" s="82"/>
      <c r="HWY1" s="82"/>
      <c r="HWZ1" s="82"/>
      <c r="HXA1" s="82"/>
      <c r="HXB1" s="82"/>
      <c r="HXC1" s="82"/>
      <c r="HXD1" s="82"/>
      <c r="HXE1" s="82"/>
      <c r="HXF1" s="82"/>
      <c r="HXG1" s="82"/>
      <c r="HXH1" s="82"/>
      <c r="HXI1" s="82"/>
      <c r="HXJ1" s="82"/>
      <c r="HXK1" s="82"/>
      <c r="HXL1" s="82"/>
      <c r="HXM1" s="82"/>
      <c r="HXN1" s="82"/>
      <c r="HXO1" s="82"/>
      <c r="HXP1" s="82"/>
      <c r="HXQ1" s="82"/>
      <c r="HXR1" s="82"/>
      <c r="HXS1" s="82"/>
      <c r="HXT1" s="82"/>
      <c r="HXU1" s="82"/>
      <c r="HXV1" s="82"/>
      <c r="HXW1" s="82"/>
      <c r="HXX1" s="82"/>
      <c r="HXY1" s="82"/>
      <c r="HXZ1" s="82"/>
      <c r="HYA1" s="82"/>
      <c r="HYB1" s="82"/>
      <c r="HYC1" s="82"/>
      <c r="HYD1" s="82"/>
      <c r="HYE1" s="82"/>
      <c r="HYF1" s="82"/>
      <c r="HYG1" s="82"/>
      <c r="HYH1" s="82"/>
      <c r="HYI1" s="82"/>
      <c r="HYJ1" s="82"/>
      <c r="HYK1" s="82"/>
      <c r="HYL1" s="82"/>
      <c r="HYM1" s="82"/>
      <c r="HYN1" s="82"/>
      <c r="HYO1" s="82"/>
      <c r="HYP1" s="82"/>
      <c r="HYQ1" s="82"/>
      <c r="HYR1" s="82"/>
      <c r="HYS1" s="82"/>
      <c r="HYT1" s="82"/>
      <c r="HYU1" s="82"/>
      <c r="HYV1" s="82"/>
      <c r="HYW1" s="82"/>
      <c r="HYX1" s="82"/>
      <c r="HYY1" s="82"/>
      <c r="HYZ1" s="82"/>
      <c r="HZA1" s="82"/>
      <c r="HZB1" s="82"/>
      <c r="HZC1" s="82"/>
      <c r="HZD1" s="82"/>
      <c r="HZE1" s="82"/>
      <c r="HZF1" s="82"/>
      <c r="HZG1" s="82"/>
      <c r="HZH1" s="82"/>
      <c r="HZI1" s="82"/>
      <c r="HZJ1" s="82"/>
      <c r="HZK1" s="82"/>
      <c r="HZL1" s="82"/>
      <c r="HZM1" s="82"/>
      <c r="HZN1" s="82"/>
      <c r="HZO1" s="82"/>
      <c r="HZP1" s="82"/>
      <c r="HZQ1" s="82"/>
      <c r="HZR1" s="82"/>
      <c r="HZS1" s="82"/>
      <c r="HZT1" s="82"/>
      <c r="HZU1" s="82"/>
      <c r="HZV1" s="82"/>
      <c r="HZW1" s="82"/>
      <c r="HZX1" s="82"/>
      <c r="HZY1" s="82"/>
      <c r="HZZ1" s="82"/>
      <c r="IAA1" s="82"/>
      <c r="IAB1" s="82"/>
      <c r="IAC1" s="82"/>
      <c r="IAD1" s="82"/>
      <c r="IAE1" s="82"/>
      <c r="IAF1" s="82"/>
      <c r="IAG1" s="82"/>
      <c r="IAH1" s="82"/>
      <c r="IAI1" s="82"/>
      <c r="IAJ1" s="82"/>
      <c r="IAK1" s="82"/>
      <c r="IAL1" s="82"/>
      <c r="IAM1" s="82"/>
      <c r="IAN1" s="82"/>
      <c r="IAO1" s="82"/>
      <c r="IAP1" s="82"/>
      <c r="IAQ1" s="82"/>
      <c r="IAR1" s="82"/>
      <c r="IAS1" s="82"/>
      <c r="IAT1" s="82"/>
      <c r="IAU1" s="82"/>
      <c r="IAV1" s="82"/>
      <c r="IAW1" s="82"/>
      <c r="IAX1" s="82"/>
      <c r="IAY1" s="82"/>
      <c r="IAZ1" s="82"/>
      <c r="IBA1" s="82"/>
      <c r="IBB1" s="82"/>
      <c r="IBC1" s="82"/>
      <c r="IBD1" s="82"/>
      <c r="IBE1" s="82"/>
      <c r="IBF1" s="82"/>
      <c r="IBG1" s="82"/>
      <c r="IBH1" s="82"/>
      <c r="IBI1" s="82"/>
      <c r="IBJ1" s="82"/>
      <c r="IBK1" s="82"/>
      <c r="IBL1" s="82"/>
      <c r="IBM1" s="82"/>
      <c r="IBN1" s="82"/>
      <c r="IBO1" s="82"/>
      <c r="IBP1" s="82"/>
      <c r="IBQ1" s="82"/>
      <c r="IBR1" s="82"/>
      <c r="IBS1" s="82"/>
      <c r="IBT1" s="82"/>
      <c r="IBU1" s="82"/>
      <c r="IBV1" s="82"/>
      <c r="IBW1" s="82"/>
      <c r="IBX1" s="82"/>
      <c r="IBY1" s="82"/>
      <c r="IBZ1" s="82"/>
      <c r="ICA1" s="82"/>
      <c r="ICB1" s="82"/>
      <c r="ICC1" s="82"/>
      <c r="ICD1" s="82"/>
      <c r="ICE1" s="82"/>
      <c r="ICF1" s="82"/>
      <c r="ICG1" s="82"/>
      <c r="ICH1" s="82"/>
      <c r="ICI1" s="82"/>
      <c r="ICJ1" s="82"/>
      <c r="ICK1" s="82"/>
      <c r="ICL1" s="82"/>
      <c r="ICM1" s="82"/>
      <c r="ICN1" s="82"/>
      <c r="ICO1" s="82"/>
      <c r="ICP1" s="82"/>
      <c r="ICQ1" s="82"/>
      <c r="ICR1" s="82"/>
      <c r="ICS1" s="82"/>
      <c r="ICT1" s="82"/>
      <c r="ICU1" s="82"/>
      <c r="ICV1" s="82"/>
      <c r="ICW1" s="82"/>
      <c r="ICX1" s="82"/>
      <c r="ICY1" s="82"/>
      <c r="ICZ1" s="82"/>
      <c r="IDA1" s="82"/>
      <c r="IDB1" s="82"/>
      <c r="IDC1" s="82"/>
      <c r="IDD1" s="82"/>
      <c r="IDE1" s="82"/>
      <c r="IDF1" s="82"/>
      <c r="IDG1" s="82"/>
      <c r="IDH1" s="82"/>
      <c r="IDI1" s="82"/>
      <c r="IDJ1" s="82"/>
      <c r="IDK1" s="82"/>
      <c r="IDL1" s="82"/>
      <c r="IDM1" s="82"/>
      <c r="IDN1" s="82"/>
      <c r="IDO1" s="82"/>
      <c r="IDP1" s="82"/>
      <c r="IDQ1" s="82"/>
      <c r="IDR1" s="82"/>
      <c r="IDS1" s="82"/>
      <c r="IDT1" s="82"/>
      <c r="IDU1" s="82"/>
      <c r="IDV1" s="82"/>
      <c r="IDW1" s="82"/>
      <c r="IDX1" s="82"/>
      <c r="IDY1" s="82"/>
      <c r="IDZ1" s="82"/>
      <c r="IEA1" s="82"/>
      <c r="IEB1" s="82"/>
      <c r="IEC1" s="82"/>
      <c r="IED1" s="82"/>
      <c r="IEE1" s="82"/>
      <c r="IEF1" s="82"/>
      <c r="IEG1" s="82"/>
      <c r="IEH1" s="82"/>
      <c r="IEI1" s="82"/>
      <c r="IEJ1" s="82"/>
      <c r="IEK1" s="82"/>
      <c r="IEL1" s="82"/>
      <c r="IEM1" s="82"/>
      <c r="IEN1" s="82"/>
      <c r="IEO1" s="82"/>
      <c r="IEP1" s="82"/>
      <c r="IEQ1" s="82"/>
      <c r="IER1" s="82"/>
      <c r="IES1" s="82"/>
      <c r="IET1" s="82"/>
      <c r="IEU1" s="82"/>
      <c r="IEV1" s="82"/>
      <c r="IEW1" s="82"/>
      <c r="IEX1" s="82"/>
      <c r="IEY1" s="82"/>
      <c r="IEZ1" s="82"/>
      <c r="IFA1" s="82"/>
      <c r="IFB1" s="82"/>
      <c r="IFC1" s="82"/>
      <c r="IFD1" s="82"/>
      <c r="IFE1" s="82"/>
      <c r="IFF1" s="82"/>
      <c r="IFG1" s="82"/>
      <c r="IFH1" s="82"/>
      <c r="IFI1" s="82"/>
      <c r="IFJ1" s="82"/>
      <c r="IFK1" s="82"/>
      <c r="IFL1" s="82"/>
      <c r="IFM1" s="82"/>
      <c r="IFN1" s="82"/>
      <c r="IFO1" s="82"/>
      <c r="IFP1" s="82"/>
      <c r="IFQ1" s="82"/>
      <c r="IFR1" s="82"/>
      <c r="IFS1" s="82"/>
      <c r="IFT1" s="82"/>
      <c r="IFU1" s="82"/>
      <c r="IFV1" s="82"/>
      <c r="IFW1" s="82"/>
      <c r="IFX1" s="82"/>
      <c r="IFY1" s="82"/>
      <c r="IFZ1" s="82"/>
      <c r="IGA1" s="82"/>
      <c r="IGB1" s="82"/>
      <c r="IGC1" s="82"/>
      <c r="IGD1" s="82"/>
      <c r="IGE1" s="82"/>
      <c r="IGF1" s="82"/>
      <c r="IGG1" s="82"/>
      <c r="IGH1" s="82"/>
      <c r="IGI1" s="82"/>
      <c r="IGJ1" s="82"/>
      <c r="IGK1" s="82"/>
      <c r="IGL1" s="82"/>
      <c r="IGM1" s="82"/>
      <c r="IGN1" s="82"/>
      <c r="IGO1" s="82"/>
      <c r="IGP1" s="82"/>
      <c r="IGQ1" s="82"/>
      <c r="IGR1" s="82"/>
      <c r="IGS1" s="82"/>
      <c r="IGT1" s="82"/>
      <c r="IGU1" s="82"/>
      <c r="IGV1" s="82"/>
      <c r="IGW1" s="82"/>
      <c r="IGX1" s="82"/>
      <c r="IGY1" s="82"/>
      <c r="IGZ1" s="82"/>
      <c r="IHA1" s="82"/>
      <c r="IHB1" s="82"/>
      <c r="IHC1" s="82"/>
      <c r="IHD1" s="82"/>
      <c r="IHE1" s="82"/>
      <c r="IHF1" s="82"/>
      <c r="IHG1" s="82"/>
      <c r="IHH1" s="82"/>
      <c r="IHI1" s="82"/>
      <c r="IHJ1" s="82"/>
      <c r="IHK1" s="82"/>
      <c r="IHL1" s="82"/>
      <c r="IHM1" s="82"/>
      <c r="IHN1" s="82"/>
      <c r="IHO1" s="82"/>
      <c r="IHP1" s="82"/>
      <c r="IHQ1" s="82"/>
      <c r="IHR1" s="82"/>
      <c r="IHS1" s="82"/>
      <c r="IHT1" s="82"/>
      <c r="IHU1" s="82"/>
      <c r="IHV1" s="82"/>
      <c r="IHW1" s="82"/>
      <c r="IHX1" s="82"/>
      <c r="IHY1" s="82"/>
      <c r="IHZ1" s="82"/>
      <c r="IIA1" s="82"/>
      <c r="IIB1" s="82"/>
      <c r="IIC1" s="82"/>
      <c r="IID1" s="82"/>
      <c r="IIE1" s="82"/>
      <c r="IIF1" s="82"/>
      <c r="IIG1" s="82"/>
      <c r="IIH1" s="82"/>
      <c r="III1" s="82"/>
      <c r="IIJ1" s="82"/>
      <c r="IIK1" s="82"/>
      <c r="IIL1" s="82"/>
      <c r="IIM1" s="82"/>
      <c r="IIN1" s="82"/>
      <c r="IIO1" s="82"/>
      <c r="IIP1" s="82"/>
      <c r="IIQ1" s="82"/>
      <c r="IIR1" s="82"/>
      <c r="IIS1" s="82"/>
      <c r="IIT1" s="82"/>
      <c r="IIU1" s="82"/>
      <c r="IIV1" s="82"/>
      <c r="IIW1" s="82"/>
      <c r="IIX1" s="82"/>
      <c r="IIY1" s="82"/>
      <c r="IIZ1" s="82"/>
      <c r="IJA1" s="82"/>
      <c r="IJB1" s="82"/>
      <c r="IJC1" s="82"/>
      <c r="IJD1" s="82"/>
      <c r="IJE1" s="82"/>
      <c r="IJF1" s="82"/>
      <c r="IJG1" s="82"/>
      <c r="IJH1" s="82"/>
      <c r="IJI1" s="82"/>
      <c r="IJJ1" s="82"/>
      <c r="IJK1" s="82"/>
      <c r="IJL1" s="82"/>
      <c r="IJM1" s="82"/>
      <c r="IJN1" s="82"/>
      <c r="IJO1" s="82"/>
      <c r="IJP1" s="82"/>
      <c r="IJQ1" s="82"/>
      <c r="IJR1" s="82"/>
      <c r="IJS1" s="82"/>
      <c r="IJT1" s="82"/>
      <c r="IJU1" s="82"/>
      <c r="IJV1" s="82"/>
      <c r="IJW1" s="82"/>
      <c r="IJX1" s="82"/>
      <c r="IJY1" s="82"/>
      <c r="IJZ1" s="82"/>
      <c r="IKA1" s="82"/>
      <c r="IKB1" s="82"/>
      <c r="IKC1" s="82"/>
      <c r="IKD1" s="82"/>
      <c r="IKE1" s="82"/>
      <c r="IKF1" s="82"/>
      <c r="IKG1" s="82"/>
      <c r="IKH1" s="82"/>
      <c r="IKI1" s="82"/>
      <c r="IKJ1" s="82"/>
      <c r="IKK1" s="82"/>
      <c r="IKL1" s="82"/>
      <c r="IKM1" s="82"/>
      <c r="IKN1" s="82"/>
      <c r="IKO1" s="82"/>
      <c r="IKP1" s="82"/>
      <c r="IKQ1" s="82"/>
      <c r="IKR1" s="82"/>
      <c r="IKS1" s="82"/>
      <c r="IKT1" s="82"/>
      <c r="IKU1" s="82"/>
      <c r="IKV1" s="82"/>
      <c r="IKW1" s="82"/>
      <c r="IKX1" s="82"/>
      <c r="IKY1" s="82"/>
      <c r="IKZ1" s="82"/>
      <c r="ILA1" s="82"/>
      <c r="ILB1" s="82"/>
      <c r="ILC1" s="82"/>
      <c r="ILD1" s="82"/>
      <c r="ILE1" s="82"/>
      <c r="ILF1" s="82"/>
      <c r="ILG1" s="82"/>
      <c r="ILH1" s="82"/>
      <c r="ILI1" s="82"/>
      <c r="ILJ1" s="82"/>
      <c r="ILK1" s="82"/>
      <c r="ILL1" s="82"/>
      <c r="ILM1" s="82"/>
      <c r="ILN1" s="82"/>
      <c r="ILO1" s="82"/>
      <c r="ILP1" s="82"/>
      <c r="ILQ1" s="82"/>
      <c r="ILR1" s="82"/>
      <c r="ILS1" s="82"/>
      <c r="ILT1" s="82"/>
      <c r="ILU1" s="82"/>
      <c r="ILV1" s="82"/>
      <c r="ILW1" s="82"/>
      <c r="ILX1" s="82"/>
      <c r="ILY1" s="82"/>
      <c r="ILZ1" s="82"/>
      <c r="IMA1" s="82"/>
      <c r="IMB1" s="82"/>
      <c r="IMC1" s="82"/>
      <c r="IMD1" s="82"/>
      <c r="IME1" s="82"/>
      <c r="IMF1" s="82"/>
      <c r="IMG1" s="82"/>
      <c r="IMH1" s="82"/>
      <c r="IMI1" s="82"/>
      <c r="IMJ1" s="82"/>
      <c r="IMK1" s="82"/>
      <c r="IML1" s="82"/>
      <c r="IMM1" s="82"/>
      <c r="IMN1" s="82"/>
      <c r="IMO1" s="82"/>
      <c r="IMP1" s="82"/>
      <c r="IMQ1" s="82"/>
      <c r="IMR1" s="82"/>
      <c r="IMS1" s="82"/>
      <c r="IMT1" s="82"/>
      <c r="IMU1" s="82"/>
      <c r="IMV1" s="82"/>
      <c r="IMW1" s="82"/>
      <c r="IMX1" s="82"/>
      <c r="IMY1" s="82"/>
      <c r="IMZ1" s="82"/>
      <c r="INA1" s="82"/>
      <c r="INB1" s="82"/>
      <c r="INC1" s="82"/>
      <c r="IND1" s="82"/>
      <c r="INE1" s="82"/>
      <c r="INF1" s="82"/>
      <c r="ING1" s="82"/>
      <c r="INH1" s="82"/>
      <c r="INI1" s="82"/>
      <c r="INJ1" s="82"/>
      <c r="INK1" s="82"/>
      <c r="INL1" s="82"/>
      <c r="INM1" s="82"/>
      <c r="INN1" s="82"/>
      <c r="INO1" s="82"/>
      <c r="INP1" s="82"/>
      <c r="INQ1" s="82"/>
      <c r="INR1" s="82"/>
      <c r="INS1" s="82"/>
      <c r="INT1" s="82"/>
      <c r="INU1" s="82"/>
      <c r="INV1" s="82"/>
      <c r="INW1" s="82"/>
      <c r="INX1" s="82"/>
      <c r="INY1" s="82"/>
      <c r="INZ1" s="82"/>
      <c r="IOA1" s="82"/>
      <c r="IOB1" s="82"/>
      <c r="IOC1" s="82"/>
      <c r="IOD1" s="82"/>
      <c r="IOE1" s="82"/>
      <c r="IOF1" s="82"/>
      <c r="IOG1" s="82"/>
      <c r="IOH1" s="82"/>
      <c r="IOI1" s="82"/>
      <c r="IOJ1" s="82"/>
      <c r="IOK1" s="82"/>
      <c r="IOL1" s="82"/>
      <c r="IOM1" s="82"/>
      <c r="ION1" s="82"/>
      <c r="IOO1" s="82"/>
      <c r="IOP1" s="82"/>
      <c r="IOQ1" s="82"/>
      <c r="IOR1" s="82"/>
      <c r="IOS1" s="82"/>
      <c r="IOT1" s="82"/>
      <c r="IOU1" s="82"/>
      <c r="IOV1" s="82"/>
      <c r="IOW1" s="82"/>
      <c r="IOX1" s="82"/>
      <c r="IOY1" s="82"/>
      <c r="IOZ1" s="82"/>
      <c r="IPA1" s="82"/>
      <c r="IPB1" s="82"/>
      <c r="IPC1" s="82"/>
      <c r="IPD1" s="82"/>
      <c r="IPE1" s="82"/>
      <c r="IPF1" s="82"/>
      <c r="IPG1" s="82"/>
      <c r="IPH1" s="82"/>
      <c r="IPI1" s="82"/>
      <c r="IPJ1" s="82"/>
      <c r="IPK1" s="82"/>
      <c r="IPL1" s="82"/>
      <c r="IPM1" s="82"/>
      <c r="IPN1" s="82"/>
      <c r="IPO1" s="82"/>
      <c r="IPP1" s="82"/>
      <c r="IPQ1" s="82"/>
      <c r="IPR1" s="82"/>
      <c r="IPS1" s="82"/>
      <c r="IPT1" s="82"/>
      <c r="IPU1" s="82"/>
      <c r="IPV1" s="82"/>
      <c r="IPW1" s="82"/>
      <c r="IPX1" s="82"/>
      <c r="IPY1" s="82"/>
      <c r="IPZ1" s="82"/>
      <c r="IQA1" s="82"/>
      <c r="IQB1" s="82"/>
      <c r="IQC1" s="82"/>
      <c r="IQD1" s="82"/>
      <c r="IQE1" s="82"/>
      <c r="IQF1" s="82"/>
      <c r="IQG1" s="82"/>
      <c r="IQH1" s="82"/>
      <c r="IQI1" s="82"/>
      <c r="IQJ1" s="82"/>
      <c r="IQK1" s="82"/>
      <c r="IQL1" s="82"/>
      <c r="IQM1" s="82"/>
      <c r="IQN1" s="82"/>
      <c r="IQO1" s="82"/>
      <c r="IQP1" s="82"/>
      <c r="IQQ1" s="82"/>
      <c r="IQR1" s="82"/>
      <c r="IQS1" s="82"/>
      <c r="IQT1" s="82"/>
      <c r="IQU1" s="82"/>
      <c r="IQV1" s="82"/>
      <c r="IQW1" s="82"/>
      <c r="IQX1" s="82"/>
      <c r="IQY1" s="82"/>
      <c r="IQZ1" s="82"/>
      <c r="IRA1" s="82"/>
      <c r="IRB1" s="82"/>
      <c r="IRC1" s="82"/>
      <c r="IRD1" s="82"/>
      <c r="IRE1" s="82"/>
      <c r="IRF1" s="82"/>
      <c r="IRG1" s="82"/>
      <c r="IRH1" s="82"/>
      <c r="IRI1" s="82"/>
      <c r="IRJ1" s="82"/>
      <c r="IRK1" s="82"/>
      <c r="IRL1" s="82"/>
      <c r="IRM1" s="82"/>
      <c r="IRN1" s="82"/>
      <c r="IRO1" s="82"/>
      <c r="IRP1" s="82"/>
      <c r="IRQ1" s="82"/>
      <c r="IRR1" s="82"/>
      <c r="IRS1" s="82"/>
      <c r="IRT1" s="82"/>
      <c r="IRU1" s="82"/>
      <c r="IRV1" s="82"/>
      <c r="IRW1" s="82"/>
      <c r="IRX1" s="82"/>
      <c r="IRY1" s="82"/>
      <c r="IRZ1" s="82"/>
      <c r="ISA1" s="82"/>
      <c r="ISB1" s="82"/>
      <c r="ISC1" s="82"/>
      <c r="ISD1" s="82"/>
      <c r="ISE1" s="82"/>
      <c r="ISF1" s="82"/>
      <c r="ISG1" s="82"/>
      <c r="ISH1" s="82"/>
      <c r="ISI1" s="82"/>
      <c r="ISJ1" s="82"/>
      <c r="ISK1" s="82"/>
      <c r="ISL1" s="82"/>
      <c r="ISM1" s="82"/>
      <c r="ISN1" s="82"/>
      <c r="ISO1" s="82"/>
      <c r="ISP1" s="82"/>
      <c r="ISQ1" s="82"/>
      <c r="ISR1" s="82"/>
      <c r="ISS1" s="82"/>
      <c r="IST1" s="82"/>
      <c r="ISU1" s="82"/>
      <c r="ISV1" s="82"/>
      <c r="ISW1" s="82"/>
      <c r="ISX1" s="82"/>
      <c r="ISY1" s="82"/>
      <c r="ISZ1" s="82"/>
      <c r="ITA1" s="82"/>
      <c r="ITB1" s="82"/>
      <c r="ITC1" s="82"/>
      <c r="ITD1" s="82"/>
      <c r="ITE1" s="82"/>
      <c r="ITF1" s="82"/>
      <c r="ITG1" s="82"/>
      <c r="ITH1" s="82"/>
      <c r="ITI1" s="82"/>
      <c r="ITJ1" s="82"/>
      <c r="ITK1" s="82"/>
      <c r="ITL1" s="82"/>
      <c r="ITM1" s="82"/>
      <c r="ITN1" s="82"/>
      <c r="ITO1" s="82"/>
      <c r="ITP1" s="82"/>
      <c r="ITQ1" s="82"/>
      <c r="ITR1" s="82"/>
      <c r="ITS1" s="82"/>
      <c r="ITT1" s="82"/>
      <c r="ITU1" s="82"/>
      <c r="ITV1" s="82"/>
      <c r="ITW1" s="82"/>
      <c r="ITX1" s="82"/>
      <c r="ITY1" s="82"/>
      <c r="ITZ1" s="82"/>
      <c r="IUA1" s="82"/>
      <c r="IUB1" s="82"/>
      <c r="IUC1" s="82"/>
      <c r="IUD1" s="82"/>
      <c r="IUE1" s="82"/>
      <c r="IUF1" s="82"/>
      <c r="IUG1" s="82"/>
      <c r="IUH1" s="82"/>
      <c r="IUI1" s="82"/>
      <c r="IUJ1" s="82"/>
      <c r="IUK1" s="82"/>
      <c r="IUL1" s="82"/>
      <c r="IUM1" s="82"/>
      <c r="IUN1" s="82"/>
      <c r="IUO1" s="82"/>
      <c r="IUP1" s="82"/>
      <c r="IUQ1" s="82"/>
      <c r="IUR1" s="82"/>
      <c r="IUS1" s="82"/>
      <c r="IUT1" s="82"/>
      <c r="IUU1" s="82"/>
      <c r="IUV1" s="82"/>
      <c r="IUW1" s="82"/>
      <c r="IUX1" s="82"/>
      <c r="IUY1" s="82"/>
      <c r="IUZ1" s="82"/>
      <c r="IVA1" s="82"/>
      <c r="IVB1" s="82"/>
      <c r="IVC1" s="82"/>
      <c r="IVD1" s="82"/>
      <c r="IVE1" s="82"/>
      <c r="IVF1" s="82"/>
      <c r="IVG1" s="82"/>
      <c r="IVH1" s="82"/>
      <c r="IVI1" s="82"/>
      <c r="IVJ1" s="82"/>
      <c r="IVK1" s="82"/>
      <c r="IVL1" s="82"/>
      <c r="IVM1" s="82"/>
      <c r="IVN1" s="82"/>
      <c r="IVO1" s="82"/>
      <c r="IVP1" s="82"/>
      <c r="IVQ1" s="82"/>
      <c r="IVR1" s="82"/>
      <c r="IVS1" s="82"/>
      <c r="IVT1" s="82"/>
      <c r="IVU1" s="82"/>
      <c r="IVV1" s="82"/>
      <c r="IVW1" s="82"/>
      <c r="IVX1" s="82"/>
      <c r="IVY1" s="82"/>
      <c r="IVZ1" s="82"/>
      <c r="IWA1" s="82"/>
      <c r="IWB1" s="82"/>
      <c r="IWC1" s="82"/>
      <c r="IWD1" s="82"/>
      <c r="IWE1" s="82"/>
      <c r="IWF1" s="82"/>
      <c r="IWG1" s="82"/>
      <c r="IWH1" s="82"/>
      <c r="IWI1" s="82"/>
      <c r="IWJ1" s="82"/>
      <c r="IWK1" s="82"/>
      <c r="IWL1" s="82"/>
      <c r="IWM1" s="82"/>
      <c r="IWN1" s="82"/>
      <c r="IWO1" s="82"/>
      <c r="IWP1" s="82"/>
      <c r="IWQ1" s="82"/>
      <c r="IWR1" s="82"/>
      <c r="IWS1" s="82"/>
      <c r="IWT1" s="82"/>
      <c r="IWU1" s="82"/>
      <c r="IWV1" s="82"/>
      <c r="IWW1" s="82"/>
      <c r="IWX1" s="82"/>
      <c r="IWY1" s="82"/>
      <c r="IWZ1" s="82"/>
      <c r="IXA1" s="82"/>
      <c r="IXB1" s="82"/>
      <c r="IXC1" s="82"/>
      <c r="IXD1" s="82"/>
      <c r="IXE1" s="82"/>
      <c r="IXF1" s="82"/>
      <c r="IXG1" s="82"/>
      <c r="IXH1" s="82"/>
      <c r="IXI1" s="82"/>
      <c r="IXJ1" s="82"/>
      <c r="IXK1" s="82"/>
      <c r="IXL1" s="82"/>
      <c r="IXM1" s="82"/>
      <c r="IXN1" s="82"/>
      <c r="IXO1" s="82"/>
      <c r="IXP1" s="82"/>
      <c r="IXQ1" s="82"/>
      <c r="IXR1" s="82"/>
      <c r="IXS1" s="82"/>
      <c r="IXT1" s="82"/>
      <c r="IXU1" s="82"/>
      <c r="IXV1" s="82"/>
      <c r="IXW1" s="82"/>
      <c r="IXX1" s="82"/>
      <c r="IXY1" s="82"/>
      <c r="IXZ1" s="82"/>
      <c r="IYA1" s="82"/>
      <c r="IYB1" s="82"/>
      <c r="IYC1" s="82"/>
      <c r="IYD1" s="82"/>
      <c r="IYE1" s="82"/>
      <c r="IYF1" s="82"/>
      <c r="IYG1" s="82"/>
      <c r="IYH1" s="82"/>
      <c r="IYI1" s="82"/>
      <c r="IYJ1" s="82"/>
      <c r="IYK1" s="82"/>
      <c r="IYL1" s="82"/>
      <c r="IYM1" s="82"/>
      <c r="IYN1" s="82"/>
      <c r="IYO1" s="82"/>
      <c r="IYP1" s="82"/>
      <c r="IYQ1" s="82"/>
      <c r="IYR1" s="82"/>
      <c r="IYS1" s="82"/>
      <c r="IYT1" s="82"/>
      <c r="IYU1" s="82"/>
      <c r="IYV1" s="82"/>
      <c r="IYW1" s="82"/>
      <c r="IYX1" s="82"/>
      <c r="IYY1" s="82"/>
      <c r="IYZ1" s="82"/>
      <c r="IZA1" s="82"/>
      <c r="IZB1" s="82"/>
      <c r="IZC1" s="82"/>
      <c r="IZD1" s="82"/>
      <c r="IZE1" s="82"/>
      <c r="IZF1" s="82"/>
      <c r="IZG1" s="82"/>
      <c r="IZH1" s="82"/>
      <c r="IZI1" s="82"/>
      <c r="IZJ1" s="82"/>
      <c r="IZK1" s="82"/>
      <c r="IZL1" s="82"/>
      <c r="IZM1" s="82"/>
      <c r="IZN1" s="82"/>
      <c r="IZO1" s="82"/>
      <c r="IZP1" s="82"/>
      <c r="IZQ1" s="82"/>
      <c r="IZR1" s="82"/>
      <c r="IZS1" s="82"/>
      <c r="IZT1" s="82"/>
      <c r="IZU1" s="82"/>
      <c r="IZV1" s="82"/>
      <c r="IZW1" s="82"/>
      <c r="IZX1" s="82"/>
      <c r="IZY1" s="82"/>
      <c r="IZZ1" s="82"/>
      <c r="JAA1" s="82"/>
      <c r="JAB1" s="82"/>
      <c r="JAC1" s="82"/>
      <c r="JAD1" s="82"/>
      <c r="JAE1" s="82"/>
      <c r="JAF1" s="82"/>
      <c r="JAG1" s="82"/>
      <c r="JAH1" s="82"/>
      <c r="JAI1" s="82"/>
      <c r="JAJ1" s="82"/>
      <c r="JAK1" s="82"/>
      <c r="JAL1" s="82"/>
      <c r="JAM1" s="82"/>
      <c r="JAN1" s="82"/>
      <c r="JAO1" s="82"/>
      <c r="JAP1" s="82"/>
      <c r="JAQ1" s="82"/>
      <c r="JAR1" s="82"/>
      <c r="JAS1" s="82"/>
      <c r="JAT1" s="82"/>
      <c r="JAU1" s="82"/>
      <c r="JAV1" s="82"/>
      <c r="JAW1" s="82"/>
      <c r="JAX1" s="82"/>
      <c r="JAY1" s="82"/>
      <c r="JAZ1" s="82"/>
      <c r="JBA1" s="82"/>
      <c r="JBB1" s="82"/>
      <c r="JBC1" s="82"/>
      <c r="JBD1" s="82"/>
      <c r="JBE1" s="82"/>
      <c r="JBF1" s="82"/>
      <c r="JBG1" s="82"/>
      <c r="JBH1" s="82"/>
      <c r="JBI1" s="82"/>
      <c r="JBJ1" s="82"/>
      <c r="JBK1" s="82"/>
      <c r="JBL1" s="82"/>
      <c r="JBM1" s="82"/>
      <c r="JBN1" s="82"/>
      <c r="JBO1" s="82"/>
      <c r="JBP1" s="82"/>
      <c r="JBQ1" s="82"/>
      <c r="JBR1" s="82"/>
      <c r="JBS1" s="82"/>
      <c r="JBT1" s="82"/>
      <c r="JBU1" s="82"/>
      <c r="JBV1" s="82"/>
      <c r="JBW1" s="82"/>
      <c r="JBX1" s="82"/>
      <c r="JBY1" s="82"/>
      <c r="JBZ1" s="82"/>
      <c r="JCA1" s="82"/>
      <c r="JCB1" s="82"/>
      <c r="JCC1" s="82"/>
      <c r="JCD1" s="82"/>
      <c r="JCE1" s="82"/>
      <c r="JCF1" s="82"/>
      <c r="JCG1" s="82"/>
      <c r="JCH1" s="82"/>
      <c r="JCI1" s="82"/>
      <c r="JCJ1" s="82"/>
      <c r="JCK1" s="82"/>
      <c r="JCL1" s="82"/>
      <c r="JCM1" s="82"/>
      <c r="JCN1" s="82"/>
      <c r="JCO1" s="82"/>
      <c r="JCP1" s="82"/>
      <c r="JCQ1" s="82"/>
      <c r="JCR1" s="82"/>
      <c r="JCS1" s="82"/>
      <c r="JCT1" s="82"/>
      <c r="JCU1" s="82"/>
      <c r="JCV1" s="82"/>
      <c r="JCW1" s="82"/>
      <c r="JCX1" s="82"/>
      <c r="JCY1" s="82"/>
      <c r="JCZ1" s="82"/>
      <c r="JDA1" s="82"/>
      <c r="JDB1" s="82"/>
      <c r="JDC1" s="82"/>
      <c r="JDD1" s="82"/>
      <c r="JDE1" s="82"/>
      <c r="JDF1" s="82"/>
      <c r="JDG1" s="82"/>
      <c r="JDH1" s="82"/>
      <c r="JDI1" s="82"/>
      <c r="JDJ1" s="82"/>
      <c r="JDK1" s="82"/>
      <c r="JDL1" s="82"/>
      <c r="JDM1" s="82"/>
      <c r="JDN1" s="82"/>
      <c r="JDO1" s="82"/>
      <c r="JDP1" s="82"/>
      <c r="JDQ1" s="82"/>
      <c r="JDR1" s="82"/>
      <c r="JDS1" s="82"/>
      <c r="JDT1" s="82"/>
      <c r="JDU1" s="82"/>
      <c r="JDV1" s="82"/>
      <c r="JDW1" s="82"/>
      <c r="JDX1" s="82"/>
      <c r="JDY1" s="82"/>
      <c r="JDZ1" s="82"/>
      <c r="JEA1" s="82"/>
      <c r="JEB1" s="82"/>
      <c r="JEC1" s="82"/>
      <c r="JED1" s="82"/>
      <c r="JEE1" s="82"/>
      <c r="JEF1" s="82"/>
      <c r="JEG1" s="82"/>
      <c r="JEH1" s="82"/>
      <c r="JEI1" s="82"/>
      <c r="JEJ1" s="82"/>
      <c r="JEK1" s="82"/>
      <c r="JEL1" s="82"/>
      <c r="JEM1" s="82"/>
      <c r="JEN1" s="82"/>
      <c r="JEO1" s="82"/>
      <c r="JEP1" s="82"/>
      <c r="JEQ1" s="82"/>
      <c r="JER1" s="82"/>
      <c r="JES1" s="82"/>
      <c r="JET1" s="82"/>
      <c r="JEU1" s="82"/>
      <c r="JEV1" s="82"/>
      <c r="JEW1" s="82"/>
      <c r="JEX1" s="82"/>
      <c r="JEY1" s="82"/>
      <c r="JEZ1" s="82"/>
      <c r="JFA1" s="82"/>
      <c r="JFB1" s="82"/>
      <c r="JFC1" s="82"/>
      <c r="JFD1" s="82"/>
      <c r="JFE1" s="82"/>
      <c r="JFF1" s="82"/>
      <c r="JFG1" s="82"/>
      <c r="JFH1" s="82"/>
      <c r="JFI1" s="82"/>
      <c r="JFJ1" s="82"/>
      <c r="JFK1" s="82"/>
      <c r="JFL1" s="82"/>
      <c r="JFM1" s="82"/>
      <c r="JFN1" s="82"/>
      <c r="JFO1" s="82"/>
      <c r="JFP1" s="82"/>
      <c r="JFQ1" s="82"/>
      <c r="JFR1" s="82"/>
      <c r="JFS1" s="82"/>
      <c r="JFT1" s="82"/>
      <c r="JFU1" s="82"/>
      <c r="JFV1" s="82"/>
      <c r="JFW1" s="82"/>
      <c r="JFX1" s="82"/>
      <c r="JFY1" s="82"/>
      <c r="JFZ1" s="82"/>
      <c r="JGA1" s="82"/>
      <c r="JGB1" s="82"/>
      <c r="JGC1" s="82"/>
      <c r="JGD1" s="82"/>
      <c r="JGE1" s="82"/>
      <c r="JGF1" s="82"/>
      <c r="JGG1" s="82"/>
      <c r="JGH1" s="82"/>
      <c r="JGI1" s="82"/>
      <c r="JGJ1" s="82"/>
      <c r="JGK1" s="82"/>
      <c r="JGL1" s="82"/>
      <c r="JGM1" s="82"/>
      <c r="JGN1" s="82"/>
      <c r="JGO1" s="82"/>
      <c r="JGP1" s="82"/>
      <c r="JGQ1" s="82"/>
      <c r="JGR1" s="82"/>
      <c r="JGS1" s="82"/>
      <c r="JGT1" s="82"/>
      <c r="JGU1" s="82"/>
      <c r="JGV1" s="82"/>
      <c r="JGW1" s="82"/>
      <c r="JGX1" s="82"/>
      <c r="JGY1" s="82"/>
      <c r="JGZ1" s="82"/>
      <c r="JHA1" s="82"/>
      <c r="JHB1" s="82"/>
      <c r="JHC1" s="82"/>
      <c r="JHD1" s="82"/>
      <c r="JHE1" s="82"/>
      <c r="JHF1" s="82"/>
      <c r="JHG1" s="82"/>
      <c r="JHH1" s="82"/>
      <c r="JHI1" s="82"/>
      <c r="JHJ1" s="82"/>
      <c r="JHK1" s="82"/>
      <c r="JHL1" s="82"/>
      <c r="JHM1" s="82"/>
      <c r="JHN1" s="82"/>
      <c r="JHO1" s="82"/>
      <c r="JHP1" s="82"/>
      <c r="JHQ1" s="82"/>
      <c r="JHR1" s="82"/>
      <c r="JHS1" s="82"/>
      <c r="JHT1" s="82"/>
      <c r="JHU1" s="82"/>
      <c r="JHV1" s="82"/>
      <c r="JHW1" s="82"/>
      <c r="JHX1" s="82"/>
      <c r="JHY1" s="82"/>
      <c r="JHZ1" s="82"/>
      <c r="JIA1" s="82"/>
      <c r="JIB1" s="82"/>
      <c r="JIC1" s="82"/>
      <c r="JID1" s="82"/>
      <c r="JIE1" s="82"/>
      <c r="JIF1" s="82"/>
      <c r="JIG1" s="82"/>
      <c r="JIH1" s="82"/>
      <c r="JII1" s="82"/>
      <c r="JIJ1" s="82"/>
      <c r="JIK1" s="82"/>
      <c r="JIL1" s="82"/>
      <c r="JIM1" s="82"/>
      <c r="JIN1" s="82"/>
      <c r="JIO1" s="82"/>
      <c r="JIP1" s="82"/>
      <c r="JIQ1" s="82"/>
      <c r="JIR1" s="82"/>
      <c r="JIS1" s="82"/>
      <c r="JIT1" s="82"/>
      <c r="JIU1" s="82"/>
      <c r="JIV1" s="82"/>
      <c r="JIW1" s="82"/>
      <c r="JIX1" s="82"/>
      <c r="JIY1" s="82"/>
      <c r="JIZ1" s="82"/>
      <c r="JJA1" s="82"/>
      <c r="JJB1" s="82"/>
      <c r="JJC1" s="82"/>
      <c r="JJD1" s="82"/>
      <c r="JJE1" s="82"/>
      <c r="JJF1" s="82"/>
      <c r="JJG1" s="82"/>
      <c r="JJH1" s="82"/>
      <c r="JJI1" s="82"/>
      <c r="JJJ1" s="82"/>
      <c r="JJK1" s="82"/>
      <c r="JJL1" s="82"/>
      <c r="JJM1" s="82"/>
      <c r="JJN1" s="82"/>
      <c r="JJO1" s="82"/>
      <c r="JJP1" s="82"/>
      <c r="JJQ1" s="82"/>
      <c r="JJR1" s="82"/>
      <c r="JJS1" s="82"/>
      <c r="JJT1" s="82"/>
      <c r="JJU1" s="82"/>
      <c r="JJV1" s="82"/>
      <c r="JJW1" s="82"/>
      <c r="JJX1" s="82"/>
      <c r="JJY1" s="82"/>
      <c r="JJZ1" s="82"/>
      <c r="JKA1" s="82"/>
      <c r="JKB1" s="82"/>
      <c r="JKC1" s="82"/>
      <c r="JKD1" s="82"/>
      <c r="JKE1" s="82"/>
      <c r="JKF1" s="82"/>
      <c r="JKG1" s="82"/>
      <c r="JKH1" s="82"/>
      <c r="JKI1" s="82"/>
      <c r="JKJ1" s="82"/>
      <c r="JKK1" s="82"/>
      <c r="JKL1" s="82"/>
      <c r="JKM1" s="82"/>
      <c r="JKN1" s="82"/>
      <c r="JKO1" s="82"/>
      <c r="JKP1" s="82"/>
      <c r="JKQ1" s="82"/>
      <c r="JKR1" s="82"/>
      <c r="JKS1" s="82"/>
      <c r="JKT1" s="82"/>
      <c r="JKU1" s="82"/>
      <c r="JKV1" s="82"/>
      <c r="JKW1" s="82"/>
      <c r="JKX1" s="82"/>
      <c r="JKY1" s="82"/>
      <c r="JKZ1" s="82"/>
      <c r="JLA1" s="82"/>
      <c r="JLB1" s="82"/>
      <c r="JLC1" s="82"/>
      <c r="JLD1" s="82"/>
      <c r="JLE1" s="82"/>
      <c r="JLF1" s="82"/>
      <c r="JLG1" s="82"/>
      <c r="JLH1" s="82"/>
      <c r="JLI1" s="82"/>
      <c r="JLJ1" s="82"/>
      <c r="JLK1" s="82"/>
      <c r="JLL1" s="82"/>
      <c r="JLM1" s="82"/>
      <c r="JLN1" s="82"/>
      <c r="JLO1" s="82"/>
      <c r="JLP1" s="82"/>
      <c r="JLQ1" s="82"/>
      <c r="JLR1" s="82"/>
      <c r="JLS1" s="82"/>
      <c r="JLT1" s="82"/>
      <c r="JLU1" s="82"/>
      <c r="JLV1" s="82"/>
      <c r="JLW1" s="82"/>
      <c r="JLX1" s="82"/>
      <c r="JLY1" s="82"/>
      <c r="JLZ1" s="82"/>
      <c r="JMA1" s="82"/>
      <c r="JMB1" s="82"/>
      <c r="JMC1" s="82"/>
      <c r="JMD1" s="82"/>
      <c r="JME1" s="82"/>
      <c r="JMF1" s="82"/>
      <c r="JMG1" s="82"/>
      <c r="JMH1" s="82"/>
      <c r="JMI1" s="82"/>
      <c r="JMJ1" s="82"/>
      <c r="JMK1" s="82"/>
      <c r="JML1" s="82"/>
      <c r="JMM1" s="82"/>
      <c r="JMN1" s="82"/>
      <c r="JMO1" s="82"/>
      <c r="JMP1" s="82"/>
      <c r="JMQ1" s="82"/>
      <c r="JMR1" s="82"/>
      <c r="JMS1" s="82"/>
      <c r="JMT1" s="82"/>
      <c r="JMU1" s="82"/>
      <c r="JMV1" s="82"/>
      <c r="JMW1" s="82"/>
      <c r="JMX1" s="82"/>
      <c r="JMY1" s="82"/>
      <c r="JMZ1" s="82"/>
      <c r="JNA1" s="82"/>
      <c r="JNB1" s="82"/>
      <c r="JNC1" s="82"/>
      <c r="JND1" s="82"/>
      <c r="JNE1" s="82"/>
      <c r="JNF1" s="82"/>
      <c r="JNG1" s="82"/>
      <c r="JNH1" s="82"/>
      <c r="JNI1" s="82"/>
      <c r="JNJ1" s="82"/>
      <c r="JNK1" s="82"/>
      <c r="JNL1" s="82"/>
      <c r="JNM1" s="82"/>
      <c r="JNN1" s="82"/>
      <c r="JNO1" s="82"/>
      <c r="JNP1" s="82"/>
      <c r="JNQ1" s="82"/>
      <c r="JNR1" s="82"/>
      <c r="JNS1" s="82"/>
      <c r="JNT1" s="82"/>
      <c r="JNU1" s="82"/>
      <c r="JNV1" s="82"/>
      <c r="JNW1" s="82"/>
      <c r="JNX1" s="82"/>
      <c r="JNY1" s="82"/>
      <c r="JNZ1" s="82"/>
      <c r="JOA1" s="82"/>
      <c r="JOB1" s="82"/>
      <c r="JOC1" s="82"/>
      <c r="JOD1" s="82"/>
      <c r="JOE1" s="82"/>
      <c r="JOF1" s="82"/>
      <c r="JOG1" s="82"/>
      <c r="JOH1" s="82"/>
      <c r="JOI1" s="82"/>
      <c r="JOJ1" s="82"/>
      <c r="JOK1" s="82"/>
      <c r="JOL1" s="82"/>
      <c r="JOM1" s="82"/>
      <c r="JON1" s="82"/>
      <c r="JOO1" s="82"/>
      <c r="JOP1" s="82"/>
      <c r="JOQ1" s="82"/>
      <c r="JOR1" s="82"/>
      <c r="JOS1" s="82"/>
      <c r="JOT1" s="82"/>
      <c r="JOU1" s="82"/>
      <c r="JOV1" s="82"/>
      <c r="JOW1" s="82"/>
      <c r="JOX1" s="82"/>
      <c r="JOY1" s="82"/>
      <c r="JOZ1" s="82"/>
      <c r="JPA1" s="82"/>
      <c r="JPB1" s="82"/>
      <c r="JPC1" s="82"/>
      <c r="JPD1" s="82"/>
      <c r="JPE1" s="82"/>
      <c r="JPF1" s="82"/>
      <c r="JPG1" s="82"/>
      <c r="JPH1" s="82"/>
      <c r="JPI1" s="82"/>
      <c r="JPJ1" s="82"/>
      <c r="JPK1" s="82"/>
      <c r="JPL1" s="82"/>
      <c r="JPM1" s="82"/>
      <c r="JPN1" s="82"/>
      <c r="JPO1" s="82"/>
      <c r="JPP1" s="82"/>
      <c r="JPQ1" s="82"/>
      <c r="JPR1" s="82"/>
      <c r="JPS1" s="82"/>
      <c r="JPT1" s="82"/>
      <c r="JPU1" s="82"/>
      <c r="JPV1" s="82"/>
      <c r="JPW1" s="82"/>
      <c r="JPX1" s="82"/>
      <c r="JPY1" s="82"/>
      <c r="JPZ1" s="82"/>
      <c r="JQA1" s="82"/>
      <c r="JQB1" s="82"/>
      <c r="JQC1" s="82"/>
      <c r="JQD1" s="82"/>
      <c r="JQE1" s="82"/>
      <c r="JQF1" s="82"/>
      <c r="JQG1" s="82"/>
      <c r="JQH1" s="82"/>
      <c r="JQI1" s="82"/>
      <c r="JQJ1" s="82"/>
      <c r="JQK1" s="82"/>
      <c r="JQL1" s="82"/>
      <c r="JQM1" s="82"/>
      <c r="JQN1" s="82"/>
      <c r="JQO1" s="82"/>
      <c r="JQP1" s="82"/>
      <c r="JQQ1" s="82"/>
      <c r="JQR1" s="82"/>
      <c r="JQS1" s="82"/>
      <c r="JQT1" s="82"/>
      <c r="JQU1" s="82"/>
      <c r="JQV1" s="82"/>
      <c r="JQW1" s="82"/>
      <c r="JQX1" s="82"/>
      <c r="JQY1" s="82"/>
      <c r="JQZ1" s="82"/>
      <c r="JRA1" s="82"/>
      <c r="JRB1" s="82"/>
      <c r="JRC1" s="82"/>
      <c r="JRD1" s="82"/>
      <c r="JRE1" s="82"/>
      <c r="JRF1" s="82"/>
      <c r="JRG1" s="82"/>
      <c r="JRH1" s="82"/>
      <c r="JRI1" s="82"/>
      <c r="JRJ1" s="82"/>
      <c r="JRK1" s="82"/>
      <c r="JRL1" s="82"/>
      <c r="JRM1" s="82"/>
      <c r="JRN1" s="82"/>
      <c r="JRO1" s="82"/>
      <c r="JRP1" s="82"/>
      <c r="JRQ1" s="82"/>
      <c r="JRR1" s="82"/>
      <c r="JRS1" s="82"/>
      <c r="JRT1" s="82"/>
      <c r="JRU1" s="82"/>
      <c r="JRV1" s="82"/>
      <c r="JRW1" s="82"/>
      <c r="JRX1" s="82"/>
      <c r="JRY1" s="82"/>
      <c r="JRZ1" s="82"/>
      <c r="JSA1" s="82"/>
      <c r="JSB1" s="82"/>
      <c r="JSC1" s="82"/>
      <c r="JSD1" s="82"/>
      <c r="JSE1" s="82"/>
      <c r="JSF1" s="82"/>
      <c r="JSG1" s="82"/>
      <c r="JSH1" s="82"/>
      <c r="JSI1" s="82"/>
      <c r="JSJ1" s="82"/>
      <c r="JSK1" s="82"/>
      <c r="JSL1" s="82"/>
      <c r="JSM1" s="82"/>
      <c r="JSN1" s="82"/>
      <c r="JSO1" s="82"/>
      <c r="JSP1" s="82"/>
      <c r="JSQ1" s="82"/>
      <c r="JSR1" s="82"/>
      <c r="JSS1" s="82"/>
      <c r="JST1" s="82"/>
      <c r="JSU1" s="82"/>
      <c r="JSV1" s="82"/>
      <c r="JSW1" s="82"/>
      <c r="JSX1" s="82"/>
      <c r="JSY1" s="82"/>
      <c r="JSZ1" s="82"/>
      <c r="JTA1" s="82"/>
      <c r="JTB1" s="82"/>
      <c r="JTC1" s="82"/>
      <c r="JTD1" s="82"/>
      <c r="JTE1" s="82"/>
      <c r="JTF1" s="82"/>
      <c r="JTG1" s="82"/>
      <c r="JTH1" s="82"/>
      <c r="JTI1" s="82"/>
      <c r="JTJ1" s="82"/>
      <c r="JTK1" s="82"/>
      <c r="JTL1" s="82"/>
      <c r="JTM1" s="82"/>
      <c r="JTN1" s="82"/>
      <c r="JTO1" s="82"/>
      <c r="JTP1" s="82"/>
      <c r="JTQ1" s="82"/>
      <c r="JTR1" s="82"/>
      <c r="JTS1" s="82"/>
      <c r="JTT1" s="82"/>
      <c r="JTU1" s="82"/>
      <c r="JTV1" s="82"/>
      <c r="JTW1" s="82"/>
      <c r="JTX1" s="82"/>
      <c r="JTY1" s="82"/>
      <c r="JTZ1" s="82"/>
      <c r="JUA1" s="82"/>
      <c r="JUB1" s="82"/>
      <c r="JUC1" s="82"/>
      <c r="JUD1" s="82"/>
      <c r="JUE1" s="82"/>
      <c r="JUF1" s="82"/>
      <c r="JUG1" s="82"/>
      <c r="JUH1" s="82"/>
      <c r="JUI1" s="82"/>
      <c r="JUJ1" s="82"/>
      <c r="JUK1" s="82"/>
      <c r="JUL1" s="82"/>
      <c r="JUM1" s="82"/>
      <c r="JUN1" s="82"/>
      <c r="JUO1" s="82"/>
      <c r="JUP1" s="82"/>
      <c r="JUQ1" s="82"/>
      <c r="JUR1" s="82"/>
      <c r="JUS1" s="82"/>
      <c r="JUT1" s="82"/>
      <c r="JUU1" s="82"/>
      <c r="JUV1" s="82"/>
      <c r="JUW1" s="82"/>
      <c r="JUX1" s="82"/>
      <c r="JUY1" s="82"/>
      <c r="JUZ1" s="82"/>
      <c r="JVA1" s="82"/>
      <c r="JVB1" s="82"/>
      <c r="JVC1" s="82"/>
      <c r="JVD1" s="82"/>
      <c r="JVE1" s="82"/>
      <c r="JVF1" s="82"/>
      <c r="JVG1" s="82"/>
      <c r="JVH1" s="82"/>
      <c r="JVI1" s="82"/>
      <c r="JVJ1" s="82"/>
      <c r="JVK1" s="82"/>
      <c r="JVL1" s="82"/>
      <c r="JVM1" s="82"/>
      <c r="JVN1" s="82"/>
      <c r="JVO1" s="82"/>
      <c r="JVP1" s="82"/>
      <c r="JVQ1" s="82"/>
      <c r="JVR1" s="82"/>
      <c r="JVS1" s="82"/>
      <c r="JVT1" s="82"/>
      <c r="JVU1" s="82"/>
      <c r="JVV1" s="82"/>
      <c r="JVW1" s="82"/>
      <c r="JVX1" s="82"/>
      <c r="JVY1" s="82"/>
      <c r="JVZ1" s="82"/>
      <c r="JWA1" s="82"/>
      <c r="JWB1" s="82"/>
      <c r="JWC1" s="82"/>
      <c r="JWD1" s="82"/>
      <c r="JWE1" s="82"/>
      <c r="JWF1" s="82"/>
      <c r="JWG1" s="82"/>
      <c r="JWH1" s="82"/>
      <c r="JWI1" s="82"/>
      <c r="JWJ1" s="82"/>
      <c r="JWK1" s="82"/>
      <c r="JWL1" s="82"/>
      <c r="JWM1" s="82"/>
      <c r="JWN1" s="82"/>
      <c r="JWO1" s="82"/>
      <c r="JWP1" s="82"/>
      <c r="JWQ1" s="82"/>
      <c r="JWR1" s="82"/>
      <c r="JWS1" s="82"/>
      <c r="JWT1" s="82"/>
      <c r="JWU1" s="82"/>
      <c r="JWV1" s="82"/>
      <c r="JWW1" s="82"/>
      <c r="JWX1" s="82"/>
      <c r="JWY1" s="82"/>
      <c r="JWZ1" s="82"/>
      <c r="JXA1" s="82"/>
      <c r="JXB1" s="82"/>
      <c r="JXC1" s="82"/>
      <c r="JXD1" s="82"/>
      <c r="JXE1" s="82"/>
      <c r="JXF1" s="82"/>
      <c r="JXG1" s="82"/>
      <c r="JXH1" s="82"/>
      <c r="JXI1" s="82"/>
      <c r="JXJ1" s="82"/>
      <c r="JXK1" s="82"/>
      <c r="JXL1" s="82"/>
      <c r="JXM1" s="82"/>
      <c r="JXN1" s="82"/>
      <c r="JXO1" s="82"/>
      <c r="JXP1" s="82"/>
      <c r="JXQ1" s="82"/>
      <c r="JXR1" s="82"/>
      <c r="JXS1" s="82"/>
      <c r="JXT1" s="82"/>
      <c r="JXU1" s="82"/>
      <c r="JXV1" s="82"/>
      <c r="JXW1" s="82"/>
      <c r="JXX1" s="82"/>
      <c r="JXY1" s="82"/>
      <c r="JXZ1" s="82"/>
      <c r="JYA1" s="82"/>
      <c r="JYB1" s="82"/>
      <c r="JYC1" s="82"/>
      <c r="JYD1" s="82"/>
      <c r="JYE1" s="82"/>
      <c r="JYF1" s="82"/>
      <c r="JYG1" s="82"/>
      <c r="JYH1" s="82"/>
      <c r="JYI1" s="82"/>
      <c r="JYJ1" s="82"/>
      <c r="JYK1" s="82"/>
      <c r="JYL1" s="82"/>
      <c r="JYM1" s="82"/>
      <c r="JYN1" s="82"/>
      <c r="JYO1" s="82"/>
      <c r="JYP1" s="82"/>
      <c r="JYQ1" s="82"/>
      <c r="JYR1" s="82"/>
      <c r="JYS1" s="82"/>
      <c r="JYT1" s="82"/>
      <c r="JYU1" s="82"/>
      <c r="JYV1" s="82"/>
      <c r="JYW1" s="82"/>
      <c r="JYX1" s="82"/>
      <c r="JYY1" s="82"/>
      <c r="JYZ1" s="82"/>
      <c r="JZA1" s="82"/>
      <c r="JZB1" s="82"/>
      <c r="JZC1" s="82"/>
      <c r="JZD1" s="82"/>
      <c r="JZE1" s="82"/>
      <c r="JZF1" s="82"/>
      <c r="JZG1" s="82"/>
      <c r="JZH1" s="82"/>
      <c r="JZI1" s="82"/>
      <c r="JZJ1" s="82"/>
      <c r="JZK1" s="82"/>
      <c r="JZL1" s="82"/>
      <c r="JZM1" s="82"/>
      <c r="JZN1" s="82"/>
      <c r="JZO1" s="82"/>
      <c r="JZP1" s="82"/>
      <c r="JZQ1" s="82"/>
      <c r="JZR1" s="82"/>
      <c r="JZS1" s="82"/>
      <c r="JZT1" s="82"/>
      <c r="JZU1" s="82"/>
      <c r="JZV1" s="82"/>
      <c r="JZW1" s="82"/>
      <c r="JZX1" s="82"/>
      <c r="JZY1" s="82"/>
      <c r="JZZ1" s="82"/>
      <c r="KAA1" s="82"/>
      <c r="KAB1" s="82"/>
      <c r="KAC1" s="82"/>
      <c r="KAD1" s="82"/>
      <c r="KAE1" s="82"/>
      <c r="KAF1" s="82"/>
      <c r="KAG1" s="82"/>
      <c r="KAH1" s="82"/>
      <c r="KAI1" s="82"/>
      <c r="KAJ1" s="82"/>
      <c r="KAK1" s="82"/>
      <c r="KAL1" s="82"/>
      <c r="KAM1" s="82"/>
      <c r="KAN1" s="82"/>
      <c r="KAO1" s="82"/>
      <c r="KAP1" s="82"/>
      <c r="KAQ1" s="82"/>
      <c r="KAR1" s="82"/>
      <c r="KAS1" s="82"/>
      <c r="KAT1" s="82"/>
      <c r="KAU1" s="82"/>
      <c r="KAV1" s="82"/>
      <c r="KAW1" s="82"/>
      <c r="KAX1" s="82"/>
      <c r="KAY1" s="82"/>
      <c r="KAZ1" s="82"/>
      <c r="KBA1" s="82"/>
      <c r="KBB1" s="82"/>
      <c r="KBC1" s="82"/>
      <c r="KBD1" s="82"/>
      <c r="KBE1" s="82"/>
      <c r="KBF1" s="82"/>
      <c r="KBG1" s="82"/>
      <c r="KBH1" s="82"/>
      <c r="KBI1" s="82"/>
      <c r="KBJ1" s="82"/>
      <c r="KBK1" s="82"/>
      <c r="KBL1" s="82"/>
      <c r="KBM1" s="82"/>
      <c r="KBN1" s="82"/>
      <c r="KBO1" s="82"/>
      <c r="KBP1" s="82"/>
      <c r="KBQ1" s="82"/>
      <c r="KBR1" s="82"/>
      <c r="KBS1" s="82"/>
      <c r="KBT1" s="82"/>
      <c r="KBU1" s="82"/>
      <c r="KBV1" s="82"/>
      <c r="KBW1" s="82"/>
      <c r="KBX1" s="82"/>
      <c r="KBY1" s="82"/>
      <c r="KBZ1" s="82"/>
      <c r="KCA1" s="82"/>
      <c r="KCB1" s="82"/>
      <c r="KCC1" s="82"/>
      <c r="KCD1" s="82"/>
      <c r="KCE1" s="82"/>
      <c r="KCF1" s="82"/>
      <c r="KCG1" s="82"/>
      <c r="KCH1" s="82"/>
      <c r="KCI1" s="82"/>
      <c r="KCJ1" s="82"/>
      <c r="KCK1" s="82"/>
      <c r="KCL1" s="82"/>
      <c r="KCM1" s="82"/>
      <c r="KCN1" s="82"/>
      <c r="KCO1" s="82"/>
      <c r="KCP1" s="82"/>
      <c r="KCQ1" s="82"/>
      <c r="KCR1" s="82"/>
      <c r="KCS1" s="82"/>
      <c r="KCT1" s="82"/>
      <c r="KCU1" s="82"/>
      <c r="KCV1" s="82"/>
      <c r="KCW1" s="82"/>
      <c r="KCX1" s="82"/>
      <c r="KCY1" s="82"/>
      <c r="KCZ1" s="82"/>
      <c r="KDA1" s="82"/>
      <c r="KDB1" s="82"/>
      <c r="KDC1" s="82"/>
      <c r="KDD1" s="82"/>
      <c r="KDE1" s="82"/>
      <c r="KDF1" s="82"/>
      <c r="KDG1" s="82"/>
      <c r="KDH1" s="82"/>
      <c r="KDI1" s="82"/>
      <c r="KDJ1" s="82"/>
      <c r="KDK1" s="82"/>
      <c r="KDL1" s="82"/>
      <c r="KDM1" s="82"/>
      <c r="KDN1" s="82"/>
      <c r="KDO1" s="82"/>
      <c r="KDP1" s="82"/>
      <c r="KDQ1" s="82"/>
      <c r="KDR1" s="82"/>
      <c r="KDS1" s="82"/>
      <c r="KDT1" s="82"/>
      <c r="KDU1" s="82"/>
      <c r="KDV1" s="82"/>
      <c r="KDW1" s="82"/>
      <c r="KDX1" s="82"/>
      <c r="KDY1" s="82"/>
      <c r="KDZ1" s="82"/>
      <c r="KEA1" s="82"/>
      <c r="KEB1" s="82"/>
      <c r="KEC1" s="82"/>
      <c r="KED1" s="82"/>
      <c r="KEE1" s="82"/>
      <c r="KEF1" s="82"/>
      <c r="KEG1" s="82"/>
      <c r="KEH1" s="82"/>
      <c r="KEI1" s="82"/>
      <c r="KEJ1" s="82"/>
      <c r="KEK1" s="82"/>
      <c r="KEL1" s="82"/>
      <c r="KEM1" s="82"/>
      <c r="KEN1" s="82"/>
      <c r="KEO1" s="82"/>
      <c r="KEP1" s="82"/>
      <c r="KEQ1" s="82"/>
      <c r="KER1" s="82"/>
      <c r="KES1" s="82"/>
      <c r="KET1" s="82"/>
      <c r="KEU1" s="82"/>
      <c r="KEV1" s="82"/>
      <c r="KEW1" s="82"/>
      <c r="KEX1" s="82"/>
      <c r="KEY1" s="82"/>
      <c r="KEZ1" s="82"/>
      <c r="KFA1" s="82"/>
      <c r="KFB1" s="82"/>
      <c r="KFC1" s="82"/>
      <c r="KFD1" s="82"/>
      <c r="KFE1" s="82"/>
      <c r="KFF1" s="82"/>
      <c r="KFG1" s="82"/>
      <c r="KFH1" s="82"/>
      <c r="KFI1" s="82"/>
      <c r="KFJ1" s="82"/>
      <c r="KFK1" s="82"/>
      <c r="KFL1" s="82"/>
      <c r="KFM1" s="82"/>
      <c r="KFN1" s="82"/>
      <c r="KFO1" s="82"/>
      <c r="KFP1" s="82"/>
      <c r="KFQ1" s="82"/>
      <c r="KFR1" s="82"/>
      <c r="KFS1" s="82"/>
      <c r="KFT1" s="82"/>
      <c r="KFU1" s="82"/>
      <c r="KFV1" s="82"/>
      <c r="KFW1" s="82"/>
      <c r="KFX1" s="82"/>
      <c r="KFY1" s="82"/>
      <c r="KFZ1" s="82"/>
      <c r="KGA1" s="82"/>
      <c r="KGB1" s="82"/>
      <c r="KGC1" s="82"/>
      <c r="KGD1" s="82"/>
      <c r="KGE1" s="82"/>
      <c r="KGF1" s="82"/>
      <c r="KGG1" s="82"/>
      <c r="KGH1" s="82"/>
      <c r="KGI1" s="82"/>
      <c r="KGJ1" s="82"/>
      <c r="KGK1" s="82"/>
      <c r="KGL1" s="82"/>
      <c r="KGM1" s="82"/>
      <c r="KGN1" s="82"/>
      <c r="KGO1" s="82"/>
      <c r="KGP1" s="82"/>
      <c r="KGQ1" s="82"/>
      <c r="KGR1" s="82"/>
      <c r="KGS1" s="82"/>
      <c r="KGT1" s="82"/>
      <c r="KGU1" s="82"/>
      <c r="KGV1" s="82"/>
      <c r="KGW1" s="82"/>
      <c r="KGX1" s="82"/>
      <c r="KGY1" s="82"/>
      <c r="KGZ1" s="82"/>
      <c r="KHA1" s="82"/>
      <c r="KHB1" s="82"/>
      <c r="KHC1" s="82"/>
      <c r="KHD1" s="82"/>
      <c r="KHE1" s="82"/>
      <c r="KHF1" s="82"/>
      <c r="KHG1" s="82"/>
      <c r="KHH1" s="82"/>
      <c r="KHI1" s="82"/>
      <c r="KHJ1" s="82"/>
      <c r="KHK1" s="82"/>
      <c r="KHL1" s="82"/>
      <c r="KHM1" s="82"/>
      <c r="KHN1" s="82"/>
      <c r="KHO1" s="82"/>
      <c r="KHP1" s="82"/>
      <c r="KHQ1" s="82"/>
      <c r="KHR1" s="82"/>
      <c r="KHS1" s="82"/>
      <c r="KHT1" s="82"/>
      <c r="KHU1" s="82"/>
      <c r="KHV1" s="82"/>
      <c r="KHW1" s="82"/>
      <c r="KHX1" s="82"/>
      <c r="KHY1" s="82"/>
      <c r="KHZ1" s="82"/>
      <c r="KIA1" s="82"/>
      <c r="KIB1" s="82"/>
      <c r="KIC1" s="82"/>
      <c r="KID1" s="82"/>
      <c r="KIE1" s="82"/>
      <c r="KIF1" s="82"/>
      <c r="KIG1" s="82"/>
      <c r="KIH1" s="82"/>
      <c r="KII1" s="82"/>
      <c r="KIJ1" s="82"/>
      <c r="KIK1" s="82"/>
      <c r="KIL1" s="82"/>
      <c r="KIM1" s="82"/>
      <c r="KIN1" s="82"/>
      <c r="KIO1" s="82"/>
      <c r="KIP1" s="82"/>
      <c r="KIQ1" s="82"/>
      <c r="KIR1" s="82"/>
      <c r="KIS1" s="82"/>
      <c r="KIT1" s="82"/>
      <c r="KIU1" s="82"/>
      <c r="KIV1" s="82"/>
      <c r="KIW1" s="82"/>
      <c r="KIX1" s="82"/>
      <c r="KIY1" s="82"/>
      <c r="KIZ1" s="82"/>
      <c r="KJA1" s="82"/>
      <c r="KJB1" s="82"/>
      <c r="KJC1" s="82"/>
      <c r="KJD1" s="82"/>
      <c r="KJE1" s="82"/>
      <c r="KJF1" s="82"/>
      <c r="KJG1" s="82"/>
      <c r="KJH1" s="82"/>
      <c r="KJI1" s="82"/>
      <c r="KJJ1" s="82"/>
      <c r="KJK1" s="82"/>
      <c r="KJL1" s="82"/>
      <c r="KJM1" s="82"/>
      <c r="KJN1" s="82"/>
      <c r="KJO1" s="82"/>
      <c r="KJP1" s="82"/>
      <c r="KJQ1" s="82"/>
      <c r="KJR1" s="82"/>
      <c r="KJS1" s="82"/>
      <c r="KJT1" s="82"/>
      <c r="KJU1" s="82"/>
      <c r="KJV1" s="82"/>
      <c r="KJW1" s="82"/>
      <c r="KJX1" s="82"/>
      <c r="KJY1" s="82"/>
      <c r="KJZ1" s="82"/>
      <c r="KKA1" s="82"/>
      <c r="KKB1" s="82"/>
      <c r="KKC1" s="82"/>
      <c r="KKD1" s="82"/>
      <c r="KKE1" s="82"/>
      <c r="KKF1" s="82"/>
      <c r="KKG1" s="82"/>
      <c r="KKH1" s="82"/>
      <c r="KKI1" s="82"/>
      <c r="KKJ1" s="82"/>
      <c r="KKK1" s="82"/>
      <c r="KKL1" s="82"/>
      <c r="KKM1" s="82"/>
      <c r="KKN1" s="82"/>
      <c r="KKO1" s="82"/>
      <c r="KKP1" s="82"/>
      <c r="KKQ1" s="82"/>
      <c r="KKR1" s="82"/>
      <c r="KKS1" s="82"/>
      <c r="KKT1" s="82"/>
      <c r="KKU1" s="82"/>
      <c r="KKV1" s="82"/>
      <c r="KKW1" s="82"/>
      <c r="KKX1" s="82"/>
      <c r="KKY1" s="82"/>
      <c r="KKZ1" s="82"/>
      <c r="KLA1" s="82"/>
      <c r="KLB1" s="82"/>
      <c r="KLC1" s="82"/>
      <c r="KLD1" s="82"/>
      <c r="KLE1" s="82"/>
      <c r="KLF1" s="82"/>
      <c r="KLG1" s="82"/>
      <c r="KLH1" s="82"/>
      <c r="KLI1" s="82"/>
      <c r="KLJ1" s="82"/>
      <c r="KLK1" s="82"/>
      <c r="KLL1" s="82"/>
      <c r="KLM1" s="82"/>
      <c r="KLN1" s="82"/>
      <c r="KLO1" s="82"/>
      <c r="KLP1" s="82"/>
      <c r="KLQ1" s="82"/>
      <c r="KLR1" s="82"/>
      <c r="KLS1" s="82"/>
      <c r="KLT1" s="82"/>
      <c r="KLU1" s="82"/>
      <c r="KLV1" s="82"/>
      <c r="KLW1" s="82"/>
      <c r="KLX1" s="82"/>
      <c r="KLY1" s="82"/>
      <c r="KLZ1" s="82"/>
      <c r="KMA1" s="82"/>
      <c r="KMB1" s="82"/>
      <c r="KMC1" s="82"/>
      <c r="KMD1" s="82"/>
      <c r="KME1" s="82"/>
      <c r="KMF1" s="82"/>
      <c r="KMG1" s="82"/>
      <c r="KMH1" s="82"/>
      <c r="KMI1" s="82"/>
      <c r="KMJ1" s="82"/>
      <c r="KMK1" s="82"/>
      <c r="KML1" s="82"/>
      <c r="KMM1" s="82"/>
      <c r="KMN1" s="82"/>
      <c r="KMO1" s="82"/>
      <c r="KMP1" s="82"/>
      <c r="KMQ1" s="82"/>
      <c r="KMR1" s="82"/>
      <c r="KMS1" s="82"/>
      <c r="KMT1" s="82"/>
      <c r="KMU1" s="82"/>
      <c r="KMV1" s="82"/>
      <c r="KMW1" s="82"/>
      <c r="KMX1" s="82"/>
      <c r="KMY1" s="82"/>
      <c r="KMZ1" s="82"/>
      <c r="KNA1" s="82"/>
      <c r="KNB1" s="82"/>
      <c r="KNC1" s="82"/>
      <c r="KND1" s="82"/>
      <c r="KNE1" s="82"/>
      <c r="KNF1" s="82"/>
      <c r="KNG1" s="82"/>
      <c r="KNH1" s="82"/>
      <c r="KNI1" s="82"/>
      <c r="KNJ1" s="82"/>
      <c r="KNK1" s="82"/>
      <c r="KNL1" s="82"/>
      <c r="KNM1" s="82"/>
      <c r="KNN1" s="82"/>
      <c r="KNO1" s="82"/>
      <c r="KNP1" s="82"/>
      <c r="KNQ1" s="82"/>
      <c r="KNR1" s="82"/>
      <c r="KNS1" s="82"/>
      <c r="KNT1" s="82"/>
      <c r="KNU1" s="82"/>
      <c r="KNV1" s="82"/>
      <c r="KNW1" s="82"/>
      <c r="KNX1" s="82"/>
      <c r="KNY1" s="82"/>
      <c r="KNZ1" s="82"/>
      <c r="KOA1" s="82"/>
      <c r="KOB1" s="82"/>
      <c r="KOC1" s="82"/>
      <c r="KOD1" s="82"/>
      <c r="KOE1" s="82"/>
      <c r="KOF1" s="82"/>
      <c r="KOG1" s="82"/>
      <c r="KOH1" s="82"/>
      <c r="KOI1" s="82"/>
      <c r="KOJ1" s="82"/>
      <c r="KOK1" s="82"/>
      <c r="KOL1" s="82"/>
      <c r="KOM1" s="82"/>
      <c r="KON1" s="82"/>
      <c r="KOO1" s="82"/>
      <c r="KOP1" s="82"/>
      <c r="KOQ1" s="82"/>
      <c r="KOR1" s="82"/>
      <c r="KOS1" s="82"/>
      <c r="KOT1" s="82"/>
      <c r="KOU1" s="82"/>
      <c r="KOV1" s="82"/>
      <c r="KOW1" s="82"/>
      <c r="KOX1" s="82"/>
      <c r="KOY1" s="82"/>
      <c r="KOZ1" s="82"/>
      <c r="KPA1" s="82"/>
      <c r="KPB1" s="82"/>
      <c r="KPC1" s="82"/>
      <c r="KPD1" s="82"/>
      <c r="KPE1" s="82"/>
      <c r="KPF1" s="82"/>
      <c r="KPG1" s="82"/>
      <c r="KPH1" s="82"/>
      <c r="KPI1" s="82"/>
      <c r="KPJ1" s="82"/>
      <c r="KPK1" s="82"/>
      <c r="KPL1" s="82"/>
      <c r="KPM1" s="82"/>
      <c r="KPN1" s="82"/>
      <c r="KPO1" s="82"/>
      <c r="KPP1" s="82"/>
      <c r="KPQ1" s="82"/>
      <c r="KPR1" s="82"/>
      <c r="KPS1" s="82"/>
      <c r="KPT1" s="82"/>
      <c r="KPU1" s="82"/>
      <c r="KPV1" s="82"/>
      <c r="KPW1" s="82"/>
      <c r="KPX1" s="82"/>
      <c r="KPY1" s="82"/>
      <c r="KPZ1" s="82"/>
      <c r="KQA1" s="82"/>
      <c r="KQB1" s="82"/>
      <c r="KQC1" s="82"/>
      <c r="KQD1" s="82"/>
      <c r="KQE1" s="82"/>
      <c r="KQF1" s="82"/>
      <c r="KQG1" s="82"/>
      <c r="KQH1" s="82"/>
      <c r="KQI1" s="82"/>
      <c r="KQJ1" s="82"/>
      <c r="KQK1" s="82"/>
      <c r="KQL1" s="82"/>
      <c r="KQM1" s="82"/>
      <c r="KQN1" s="82"/>
      <c r="KQO1" s="82"/>
      <c r="KQP1" s="82"/>
      <c r="KQQ1" s="82"/>
      <c r="KQR1" s="82"/>
      <c r="KQS1" s="82"/>
      <c r="KQT1" s="82"/>
      <c r="KQU1" s="82"/>
      <c r="KQV1" s="82"/>
      <c r="KQW1" s="82"/>
      <c r="KQX1" s="82"/>
      <c r="KQY1" s="82"/>
      <c r="KQZ1" s="82"/>
      <c r="KRA1" s="82"/>
      <c r="KRB1" s="82"/>
      <c r="KRC1" s="82"/>
      <c r="KRD1" s="82"/>
      <c r="KRE1" s="82"/>
      <c r="KRF1" s="82"/>
      <c r="KRG1" s="82"/>
      <c r="KRH1" s="82"/>
      <c r="KRI1" s="82"/>
      <c r="KRJ1" s="82"/>
      <c r="KRK1" s="82"/>
      <c r="KRL1" s="82"/>
      <c r="KRM1" s="82"/>
      <c r="KRN1" s="82"/>
      <c r="KRO1" s="82"/>
      <c r="KRP1" s="82"/>
      <c r="KRQ1" s="82"/>
      <c r="KRR1" s="82"/>
      <c r="KRS1" s="82"/>
      <c r="KRT1" s="82"/>
      <c r="KRU1" s="82"/>
      <c r="KRV1" s="82"/>
      <c r="KRW1" s="82"/>
      <c r="KRX1" s="82"/>
      <c r="KRY1" s="82"/>
      <c r="KRZ1" s="82"/>
      <c r="KSA1" s="82"/>
      <c r="KSB1" s="82"/>
      <c r="KSC1" s="82"/>
      <c r="KSD1" s="82"/>
      <c r="KSE1" s="82"/>
      <c r="KSF1" s="82"/>
      <c r="KSG1" s="82"/>
      <c r="KSH1" s="82"/>
      <c r="KSI1" s="82"/>
      <c r="KSJ1" s="82"/>
      <c r="KSK1" s="82"/>
      <c r="KSL1" s="82"/>
      <c r="KSM1" s="82"/>
      <c r="KSN1" s="82"/>
      <c r="KSO1" s="82"/>
      <c r="KSP1" s="82"/>
      <c r="KSQ1" s="82"/>
      <c r="KSR1" s="82"/>
      <c r="KSS1" s="82"/>
      <c r="KST1" s="82"/>
      <c r="KSU1" s="82"/>
      <c r="KSV1" s="82"/>
      <c r="KSW1" s="82"/>
      <c r="KSX1" s="82"/>
      <c r="KSY1" s="82"/>
      <c r="KSZ1" s="82"/>
      <c r="KTA1" s="82"/>
      <c r="KTB1" s="82"/>
      <c r="KTC1" s="82"/>
      <c r="KTD1" s="82"/>
      <c r="KTE1" s="82"/>
      <c r="KTF1" s="82"/>
      <c r="KTG1" s="82"/>
      <c r="KTH1" s="82"/>
      <c r="KTI1" s="82"/>
      <c r="KTJ1" s="82"/>
      <c r="KTK1" s="82"/>
      <c r="KTL1" s="82"/>
      <c r="KTM1" s="82"/>
      <c r="KTN1" s="82"/>
      <c r="KTO1" s="82"/>
      <c r="KTP1" s="82"/>
      <c r="KTQ1" s="82"/>
      <c r="KTR1" s="82"/>
      <c r="KTS1" s="82"/>
      <c r="KTT1" s="82"/>
      <c r="KTU1" s="82"/>
      <c r="KTV1" s="82"/>
      <c r="KTW1" s="82"/>
      <c r="KTX1" s="82"/>
      <c r="KTY1" s="82"/>
      <c r="KTZ1" s="82"/>
      <c r="KUA1" s="82"/>
      <c r="KUB1" s="82"/>
      <c r="KUC1" s="82"/>
      <c r="KUD1" s="82"/>
      <c r="KUE1" s="82"/>
      <c r="KUF1" s="82"/>
      <c r="KUG1" s="82"/>
      <c r="KUH1" s="82"/>
      <c r="KUI1" s="82"/>
      <c r="KUJ1" s="82"/>
      <c r="KUK1" s="82"/>
      <c r="KUL1" s="82"/>
      <c r="KUM1" s="82"/>
      <c r="KUN1" s="82"/>
      <c r="KUO1" s="82"/>
      <c r="KUP1" s="82"/>
      <c r="KUQ1" s="82"/>
      <c r="KUR1" s="82"/>
      <c r="KUS1" s="82"/>
      <c r="KUT1" s="82"/>
      <c r="KUU1" s="82"/>
      <c r="KUV1" s="82"/>
      <c r="KUW1" s="82"/>
      <c r="KUX1" s="82"/>
      <c r="KUY1" s="82"/>
      <c r="KUZ1" s="82"/>
      <c r="KVA1" s="82"/>
      <c r="KVB1" s="82"/>
      <c r="KVC1" s="82"/>
      <c r="KVD1" s="82"/>
      <c r="KVE1" s="82"/>
      <c r="KVF1" s="82"/>
      <c r="KVG1" s="82"/>
      <c r="KVH1" s="82"/>
      <c r="KVI1" s="82"/>
      <c r="KVJ1" s="82"/>
      <c r="KVK1" s="82"/>
      <c r="KVL1" s="82"/>
      <c r="KVM1" s="82"/>
      <c r="KVN1" s="82"/>
      <c r="KVO1" s="82"/>
      <c r="KVP1" s="82"/>
      <c r="KVQ1" s="82"/>
      <c r="KVR1" s="82"/>
      <c r="KVS1" s="82"/>
      <c r="KVT1" s="82"/>
      <c r="KVU1" s="82"/>
      <c r="KVV1" s="82"/>
      <c r="KVW1" s="82"/>
      <c r="KVX1" s="82"/>
      <c r="KVY1" s="82"/>
      <c r="KVZ1" s="82"/>
      <c r="KWA1" s="82"/>
      <c r="KWB1" s="82"/>
      <c r="KWC1" s="82"/>
      <c r="KWD1" s="82"/>
      <c r="KWE1" s="82"/>
      <c r="KWF1" s="82"/>
      <c r="KWG1" s="82"/>
      <c r="KWH1" s="82"/>
      <c r="KWI1" s="82"/>
      <c r="KWJ1" s="82"/>
      <c r="KWK1" s="82"/>
      <c r="KWL1" s="82"/>
      <c r="KWM1" s="82"/>
      <c r="KWN1" s="82"/>
      <c r="KWO1" s="82"/>
      <c r="KWP1" s="82"/>
      <c r="KWQ1" s="82"/>
      <c r="KWR1" s="82"/>
      <c r="KWS1" s="82"/>
      <c r="KWT1" s="82"/>
      <c r="KWU1" s="82"/>
      <c r="KWV1" s="82"/>
      <c r="KWW1" s="82"/>
      <c r="KWX1" s="82"/>
      <c r="KWY1" s="82"/>
      <c r="KWZ1" s="82"/>
      <c r="KXA1" s="82"/>
      <c r="KXB1" s="82"/>
      <c r="KXC1" s="82"/>
      <c r="KXD1" s="82"/>
      <c r="KXE1" s="82"/>
      <c r="KXF1" s="82"/>
      <c r="KXG1" s="82"/>
      <c r="KXH1" s="82"/>
      <c r="KXI1" s="82"/>
      <c r="KXJ1" s="82"/>
      <c r="KXK1" s="82"/>
      <c r="KXL1" s="82"/>
      <c r="KXM1" s="82"/>
      <c r="KXN1" s="82"/>
      <c r="KXO1" s="82"/>
      <c r="KXP1" s="82"/>
      <c r="KXQ1" s="82"/>
      <c r="KXR1" s="82"/>
      <c r="KXS1" s="82"/>
      <c r="KXT1" s="82"/>
      <c r="KXU1" s="82"/>
      <c r="KXV1" s="82"/>
      <c r="KXW1" s="82"/>
      <c r="KXX1" s="82"/>
      <c r="KXY1" s="82"/>
      <c r="KXZ1" s="82"/>
      <c r="KYA1" s="82"/>
      <c r="KYB1" s="82"/>
      <c r="KYC1" s="82"/>
      <c r="KYD1" s="82"/>
      <c r="KYE1" s="82"/>
      <c r="KYF1" s="82"/>
      <c r="KYG1" s="82"/>
      <c r="KYH1" s="82"/>
      <c r="KYI1" s="82"/>
      <c r="KYJ1" s="82"/>
      <c r="KYK1" s="82"/>
      <c r="KYL1" s="82"/>
      <c r="KYM1" s="82"/>
      <c r="KYN1" s="82"/>
      <c r="KYO1" s="82"/>
      <c r="KYP1" s="82"/>
      <c r="KYQ1" s="82"/>
      <c r="KYR1" s="82"/>
      <c r="KYS1" s="82"/>
      <c r="KYT1" s="82"/>
      <c r="KYU1" s="82"/>
      <c r="KYV1" s="82"/>
      <c r="KYW1" s="82"/>
      <c r="KYX1" s="82"/>
      <c r="KYY1" s="82"/>
      <c r="KYZ1" s="82"/>
      <c r="KZA1" s="82"/>
      <c r="KZB1" s="82"/>
      <c r="KZC1" s="82"/>
      <c r="KZD1" s="82"/>
      <c r="KZE1" s="82"/>
      <c r="KZF1" s="82"/>
      <c r="KZG1" s="82"/>
      <c r="KZH1" s="82"/>
      <c r="KZI1" s="82"/>
      <c r="KZJ1" s="82"/>
      <c r="KZK1" s="82"/>
      <c r="KZL1" s="82"/>
      <c r="KZM1" s="82"/>
      <c r="KZN1" s="82"/>
      <c r="KZO1" s="82"/>
      <c r="KZP1" s="82"/>
      <c r="KZQ1" s="82"/>
      <c r="KZR1" s="82"/>
      <c r="KZS1" s="82"/>
      <c r="KZT1" s="82"/>
      <c r="KZU1" s="82"/>
      <c r="KZV1" s="82"/>
      <c r="KZW1" s="82"/>
      <c r="KZX1" s="82"/>
      <c r="KZY1" s="82"/>
      <c r="KZZ1" s="82"/>
      <c r="LAA1" s="82"/>
      <c r="LAB1" s="82"/>
      <c r="LAC1" s="82"/>
      <c r="LAD1" s="82"/>
      <c r="LAE1" s="82"/>
      <c r="LAF1" s="82"/>
      <c r="LAG1" s="82"/>
      <c r="LAH1" s="82"/>
      <c r="LAI1" s="82"/>
      <c r="LAJ1" s="82"/>
      <c r="LAK1" s="82"/>
      <c r="LAL1" s="82"/>
      <c r="LAM1" s="82"/>
      <c r="LAN1" s="82"/>
      <c r="LAO1" s="82"/>
      <c r="LAP1" s="82"/>
      <c r="LAQ1" s="82"/>
      <c r="LAR1" s="82"/>
      <c r="LAS1" s="82"/>
      <c r="LAT1" s="82"/>
      <c r="LAU1" s="82"/>
      <c r="LAV1" s="82"/>
      <c r="LAW1" s="82"/>
      <c r="LAX1" s="82"/>
      <c r="LAY1" s="82"/>
      <c r="LAZ1" s="82"/>
      <c r="LBA1" s="82"/>
      <c r="LBB1" s="82"/>
      <c r="LBC1" s="82"/>
      <c r="LBD1" s="82"/>
      <c r="LBE1" s="82"/>
      <c r="LBF1" s="82"/>
      <c r="LBG1" s="82"/>
      <c r="LBH1" s="82"/>
      <c r="LBI1" s="82"/>
      <c r="LBJ1" s="82"/>
      <c r="LBK1" s="82"/>
      <c r="LBL1" s="82"/>
      <c r="LBM1" s="82"/>
      <c r="LBN1" s="82"/>
      <c r="LBO1" s="82"/>
      <c r="LBP1" s="82"/>
      <c r="LBQ1" s="82"/>
      <c r="LBR1" s="82"/>
      <c r="LBS1" s="82"/>
      <c r="LBT1" s="82"/>
      <c r="LBU1" s="82"/>
      <c r="LBV1" s="82"/>
      <c r="LBW1" s="82"/>
      <c r="LBX1" s="82"/>
      <c r="LBY1" s="82"/>
      <c r="LBZ1" s="82"/>
      <c r="LCA1" s="82"/>
      <c r="LCB1" s="82"/>
      <c r="LCC1" s="82"/>
      <c r="LCD1" s="82"/>
      <c r="LCE1" s="82"/>
      <c r="LCF1" s="82"/>
      <c r="LCG1" s="82"/>
      <c r="LCH1" s="82"/>
      <c r="LCI1" s="82"/>
      <c r="LCJ1" s="82"/>
      <c r="LCK1" s="82"/>
      <c r="LCL1" s="82"/>
      <c r="LCM1" s="82"/>
      <c r="LCN1" s="82"/>
      <c r="LCO1" s="82"/>
      <c r="LCP1" s="82"/>
      <c r="LCQ1" s="82"/>
      <c r="LCR1" s="82"/>
      <c r="LCS1" s="82"/>
      <c r="LCT1" s="82"/>
      <c r="LCU1" s="82"/>
      <c r="LCV1" s="82"/>
      <c r="LCW1" s="82"/>
      <c r="LCX1" s="82"/>
      <c r="LCY1" s="82"/>
      <c r="LCZ1" s="82"/>
      <c r="LDA1" s="82"/>
      <c r="LDB1" s="82"/>
      <c r="LDC1" s="82"/>
      <c r="LDD1" s="82"/>
      <c r="LDE1" s="82"/>
      <c r="LDF1" s="82"/>
      <c r="LDG1" s="82"/>
      <c r="LDH1" s="82"/>
      <c r="LDI1" s="82"/>
      <c r="LDJ1" s="82"/>
      <c r="LDK1" s="82"/>
      <c r="LDL1" s="82"/>
      <c r="LDM1" s="82"/>
      <c r="LDN1" s="82"/>
      <c r="LDO1" s="82"/>
      <c r="LDP1" s="82"/>
      <c r="LDQ1" s="82"/>
      <c r="LDR1" s="82"/>
      <c r="LDS1" s="82"/>
      <c r="LDT1" s="82"/>
      <c r="LDU1" s="82"/>
      <c r="LDV1" s="82"/>
      <c r="LDW1" s="82"/>
      <c r="LDX1" s="82"/>
      <c r="LDY1" s="82"/>
      <c r="LDZ1" s="82"/>
      <c r="LEA1" s="82"/>
      <c r="LEB1" s="82"/>
      <c r="LEC1" s="82"/>
      <c r="LED1" s="82"/>
      <c r="LEE1" s="82"/>
      <c r="LEF1" s="82"/>
      <c r="LEG1" s="82"/>
      <c r="LEH1" s="82"/>
      <c r="LEI1" s="82"/>
      <c r="LEJ1" s="82"/>
      <c r="LEK1" s="82"/>
      <c r="LEL1" s="82"/>
      <c r="LEM1" s="82"/>
      <c r="LEN1" s="82"/>
      <c r="LEO1" s="82"/>
      <c r="LEP1" s="82"/>
      <c r="LEQ1" s="82"/>
      <c r="LER1" s="82"/>
      <c r="LES1" s="82"/>
      <c r="LET1" s="82"/>
      <c r="LEU1" s="82"/>
      <c r="LEV1" s="82"/>
      <c r="LEW1" s="82"/>
      <c r="LEX1" s="82"/>
      <c r="LEY1" s="82"/>
      <c r="LEZ1" s="82"/>
      <c r="LFA1" s="82"/>
      <c r="LFB1" s="82"/>
      <c r="LFC1" s="82"/>
      <c r="LFD1" s="82"/>
      <c r="LFE1" s="82"/>
      <c r="LFF1" s="82"/>
      <c r="LFG1" s="82"/>
      <c r="LFH1" s="82"/>
      <c r="LFI1" s="82"/>
      <c r="LFJ1" s="82"/>
      <c r="LFK1" s="82"/>
      <c r="LFL1" s="82"/>
      <c r="LFM1" s="82"/>
      <c r="LFN1" s="82"/>
      <c r="LFO1" s="82"/>
      <c r="LFP1" s="82"/>
      <c r="LFQ1" s="82"/>
      <c r="LFR1" s="82"/>
      <c r="LFS1" s="82"/>
      <c r="LFT1" s="82"/>
      <c r="LFU1" s="82"/>
      <c r="LFV1" s="82"/>
      <c r="LFW1" s="82"/>
      <c r="LFX1" s="82"/>
      <c r="LFY1" s="82"/>
      <c r="LFZ1" s="82"/>
      <c r="LGA1" s="82"/>
      <c r="LGB1" s="82"/>
      <c r="LGC1" s="82"/>
      <c r="LGD1" s="82"/>
      <c r="LGE1" s="82"/>
      <c r="LGF1" s="82"/>
      <c r="LGG1" s="82"/>
      <c r="LGH1" s="82"/>
      <c r="LGI1" s="82"/>
      <c r="LGJ1" s="82"/>
      <c r="LGK1" s="82"/>
      <c r="LGL1" s="82"/>
      <c r="LGM1" s="82"/>
      <c r="LGN1" s="82"/>
      <c r="LGO1" s="82"/>
      <c r="LGP1" s="82"/>
      <c r="LGQ1" s="82"/>
      <c r="LGR1" s="82"/>
      <c r="LGS1" s="82"/>
      <c r="LGT1" s="82"/>
      <c r="LGU1" s="82"/>
      <c r="LGV1" s="82"/>
      <c r="LGW1" s="82"/>
      <c r="LGX1" s="82"/>
      <c r="LGY1" s="82"/>
      <c r="LGZ1" s="82"/>
      <c r="LHA1" s="82"/>
      <c r="LHB1" s="82"/>
      <c r="LHC1" s="82"/>
      <c r="LHD1" s="82"/>
      <c r="LHE1" s="82"/>
      <c r="LHF1" s="82"/>
      <c r="LHG1" s="82"/>
      <c r="LHH1" s="82"/>
      <c r="LHI1" s="82"/>
      <c r="LHJ1" s="82"/>
      <c r="LHK1" s="82"/>
      <c r="LHL1" s="82"/>
      <c r="LHM1" s="82"/>
      <c r="LHN1" s="82"/>
      <c r="LHO1" s="82"/>
      <c r="LHP1" s="82"/>
      <c r="LHQ1" s="82"/>
      <c r="LHR1" s="82"/>
      <c r="LHS1" s="82"/>
      <c r="LHT1" s="82"/>
      <c r="LHU1" s="82"/>
      <c r="LHV1" s="82"/>
      <c r="LHW1" s="82"/>
      <c r="LHX1" s="82"/>
      <c r="LHY1" s="82"/>
      <c r="LHZ1" s="82"/>
      <c r="LIA1" s="82"/>
      <c r="LIB1" s="82"/>
      <c r="LIC1" s="82"/>
      <c r="LID1" s="82"/>
      <c r="LIE1" s="82"/>
      <c r="LIF1" s="82"/>
      <c r="LIG1" s="82"/>
      <c r="LIH1" s="82"/>
      <c r="LII1" s="82"/>
      <c r="LIJ1" s="82"/>
      <c r="LIK1" s="82"/>
      <c r="LIL1" s="82"/>
      <c r="LIM1" s="82"/>
      <c r="LIN1" s="82"/>
      <c r="LIO1" s="82"/>
      <c r="LIP1" s="82"/>
      <c r="LIQ1" s="82"/>
      <c r="LIR1" s="82"/>
      <c r="LIS1" s="82"/>
      <c r="LIT1" s="82"/>
      <c r="LIU1" s="82"/>
      <c r="LIV1" s="82"/>
      <c r="LIW1" s="82"/>
      <c r="LIX1" s="82"/>
      <c r="LIY1" s="82"/>
      <c r="LIZ1" s="82"/>
      <c r="LJA1" s="82"/>
      <c r="LJB1" s="82"/>
      <c r="LJC1" s="82"/>
      <c r="LJD1" s="82"/>
      <c r="LJE1" s="82"/>
      <c r="LJF1" s="82"/>
      <c r="LJG1" s="82"/>
      <c r="LJH1" s="82"/>
      <c r="LJI1" s="82"/>
      <c r="LJJ1" s="82"/>
      <c r="LJK1" s="82"/>
      <c r="LJL1" s="82"/>
      <c r="LJM1" s="82"/>
      <c r="LJN1" s="82"/>
      <c r="LJO1" s="82"/>
      <c r="LJP1" s="82"/>
      <c r="LJQ1" s="82"/>
      <c r="LJR1" s="82"/>
      <c r="LJS1" s="82"/>
      <c r="LJT1" s="82"/>
      <c r="LJU1" s="82"/>
      <c r="LJV1" s="82"/>
      <c r="LJW1" s="82"/>
      <c r="LJX1" s="82"/>
      <c r="LJY1" s="82"/>
      <c r="LJZ1" s="82"/>
      <c r="LKA1" s="82"/>
      <c r="LKB1" s="82"/>
      <c r="LKC1" s="82"/>
      <c r="LKD1" s="82"/>
      <c r="LKE1" s="82"/>
      <c r="LKF1" s="82"/>
      <c r="LKG1" s="82"/>
      <c r="LKH1" s="82"/>
      <c r="LKI1" s="82"/>
      <c r="LKJ1" s="82"/>
      <c r="LKK1" s="82"/>
      <c r="LKL1" s="82"/>
      <c r="LKM1" s="82"/>
      <c r="LKN1" s="82"/>
      <c r="LKO1" s="82"/>
      <c r="LKP1" s="82"/>
      <c r="LKQ1" s="82"/>
      <c r="LKR1" s="82"/>
      <c r="LKS1" s="82"/>
      <c r="LKT1" s="82"/>
      <c r="LKU1" s="82"/>
      <c r="LKV1" s="82"/>
      <c r="LKW1" s="82"/>
      <c r="LKX1" s="82"/>
      <c r="LKY1" s="82"/>
      <c r="LKZ1" s="82"/>
      <c r="LLA1" s="82"/>
      <c r="LLB1" s="82"/>
      <c r="LLC1" s="82"/>
      <c r="LLD1" s="82"/>
      <c r="LLE1" s="82"/>
      <c r="LLF1" s="82"/>
      <c r="LLG1" s="82"/>
      <c r="LLH1" s="82"/>
      <c r="LLI1" s="82"/>
      <c r="LLJ1" s="82"/>
      <c r="LLK1" s="82"/>
      <c r="LLL1" s="82"/>
      <c r="LLM1" s="82"/>
      <c r="LLN1" s="82"/>
      <c r="LLO1" s="82"/>
      <c r="LLP1" s="82"/>
      <c r="LLQ1" s="82"/>
      <c r="LLR1" s="82"/>
      <c r="LLS1" s="82"/>
      <c r="LLT1" s="82"/>
      <c r="LLU1" s="82"/>
      <c r="LLV1" s="82"/>
      <c r="LLW1" s="82"/>
      <c r="LLX1" s="82"/>
      <c r="LLY1" s="82"/>
      <c r="LLZ1" s="82"/>
      <c r="LMA1" s="82"/>
      <c r="LMB1" s="82"/>
      <c r="LMC1" s="82"/>
      <c r="LMD1" s="82"/>
      <c r="LME1" s="82"/>
      <c r="LMF1" s="82"/>
      <c r="LMG1" s="82"/>
      <c r="LMH1" s="82"/>
      <c r="LMI1" s="82"/>
      <c r="LMJ1" s="82"/>
      <c r="LMK1" s="82"/>
      <c r="LML1" s="82"/>
      <c r="LMM1" s="82"/>
      <c r="LMN1" s="82"/>
      <c r="LMO1" s="82"/>
      <c r="LMP1" s="82"/>
      <c r="LMQ1" s="82"/>
      <c r="LMR1" s="82"/>
      <c r="LMS1" s="82"/>
      <c r="LMT1" s="82"/>
      <c r="LMU1" s="82"/>
      <c r="LMV1" s="82"/>
      <c r="LMW1" s="82"/>
      <c r="LMX1" s="82"/>
      <c r="LMY1" s="82"/>
      <c r="LMZ1" s="82"/>
      <c r="LNA1" s="82"/>
      <c r="LNB1" s="82"/>
      <c r="LNC1" s="82"/>
      <c r="LND1" s="82"/>
      <c r="LNE1" s="82"/>
      <c r="LNF1" s="82"/>
      <c r="LNG1" s="82"/>
      <c r="LNH1" s="82"/>
      <c r="LNI1" s="82"/>
      <c r="LNJ1" s="82"/>
      <c r="LNK1" s="82"/>
      <c r="LNL1" s="82"/>
      <c r="LNM1" s="82"/>
      <c r="LNN1" s="82"/>
      <c r="LNO1" s="82"/>
      <c r="LNP1" s="82"/>
      <c r="LNQ1" s="82"/>
      <c r="LNR1" s="82"/>
      <c r="LNS1" s="82"/>
      <c r="LNT1" s="82"/>
      <c r="LNU1" s="82"/>
      <c r="LNV1" s="82"/>
      <c r="LNW1" s="82"/>
      <c r="LNX1" s="82"/>
      <c r="LNY1" s="82"/>
      <c r="LNZ1" s="82"/>
      <c r="LOA1" s="82"/>
      <c r="LOB1" s="82"/>
      <c r="LOC1" s="82"/>
      <c r="LOD1" s="82"/>
      <c r="LOE1" s="82"/>
      <c r="LOF1" s="82"/>
      <c r="LOG1" s="82"/>
      <c r="LOH1" s="82"/>
      <c r="LOI1" s="82"/>
      <c r="LOJ1" s="82"/>
      <c r="LOK1" s="82"/>
      <c r="LOL1" s="82"/>
      <c r="LOM1" s="82"/>
      <c r="LON1" s="82"/>
      <c r="LOO1" s="82"/>
      <c r="LOP1" s="82"/>
      <c r="LOQ1" s="82"/>
      <c r="LOR1" s="82"/>
      <c r="LOS1" s="82"/>
      <c r="LOT1" s="82"/>
      <c r="LOU1" s="82"/>
      <c r="LOV1" s="82"/>
      <c r="LOW1" s="82"/>
      <c r="LOX1" s="82"/>
      <c r="LOY1" s="82"/>
      <c r="LOZ1" s="82"/>
      <c r="LPA1" s="82"/>
      <c r="LPB1" s="82"/>
      <c r="LPC1" s="82"/>
      <c r="LPD1" s="82"/>
      <c r="LPE1" s="82"/>
      <c r="LPF1" s="82"/>
      <c r="LPG1" s="82"/>
      <c r="LPH1" s="82"/>
      <c r="LPI1" s="82"/>
      <c r="LPJ1" s="82"/>
      <c r="LPK1" s="82"/>
      <c r="LPL1" s="82"/>
      <c r="LPM1" s="82"/>
      <c r="LPN1" s="82"/>
      <c r="LPO1" s="82"/>
      <c r="LPP1" s="82"/>
      <c r="LPQ1" s="82"/>
      <c r="LPR1" s="82"/>
      <c r="LPS1" s="82"/>
      <c r="LPT1" s="82"/>
      <c r="LPU1" s="82"/>
      <c r="LPV1" s="82"/>
      <c r="LPW1" s="82"/>
      <c r="LPX1" s="82"/>
      <c r="LPY1" s="82"/>
      <c r="LPZ1" s="82"/>
      <c r="LQA1" s="82"/>
      <c r="LQB1" s="82"/>
      <c r="LQC1" s="82"/>
      <c r="LQD1" s="82"/>
      <c r="LQE1" s="82"/>
      <c r="LQF1" s="82"/>
      <c r="LQG1" s="82"/>
      <c r="LQH1" s="82"/>
      <c r="LQI1" s="82"/>
      <c r="LQJ1" s="82"/>
      <c r="LQK1" s="82"/>
      <c r="LQL1" s="82"/>
      <c r="LQM1" s="82"/>
      <c r="LQN1" s="82"/>
      <c r="LQO1" s="82"/>
      <c r="LQP1" s="82"/>
      <c r="LQQ1" s="82"/>
      <c r="LQR1" s="82"/>
      <c r="LQS1" s="82"/>
      <c r="LQT1" s="82"/>
      <c r="LQU1" s="82"/>
      <c r="LQV1" s="82"/>
      <c r="LQW1" s="82"/>
      <c r="LQX1" s="82"/>
      <c r="LQY1" s="82"/>
      <c r="LQZ1" s="82"/>
      <c r="LRA1" s="82"/>
      <c r="LRB1" s="82"/>
      <c r="LRC1" s="82"/>
      <c r="LRD1" s="82"/>
      <c r="LRE1" s="82"/>
      <c r="LRF1" s="82"/>
      <c r="LRG1" s="82"/>
      <c r="LRH1" s="82"/>
      <c r="LRI1" s="82"/>
      <c r="LRJ1" s="82"/>
      <c r="LRK1" s="82"/>
      <c r="LRL1" s="82"/>
      <c r="LRM1" s="82"/>
      <c r="LRN1" s="82"/>
      <c r="LRO1" s="82"/>
      <c r="LRP1" s="82"/>
      <c r="LRQ1" s="82"/>
      <c r="LRR1" s="82"/>
      <c r="LRS1" s="82"/>
      <c r="LRT1" s="82"/>
      <c r="LRU1" s="82"/>
      <c r="LRV1" s="82"/>
      <c r="LRW1" s="82"/>
      <c r="LRX1" s="82"/>
      <c r="LRY1" s="82"/>
      <c r="LRZ1" s="82"/>
      <c r="LSA1" s="82"/>
      <c r="LSB1" s="82"/>
      <c r="LSC1" s="82"/>
      <c r="LSD1" s="82"/>
      <c r="LSE1" s="82"/>
      <c r="LSF1" s="82"/>
      <c r="LSG1" s="82"/>
      <c r="LSH1" s="82"/>
      <c r="LSI1" s="82"/>
      <c r="LSJ1" s="82"/>
      <c r="LSK1" s="82"/>
      <c r="LSL1" s="82"/>
      <c r="LSM1" s="82"/>
      <c r="LSN1" s="82"/>
      <c r="LSO1" s="82"/>
      <c r="LSP1" s="82"/>
      <c r="LSQ1" s="82"/>
      <c r="LSR1" s="82"/>
      <c r="LSS1" s="82"/>
      <c r="LST1" s="82"/>
      <c r="LSU1" s="82"/>
      <c r="LSV1" s="82"/>
      <c r="LSW1" s="82"/>
      <c r="LSX1" s="82"/>
      <c r="LSY1" s="82"/>
      <c r="LSZ1" s="82"/>
      <c r="LTA1" s="82"/>
      <c r="LTB1" s="82"/>
      <c r="LTC1" s="82"/>
      <c r="LTD1" s="82"/>
      <c r="LTE1" s="82"/>
      <c r="LTF1" s="82"/>
      <c r="LTG1" s="82"/>
      <c r="LTH1" s="82"/>
      <c r="LTI1" s="82"/>
      <c r="LTJ1" s="82"/>
      <c r="LTK1" s="82"/>
      <c r="LTL1" s="82"/>
      <c r="LTM1" s="82"/>
      <c r="LTN1" s="82"/>
      <c r="LTO1" s="82"/>
      <c r="LTP1" s="82"/>
      <c r="LTQ1" s="82"/>
      <c r="LTR1" s="82"/>
      <c r="LTS1" s="82"/>
      <c r="LTT1" s="82"/>
      <c r="LTU1" s="82"/>
      <c r="LTV1" s="82"/>
      <c r="LTW1" s="82"/>
      <c r="LTX1" s="82"/>
      <c r="LTY1" s="82"/>
      <c r="LTZ1" s="82"/>
      <c r="LUA1" s="82"/>
      <c r="LUB1" s="82"/>
      <c r="LUC1" s="82"/>
      <c r="LUD1" s="82"/>
      <c r="LUE1" s="82"/>
      <c r="LUF1" s="82"/>
      <c r="LUG1" s="82"/>
      <c r="LUH1" s="82"/>
      <c r="LUI1" s="82"/>
      <c r="LUJ1" s="82"/>
      <c r="LUK1" s="82"/>
      <c r="LUL1" s="82"/>
      <c r="LUM1" s="82"/>
      <c r="LUN1" s="82"/>
      <c r="LUO1" s="82"/>
      <c r="LUP1" s="82"/>
      <c r="LUQ1" s="82"/>
      <c r="LUR1" s="82"/>
      <c r="LUS1" s="82"/>
      <c r="LUT1" s="82"/>
      <c r="LUU1" s="82"/>
      <c r="LUV1" s="82"/>
      <c r="LUW1" s="82"/>
      <c r="LUX1" s="82"/>
      <c r="LUY1" s="82"/>
      <c r="LUZ1" s="82"/>
      <c r="LVA1" s="82"/>
      <c r="LVB1" s="82"/>
      <c r="LVC1" s="82"/>
      <c r="LVD1" s="82"/>
      <c r="LVE1" s="82"/>
      <c r="LVF1" s="82"/>
      <c r="LVG1" s="82"/>
      <c r="LVH1" s="82"/>
      <c r="LVI1" s="82"/>
      <c r="LVJ1" s="82"/>
      <c r="LVK1" s="82"/>
      <c r="LVL1" s="82"/>
      <c r="LVM1" s="82"/>
      <c r="LVN1" s="82"/>
      <c r="LVO1" s="82"/>
      <c r="LVP1" s="82"/>
      <c r="LVQ1" s="82"/>
      <c r="LVR1" s="82"/>
      <c r="LVS1" s="82"/>
      <c r="LVT1" s="82"/>
      <c r="LVU1" s="82"/>
      <c r="LVV1" s="82"/>
      <c r="LVW1" s="82"/>
      <c r="LVX1" s="82"/>
      <c r="LVY1" s="82"/>
      <c r="LVZ1" s="82"/>
      <c r="LWA1" s="82"/>
      <c r="LWB1" s="82"/>
      <c r="LWC1" s="82"/>
      <c r="LWD1" s="82"/>
      <c r="LWE1" s="82"/>
      <c r="LWF1" s="82"/>
      <c r="LWG1" s="82"/>
      <c r="LWH1" s="82"/>
      <c r="LWI1" s="82"/>
      <c r="LWJ1" s="82"/>
      <c r="LWK1" s="82"/>
      <c r="LWL1" s="82"/>
      <c r="LWM1" s="82"/>
      <c r="LWN1" s="82"/>
      <c r="LWO1" s="82"/>
      <c r="LWP1" s="82"/>
      <c r="LWQ1" s="82"/>
      <c r="LWR1" s="82"/>
      <c r="LWS1" s="82"/>
      <c r="LWT1" s="82"/>
      <c r="LWU1" s="82"/>
      <c r="LWV1" s="82"/>
      <c r="LWW1" s="82"/>
      <c r="LWX1" s="82"/>
      <c r="LWY1" s="82"/>
      <c r="LWZ1" s="82"/>
      <c r="LXA1" s="82"/>
      <c r="LXB1" s="82"/>
      <c r="LXC1" s="82"/>
      <c r="LXD1" s="82"/>
      <c r="LXE1" s="82"/>
      <c r="LXF1" s="82"/>
      <c r="LXG1" s="82"/>
      <c r="LXH1" s="82"/>
      <c r="LXI1" s="82"/>
      <c r="LXJ1" s="82"/>
      <c r="LXK1" s="82"/>
      <c r="LXL1" s="82"/>
      <c r="LXM1" s="82"/>
      <c r="LXN1" s="82"/>
      <c r="LXO1" s="82"/>
      <c r="LXP1" s="82"/>
      <c r="LXQ1" s="82"/>
      <c r="LXR1" s="82"/>
      <c r="LXS1" s="82"/>
      <c r="LXT1" s="82"/>
      <c r="LXU1" s="82"/>
      <c r="LXV1" s="82"/>
      <c r="LXW1" s="82"/>
      <c r="LXX1" s="82"/>
      <c r="LXY1" s="82"/>
      <c r="LXZ1" s="82"/>
      <c r="LYA1" s="82"/>
      <c r="LYB1" s="82"/>
      <c r="LYC1" s="82"/>
      <c r="LYD1" s="82"/>
      <c r="LYE1" s="82"/>
      <c r="LYF1" s="82"/>
      <c r="LYG1" s="82"/>
      <c r="LYH1" s="82"/>
      <c r="LYI1" s="82"/>
      <c r="LYJ1" s="82"/>
      <c r="LYK1" s="82"/>
      <c r="LYL1" s="82"/>
      <c r="LYM1" s="82"/>
      <c r="LYN1" s="82"/>
      <c r="LYO1" s="82"/>
      <c r="LYP1" s="82"/>
      <c r="LYQ1" s="82"/>
      <c r="LYR1" s="82"/>
      <c r="LYS1" s="82"/>
      <c r="LYT1" s="82"/>
      <c r="LYU1" s="82"/>
      <c r="LYV1" s="82"/>
      <c r="LYW1" s="82"/>
      <c r="LYX1" s="82"/>
      <c r="LYY1" s="82"/>
      <c r="LYZ1" s="82"/>
      <c r="LZA1" s="82"/>
      <c r="LZB1" s="82"/>
      <c r="LZC1" s="82"/>
      <c r="LZD1" s="82"/>
      <c r="LZE1" s="82"/>
      <c r="LZF1" s="82"/>
      <c r="LZG1" s="82"/>
      <c r="LZH1" s="82"/>
      <c r="LZI1" s="82"/>
      <c r="LZJ1" s="82"/>
      <c r="LZK1" s="82"/>
      <c r="LZL1" s="82"/>
      <c r="LZM1" s="82"/>
      <c r="LZN1" s="82"/>
      <c r="LZO1" s="82"/>
      <c r="LZP1" s="82"/>
      <c r="LZQ1" s="82"/>
      <c r="LZR1" s="82"/>
      <c r="LZS1" s="82"/>
      <c r="LZT1" s="82"/>
      <c r="LZU1" s="82"/>
      <c r="LZV1" s="82"/>
      <c r="LZW1" s="82"/>
      <c r="LZX1" s="82"/>
      <c r="LZY1" s="82"/>
      <c r="LZZ1" s="82"/>
      <c r="MAA1" s="82"/>
      <c r="MAB1" s="82"/>
      <c r="MAC1" s="82"/>
      <c r="MAD1" s="82"/>
      <c r="MAE1" s="82"/>
      <c r="MAF1" s="82"/>
      <c r="MAG1" s="82"/>
      <c r="MAH1" s="82"/>
      <c r="MAI1" s="82"/>
      <c r="MAJ1" s="82"/>
      <c r="MAK1" s="82"/>
      <c r="MAL1" s="82"/>
      <c r="MAM1" s="82"/>
      <c r="MAN1" s="82"/>
      <c r="MAO1" s="82"/>
      <c r="MAP1" s="82"/>
      <c r="MAQ1" s="82"/>
      <c r="MAR1" s="82"/>
      <c r="MAS1" s="82"/>
      <c r="MAT1" s="82"/>
      <c r="MAU1" s="82"/>
      <c r="MAV1" s="82"/>
      <c r="MAW1" s="82"/>
      <c r="MAX1" s="82"/>
      <c r="MAY1" s="82"/>
      <c r="MAZ1" s="82"/>
      <c r="MBA1" s="82"/>
      <c r="MBB1" s="82"/>
      <c r="MBC1" s="82"/>
      <c r="MBD1" s="82"/>
      <c r="MBE1" s="82"/>
      <c r="MBF1" s="82"/>
      <c r="MBG1" s="82"/>
      <c r="MBH1" s="82"/>
      <c r="MBI1" s="82"/>
      <c r="MBJ1" s="82"/>
      <c r="MBK1" s="82"/>
      <c r="MBL1" s="82"/>
      <c r="MBM1" s="82"/>
      <c r="MBN1" s="82"/>
      <c r="MBO1" s="82"/>
      <c r="MBP1" s="82"/>
      <c r="MBQ1" s="82"/>
      <c r="MBR1" s="82"/>
      <c r="MBS1" s="82"/>
      <c r="MBT1" s="82"/>
      <c r="MBU1" s="82"/>
      <c r="MBV1" s="82"/>
      <c r="MBW1" s="82"/>
      <c r="MBX1" s="82"/>
      <c r="MBY1" s="82"/>
      <c r="MBZ1" s="82"/>
      <c r="MCA1" s="82"/>
      <c r="MCB1" s="82"/>
      <c r="MCC1" s="82"/>
      <c r="MCD1" s="82"/>
      <c r="MCE1" s="82"/>
      <c r="MCF1" s="82"/>
      <c r="MCG1" s="82"/>
      <c r="MCH1" s="82"/>
      <c r="MCI1" s="82"/>
      <c r="MCJ1" s="82"/>
      <c r="MCK1" s="82"/>
      <c r="MCL1" s="82"/>
      <c r="MCM1" s="82"/>
      <c r="MCN1" s="82"/>
      <c r="MCO1" s="82"/>
      <c r="MCP1" s="82"/>
      <c r="MCQ1" s="82"/>
      <c r="MCR1" s="82"/>
      <c r="MCS1" s="82"/>
      <c r="MCT1" s="82"/>
      <c r="MCU1" s="82"/>
      <c r="MCV1" s="82"/>
      <c r="MCW1" s="82"/>
      <c r="MCX1" s="82"/>
      <c r="MCY1" s="82"/>
      <c r="MCZ1" s="82"/>
      <c r="MDA1" s="82"/>
      <c r="MDB1" s="82"/>
      <c r="MDC1" s="82"/>
      <c r="MDD1" s="82"/>
      <c r="MDE1" s="82"/>
      <c r="MDF1" s="82"/>
      <c r="MDG1" s="82"/>
      <c r="MDH1" s="82"/>
      <c r="MDI1" s="82"/>
      <c r="MDJ1" s="82"/>
      <c r="MDK1" s="82"/>
      <c r="MDL1" s="82"/>
      <c r="MDM1" s="82"/>
      <c r="MDN1" s="82"/>
      <c r="MDO1" s="82"/>
      <c r="MDP1" s="82"/>
      <c r="MDQ1" s="82"/>
      <c r="MDR1" s="82"/>
      <c r="MDS1" s="82"/>
      <c r="MDT1" s="82"/>
      <c r="MDU1" s="82"/>
      <c r="MDV1" s="82"/>
      <c r="MDW1" s="82"/>
      <c r="MDX1" s="82"/>
      <c r="MDY1" s="82"/>
      <c r="MDZ1" s="82"/>
      <c r="MEA1" s="82"/>
      <c r="MEB1" s="82"/>
      <c r="MEC1" s="82"/>
      <c r="MED1" s="82"/>
      <c r="MEE1" s="82"/>
      <c r="MEF1" s="82"/>
      <c r="MEG1" s="82"/>
      <c r="MEH1" s="82"/>
      <c r="MEI1" s="82"/>
      <c r="MEJ1" s="82"/>
      <c r="MEK1" s="82"/>
      <c r="MEL1" s="82"/>
      <c r="MEM1" s="82"/>
      <c r="MEN1" s="82"/>
      <c r="MEO1" s="82"/>
      <c r="MEP1" s="82"/>
      <c r="MEQ1" s="82"/>
      <c r="MER1" s="82"/>
      <c r="MES1" s="82"/>
      <c r="MET1" s="82"/>
      <c r="MEU1" s="82"/>
      <c r="MEV1" s="82"/>
      <c r="MEW1" s="82"/>
      <c r="MEX1" s="82"/>
      <c r="MEY1" s="82"/>
      <c r="MEZ1" s="82"/>
      <c r="MFA1" s="82"/>
      <c r="MFB1" s="82"/>
      <c r="MFC1" s="82"/>
      <c r="MFD1" s="82"/>
      <c r="MFE1" s="82"/>
      <c r="MFF1" s="82"/>
      <c r="MFG1" s="82"/>
      <c r="MFH1" s="82"/>
      <c r="MFI1" s="82"/>
      <c r="MFJ1" s="82"/>
      <c r="MFK1" s="82"/>
      <c r="MFL1" s="82"/>
      <c r="MFM1" s="82"/>
      <c r="MFN1" s="82"/>
      <c r="MFO1" s="82"/>
      <c r="MFP1" s="82"/>
      <c r="MFQ1" s="82"/>
      <c r="MFR1" s="82"/>
      <c r="MFS1" s="82"/>
      <c r="MFT1" s="82"/>
      <c r="MFU1" s="82"/>
      <c r="MFV1" s="82"/>
      <c r="MFW1" s="82"/>
      <c r="MFX1" s="82"/>
      <c r="MFY1" s="82"/>
      <c r="MFZ1" s="82"/>
      <c r="MGA1" s="82"/>
      <c r="MGB1" s="82"/>
      <c r="MGC1" s="82"/>
      <c r="MGD1" s="82"/>
      <c r="MGE1" s="82"/>
      <c r="MGF1" s="82"/>
      <c r="MGG1" s="82"/>
      <c r="MGH1" s="82"/>
      <c r="MGI1" s="82"/>
      <c r="MGJ1" s="82"/>
      <c r="MGK1" s="82"/>
      <c r="MGL1" s="82"/>
      <c r="MGM1" s="82"/>
      <c r="MGN1" s="82"/>
      <c r="MGO1" s="82"/>
      <c r="MGP1" s="82"/>
      <c r="MGQ1" s="82"/>
      <c r="MGR1" s="82"/>
      <c r="MGS1" s="82"/>
      <c r="MGT1" s="82"/>
      <c r="MGU1" s="82"/>
      <c r="MGV1" s="82"/>
      <c r="MGW1" s="82"/>
      <c r="MGX1" s="82"/>
      <c r="MGY1" s="82"/>
      <c r="MGZ1" s="82"/>
      <c r="MHA1" s="82"/>
      <c r="MHB1" s="82"/>
      <c r="MHC1" s="82"/>
      <c r="MHD1" s="82"/>
      <c r="MHE1" s="82"/>
      <c r="MHF1" s="82"/>
      <c r="MHG1" s="82"/>
      <c r="MHH1" s="82"/>
      <c r="MHI1" s="82"/>
      <c r="MHJ1" s="82"/>
      <c r="MHK1" s="82"/>
      <c r="MHL1" s="82"/>
      <c r="MHM1" s="82"/>
      <c r="MHN1" s="82"/>
      <c r="MHO1" s="82"/>
      <c r="MHP1" s="82"/>
      <c r="MHQ1" s="82"/>
      <c r="MHR1" s="82"/>
      <c r="MHS1" s="82"/>
      <c r="MHT1" s="82"/>
      <c r="MHU1" s="82"/>
      <c r="MHV1" s="82"/>
      <c r="MHW1" s="82"/>
      <c r="MHX1" s="82"/>
      <c r="MHY1" s="82"/>
      <c r="MHZ1" s="82"/>
      <c r="MIA1" s="82"/>
      <c r="MIB1" s="82"/>
      <c r="MIC1" s="82"/>
      <c r="MID1" s="82"/>
      <c r="MIE1" s="82"/>
      <c r="MIF1" s="82"/>
      <c r="MIG1" s="82"/>
      <c r="MIH1" s="82"/>
      <c r="MII1" s="82"/>
      <c r="MIJ1" s="82"/>
      <c r="MIK1" s="82"/>
      <c r="MIL1" s="82"/>
      <c r="MIM1" s="82"/>
      <c r="MIN1" s="82"/>
      <c r="MIO1" s="82"/>
      <c r="MIP1" s="82"/>
      <c r="MIQ1" s="82"/>
      <c r="MIR1" s="82"/>
      <c r="MIS1" s="82"/>
      <c r="MIT1" s="82"/>
      <c r="MIU1" s="82"/>
      <c r="MIV1" s="82"/>
      <c r="MIW1" s="82"/>
      <c r="MIX1" s="82"/>
      <c r="MIY1" s="82"/>
      <c r="MIZ1" s="82"/>
      <c r="MJA1" s="82"/>
      <c r="MJB1" s="82"/>
      <c r="MJC1" s="82"/>
      <c r="MJD1" s="82"/>
      <c r="MJE1" s="82"/>
      <c r="MJF1" s="82"/>
      <c r="MJG1" s="82"/>
      <c r="MJH1" s="82"/>
      <c r="MJI1" s="82"/>
      <c r="MJJ1" s="82"/>
      <c r="MJK1" s="82"/>
      <c r="MJL1" s="82"/>
      <c r="MJM1" s="82"/>
      <c r="MJN1" s="82"/>
      <c r="MJO1" s="82"/>
      <c r="MJP1" s="82"/>
      <c r="MJQ1" s="82"/>
      <c r="MJR1" s="82"/>
      <c r="MJS1" s="82"/>
      <c r="MJT1" s="82"/>
      <c r="MJU1" s="82"/>
      <c r="MJV1" s="82"/>
      <c r="MJW1" s="82"/>
      <c r="MJX1" s="82"/>
      <c r="MJY1" s="82"/>
      <c r="MJZ1" s="82"/>
      <c r="MKA1" s="82"/>
      <c r="MKB1" s="82"/>
      <c r="MKC1" s="82"/>
      <c r="MKD1" s="82"/>
      <c r="MKE1" s="82"/>
      <c r="MKF1" s="82"/>
      <c r="MKG1" s="82"/>
      <c r="MKH1" s="82"/>
      <c r="MKI1" s="82"/>
      <c r="MKJ1" s="82"/>
      <c r="MKK1" s="82"/>
      <c r="MKL1" s="82"/>
      <c r="MKM1" s="82"/>
      <c r="MKN1" s="82"/>
      <c r="MKO1" s="82"/>
      <c r="MKP1" s="82"/>
      <c r="MKQ1" s="82"/>
      <c r="MKR1" s="82"/>
      <c r="MKS1" s="82"/>
      <c r="MKT1" s="82"/>
      <c r="MKU1" s="82"/>
      <c r="MKV1" s="82"/>
      <c r="MKW1" s="82"/>
      <c r="MKX1" s="82"/>
      <c r="MKY1" s="82"/>
      <c r="MKZ1" s="82"/>
      <c r="MLA1" s="82"/>
      <c r="MLB1" s="82"/>
      <c r="MLC1" s="82"/>
      <c r="MLD1" s="82"/>
      <c r="MLE1" s="82"/>
      <c r="MLF1" s="82"/>
      <c r="MLG1" s="82"/>
      <c r="MLH1" s="82"/>
      <c r="MLI1" s="82"/>
      <c r="MLJ1" s="82"/>
      <c r="MLK1" s="82"/>
      <c r="MLL1" s="82"/>
      <c r="MLM1" s="82"/>
      <c r="MLN1" s="82"/>
      <c r="MLO1" s="82"/>
      <c r="MLP1" s="82"/>
      <c r="MLQ1" s="82"/>
      <c r="MLR1" s="82"/>
      <c r="MLS1" s="82"/>
      <c r="MLT1" s="82"/>
      <c r="MLU1" s="82"/>
      <c r="MLV1" s="82"/>
      <c r="MLW1" s="82"/>
      <c r="MLX1" s="82"/>
      <c r="MLY1" s="82"/>
      <c r="MLZ1" s="82"/>
      <c r="MMA1" s="82"/>
      <c r="MMB1" s="82"/>
      <c r="MMC1" s="82"/>
      <c r="MMD1" s="82"/>
      <c r="MME1" s="82"/>
      <c r="MMF1" s="82"/>
      <c r="MMG1" s="82"/>
      <c r="MMH1" s="82"/>
      <c r="MMI1" s="82"/>
      <c r="MMJ1" s="82"/>
      <c r="MMK1" s="82"/>
      <c r="MML1" s="82"/>
      <c r="MMM1" s="82"/>
      <c r="MMN1" s="82"/>
      <c r="MMO1" s="82"/>
      <c r="MMP1" s="82"/>
      <c r="MMQ1" s="82"/>
      <c r="MMR1" s="82"/>
      <c r="MMS1" s="82"/>
      <c r="MMT1" s="82"/>
      <c r="MMU1" s="82"/>
      <c r="MMV1" s="82"/>
      <c r="MMW1" s="82"/>
      <c r="MMX1" s="82"/>
      <c r="MMY1" s="82"/>
      <c r="MMZ1" s="82"/>
      <c r="MNA1" s="82"/>
      <c r="MNB1" s="82"/>
      <c r="MNC1" s="82"/>
      <c r="MND1" s="82"/>
      <c r="MNE1" s="82"/>
      <c r="MNF1" s="82"/>
      <c r="MNG1" s="82"/>
      <c r="MNH1" s="82"/>
      <c r="MNI1" s="82"/>
      <c r="MNJ1" s="82"/>
      <c r="MNK1" s="82"/>
      <c r="MNL1" s="82"/>
      <c r="MNM1" s="82"/>
      <c r="MNN1" s="82"/>
      <c r="MNO1" s="82"/>
      <c r="MNP1" s="82"/>
      <c r="MNQ1" s="82"/>
      <c r="MNR1" s="82"/>
      <c r="MNS1" s="82"/>
      <c r="MNT1" s="82"/>
      <c r="MNU1" s="82"/>
      <c r="MNV1" s="82"/>
      <c r="MNW1" s="82"/>
      <c r="MNX1" s="82"/>
      <c r="MNY1" s="82"/>
      <c r="MNZ1" s="82"/>
      <c r="MOA1" s="82"/>
      <c r="MOB1" s="82"/>
      <c r="MOC1" s="82"/>
      <c r="MOD1" s="82"/>
      <c r="MOE1" s="82"/>
      <c r="MOF1" s="82"/>
      <c r="MOG1" s="82"/>
      <c r="MOH1" s="82"/>
      <c r="MOI1" s="82"/>
      <c r="MOJ1" s="82"/>
      <c r="MOK1" s="82"/>
      <c r="MOL1" s="82"/>
      <c r="MOM1" s="82"/>
      <c r="MON1" s="82"/>
      <c r="MOO1" s="82"/>
      <c r="MOP1" s="82"/>
      <c r="MOQ1" s="82"/>
      <c r="MOR1" s="82"/>
      <c r="MOS1" s="82"/>
      <c r="MOT1" s="82"/>
      <c r="MOU1" s="82"/>
      <c r="MOV1" s="82"/>
      <c r="MOW1" s="82"/>
      <c r="MOX1" s="82"/>
      <c r="MOY1" s="82"/>
      <c r="MOZ1" s="82"/>
      <c r="MPA1" s="82"/>
      <c r="MPB1" s="82"/>
      <c r="MPC1" s="82"/>
      <c r="MPD1" s="82"/>
      <c r="MPE1" s="82"/>
      <c r="MPF1" s="82"/>
      <c r="MPG1" s="82"/>
      <c r="MPH1" s="82"/>
      <c r="MPI1" s="82"/>
      <c r="MPJ1" s="82"/>
      <c r="MPK1" s="82"/>
      <c r="MPL1" s="82"/>
      <c r="MPM1" s="82"/>
      <c r="MPN1" s="82"/>
      <c r="MPO1" s="82"/>
      <c r="MPP1" s="82"/>
      <c r="MPQ1" s="82"/>
      <c r="MPR1" s="82"/>
      <c r="MPS1" s="82"/>
      <c r="MPT1" s="82"/>
      <c r="MPU1" s="82"/>
      <c r="MPV1" s="82"/>
      <c r="MPW1" s="82"/>
      <c r="MPX1" s="82"/>
      <c r="MPY1" s="82"/>
      <c r="MPZ1" s="82"/>
      <c r="MQA1" s="82"/>
      <c r="MQB1" s="82"/>
      <c r="MQC1" s="82"/>
      <c r="MQD1" s="82"/>
      <c r="MQE1" s="82"/>
      <c r="MQF1" s="82"/>
      <c r="MQG1" s="82"/>
      <c r="MQH1" s="82"/>
      <c r="MQI1" s="82"/>
      <c r="MQJ1" s="82"/>
      <c r="MQK1" s="82"/>
      <c r="MQL1" s="82"/>
      <c r="MQM1" s="82"/>
      <c r="MQN1" s="82"/>
      <c r="MQO1" s="82"/>
      <c r="MQP1" s="82"/>
      <c r="MQQ1" s="82"/>
      <c r="MQR1" s="82"/>
      <c r="MQS1" s="82"/>
      <c r="MQT1" s="82"/>
      <c r="MQU1" s="82"/>
      <c r="MQV1" s="82"/>
      <c r="MQW1" s="82"/>
      <c r="MQX1" s="82"/>
      <c r="MQY1" s="82"/>
      <c r="MQZ1" s="82"/>
      <c r="MRA1" s="82"/>
      <c r="MRB1" s="82"/>
      <c r="MRC1" s="82"/>
      <c r="MRD1" s="82"/>
      <c r="MRE1" s="82"/>
      <c r="MRF1" s="82"/>
      <c r="MRG1" s="82"/>
      <c r="MRH1" s="82"/>
      <c r="MRI1" s="82"/>
      <c r="MRJ1" s="82"/>
      <c r="MRK1" s="82"/>
      <c r="MRL1" s="82"/>
      <c r="MRM1" s="82"/>
      <c r="MRN1" s="82"/>
      <c r="MRO1" s="82"/>
      <c r="MRP1" s="82"/>
      <c r="MRQ1" s="82"/>
      <c r="MRR1" s="82"/>
      <c r="MRS1" s="82"/>
      <c r="MRT1" s="82"/>
      <c r="MRU1" s="82"/>
      <c r="MRV1" s="82"/>
      <c r="MRW1" s="82"/>
      <c r="MRX1" s="82"/>
      <c r="MRY1" s="82"/>
      <c r="MRZ1" s="82"/>
      <c r="MSA1" s="82"/>
      <c r="MSB1" s="82"/>
      <c r="MSC1" s="82"/>
      <c r="MSD1" s="82"/>
      <c r="MSE1" s="82"/>
      <c r="MSF1" s="82"/>
      <c r="MSG1" s="82"/>
      <c r="MSH1" s="82"/>
      <c r="MSI1" s="82"/>
      <c r="MSJ1" s="82"/>
      <c r="MSK1" s="82"/>
      <c r="MSL1" s="82"/>
      <c r="MSM1" s="82"/>
      <c r="MSN1" s="82"/>
      <c r="MSO1" s="82"/>
      <c r="MSP1" s="82"/>
      <c r="MSQ1" s="82"/>
      <c r="MSR1" s="82"/>
      <c r="MSS1" s="82"/>
      <c r="MST1" s="82"/>
      <c r="MSU1" s="82"/>
      <c r="MSV1" s="82"/>
      <c r="MSW1" s="82"/>
      <c r="MSX1" s="82"/>
      <c r="MSY1" s="82"/>
      <c r="MSZ1" s="82"/>
      <c r="MTA1" s="82"/>
      <c r="MTB1" s="82"/>
      <c r="MTC1" s="82"/>
      <c r="MTD1" s="82"/>
      <c r="MTE1" s="82"/>
      <c r="MTF1" s="82"/>
      <c r="MTG1" s="82"/>
      <c r="MTH1" s="82"/>
      <c r="MTI1" s="82"/>
      <c r="MTJ1" s="82"/>
      <c r="MTK1" s="82"/>
      <c r="MTL1" s="82"/>
      <c r="MTM1" s="82"/>
      <c r="MTN1" s="82"/>
      <c r="MTO1" s="82"/>
      <c r="MTP1" s="82"/>
      <c r="MTQ1" s="82"/>
      <c r="MTR1" s="82"/>
      <c r="MTS1" s="82"/>
      <c r="MTT1" s="82"/>
      <c r="MTU1" s="82"/>
      <c r="MTV1" s="82"/>
      <c r="MTW1" s="82"/>
      <c r="MTX1" s="82"/>
      <c r="MTY1" s="82"/>
      <c r="MTZ1" s="82"/>
      <c r="MUA1" s="82"/>
      <c r="MUB1" s="82"/>
      <c r="MUC1" s="82"/>
      <c r="MUD1" s="82"/>
      <c r="MUE1" s="82"/>
      <c r="MUF1" s="82"/>
      <c r="MUG1" s="82"/>
      <c r="MUH1" s="82"/>
      <c r="MUI1" s="82"/>
      <c r="MUJ1" s="82"/>
      <c r="MUK1" s="82"/>
      <c r="MUL1" s="82"/>
      <c r="MUM1" s="82"/>
      <c r="MUN1" s="82"/>
      <c r="MUO1" s="82"/>
      <c r="MUP1" s="82"/>
      <c r="MUQ1" s="82"/>
      <c r="MUR1" s="82"/>
      <c r="MUS1" s="82"/>
      <c r="MUT1" s="82"/>
      <c r="MUU1" s="82"/>
      <c r="MUV1" s="82"/>
      <c r="MUW1" s="82"/>
      <c r="MUX1" s="82"/>
      <c r="MUY1" s="82"/>
      <c r="MUZ1" s="82"/>
      <c r="MVA1" s="82"/>
      <c r="MVB1" s="82"/>
      <c r="MVC1" s="82"/>
      <c r="MVD1" s="82"/>
      <c r="MVE1" s="82"/>
      <c r="MVF1" s="82"/>
      <c r="MVG1" s="82"/>
      <c r="MVH1" s="82"/>
      <c r="MVI1" s="82"/>
      <c r="MVJ1" s="82"/>
      <c r="MVK1" s="82"/>
      <c r="MVL1" s="82"/>
      <c r="MVM1" s="82"/>
      <c r="MVN1" s="82"/>
      <c r="MVO1" s="82"/>
      <c r="MVP1" s="82"/>
      <c r="MVQ1" s="82"/>
      <c r="MVR1" s="82"/>
      <c r="MVS1" s="82"/>
      <c r="MVT1" s="82"/>
      <c r="MVU1" s="82"/>
      <c r="MVV1" s="82"/>
      <c r="MVW1" s="82"/>
      <c r="MVX1" s="82"/>
      <c r="MVY1" s="82"/>
      <c r="MVZ1" s="82"/>
      <c r="MWA1" s="82"/>
      <c r="MWB1" s="82"/>
      <c r="MWC1" s="82"/>
      <c r="MWD1" s="82"/>
      <c r="MWE1" s="82"/>
      <c r="MWF1" s="82"/>
      <c r="MWG1" s="82"/>
      <c r="MWH1" s="82"/>
      <c r="MWI1" s="82"/>
      <c r="MWJ1" s="82"/>
      <c r="MWK1" s="82"/>
      <c r="MWL1" s="82"/>
      <c r="MWM1" s="82"/>
      <c r="MWN1" s="82"/>
      <c r="MWO1" s="82"/>
      <c r="MWP1" s="82"/>
      <c r="MWQ1" s="82"/>
      <c r="MWR1" s="82"/>
      <c r="MWS1" s="82"/>
      <c r="MWT1" s="82"/>
      <c r="MWU1" s="82"/>
      <c r="MWV1" s="82"/>
      <c r="MWW1" s="82"/>
      <c r="MWX1" s="82"/>
      <c r="MWY1" s="82"/>
      <c r="MWZ1" s="82"/>
      <c r="MXA1" s="82"/>
      <c r="MXB1" s="82"/>
      <c r="MXC1" s="82"/>
      <c r="MXD1" s="82"/>
      <c r="MXE1" s="82"/>
      <c r="MXF1" s="82"/>
      <c r="MXG1" s="82"/>
      <c r="MXH1" s="82"/>
      <c r="MXI1" s="82"/>
      <c r="MXJ1" s="82"/>
      <c r="MXK1" s="82"/>
      <c r="MXL1" s="82"/>
      <c r="MXM1" s="82"/>
      <c r="MXN1" s="82"/>
      <c r="MXO1" s="82"/>
      <c r="MXP1" s="82"/>
      <c r="MXQ1" s="82"/>
      <c r="MXR1" s="82"/>
      <c r="MXS1" s="82"/>
      <c r="MXT1" s="82"/>
      <c r="MXU1" s="82"/>
      <c r="MXV1" s="82"/>
      <c r="MXW1" s="82"/>
      <c r="MXX1" s="82"/>
      <c r="MXY1" s="82"/>
      <c r="MXZ1" s="82"/>
      <c r="MYA1" s="82"/>
      <c r="MYB1" s="82"/>
      <c r="MYC1" s="82"/>
      <c r="MYD1" s="82"/>
      <c r="MYE1" s="82"/>
      <c r="MYF1" s="82"/>
      <c r="MYG1" s="82"/>
      <c r="MYH1" s="82"/>
      <c r="MYI1" s="82"/>
      <c r="MYJ1" s="82"/>
      <c r="MYK1" s="82"/>
      <c r="MYL1" s="82"/>
      <c r="MYM1" s="82"/>
      <c r="MYN1" s="82"/>
      <c r="MYO1" s="82"/>
      <c r="MYP1" s="82"/>
      <c r="MYQ1" s="82"/>
      <c r="MYR1" s="82"/>
      <c r="MYS1" s="82"/>
      <c r="MYT1" s="82"/>
      <c r="MYU1" s="82"/>
      <c r="MYV1" s="82"/>
      <c r="MYW1" s="82"/>
      <c r="MYX1" s="82"/>
      <c r="MYY1" s="82"/>
      <c r="MYZ1" s="82"/>
      <c r="MZA1" s="82"/>
      <c r="MZB1" s="82"/>
      <c r="MZC1" s="82"/>
      <c r="MZD1" s="82"/>
      <c r="MZE1" s="82"/>
      <c r="MZF1" s="82"/>
      <c r="MZG1" s="82"/>
      <c r="MZH1" s="82"/>
      <c r="MZI1" s="82"/>
      <c r="MZJ1" s="82"/>
      <c r="MZK1" s="82"/>
      <c r="MZL1" s="82"/>
      <c r="MZM1" s="82"/>
      <c r="MZN1" s="82"/>
      <c r="MZO1" s="82"/>
      <c r="MZP1" s="82"/>
      <c r="MZQ1" s="82"/>
      <c r="MZR1" s="82"/>
      <c r="MZS1" s="82"/>
      <c r="MZT1" s="82"/>
      <c r="MZU1" s="82"/>
      <c r="MZV1" s="82"/>
      <c r="MZW1" s="82"/>
      <c r="MZX1" s="82"/>
      <c r="MZY1" s="82"/>
      <c r="MZZ1" s="82"/>
      <c r="NAA1" s="82"/>
      <c r="NAB1" s="82"/>
      <c r="NAC1" s="82"/>
      <c r="NAD1" s="82"/>
      <c r="NAE1" s="82"/>
      <c r="NAF1" s="82"/>
      <c r="NAG1" s="82"/>
      <c r="NAH1" s="82"/>
      <c r="NAI1" s="82"/>
      <c r="NAJ1" s="82"/>
      <c r="NAK1" s="82"/>
      <c r="NAL1" s="82"/>
      <c r="NAM1" s="82"/>
      <c r="NAN1" s="82"/>
      <c r="NAO1" s="82"/>
      <c r="NAP1" s="82"/>
      <c r="NAQ1" s="82"/>
      <c r="NAR1" s="82"/>
      <c r="NAS1" s="82"/>
      <c r="NAT1" s="82"/>
      <c r="NAU1" s="82"/>
      <c r="NAV1" s="82"/>
      <c r="NAW1" s="82"/>
      <c r="NAX1" s="82"/>
      <c r="NAY1" s="82"/>
      <c r="NAZ1" s="82"/>
      <c r="NBA1" s="82"/>
      <c r="NBB1" s="82"/>
      <c r="NBC1" s="82"/>
      <c r="NBD1" s="82"/>
      <c r="NBE1" s="82"/>
      <c r="NBF1" s="82"/>
      <c r="NBG1" s="82"/>
      <c r="NBH1" s="82"/>
      <c r="NBI1" s="82"/>
      <c r="NBJ1" s="82"/>
      <c r="NBK1" s="82"/>
      <c r="NBL1" s="82"/>
      <c r="NBM1" s="82"/>
      <c r="NBN1" s="82"/>
      <c r="NBO1" s="82"/>
      <c r="NBP1" s="82"/>
      <c r="NBQ1" s="82"/>
      <c r="NBR1" s="82"/>
      <c r="NBS1" s="82"/>
      <c r="NBT1" s="82"/>
      <c r="NBU1" s="82"/>
      <c r="NBV1" s="82"/>
      <c r="NBW1" s="82"/>
      <c r="NBX1" s="82"/>
      <c r="NBY1" s="82"/>
      <c r="NBZ1" s="82"/>
      <c r="NCA1" s="82"/>
      <c r="NCB1" s="82"/>
      <c r="NCC1" s="82"/>
      <c r="NCD1" s="82"/>
      <c r="NCE1" s="82"/>
      <c r="NCF1" s="82"/>
      <c r="NCG1" s="82"/>
      <c r="NCH1" s="82"/>
      <c r="NCI1" s="82"/>
      <c r="NCJ1" s="82"/>
      <c r="NCK1" s="82"/>
      <c r="NCL1" s="82"/>
      <c r="NCM1" s="82"/>
      <c r="NCN1" s="82"/>
      <c r="NCO1" s="82"/>
      <c r="NCP1" s="82"/>
      <c r="NCQ1" s="82"/>
      <c r="NCR1" s="82"/>
      <c r="NCS1" s="82"/>
      <c r="NCT1" s="82"/>
      <c r="NCU1" s="82"/>
      <c r="NCV1" s="82"/>
      <c r="NCW1" s="82"/>
      <c r="NCX1" s="82"/>
      <c r="NCY1" s="82"/>
      <c r="NCZ1" s="82"/>
      <c r="NDA1" s="82"/>
      <c r="NDB1" s="82"/>
      <c r="NDC1" s="82"/>
      <c r="NDD1" s="82"/>
      <c r="NDE1" s="82"/>
      <c r="NDF1" s="82"/>
      <c r="NDG1" s="82"/>
      <c r="NDH1" s="82"/>
      <c r="NDI1" s="82"/>
      <c r="NDJ1" s="82"/>
      <c r="NDK1" s="82"/>
      <c r="NDL1" s="82"/>
      <c r="NDM1" s="82"/>
      <c r="NDN1" s="82"/>
      <c r="NDO1" s="82"/>
      <c r="NDP1" s="82"/>
      <c r="NDQ1" s="82"/>
      <c r="NDR1" s="82"/>
      <c r="NDS1" s="82"/>
      <c r="NDT1" s="82"/>
      <c r="NDU1" s="82"/>
      <c r="NDV1" s="82"/>
      <c r="NDW1" s="82"/>
      <c r="NDX1" s="82"/>
      <c r="NDY1" s="82"/>
      <c r="NDZ1" s="82"/>
      <c r="NEA1" s="82"/>
      <c r="NEB1" s="82"/>
      <c r="NEC1" s="82"/>
      <c r="NED1" s="82"/>
      <c r="NEE1" s="82"/>
      <c r="NEF1" s="82"/>
      <c r="NEG1" s="82"/>
      <c r="NEH1" s="82"/>
      <c r="NEI1" s="82"/>
      <c r="NEJ1" s="82"/>
      <c r="NEK1" s="82"/>
      <c r="NEL1" s="82"/>
      <c r="NEM1" s="82"/>
      <c r="NEN1" s="82"/>
      <c r="NEO1" s="82"/>
      <c r="NEP1" s="82"/>
      <c r="NEQ1" s="82"/>
      <c r="NER1" s="82"/>
      <c r="NES1" s="82"/>
      <c r="NET1" s="82"/>
      <c r="NEU1" s="82"/>
      <c r="NEV1" s="82"/>
      <c r="NEW1" s="82"/>
      <c r="NEX1" s="82"/>
      <c r="NEY1" s="82"/>
      <c r="NEZ1" s="82"/>
      <c r="NFA1" s="82"/>
      <c r="NFB1" s="82"/>
      <c r="NFC1" s="82"/>
      <c r="NFD1" s="82"/>
      <c r="NFE1" s="82"/>
      <c r="NFF1" s="82"/>
      <c r="NFG1" s="82"/>
      <c r="NFH1" s="82"/>
      <c r="NFI1" s="82"/>
      <c r="NFJ1" s="82"/>
      <c r="NFK1" s="82"/>
      <c r="NFL1" s="82"/>
      <c r="NFM1" s="82"/>
      <c r="NFN1" s="82"/>
      <c r="NFO1" s="82"/>
      <c r="NFP1" s="82"/>
      <c r="NFQ1" s="82"/>
      <c r="NFR1" s="82"/>
      <c r="NFS1" s="82"/>
      <c r="NFT1" s="82"/>
      <c r="NFU1" s="82"/>
      <c r="NFV1" s="82"/>
      <c r="NFW1" s="82"/>
      <c r="NFX1" s="82"/>
      <c r="NFY1" s="82"/>
      <c r="NFZ1" s="82"/>
      <c r="NGA1" s="82"/>
      <c r="NGB1" s="82"/>
      <c r="NGC1" s="82"/>
      <c r="NGD1" s="82"/>
      <c r="NGE1" s="82"/>
      <c r="NGF1" s="82"/>
      <c r="NGG1" s="82"/>
      <c r="NGH1" s="82"/>
      <c r="NGI1" s="82"/>
      <c r="NGJ1" s="82"/>
      <c r="NGK1" s="82"/>
      <c r="NGL1" s="82"/>
      <c r="NGM1" s="82"/>
      <c r="NGN1" s="82"/>
      <c r="NGO1" s="82"/>
      <c r="NGP1" s="82"/>
      <c r="NGQ1" s="82"/>
      <c r="NGR1" s="82"/>
      <c r="NGS1" s="82"/>
      <c r="NGT1" s="82"/>
      <c r="NGU1" s="82"/>
      <c r="NGV1" s="82"/>
      <c r="NGW1" s="82"/>
      <c r="NGX1" s="82"/>
      <c r="NGY1" s="82"/>
      <c r="NGZ1" s="82"/>
      <c r="NHA1" s="82"/>
      <c r="NHB1" s="82"/>
      <c r="NHC1" s="82"/>
      <c r="NHD1" s="82"/>
      <c r="NHE1" s="82"/>
      <c r="NHF1" s="82"/>
      <c r="NHG1" s="82"/>
      <c r="NHH1" s="82"/>
      <c r="NHI1" s="82"/>
      <c r="NHJ1" s="82"/>
      <c r="NHK1" s="82"/>
      <c r="NHL1" s="82"/>
      <c r="NHM1" s="82"/>
      <c r="NHN1" s="82"/>
      <c r="NHO1" s="82"/>
      <c r="NHP1" s="82"/>
      <c r="NHQ1" s="82"/>
      <c r="NHR1" s="82"/>
      <c r="NHS1" s="82"/>
      <c r="NHT1" s="82"/>
      <c r="NHU1" s="82"/>
      <c r="NHV1" s="82"/>
      <c r="NHW1" s="82"/>
      <c r="NHX1" s="82"/>
      <c r="NHY1" s="82"/>
      <c r="NHZ1" s="82"/>
      <c r="NIA1" s="82"/>
      <c r="NIB1" s="82"/>
      <c r="NIC1" s="82"/>
      <c r="NID1" s="82"/>
      <c r="NIE1" s="82"/>
      <c r="NIF1" s="82"/>
      <c r="NIG1" s="82"/>
      <c r="NIH1" s="82"/>
      <c r="NII1" s="82"/>
      <c r="NIJ1" s="82"/>
      <c r="NIK1" s="82"/>
      <c r="NIL1" s="82"/>
      <c r="NIM1" s="82"/>
      <c r="NIN1" s="82"/>
      <c r="NIO1" s="82"/>
      <c r="NIP1" s="82"/>
      <c r="NIQ1" s="82"/>
      <c r="NIR1" s="82"/>
      <c r="NIS1" s="82"/>
      <c r="NIT1" s="82"/>
      <c r="NIU1" s="82"/>
      <c r="NIV1" s="82"/>
      <c r="NIW1" s="82"/>
      <c r="NIX1" s="82"/>
      <c r="NIY1" s="82"/>
      <c r="NIZ1" s="82"/>
      <c r="NJA1" s="82"/>
      <c r="NJB1" s="82"/>
      <c r="NJC1" s="82"/>
      <c r="NJD1" s="82"/>
      <c r="NJE1" s="82"/>
      <c r="NJF1" s="82"/>
      <c r="NJG1" s="82"/>
      <c r="NJH1" s="82"/>
      <c r="NJI1" s="82"/>
      <c r="NJJ1" s="82"/>
      <c r="NJK1" s="82"/>
      <c r="NJL1" s="82"/>
      <c r="NJM1" s="82"/>
      <c r="NJN1" s="82"/>
      <c r="NJO1" s="82"/>
      <c r="NJP1" s="82"/>
      <c r="NJQ1" s="82"/>
      <c r="NJR1" s="82"/>
      <c r="NJS1" s="82"/>
      <c r="NJT1" s="82"/>
      <c r="NJU1" s="82"/>
      <c r="NJV1" s="82"/>
      <c r="NJW1" s="82"/>
      <c r="NJX1" s="82"/>
      <c r="NJY1" s="82"/>
      <c r="NJZ1" s="82"/>
      <c r="NKA1" s="82"/>
      <c r="NKB1" s="82"/>
      <c r="NKC1" s="82"/>
      <c r="NKD1" s="82"/>
      <c r="NKE1" s="82"/>
      <c r="NKF1" s="82"/>
      <c r="NKG1" s="82"/>
      <c r="NKH1" s="82"/>
      <c r="NKI1" s="82"/>
      <c r="NKJ1" s="82"/>
      <c r="NKK1" s="82"/>
      <c r="NKL1" s="82"/>
      <c r="NKM1" s="82"/>
      <c r="NKN1" s="82"/>
      <c r="NKO1" s="82"/>
      <c r="NKP1" s="82"/>
      <c r="NKQ1" s="82"/>
      <c r="NKR1" s="82"/>
      <c r="NKS1" s="82"/>
      <c r="NKT1" s="82"/>
      <c r="NKU1" s="82"/>
      <c r="NKV1" s="82"/>
      <c r="NKW1" s="82"/>
      <c r="NKX1" s="82"/>
      <c r="NKY1" s="82"/>
      <c r="NKZ1" s="82"/>
      <c r="NLA1" s="82"/>
      <c r="NLB1" s="82"/>
      <c r="NLC1" s="82"/>
      <c r="NLD1" s="82"/>
      <c r="NLE1" s="82"/>
      <c r="NLF1" s="82"/>
      <c r="NLG1" s="82"/>
      <c r="NLH1" s="82"/>
      <c r="NLI1" s="82"/>
      <c r="NLJ1" s="82"/>
      <c r="NLK1" s="82"/>
      <c r="NLL1" s="82"/>
      <c r="NLM1" s="82"/>
      <c r="NLN1" s="82"/>
      <c r="NLO1" s="82"/>
      <c r="NLP1" s="82"/>
      <c r="NLQ1" s="82"/>
      <c r="NLR1" s="82"/>
      <c r="NLS1" s="82"/>
      <c r="NLT1" s="82"/>
      <c r="NLU1" s="82"/>
      <c r="NLV1" s="82"/>
      <c r="NLW1" s="82"/>
      <c r="NLX1" s="82"/>
      <c r="NLY1" s="82"/>
      <c r="NLZ1" s="82"/>
      <c r="NMA1" s="82"/>
      <c r="NMB1" s="82"/>
      <c r="NMC1" s="82"/>
      <c r="NMD1" s="82"/>
      <c r="NME1" s="82"/>
      <c r="NMF1" s="82"/>
      <c r="NMG1" s="82"/>
      <c r="NMH1" s="82"/>
      <c r="NMI1" s="82"/>
      <c r="NMJ1" s="82"/>
      <c r="NMK1" s="82"/>
      <c r="NML1" s="82"/>
      <c r="NMM1" s="82"/>
      <c r="NMN1" s="82"/>
      <c r="NMO1" s="82"/>
      <c r="NMP1" s="82"/>
      <c r="NMQ1" s="82"/>
      <c r="NMR1" s="82"/>
      <c r="NMS1" s="82"/>
      <c r="NMT1" s="82"/>
      <c r="NMU1" s="82"/>
      <c r="NMV1" s="82"/>
      <c r="NMW1" s="82"/>
      <c r="NMX1" s="82"/>
      <c r="NMY1" s="82"/>
      <c r="NMZ1" s="82"/>
      <c r="NNA1" s="82"/>
      <c r="NNB1" s="82"/>
      <c r="NNC1" s="82"/>
      <c r="NND1" s="82"/>
      <c r="NNE1" s="82"/>
      <c r="NNF1" s="82"/>
      <c r="NNG1" s="82"/>
      <c r="NNH1" s="82"/>
      <c r="NNI1" s="82"/>
      <c r="NNJ1" s="82"/>
      <c r="NNK1" s="82"/>
      <c r="NNL1" s="82"/>
      <c r="NNM1" s="82"/>
      <c r="NNN1" s="82"/>
      <c r="NNO1" s="82"/>
      <c r="NNP1" s="82"/>
      <c r="NNQ1" s="82"/>
      <c r="NNR1" s="82"/>
      <c r="NNS1" s="82"/>
      <c r="NNT1" s="82"/>
      <c r="NNU1" s="82"/>
      <c r="NNV1" s="82"/>
      <c r="NNW1" s="82"/>
      <c r="NNX1" s="82"/>
      <c r="NNY1" s="82"/>
      <c r="NNZ1" s="82"/>
      <c r="NOA1" s="82"/>
      <c r="NOB1" s="82"/>
      <c r="NOC1" s="82"/>
      <c r="NOD1" s="82"/>
      <c r="NOE1" s="82"/>
      <c r="NOF1" s="82"/>
      <c r="NOG1" s="82"/>
      <c r="NOH1" s="82"/>
      <c r="NOI1" s="82"/>
      <c r="NOJ1" s="82"/>
      <c r="NOK1" s="82"/>
      <c r="NOL1" s="82"/>
      <c r="NOM1" s="82"/>
      <c r="NON1" s="82"/>
      <c r="NOO1" s="82"/>
      <c r="NOP1" s="82"/>
      <c r="NOQ1" s="82"/>
      <c r="NOR1" s="82"/>
      <c r="NOS1" s="82"/>
      <c r="NOT1" s="82"/>
      <c r="NOU1" s="82"/>
      <c r="NOV1" s="82"/>
      <c r="NOW1" s="82"/>
      <c r="NOX1" s="82"/>
      <c r="NOY1" s="82"/>
      <c r="NOZ1" s="82"/>
      <c r="NPA1" s="82"/>
      <c r="NPB1" s="82"/>
      <c r="NPC1" s="82"/>
      <c r="NPD1" s="82"/>
      <c r="NPE1" s="82"/>
      <c r="NPF1" s="82"/>
      <c r="NPG1" s="82"/>
      <c r="NPH1" s="82"/>
      <c r="NPI1" s="82"/>
      <c r="NPJ1" s="82"/>
      <c r="NPK1" s="82"/>
      <c r="NPL1" s="82"/>
      <c r="NPM1" s="82"/>
      <c r="NPN1" s="82"/>
      <c r="NPO1" s="82"/>
      <c r="NPP1" s="82"/>
      <c r="NPQ1" s="82"/>
      <c r="NPR1" s="82"/>
      <c r="NPS1" s="82"/>
      <c r="NPT1" s="82"/>
      <c r="NPU1" s="82"/>
      <c r="NPV1" s="82"/>
      <c r="NPW1" s="82"/>
      <c r="NPX1" s="82"/>
      <c r="NPY1" s="82"/>
      <c r="NPZ1" s="82"/>
      <c r="NQA1" s="82"/>
      <c r="NQB1" s="82"/>
      <c r="NQC1" s="82"/>
      <c r="NQD1" s="82"/>
      <c r="NQE1" s="82"/>
      <c r="NQF1" s="82"/>
      <c r="NQG1" s="82"/>
      <c r="NQH1" s="82"/>
      <c r="NQI1" s="82"/>
      <c r="NQJ1" s="82"/>
      <c r="NQK1" s="82"/>
      <c r="NQL1" s="82"/>
      <c r="NQM1" s="82"/>
      <c r="NQN1" s="82"/>
      <c r="NQO1" s="82"/>
      <c r="NQP1" s="82"/>
      <c r="NQQ1" s="82"/>
      <c r="NQR1" s="82"/>
      <c r="NQS1" s="82"/>
      <c r="NQT1" s="82"/>
      <c r="NQU1" s="82"/>
      <c r="NQV1" s="82"/>
      <c r="NQW1" s="82"/>
      <c r="NQX1" s="82"/>
      <c r="NQY1" s="82"/>
      <c r="NQZ1" s="82"/>
      <c r="NRA1" s="82"/>
      <c r="NRB1" s="82"/>
      <c r="NRC1" s="82"/>
      <c r="NRD1" s="82"/>
      <c r="NRE1" s="82"/>
      <c r="NRF1" s="82"/>
      <c r="NRG1" s="82"/>
      <c r="NRH1" s="82"/>
      <c r="NRI1" s="82"/>
      <c r="NRJ1" s="82"/>
      <c r="NRK1" s="82"/>
      <c r="NRL1" s="82"/>
      <c r="NRM1" s="82"/>
      <c r="NRN1" s="82"/>
      <c r="NRO1" s="82"/>
      <c r="NRP1" s="82"/>
      <c r="NRQ1" s="82"/>
      <c r="NRR1" s="82"/>
      <c r="NRS1" s="82"/>
      <c r="NRT1" s="82"/>
      <c r="NRU1" s="82"/>
      <c r="NRV1" s="82"/>
      <c r="NRW1" s="82"/>
      <c r="NRX1" s="82"/>
      <c r="NRY1" s="82"/>
      <c r="NRZ1" s="82"/>
      <c r="NSA1" s="82"/>
      <c r="NSB1" s="82"/>
      <c r="NSC1" s="82"/>
      <c r="NSD1" s="82"/>
      <c r="NSE1" s="82"/>
      <c r="NSF1" s="82"/>
      <c r="NSG1" s="82"/>
      <c r="NSH1" s="82"/>
      <c r="NSI1" s="82"/>
      <c r="NSJ1" s="82"/>
      <c r="NSK1" s="82"/>
      <c r="NSL1" s="82"/>
      <c r="NSM1" s="82"/>
      <c r="NSN1" s="82"/>
      <c r="NSO1" s="82"/>
      <c r="NSP1" s="82"/>
      <c r="NSQ1" s="82"/>
      <c r="NSR1" s="82"/>
      <c r="NSS1" s="82"/>
      <c r="NST1" s="82"/>
      <c r="NSU1" s="82"/>
      <c r="NSV1" s="82"/>
      <c r="NSW1" s="82"/>
      <c r="NSX1" s="82"/>
      <c r="NSY1" s="82"/>
      <c r="NSZ1" s="82"/>
      <c r="NTA1" s="82"/>
      <c r="NTB1" s="82"/>
      <c r="NTC1" s="82"/>
      <c r="NTD1" s="82"/>
      <c r="NTE1" s="82"/>
      <c r="NTF1" s="82"/>
      <c r="NTG1" s="82"/>
      <c r="NTH1" s="82"/>
      <c r="NTI1" s="82"/>
      <c r="NTJ1" s="82"/>
      <c r="NTK1" s="82"/>
      <c r="NTL1" s="82"/>
      <c r="NTM1" s="82"/>
      <c r="NTN1" s="82"/>
      <c r="NTO1" s="82"/>
      <c r="NTP1" s="82"/>
      <c r="NTQ1" s="82"/>
      <c r="NTR1" s="82"/>
      <c r="NTS1" s="82"/>
      <c r="NTT1" s="82"/>
      <c r="NTU1" s="82"/>
      <c r="NTV1" s="82"/>
      <c r="NTW1" s="82"/>
      <c r="NTX1" s="82"/>
      <c r="NTY1" s="82"/>
      <c r="NTZ1" s="82"/>
      <c r="NUA1" s="82"/>
      <c r="NUB1" s="82"/>
      <c r="NUC1" s="82"/>
      <c r="NUD1" s="82"/>
      <c r="NUE1" s="82"/>
      <c r="NUF1" s="82"/>
      <c r="NUG1" s="82"/>
      <c r="NUH1" s="82"/>
      <c r="NUI1" s="82"/>
      <c r="NUJ1" s="82"/>
      <c r="NUK1" s="82"/>
      <c r="NUL1" s="82"/>
      <c r="NUM1" s="82"/>
      <c r="NUN1" s="82"/>
      <c r="NUO1" s="82"/>
      <c r="NUP1" s="82"/>
      <c r="NUQ1" s="82"/>
      <c r="NUR1" s="82"/>
      <c r="NUS1" s="82"/>
      <c r="NUT1" s="82"/>
      <c r="NUU1" s="82"/>
      <c r="NUV1" s="82"/>
      <c r="NUW1" s="82"/>
      <c r="NUX1" s="82"/>
      <c r="NUY1" s="82"/>
      <c r="NUZ1" s="82"/>
      <c r="NVA1" s="82"/>
      <c r="NVB1" s="82"/>
      <c r="NVC1" s="82"/>
      <c r="NVD1" s="82"/>
      <c r="NVE1" s="82"/>
      <c r="NVF1" s="82"/>
      <c r="NVG1" s="82"/>
      <c r="NVH1" s="82"/>
      <c r="NVI1" s="82"/>
      <c r="NVJ1" s="82"/>
      <c r="NVK1" s="82"/>
      <c r="NVL1" s="82"/>
      <c r="NVM1" s="82"/>
      <c r="NVN1" s="82"/>
      <c r="NVO1" s="82"/>
      <c r="NVP1" s="82"/>
      <c r="NVQ1" s="82"/>
      <c r="NVR1" s="82"/>
      <c r="NVS1" s="82"/>
      <c r="NVT1" s="82"/>
      <c r="NVU1" s="82"/>
      <c r="NVV1" s="82"/>
      <c r="NVW1" s="82"/>
      <c r="NVX1" s="82"/>
      <c r="NVY1" s="82"/>
      <c r="NVZ1" s="82"/>
      <c r="NWA1" s="82"/>
      <c r="NWB1" s="82"/>
      <c r="NWC1" s="82"/>
      <c r="NWD1" s="82"/>
      <c r="NWE1" s="82"/>
      <c r="NWF1" s="82"/>
      <c r="NWG1" s="82"/>
      <c r="NWH1" s="82"/>
      <c r="NWI1" s="82"/>
      <c r="NWJ1" s="82"/>
      <c r="NWK1" s="82"/>
      <c r="NWL1" s="82"/>
      <c r="NWM1" s="82"/>
      <c r="NWN1" s="82"/>
      <c r="NWO1" s="82"/>
      <c r="NWP1" s="82"/>
      <c r="NWQ1" s="82"/>
      <c r="NWR1" s="82"/>
      <c r="NWS1" s="82"/>
      <c r="NWT1" s="82"/>
      <c r="NWU1" s="82"/>
      <c r="NWV1" s="82"/>
      <c r="NWW1" s="82"/>
      <c r="NWX1" s="82"/>
      <c r="NWY1" s="82"/>
      <c r="NWZ1" s="82"/>
      <c r="NXA1" s="82"/>
      <c r="NXB1" s="82"/>
      <c r="NXC1" s="82"/>
      <c r="NXD1" s="82"/>
      <c r="NXE1" s="82"/>
      <c r="NXF1" s="82"/>
      <c r="NXG1" s="82"/>
      <c r="NXH1" s="82"/>
      <c r="NXI1" s="82"/>
      <c r="NXJ1" s="82"/>
      <c r="NXK1" s="82"/>
      <c r="NXL1" s="82"/>
      <c r="NXM1" s="82"/>
      <c r="NXN1" s="82"/>
      <c r="NXO1" s="82"/>
      <c r="NXP1" s="82"/>
      <c r="NXQ1" s="82"/>
      <c r="NXR1" s="82"/>
      <c r="NXS1" s="82"/>
      <c r="NXT1" s="82"/>
      <c r="NXU1" s="82"/>
      <c r="NXV1" s="82"/>
      <c r="NXW1" s="82"/>
      <c r="NXX1" s="82"/>
      <c r="NXY1" s="82"/>
      <c r="NXZ1" s="82"/>
      <c r="NYA1" s="82"/>
      <c r="NYB1" s="82"/>
      <c r="NYC1" s="82"/>
      <c r="NYD1" s="82"/>
      <c r="NYE1" s="82"/>
      <c r="NYF1" s="82"/>
      <c r="NYG1" s="82"/>
      <c r="NYH1" s="82"/>
      <c r="NYI1" s="82"/>
      <c r="NYJ1" s="82"/>
      <c r="NYK1" s="82"/>
      <c r="NYL1" s="82"/>
      <c r="NYM1" s="82"/>
      <c r="NYN1" s="82"/>
      <c r="NYO1" s="82"/>
      <c r="NYP1" s="82"/>
      <c r="NYQ1" s="82"/>
      <c r="NYR1" s="82"/>
      <c r="NYS1" s="82"/>
      <c r="NYT1" s="82"/>
      <c r="NYU1" s="82"/>
      <c r="NYV1" s="82"/>
      <c r="NYW1" s="82"/>
      <c r="NYX1" s="82"/>
      <c r="NYY1" s="82"/>
      <c r="NYZ1" s="82"/>
      <c r="NZA1" s="82"/>
      <c r="NZB1" s="82"/>
      <c r="NZC1" s="82"/>
      <c r="NZD1" s="82"/>
      <c r="NZE1" s="82"/>
      <c r="NZF1" s="82"/>
      <c r="NZG1" s="82"/>
      <c r="NZH1" s="82"/>
      <c r="NZI1" s="82"/>
      <c r="NZJ1" s="82"/>
      <c r="NZK1" s="82"/>
      <c r="NZL1" s="82"/>
      <c r="NZM1" s="82"/>
      <c r="NZN1" s="82"/>
      <c r="NZO1" s="82"/>
      <c r="NZP1" s="82"/>
      <c r="NZQ1" s="82"/>
      <c r="NZR1" s="82"/>
      <c r="NZS1" s="82"/>
      <c r="NZT1" s="82"/>
      <c r="NZU1" s="82"/>
      <c r="NZV1" s="82"/>
      <c r="NZW1" s="82"/>
      <c r="NZX1" s="82"/>
      <c r="NZY1" s="82"/>
      <c r="NZZ1" s="82"/>
      <c r="OAA1" s="82"/>
      <c r="OAB1" s="82"/>
      <c r="OAC1" s="82"/>
      <c r="OAD1" s="82"/>
      <c r="OAE1" s="82"/>
      <c r="OAF1" s="82"/>
      <c r="OAG1" s="82"/>
      <c r="OAH1" s="82"/>
      <c r="OAI1" s="82"/>
      <c r="OAJ1" s="82"/>
      <c r="OAK1" s="82"/>
      <c r="OAL1" s="82"/>
      <c r="OAM1" s="82"/>
      <c r="OAN1" s="82"/>
      <c r="OAO1" s="82"/>
      <c r="OAP1" s="82"/>
      <c r="OAQ1" s="82"/>
      <c r="OAR1" s="82"/>
      <c r="OAS1" s="82"/>
      <c r="OAT1" s="82"/>
      <c r="OAU1" s="82"/>
      <c r="OAV1" s="82"/>
      <c r="OAW1" s="82"/>
      <c r="OAX1" s="82"/>
      <c r="OAY1" s="82"/>
      <c r="OAZ1" s="82"/>
      <c r="OBA1" s="82"/>
      <c r="OBB1" s="82"/>
      <c r="OBC1" s="82"/>
      <c r="OBD1" s="82"/>
      <c r="OBE1" s="82"/>
      <c r="OBF1" s="82"/>
      <c r="OBG1" s="82"/>
      <c r="OBH1" s="82"/>
      <c r="OBI1" s="82"/>
      <c r="OBJ1" s="82"/>
      <c r="OBK1" s="82"/>
      <c r="OBL1" s="82"/>
      <c r="OBM1" s="82"/>
      <c r="OBN1" s="82"/>
      <c r="OBO1" s="82"/>
      <c r="OBP1" s="82"/>
      <c r="OBQ1" s="82"/>
      <c r="OBR1" s="82"/>
      <c r="OBS1" s="82"/>
      <c r="OBT1" s="82"/>
      <c r="OBU1" s="82"/>
      <c r="OBV1" s="82"/>
      <c r="OBW1" s="82"/>
      <c r="OBX1" s="82"/>
      <c r="OBY1" s="82"/>
      <c r="OBZ1" s="82"/>
      <c r="OCA1" s="82"/>
      <c r="OCB1" s="82"/>
      <c r="OCC1" s="82"/>
      <c r="OCD1" s="82"/>
      <c r="OCE1" s="82"/>
      <c r="OCF1" s="82"/>
      <c r="OCG1" s="82"/>
      <c r="OCH1" s="82"/>
      <c r="OCI1" s="82"/>
      <c r="OCJ1" s="82"/>
      <c r="OCK1" s="82"/>
      <c r="OCL1" s="82"/>
      <c r="OCM1" s="82"/>
      <c r="OCN1" s="82"/>
      <c r="OCO1" s="82"/>
      <c r="OCP1" s="82"/>
      <c r="OCQ1" s="82"/>
      <c r="OCR1" s="82"/>
      <c r="OCS1" s="82"/>
      <c r="OCT1" s="82"/>
      <c r="OCU1" s="82"/>
      <c r="OCV1" s="82"/>
      <c r="OCW1" s="82"/>
      <c r="OCX1" s="82"/>
      <c r="OCY1" s="82"/>
      <c r="OCZ1" s="82"/>
      <c r="ODA1" s="82"/>
      <c r="ODB1" s="82"/>
      <c r="ODC1" s="82"/>
      <c r="ODD1" s="82"/>
      <c r="ODE1" s="82"/>
      <c r="ODF1" s="82"/>
      <c r="ODG1" s="82"/>
      <c r="ODH1" s="82"/>
      <c r="ODI1" s="82"/>
      <c r="ODJ1" s="82"/>
      <c r="ODK1" s="82"/>
      <c r="ODL1" s="82"/>
      <c r="ODM1" s="82"/>
      <c r="ODN1" s="82"/>
      <c r="ODO1" s="82"/>
      <c r="ODP1" s="82"/>
      <c r="ODQ1" s="82"/>
      <c r="ODR1" s="82"/>
      <c r="ODS1" s="82"/>
      <c r="ODT1" s="82"/>
      <c r="ODU1" s="82"/>
      <c r="ODV1" s="82"/>
      <c r="ODW1" s="82"/>
      <c r="ODX1" s="82"/>
      <c r="ODY1" s="82"/>
      <c r="ODZ1" s="82"/>
      <c r="OEA1" s="82"/>
      <c r="OEB1" s="82"/>
      <c r="OEC1" s="82"/>
      <c r="OED1" s="82"/>
      <c r="OEE1" s="82"/>
      <c r="OEF1" s="82"/>
      <c r="OEG1" s="82"/>
      <c r="OEH1" s="82"/>
      <c r="OEI1" s="82"/>
      <c r="OEJ1" s="82"/>
      <c r="OEK1" s="82"/>
      <c r="OEL1" s="82"/>
      <c r="OEM1" s="82"/>
      <c r="OEN1" s="82"/>
      <c r="OEO1" s="82"/>
      <c r="OEP1" s="82"/>
      <c r="OEQ1" s="82"/>
      <c r="OER1" s="82"/>
      <c r="OES1" s="82"/>
      <c r="OET1" s="82"/>
      <c r="OEU1" s="82"/>
      <c r="OEV1" s="82"/>
      <c r="OEW1" s="82"/>
      <c r="OEX1" s="82"/>
      <c r="OEY1" s="82"/>
      <c r="OEZ1" s="82"/>
      <c r="OFA1" s="82"/>
      <c r="OFB1" s="82"/>
      <c r="OFC1" s="82"/>
      <c r="OFD1" s="82"/>
      <c r="OFE1" s="82"/>
      <c r="OFF1" s="82"/>
      <c r="OFG1" s="82"/>
      <c r="OFH1" s="82"/>
      <c r="OFI1" s="82"/>
      <c r="OFJ1" s="82"/>
      <c r="OFK1" s="82"/>
      <c r="OFL1" s="82"/>
      <c r="OFM1" s="82"/>
      <c r="OFN1" s="82"/>
      <c r="OFO1" s="82"/>
      <c r="OFP1" s="82"/>
      <c r="OFQ1" s="82"/>
      <c r="OFR1" s="82"/>
      <c r="OFS1" s="82"/>
      <c r="OFT1" s="82"/>
      <c r="OFU1" s="82"/>
      <c r="OFV1" s="82"/>
      <c r="OFW1" s="82"/>
      <c r="OFX1" s="82"/>
      <c r="OFY1" s="82"/>
      <c r="OFZ1" s="82"/>
      <c r="OGA1" s="82"/>
      <c r="OGB1" s="82"/>
      <c r="OGC1" s="82"/>
      <c r="OGD1" s="82"/>
      <c r="OGE1" s="82"/>
      <c r="OGF1" s="82"/>
      <c r="OGG1" s="82"/>
      <c r="OGH1" s="82"/>
      <c r="OGI1" s="82"/>
      <c r="OGJ1" s="82"/>
      <c r="OGK1" s="82"/>
      <c r="OGL1" s="82"/>
      <c r="OGM1" s="82"/>
      <c r="OGN1" s="82"/>
      <c r="OGO1" s="82"/>
      <c r="OGP1" s="82"/>
      <c r="OGQ1" s="82"/>
      <c r="OGR1" s="82"/>
      <c r="OGS1" s="82"/>
      <c r="OGT1" s="82"/>
      <c r="OGU1" s="82"/>
      <c r="OGV1" s="82"/>
      <c r="OGW1" s="82"/>
      <c r="OGX1" s="82"/>
      <c r="OGY1" s="82"/>
      <c r="OGZ1" s="82"/>
      <c r="OHA1" s="82"/>
      <c r="OHB1" s="82"/>
      <c r="OHC1" s="82"/>
      <c r="OHD1" s="82"/>
      <c r="OHE1" s="82"/>
      <c r="OHF1" s="82"/>
      <c r="OHG1" s="82"/>
      <c r="OHH1" s="82"/>
      <c r="OHI1" s="82"/>
      <c r="OHJ1" s="82"/>
      <c r="OHK1" s="82"/>
      <c r="OHL1" s="82"/>
      <c r="OHM1" s="82"/>
      <c r="OHN1" s="82"/>
      <c r="OHO1" s="82"/>
      <c r="OHP1" s="82"/>
      <c r="OHQ1" s="82"/>
      <c r="OHR1" s="82"/>
      <c r="OHS1" s="82"/>
      <c r="OHT1" s="82"/>
      <c r="OHU1" s="82"/>
      <c r="OHV1" s="82"/>
      <c r="OHW1" s="82"/>
      <c r="OHX1" s="82"/>
      <c r="OHY1" s="82"/>
      <c r="OHZ1" s="82"/>
      <c r="OIA1" s="82"/>
      <c r="OIB1" s="82"/>
      <c r="OIC1" s="82"/>
      <c r="OID1" s="82"/>
      <c r="OIE1" s="82"/>
      <c r="OIF1" s="82"/>
      <c r="OIG1" s="82"/>
      <c r="OIH1" s="82"/>
      <c r="OII1" s="82"/>
      <c r="OIJ1" s="82"/>
      <c r="OIK1" s="82"/>
      <c r="OIL1" s="82"/>
      <c r="OIM1" s="82"/>
      <c r="OIN1" s="82"/>
      <c r="OIO1" s="82"/>
      <c r="OIP1" s="82"/>
      <c r="OIQ1" s="82"/>
      <c r="OIR1" s="82"/>
      <c r="OIS1" s="82"/>
      <c r="OIT1" s="82"/>
      <c r="OIU1" s="82"/>
      <c r="OIV1" s="82"/>
      <c r="OIW1" s="82"/>
      <c r="OIX1" s="82"/>
      <c r="OIY1" s="82"/>
      <c r="OIZ1" s="82"/>
      <c r="OJA1" s="82"/>
      <c r="OJB1" s="82"/>
      <c r="OJC1" s="82"/>
      <c r="OJD1" s="82"/>
      <c r="OJE1" s="82"/>
      <c r="OJF1" s="82"/>
      <c r="OJG1" s="82"/>
      <c r="OJH1" s="82"/>
      <c r="OJI1" s="82"/>
      <c r="OJJ1" s="82"/>
      <c r="OJK1" s="82"/>
      <c r="OJL1" s="82"/>
      <c r="OJM1" s="82"/>
      <c r="OJN1" s="82"/>
      <c r="OJO1" s="82"/>
      <c r="OJP1" s="82"/>
      <c r="OJQ1" s="82"/>
      <c r="OJR1" s="82"/>
      <c r="OJS1" s="82"/>
      <c r="OJT1" s="82"/>
      <c r="OJU1" s="82"/>
      <c r="OJV1" s="82"/>
      <c r="OJW1" s="82"/>
      <c r="OJX1" s="82"/>
      <c r="OJY1" s="82"/>
      <c r="OJZ1" s="82"/>
      <c r="OKA1" s="82"/>
      <c r="OKB1" s="82"/>
      <c r="OKC1" s="82"/>
      <c r="OKD1" s="82"/>
      <c r="OKE1" s="82"/>
      <c r="OKF1" s="82"/>
      <c r="OKG1" s="82"/>
      <c r="OKH1" s="82"/>
      <c r="OKI1" s="82"/>
      <c r="OKJ1" s="82"/>
      <c r="OKK1" s="82"/>
      <c r="OKL1" s="82"/>
      <c r="OKM1" s="82"/>
      <c r="OKN1" s="82"/>
      <c r="OKO1" s="82"/>
      <c r="OKP1" s="82"/>
      <c r="OKQ1" s="82"/>
      <c r="OKR1" s="82"/>
      <c r="OKS1" s="82"/>
      <c r="OKT1" s="82"/>
      <c r="OKU1" s="82"/>
      <c r="OKV1" s="82"/>
      <c r="OKW1" s="82"/>
      <c r="OKX1" s="82"/>
      <c r="OKY1" s="82"/>
      <c r="OKZ1" s="82"/>
      <c r="OLA1" s="82"/>
      <c r="OLB1" s="82"/>
      <c r="OLC1" s="82"/>
      <c r="OLD1" s="82"/>
      <c r="OLE1" s="82"/>
      <c r="OLF1" s="82"/>
      <c r="OLG1" s="82"/>
      <c r="OLH1" s="82"/>
      <c r="OLI1" s="82"/>
      <c r="OLJ1" s="82"/>
      <c r="OLK1" s="82"/>
      <c r="OLL1" s="82"/>
      <c r="OLM1" s="82"/>
      <c r="OLN1" s="82"/>
      <c r="OLO1" s="82"/>
      <c r="OLP1" s="82"/>
      <c r="OLQ1" s="82"/>
      <c r="OLR1" s="82"/>
      <c r="OLS1" s="82"/>
      <c r="OLT1" s="82"/>
      <c r="OLU1" s="82"/>
      <c r="OLV1" s="82"/>
      <c r="OLW1" s="82"/>
      <c r="OLX1" s="82"/>
      <c r="OLY1" s="82"/>
      <c r="OLZ1" s="82"/>
      <c r="OMA1" s="82"/>
      <c r="OMB1" s="82"/>
      <c r="OMC1" s="82"/>
      <c r="OMD1" s="82"/>
      <c r="OME1" s="82"/>
      <c r="OMF1" s="82"/>
      <c r="OMG1" s="82"/>
      <c r="OMH1" s="82"/>
      <c r="OMI1" s="82"/>
      <c r="OMJ1" s="82"/>
      <c r="OMK1" s="82"/>
      <c r="OML1" s="82"/>
      <c r="OMM1" s="82"/>
      <c r="OMN1" s="82"/>
      <c r="OMO1" s="82"/>
      <c r="OMP1" s="82"/>
      <c r="OMQ1" s="82"/>
      <c r="OMR1" s="82"/>
      <c r="OMS1" s="82"/>
      <c r="OMT1" s="82"/>
      <c r="OMU1" s="82"/>
      <c r="OMV1" s="82"/>
      <c r="OMW1" s="82"/>
      <c r="OMX1" s="82"/>
      <c r="OMY1" s="82"/>
      <c r="OMZ1" s="82"/>
      <c r="ONA1" s="82"/>
      <c r="ONB1" s="82"/>
      <c r="ONC1" s="82"/>
      <c r="OND1" s="82"/>
      <c r="ONE1" s="82"/>
      <c r="ONF1" s="82"/>
      <c r="ONG1" s="82"/>
      <c r="ONH1" s="82"/>
      <c r="ONI1" s="82"/>
      <c r="ONJ1" s="82"/>
      <c r="ONK1" s="82"/>
      <c r="ONL1" s="82"/>
      <c r="ONM1" s="82"/>
      <c r="ONN1" s="82"/>
      <c r="ONO1" s="82"/>
      <c r="ONP1" s="82"/>
      <c r="ONQ1" s="82"/>
      <c r="ONR1" s="82"/>
      <c r="ONS1" s="82"/>
      <c r="ONT1" s="82"/>
      <c r="ONU1" s="82"/>
      <c r="ONV1" s="82"/>
      <c r="ONW1" s="82"/>
      <c r="ONX1" s="82"/>
      <c r="ONY1" s="82"/>
      <c r="ONZ1" s="82"/>
      <c r="OOA1" s="82"/>
      <c r="OOB1" s="82"/>
      <c r="OOC1" s="82"/>
      <c r="OOD1" s="82"/>
      <c r="OOE1" s="82"/>
      <c r="OOF1" s="82"/>
      <c r="OOG1" s="82"/>
      <c r="OOH1" s="82"/>
      <c r="OOI1" s="82"/>
      <c r="OOJ1" s="82"/>
      <c r="OOK1" s="82"/>
      <c r="OOL1" s="82"/>
      <c r="OOM1" s="82"/>
      <c r="OON1" s="82"/>
      <c r="OOO1" s="82"/>
      <c r="OOP1" s="82"/>
      <c r="OOQ1" s="82"/>
      <c r="OOR1" s="82"/>
      <c r="OOS1" s="82"/>
      <c r="OOT1" s="82"/>
      <c r="OOU1" s="82"/>
      <c r="OOV1" s="82"/>
      <c r="OOW1" s="82"/>
      <c r="OOX1" s="82"/>
      <c r="OOY1" s="82"/>
      <c r="OOZ1" s="82"/>
      <c r="OPA1" s="82"/>
      <c r="OPB1" s="82"/>
      <c r="OPC1" s="82"/>
      <c r="OPD1" s="82"/>
      <c r="OPE1" s="82"/>
      <c r="OPF1" s="82"/>
      <c r="OPG1" s="82"/>
      <c r="OPH1" s="82"/>
      <c r="OPI1" s="82"/>
      <c r="OPJ1" s="82"/>
      <c r="OPK1" s="82"/>
      <c r="OPL1" s="82"/>
      <c r="OPM1" s="82"/>
      <c r="OPN1" s="82"/>
      <c r="OPO1" s="82"/>
      <c r="OPP1" s="82"/>
      <c r="OPQ1" s="82"/>
      <c r="OPR1" s="82"/>
      <c r="OPS1" s="82"/>
      <c r="OPT1" s="82"/>
      <c r="OPU1" s="82"/>
      <c r="OPV1" s="82"/>
      <c r="OPW1" s="82"/>
      <c r="OPX1" s="82"/>
      <c r="OPY1" s="82"/>
      <c r="OPZ1" s="82"/>
      <c r="OQA1" s="82"/>
      <c r="OQB1" s="82"/>
      <c r="OQC1" s="82"/>
      <c r="OQD1" s="82"/>
      <c r="OQE1" s="82"/>
      <c r="OQF1" s="82"/>
      <c r="OQG1" s="82"/>
      <c r="OQH1" s="82"/>
      <c r="OQI1" s="82"/>
      <c r="OQJ1" s="82"/>
      <c r="OQK1" s="82"/>
      <c r="OQL1" s="82"/>
      <c r="OQM1" s="82"/>
      <c r="OQN1" s="82"/>
      <c r="OQO1" s="82"/>
      <c r="OQP1" s="82"/>
      <c r="OQQ1" s="82"/>
      <c r="OQR1" s="82"/>
      <c r="OQS1" s="82"/>
      <c r="OQT1" s="82"/>
      <c r="OQU1" s="82"/>
      <c r="OQV1" s="82"/>
      <c r="OQW1" s="82"/>
      <c r="OQX1" s="82"/>
      <c r="OQY1" s="82"/>
      <c r="OQZ1" s="82"/>
      <c r="ORA1" s="82"/>
      <c r="ORB1" s="82"/>
      <c r="ORC1" s="82"/>
      <c r="ORD1" s="82"/>
      <c r="ORE1" s="82"/>
      <c r="ORF1" s="82"/>
      <c r="ORG1" s="82"/>
      <c r="ORH1" s="82"/>
      <c r="ORI1" s="82"/>
      <c r="ORJ1" s="82"/>
      <c r="ORK1" s="82"/>
      <c r="ORL1" s="82"/>
      <c r="ORM1" s="82"/>
      <c r="ORN1" s="82"/>
      <c r="ORO1" s="82"/>
      <c r="ORP1" s="82"/>
      <c r="ORQ1" s="82"/>
      <c r="ORR1" s="82"/>
      <c r="ORS1" s="82"/>
      <c r="ORT1" s="82"/>
      <c r="ORU1" s="82"/>
      <c r="ORV1" s="82"/>
      <c r="ORW1" s="82"/>
      <c r="ORX1" s="82"/>
      <c r="ORY1" s="82"/>
      <c r="ORZ1" s="82"/>
      <c r="OSA1" s="82"/>
      <c r="OSB1" s="82"/>
      <c r="OSC1" s="82"/>
      <c r="OSD1" s="82"/>
      <c r="OSE1" s="82"/>
      <c r="OSF1" s="82"/>
      <c r="OSG1" s="82"/>
      <c r="OSH1" s="82"/>
      <c r="OSI1" s="82"/>
      <c r="OSJ1" s="82"/>
      <c r="OSK1" s="82"/>
      <c r="OSL1" s="82"/>
      <c r="OSM1" s="82"/>
      <c r="OSN1" s="82"/>
      <c r="OSO1" s="82"/>
      <c r="OSP1" s="82"/>
      <c r="OSQ1" s="82"/>
      <c r="OSR1" s="82"/>
      <c r="OSS1" s="82"/>
      <c r="OST1" s="82"/>
      <c r="OSU1" s="82"/>
      <c r="OSV1" s="82"/>
      <c r="OSW1" s="82"/>
      <c r="OSX1" s="82"/>
      <c r="OSY1" s="82"/>
      <c r="OSZ1" s="82"/>
      <c r="OTA1" s="82"/>
      <c r="OTB1" s="82"/>
      <c r="OTC1" s="82"/>
      <c r="OTD1" s="82"/>
      <c r="OTE1" s="82"/>
      <c r="OTF1" s="82"/>
      <c r="OTG1" s="82"/>
      <c r="OTH1" s="82"/>
      <c r="OTI1" s="82"/>
      <c r="OTJ1" s="82"/>
      <c r="OTK1" s="82"/>
      <c r="OTL1" s="82"/>
      <c r="OTM1" s="82"/>
      <c r="OTN1" s="82"/>
      <c r="OTO1" s="82"/>
      <c r="OTP1" s="82"/>
      <c r="OTQ1" s="82"/>
      <c r="OTR1" s="82"/>
      <c r="OTS1" s="82"/>
      <c r="OTT1" s="82"/>
      <c r="OTU1" s="82"/>
      <c r="OTV1" s="82"/>
      <c r="OTW1" s="82"/>
      <c r="OTX1" s="82"/>
      <c r="OTY1" s="82"/>
      <c r="OTZ1" s="82"/>
      <c r="OUA1" s="82"/>
      <c r="OUB1" s="82"/>
      <c r="OUC1" s="82"/>
      <c r="OUD1" s="82"/>
      <c r="OUE1" s="82"/>
      <c r="OUF1" s="82"/>
      <c r="OUG1" s="82"/>
      <c r="OUH1" s="82"/>
      <c r="OUI1" s="82"/>
      <c r="OUJ1" s="82"/>
      <c r="OUK1" s="82"/>
      <c r="OUL1" s="82"/>
      <c r="OUM1" s="82"/>
      <c r="OUN1" s="82"/>
      <c r="OUO1" s="82"/>
      <c r="OUP1" s="82"/>
      <c r="OUQ1" s="82"/>
      <c r="OUR1" s="82"/>
      <c r="OUS1" s="82"/>
      <c r="OUT1" s="82"/>
      <c r="OUU1" s="82"/>
      <c r="OUV1" s="82"/>
      <c r="OUW1" s="82"/>
      <c r="OUX1" s="82"/>
      <c r="OUY1" s="82"/>
      <c r="OUZ1" s="82"/>
      <c r="OVA1" s="82"/>
      <c r="OVB1" s="82"/>
      <c r="OVC1" s="82"/>
      <c r="OVD1" s="82"/>
      <c r="OVE1" s="82"/>
      <c r="OVF1" s="82"/>
      <c r="OVG1" s="82"/>
      <c r="OVH1" s="82"/>
      <c r="OVI1" s="82"/>
      <c r="OVJ1" s="82"/>
      <c r="OVK1" s="82"/>
      <c r="OVL1" s="82"/>
      <c r="OVM1" s="82"/>
      <c r="OVN1" s="82"/>
      <c r="OVO1" s="82"/>
      <c r="OVP1" s="82"/>
      <c r="OVQ1" s="82"/>
      <c r="OVR1" s="82"/>
      <c r="OVS1" s="82"/>
      <c r="OVT1" s="82"/>
      <c r="OVU1" s="82"/>
      <c r="OVV1" s="82"/>
      <c r="OVW1" s="82"/>
      <c r="OVX1" s="82"/>
      <c r="OVY1" s="82"/>
      <c r="OVZ1" s="82"/>
      <c r="OWA1" s="82"/>
      <c r="OWB1" s="82"/>
      <c r="OWC1" s="82"/>
      <c r="OWD1" s="82"/>
      <c r="OWE1" s="82"/>
      <c r="OWF1" s="82"/>
      <c r="OWG1" s="82"/>
      <c r="OWH1" s="82"/>
      <c r="OWI1" s="82"/>
      <c r="OWJ1" s="82"/>
      <c r="OWK1" s="82"/>
      <c r="OWL1" s="82"/>
      <c r="OWM1" s="82"/>
      <c r="OWN1" s="82"/>
      <c r="OWO1" s="82"/>
      <c r="OWP1" s="82"/>
      <c r="OWQ1" s="82"/>
      <c r="OWR1" s="82"/>
      <c r="OWS1" s="82"/>
      <c r="OWT1" s="82"/>
      <c r="OWU1" s="82"/>
      <c r="OWV1" s="82"/>
      <c r="OWW1" s="82"/>
      <c r="OWX1" s="82"/>
      <c r="OWY1" s="82"/>
      <c r="OWZ1" s="82"/>
      <c r="OXA1" s="82"/>
      <c r="OXB1" s="82"/>
      <c r="OXC1" s="82"/>
      <c r="OXD1" s="82"/>
      <c r="OXE1" s="82"/>
      <c r="OXF1" s="82"/>
      <c r="OXG1" s="82"/>
      <c r="OXH1" s="82"/>
      <c r="OXI1" s="82"/>
      <c r="OXJ1" s="82"/>
      <c r="OXK1" s="82"/>
      <c r="OXL1" s="82"/>
      <c r="OXM1" s="82"/>
      <c r="OXN1" s="82"/>
      <c r="OXO1" s="82"/>
      <c r="OXP1" s="82"/>
      <c r="OXQ1" s="82"/>
      <c r="OXR1" s="82"/>
      <c r="OXS1" s="82"/>
      <c r="OXT1" s="82"/>
      <c r="OXU1" s="82"/>
      <c r="OXV1" s="82"/>
      <c r="OXW1" s="82"/>
      <c r="OXX1" s="82"/>
      <c r="OXY1" s="82"/>
      <c r="OXZ1" s="82"/>
      <c r="OYA1" s="82"/>
      <c r="OYB1" s="82"/>
      <c r="OYC1" s="82"/>
      <c r="OYD1" s="82"/>
      <c r="OYE1" s="82"/>
      <c r="OYF1" s="82"/>
      <c r="OYG1" s="82"/>
      <c r="OYH1" s="82"/>
      <c r="OYI1" s="82"/>
      <c r="OYJ1" s="82"/>
      <c r="OYK1" s="82"/>
      <c r="OYL1" s="82"/>
      <c r="OYM1" s="82"/>
      <c r="OYN1" s="82"/>
      <c r="OYO1" s="82"/>
      <c r="OYP1" s="82"/>
      <c r="OYQ1" s="82"/>
      <c r="OYR1" s="82"/>
      <c r="OYS1" s="82"/>
      <c r="OYT1" s="82"/>
      <c r="OYU1" s="82"/>
      <c r="OYV1" s="82"/>
      <c r="OYW1" s="82"/>
      <c r="OYX1" s="82"/>
      <c r="OYY1" s="82"/>
      <c r="OYZ1" s="82"/>
      <c r="OZA1" s="82"/>
      <c r="OZB1" s="82"/>
      <c r="OZC1" s="82"/>
      <c r="OZD1" s="82"/>
      <c r="OZE1" s="82"/>
      <c r="OZF1" s="82"/>
      <c r="OZG1" s="82"/>
      <c r="OZH1" s="82"/>
      <c r="OZI1" s="82"/>
      <c r="OZJ1" s="82"/>
      <c r="OZK1" s="82"/>
      <c r="OZL1" s="82"/>
      <c r="OZM1" s="82"/>
      <c r="OZN1" s="82"/>
      <c r="OZO1" s="82"/>
      <c r="OZP1" s="82"/>
      <c r="OZQ1" s="82"/>
      <c r="OZR1" s="82"/>
      <c r="OZS1" s="82"/>
      <c r="OZT1" s="82"/>
      <c r="OZU1" s="82"/>
      <c r="OZV1" s="82"/>
      <c r="OZW1" s="82"/>
      <c r="OZX1" s="82"/>
      <c r="OZY1" s="82"/>
      <c r="OZZ1" s="82"/>
      <c r="PAA1" s="82"/>
      <c r="PAB1" s="82"/>
      <c r="PAC1" s="82"/>
      <c r="PAD1" s="82"/>
      <c r="PAE1" s="82"/>
      <c r="PAF1" s="82"/>
      <c r="PAG1" s="82"/>
      <c r="PAH1" s="82"/>
      <c r="PAI1" s="82"/>
      <c r="PAJ1" s="82"/>
      <c r="PAK1" s="82"/>
      <c r="PAL1" s="82"/>
      <c r="PAM1" s="82"/>
      <c r="PAN1" s="82"/>
      <c r="PAO1" s="82"/>
      <c r="PAP1" s="82"/>
      <c r="PAQ1" s="82"/>
      <c r="PAR1" s="82"/>
      <c r="PAS1" s="82"/>
      <c r="PAT1" s="82"/>
      <c r="PAU1" s="82"/>
      <c r="PAV1" s="82"/>
      <c r="PAW1" s="82"/>
      <c r="PAX1" s="82"/>
      <c r="PAY1" s="82"/>
      <c r="PAZ1" s="82"/>
      <c r="PBA1" s="82"/>
      <c r="PBB1" s="82"/>
      <c r="PBC1" s="82"/>
      <c r="PBD1" s="82"/>
      <c r="PBE1" s="82"/>
      <c r="PBF1" s="82"/>
      <c r="PBG1" s="82"/>
      <c r="PBH1" s="82"/>
      <c r="PBI1" s="82"/>
      <c r="PBJ1" s="82"/>
      <c r="PBK1" s="82"/>
      <c r="PBL1" s="82"/>
      <c r="PBM1" s="82"/>
      <c r="PBN1" s="82"/>
      <c r="PBO1" s="82"/>
      <c r="PBP1" s="82"/>
      <c r="PBQ1" s="82"/>
      <c r="PBR1" s="82"/>
      <c r="PBS1" s="82"/>
      <c r="PBT1" s="82"/>
      <c r="PBU1" s="82"/>
      <c r="PBV1" s="82"/>
      <c r="PBW1" s="82"/>
      <c r="PBX1" s="82"/>
      <c r="PBY1" s="82"/>
      <c r="PBZ1" s="82"/>
      <c r="PCA1" s="82"/>
      <c r="PCB1" s="82"/>
      <c r="PCC1" s="82"/>
      <c r="PCD1" s="82"/>
      <c r="PCE1" s="82"/>
      <c r="PCF1" s="82"/>
      <c r="PCG1" s="82"/>
      <c r="PCH1" s="82"/>
      <c r="PCI1" s="82"/>
      <c r="PCJ1" s="82"/>
      <c r="PCK1" s="82"/>
      <c r="PCL1" s="82"/>
      <c r="PCM1" s="82"/>
      <c r="PCN1" s="82"/>
      <c r="PCO1" s="82"/>
      <c r="PCP1" s="82"/>
      <c r="PCQ1" s="82"/>
      <c r="PCR1" s="82"/>
      <c r="PCS1" s="82"/>
      <c r="PCT1" s="82"/>
      <c r="PCU1" s="82"/>
      <c r="PCV1" s="82"/>
      <c r="PCW1" s="82"/>
      <c r="PCX1" s="82"/>
      <c r="PCY1" s="82"/>
      <c r="PCZ1" s="82"/>
      <c r="PDA1" s="82"/>
      <c r="PDB1" s="82"/>
      <c r="PDC1" s="82"/>
      <c r="PDD1" s="82"/>
      <c r="PDE1" s="82"/>
      <c r="PDF1" s="82"/>
      <c r="PDG1" s="82"/>
      <c r="PDH1" s="82"/>
      <c r="PDI1" s="82"/>
      <c r="PDJ1" s="82"/>
      <c r="PDK1" s="82"/>
      <c r="PDL1" s="82"/>
      <c r="PDM1" s="82"/>
      <c r="PDN1" s="82"/>
      <c r="PDO1" s="82"/>
      <c r="PDP1" s="82"/>
      <c r="PDQ1" s="82"/>
      <c r="PDR1" s="82"/>
      <c r="PDS1" s="82"/>
      <c r="PDT1" s="82"/>
      <c r="PDU1" s="82"/>
      <c r="PDV1" s="82"/>
      <c r="PDW1" s="82"/>
      <c r="PDX1" s="82"/>
      <c r="PDY1" s="82"/>
      <c r="PDZ1" s="82"/>
      <c r="PEA1" s="82"/>
      <c r="PEB1" s="82"/>
      <c r="PEC1" s="82"/>
      <c r="PED1" s="82"/>
      <c r="PEE1" s="82"/>
      <c r="PEF1" s="82"/>
      <c r="PEG1" s="82"/>
      <c r="PEH1" s="82"/>
      <c r="PEI1" s="82"/>
      <c r="PEJ1" s="82"/>
      <c r="PEK1" s="82"/>
      <c r="PEL1" s="82"/>
      <c r="PEM1" s="82"/>
      <c r="PEN1" s="82"/>
      <c r="PEO1" s="82"/>
      <c r="PEP1" s="82"/>
      <c r="PEQ1" s="82"/>
      <c r="PER1" s="82"/>
      <c r="PES1" s="82"/>
      <c r="PET1" s="82"/>
      <c r="PEU1" s="82"/>
      <c r="PEV1" s="82"/>
      <c r="PEW1" s="82"/>
      <c r="PEX1" s="82"/>
      <c r="PEY1" s="82"/>
      <c r="PEZ1" s="82"/>
      <c r="PFA1" s="82"/>
      <c r="PFB1" s="82"/>
      <c r="PFC1" s="82"/>
      <c r="PFD1" s="82"/>
      <c r="PFE1" s="82"/>
      <c r="PFF1" s="82"/>
      <c r="PFG1" s="82"/>
      <c r="PFH1" s="82"/>
      <c r="PFI1" s="82"/>
      <c r="PFJ1" s="82"/>
      <c r="PFK1" s="82"/>
      <c r="PFL1" s="82"/>
      <c r="PFM1" s="82"/>
      <c r="PFN1" s="82"/>
      <c r="PFO1" s="82"/>
      <c r="PFP1" s="82"/>
      <c r="PFQ1" s="82"/>
      <c r="PFR1" s="82"/>
      <c r="PFS1" s="82"/>
      <c r="PFT1" s="82"/>
      <c r="PFU1" s="82"/>
      <c r="PFV1" s="82"/>
      <c r="PFW1" s="82"/>
      <c r="PFX1" s="82"/>
      <c r="PFY1" s="82"/>
      <c r="PFZ1" s="82"/>
      <c r="PGA1" s="82"/>
      <c r="PGB1" s="82"/>
      <c r="PGC1" s="82"/>
      <c r="PGD1" s="82"/>
      <c r="PGE1" s="82"/>
      <c r="PGF1" s="82"/>
      <c r="PGG1" s="82"/>
      <c r="PGH1" s="82"/>
      <c r="PGI1" s="82"/>
      <c r="PGJ1" s="82"/>
      <c r="PGK1" s="82"/>
      <c r="PGL1" s="82"/>
      <c r="PGM1" s="82"/>
      <c r="PGN1" s="82"/>
      <c r="PGO1" s="82"/>
      <c r="PGP1" s="82"/>
      <c r="PGQ1" s="82"/>
      <c r="PGR1" s="82"/>
      <c r="PGS1" s="82"/>
      <c r="PGT1" s="82"/>
      <c r="PGU1" s="82"/>
      <c r="PGV1" s="82"/>
      <c r="PGW1" s="82"/>
      <c r="PGX1" s="82"/>
      <c r="PGY1" s="82"/>
      <c r="PGZ1" s="82"/>
      <c r="PHA1" s="82"/>
      <c r="PHB1" s="82"/>
      <c r="PHC1" s="82"/>
      <c r="PHD1" s="82"/>
      <c r="PHE1" s="82"/>
      <c r="PHF1" s="82"/>
      <c r="PHG1" s="82"/>
      <c r="PHH1" s="82"/>
      <c r="PHI1" s="82"/>
      <c r="PHJ1" s="82"/>
      <c r="PHK1" s="82"/>
      <c r="PHL1" s="82"/>
      <c r="PHM1" s="82"/>
      <c r="PHN1" s="82"/>
      <c r="PHO1" s="82"/>
      <c r="PHP1" s="82"/>
      <c r="PHQ1" s="82"/>
      <c r="PHR1" s="82"/>
      <c r="PHS1" s="82"/>
      <c r="PHT1" s="82"/>
      <c r="PHU1" s="82"/>
      <c r="PHV1" s="82"/>
      <c r="PHW1" s="82"/>
      <c r="PHX1" s="82"/>
      <c r="PHY1" s="82"/>
      <c r="PHZ1" s="82"/>
      <c r="PIA1" s="82"/>
      <c r="PIB1" s="82"/>
      <c r="PIC1" s="82"/>
      <c r="PID1" s="82"/>
      <c r="PIE1" s="82"/>
      <c r="PIF1" s="82"/>
      <c r="PIG1" s="82"/>
      <c r="PIH1" s="82"/>
      <c r="PII1" s="82"/>
      <c r="PIJ1" s="82"/>
      <c r="PIK1" s="82"/>
      <c r="PIL1" s="82"/>
      <c r="PIM1" s="82"/>
      <c r="PIN1" s="82"/>
      <c r="PIO1" s="82"/>
      <c r="PIP1" s="82"/>
      <c r="PIQ1" s="82"/>
      <c r="PIR1" s="82"/>
      <c r="PIS1" s="82"/>
      <c r="PIT1" s="82"/>
      <c r="PIU1" s="82"/>
      <c r="PIV1" s="82"/>
      <c r="PIW1" s="82"/>
      <c r="PIX1" s="82"/>
      <c r="PIY1" s="82"/>
      <c r="PIZ1" s="82"/>
      <c r="PJA1" s="82"/>
      <c r="PJB1" s="82"/>
      <c r="PJC1" s="82"/>
      <c r="PJD1" s="82"/>
      <c r="PJE1" s="82"/>
      <c r="PJF1" s="82"/>
      <c r="PJG1" s="82"/>
      <c r="PJH1" s="82"/>
      <c r="PJI1" s="82"/>
      <c r="PJJ1" s="82"/>
      <c r="PJK1" s="82"/>
      <c r="PJL1" s="82"/>
      <c r="PJM1" s="82"/>
      <c r="PJN1" s="82"/>
      <c r="PJO1" s="82"/>
      <c r="PJP1" s="82"/>
      <c r="PJQ1" s="82"/>
      <c r="PJR1" s="82"/>
      <c r="PJS1" s="82"/>
      <c r="PJT1" s="82"/>
      <c r="PJU1" s="82"/>
      <c r="PJV1" s="82"/>
      <c r="PJW1" s="82"/>
      <c r="PJX1" s="82"/>
      <c r="PJY1" s="82"/>
      <c r="PJZ1" s="82"/>
      <c r="PKA1" s="82"/>
      <c r="PKB1" s="82"/>
      <c r="PKC1" s="82"/>
      <c r="PKD1" s="82"/>
      <c r="PKE1" s="82"/>
      <c r="PKF1" s="82"/>
      <c r="PKG1" s="82"/>
      <c r="PKH1" s="82"/>
      <c r="PKI1" s="82"/>
      <c r="PKJ1" s="82"/>
      <c r="PKK1" s="82"/>
      <c r="PKL1" s="82"/>
      <c r="PKM1" s="82"/>
      <c r="PKN1" s="82"/>
      <c r="PKO1" s="82"/>
      <c r="PKP1" s="82"/>
      <c r="PKQ1" s="82"/>
      <c r="PKR1" s="82"/>
      <c r="PKS1" s="82"/>
      <c r="PKT1" s="82"/>
      <c r="PKU1" s="82"/>
      <c r="PKV1" s="82"/>
      <c r="PKW1" s="82"/>
      <c r="PKX1" s="82"/>
      <c r="PKY1" s="82"/>
      <c r="PKZ1" s="82"/>
      <c r="PLA1" s="82"/>
      <c r="PLB1" s="82"/>
      <c r="PLC1" s="82"/>
      <c r="PLD1" s="82"/>
      <c r="PLE1" s="82"/>
      <c r="PLF1" s="82"/>
      <c r="PLG1" s="82"/>
      <c r="PLH1" s="82"/>
      <c r="PLI1" s="82"/>
      <c r="PLJ1" s="82"/>
      <c r="PLK1" s="82"/>
      <c r="PLL1" s="82"/>
      <c r="PLM1" s="82"/>
      <c r="PLN1" s="82"/>
      <c r="PLO1" s="82"/>
      <c r="PLP1" s="82"/>
      <c r="PLQ1" s="82"/>
      <c r="PLR1" s="82"/>
      <c r="PLS1" s="82"/>
      <c r="PLT1" s="82"/>
      <c r="PLU1" s="82"/>
      <c r="PLV1" s="82"/>
      <c r="PLW1" s="82"/>
      <c r="PLX1" s="82"/>
      <c r="PLY1" s="82"/>
      <c r="PLZ1" s="82"/>
      <c r="PMA1" s="82"/>
      <c r="PMB1" s="82"/>
      <c r="PMC1" s="82"/>
      <c r="PMD1" s="82"/>
      <c r="PME1" s="82"/>
      <c r="PMF1" s="82"/>
      <c r="PMG1" s="82"/>
      <c r="PMH1" s="82"/>
      <c r="PMI1" s="82"/>
      <c r="PMJ1" s="82"/>
      <c r="PMK1" s="82"/>
      <c r="PML1" s="82"/>
      <c r="PMM1" s="82"/>
      <c r="PMN1" s="82"/>
      <c r="PMO1" s="82"/>
      <c r="PMP1" s="82"/>
      <c r="PMQ1" s="82"/>
      <c r="PMR1" s="82"/>
      <c r="PMS1" s="82"/>
      <c r="PMT1" s="82"/>
      <c r="PMU1" s="82"/>
      <c r="PMV1" s="82"/>
      <c r="PMW1" s="82"/>
      <c r="PMX1" s="82"/>
      <c r="PMY1" s="82"/>
      <c r="PMZ1" s="82"/>
      <c r="PNA1" s="82"/>
      <c r="PNB1" s="82"/>
      <c r="PNC1" s="82"/>
      <c r="PND1" s="82"/>
      <c r="PNE1" s="82"/>
      <c r="PNF1" s="82"/>
      <c r="PNG1" s="82"/>
      <c r="PNH1" s="82"/>
      <c r="PNI1" s="82"/>
      <c r="PNJ1" s="82"/>
      <c r="PNK1" s="82"/>
      <c r="PNL1" s="82"/>
      <c r="PNM1" s="82"/>
      <c r="PNN1" s="82"/>
      <c r="PNO1" s="82"/>
      <c r="PNP1" s="82"/>
      <c r="PNQ1" s="82"/>
      <c r="PNR1" s="82"/>
      <c r="PNS1" s="82"/>
      <c r="PNT1" s="82"/>
      <c r="PNU1" s="82"/>
      <c r="PNV1" s="82"/>
      <c r="PNW1" s="82"/>
      <c r="PNX1" s="82"/>
      <c r="PNY1" s="82"/>
      <c r="PNZ1" s="82"/>
      <c r="POA1" s="82"/>
      <c r="POB1" s="82"/>
      <c r="POC1" s="82"/>
      <c r="POD1" s="82"/>
      <c r="POE1" s="82"/>
      <c r="POF1" s="82"/>
      <c r="POG1" s="82"/>
      <c r="POH1" s="82"/>
      <c r="POI1" s="82"/>
      <c r="POJ1" s="82"/>
      <c r="POK1" s="82"/>
      <c r="POL1" s="82"/>
      <c r="POM1" s="82"/>
      <c r="PON1" s="82"/>
      <c r="POO1" s="82"/>
      <c r="POP1" s="82"/>
      <c r="POQ1" s="82"/>
      <c r="POR1" s="82"/>
      <c r="POS1" s="82"/>
      <c r="POT1" s="82"/>
      <c r="POU1" s="82"/>
      <c r="POV1" s="82"/>
      <c r="POW1" s="82"/>
      <c r="POX1" s="82"/>
      <c r="POY1" s="82"/>
      <c r="POZ1" s="82"/>
      <c r="PPA1" s="82"/>
      <c r="PPB1" s="82"/>
      <c r="PPC1" s="82"/>
      <c r="PPD1" s="82"/>
      <c r="PPE1" s="82"/>
      <c r="PPF1" s="82"/>
      <c r="PPG1" s="82"/>
      <c r="PPH1" s="82"/>
      <c r="PPI1" s="82"/>
      <c r="PPJ1" s="82"/>
      <c r="PPK1" s="82"/>
      <c r="PPL1" s="82"/>
      <c r="PPM1" s="82"/>
      <c r="PPN1" s="82"/>
      <c r="PPO1" s="82"/>
      <c r="PPP1" s="82"/>
      <c r="PPQ1" s="82"/>
      <c r="PPR1" s="82"/>
      <c r="PPS1" s="82"/>
      <c r="PPT1" s="82"/>
      <c r="PPU1" s="82"/>
      <c r="PPV1" s="82"/>
      <c r="PPW1" s="82"/>
      <c r="PPX1" s="82"/>
      <c r="PPY1" s="82"/>
      <c r="PPZ1" s="82"/>
      <c r="PQA1" s="82"/>
      <c r="PQB1" s="82"/>
      <c r="PQC1" s="82"/>
      <c r="PQD1" s="82"/>
      <c r="PQE1" s="82"/>
      <c r="PQF1" s="82"/>
      <c r="PQG1" s="82"/>
      <c r="PQH1" s="82"/>
      <c r="PQI1" s="82"/>
      <c r="PQJ1" s="82"/>
      <c r="PQK1" s="82"/>
      <c r="PQL1" s="82"/>
      <c r="PQM1" s="82"/>
      <c r="PQN1" s="82"/>
      <c r="PQO1" s="82"/>
      <c r="PQP1" s="82"/>
      <c r="PQQ1" s="82"/>
      <c r="PQR1" s="82"/>
      <c r="PQS1" s="82"/>
      <c r="PQT1" s="82"/>
      <c r="PQU1" s="82"/>
      <c r="PQV1" s="82"/>
      <c r="PQW1" s="82"/>
      <c r="PQX1" s="82"/>
      <c r="PQY1" s="82"/>
      <c r="PQZ1" s="82"/>
      <c r="PRA1" s="82"/>
      <c r="PRB1" s="82"/>
      <c r="PRC1" s="82"/>
      <c r="PRD1" s="82"/>
      <c r="PRE1" s="82"/>
      <c r="PRF1" s="82"/>
      <c r="PRG1" s="82"/>
      <c r="PRH1" s="82"/>
      <c r="PRI1" s="82"/>
      <c r="PRJ1" s="82"/>
      <c r="PRK1" s="82"/>
      <c r="PRL1" s="82"/>
      <c r="PRM1" s="82"/>
      <c r="PRN1" s="82"/>
      <c r="PRO1" s="82"/>
      <c r="PRP1" s="82"/>
      <c r="PRQ1" s="82"/>
      <c r="PRR1" s="82"/>
      <c r="PRS1" s="82"/>
      <c r="PRT1" s="82"/>
      <c r="PRU1" s="82"/>
      <c r="PRV1" s="82"/>
      <c r="PRW1" s="82"/>
      <c r="PRX1" s="82"/>
      <c r="PRY1" s="82"/>
      <c r="PRZ1" s="82"/>
      <c r="PSA1" s="82"/>
      <c r="PSB1" s="82"/>
      <c r="PSC1" s="82"/>
      <c r="PSD1" s="82"/>
      <c r="PSE1" s="82"/>
      <c r="PSF1" s="82"/>
      <c r="PSG1" s="82"/>
      <c r="PSH1" s="82"/>
      <c r="PSI1" s="82"/>
      <c r="PSJ1" s="82"/>
      <c r="PSK1" s="82"/>
      <c r="PSL1" s="82"/>
      <c r="PSM1" s="82"/>
      <c r="PSN1" s="82"/>
      <c r="PSO1" s="82"/>
      <c r="PSP1" s="82"/>
      <c r="PSQ1" s="82"/>
      <c r="PSR1" s="82"/>
      <c r="PSS1" s="82"/>
      <c r="PST1" s="82"/>
      <c r="PSU1" s="82"/>
      <c r="PSV1" s="82"/>
      <c r="PSW1" s="82"/>
      <c r="PSX1" s="82"/>
      <c r="PSY1" s="82"/>
      <c r="PSZ1" s="82"/>
      <c r="PTA1" s="82"/>
      <c r="PTB1" s="82"/>
      <c r="PTC1" s="82"/>
      <c r="PTD1" s="82"/>
      <c r="PTE1" s="82"/>
      <c r="PTF1" s="82"/>
      <c r="PTG1" s="82"/>
      <c r="PTH1" s="82"/>
      <c r="PTI1" s="82"/>
      <c r="PTJ1" s="82"/>
      <c r="PTK1" s="82"/>
      <c r="PTL1" s="82"/>
      <c r="PTM1" s="82"/>
      <c r="PTN1" s="82"/>
      <c r="PTO1" s="82"/>
      <c r="PTP1" s="82"/>
      <c r="PTQ1" s="82"/>
      <c r="PTR1" s="82"/>
      <c r="PTS1" s="82"/>
      <c r="PTT1" s="82"/>
      <c r="PTU1" s="82"/>
      <c r="PTV1" s="82"/>
      <c r="PTW1" s="82"/>
      <c r="PTX1" s="82"/>
      <c r="PTY1" s="82"/>
      <c r="PTZ1" s="82"/>
      <c r="PUA1" s="82"/>
      <c r="PUB1" s="82"/>
      <c r="PUC1" s="82"/>
      <c r="PUD1" s="82"/>
      <c r="PUE1" s="82"/>
      <c r="PUF1" s="82"/>
      <c r="PUG1" s="82"/>
      <c r="PUH1" s="82"/>
      <c r="PUI1" s="82"/>
      <c r="PUJ1" s="82"/>
      <c r="PUK1" s="82"/>
      <c r="PUL1" s="82"/>
      <c r="PUM1" s="82"/>
      <c r="PUN1" s="82"/>
      <c r="PUO1" s="82"/>
      <c r="PUP1" s="82"/>
      <c r="PUQ1" s="82"/>
      <c r="PUR1" s="82"/>
      <c r="PUS1" s="82"/>
      <c r="PUT1" s="82"/>
      <c r="PUU1" s="82"/>
      <c r="PUV1" s="82"/>
      <c r="PUW1" s="82"/>
      <c r="PUX1" s="82"/>
      <c r="PUY1" s="82"/>
      <c r="PUZ1" s="82"/>
      <c r="PVA1" s="82"/>
      <c r="PVB1" s="82"/>
      <c r="PVC1" s="82"/>
      <c r="PVD1" s="82"/>
      <c r="PVE1" s="82"/>
      <c r="PVF1" s="82"/>
      <c r="PVG1" s="82"/>
      <c r="PVH1" s="82"/>
      <c r="PVI1" s="82"/>
      <c r="PVJ1" s="82"/>
      <c r="PVK1" s="82"/>
      <c r="PVL1" s="82"/>
      <c r="PVM1" s="82"/>
      <c r="PVN1" s="82"/>
      <c r="PVO1" s="82"/>
      <c r="PVP1" s="82"/>
      <c r="PVQ1" s="82"/>
      <c r="PVR1" s="82"/>
      <c r="PVS1" s="82"/>
      <c r="PVT1" s="82"/>
      <c r="PVU1" s="82"/>
      <c r="PVV1" s="82"/>
      <c r="PVW1" s="82"/>
      <c r="PVX1" s="82"/>
      <c r="PVY1" s="82"/>
      <c r="PVZ1" s="82"/>
      <c r="PWA1" s="82"/>
      <c r="PWB1" s="82"/>
      <c r="PWC1" s="82"/>
      <c r="PWD1" s="82"/>
      <c r="PWE1" s="82"/>
      <c r="PWF1" s="82"/>
      <c r="PWG1" s="82"/>
      <c r="PWH1" s="82"/>
      <c r="PWI1" s="82"/>
      <c r="PWJ1" s="82"/>
      <c r="PWK1" s="82"/>
      <c r="PWL1" s="82"/>
      <c r="PWM1" s="82"/>
      <c r="PWN1" s="82"/>
      <c r="PWO1" s="82"/>
      <c r="PWP1" s="82"/>
      <c r="PWQ1" s="82"/>
      <c r="PWR1" s="82"/>
      <c r="PWS1" s="82"/>
      <c r="PWT1" s="82"/>
      <c r="PWU1" s="82"/>
      <c r="PWV1" s="82"/>
      <c r="PWW1" s="82"/>
      <c r="PWX1" s="82"/>
      <c r="PWY1" s="82"/>
      <c r="PWZ1" s="82"/>
      <c r="PXA1" s="82"/>
      <c r="PXB1" s="82"/>
      <c r="PXC1" s="82"/>
      <c r="PXD1" s="82"/>
      <c r="PXE1" s="82"/>
      <c r="PXF1" s="82"/>
      <c r="PXG1" s="82"/>
      <c r="PXH1" s="82"/>
      <c r="PXI1" s="82"/>
      <c r="PXJ1" s="82"/>
      <c r="PXK1" s="82"/>
      <c r="PXL1" s="82"/>
      <c r="PXM1" s="82"/>
      <c r="PXN1" s="82"/>
      <c r="PXO1" s="82"/>
      <c r="PXP1" s="82"/>
      <c r="PXQ1" s="82"/>
      <c r="PXR1" s="82"/>
      <c r="PXS1" s="82"/>
      <c r="PXT1" s="82"/>
      <c r="PXU1" s="82"/>
      <c r="PXV1" s="82"/>
      <c r="PXW1" s="82"/>
      <c r="PXX1" s="82"/>
      <c r="PXY1" s="82"/>
      <c r="PXZ1" s="82"/>
      <c r="PYA1" s="82"/>
      <c r="PYB1" s="82"/>
      <c r="PYC1" s="82"/>
      <c r="PYD1" s="82"/>
      <c r="PYE1" s="82"/>
      <c r="PYF1" s="82"/>
      <c r="PYG1" s="82"/>
      <c r="PYH1" s="82"/>
      <c r="PYI1" s="82"/>
      <c r="PYJ1" s="82"/>
      <c r="PYK1" s="82"/>
      <c r="PYL1" s="82"/>
      <c r="PYM1" s="82"/>
      <c r="PYN1" s="82"/>
      <c r="PYO1" s="82"/>
      <c r="PYP1" s="82"/>
      <c r="PYQ1" s="82"/>
      <c r="PYR1" s="82"/>
      <c r="PYS1" s="82"/>
      <c r="PYT1" s="82"/>
      <c r="PYU1" s="82"/>
      <c r="PYV1" s="82"/>
      <c r="PYW1" s="82"/>
      <c r="PYX1" s="82"/>
      <c r="PYY1" s="82"/>
      <c r="PYZ1" s="82"/>
      <c r="PZA1" s="82"/>
      <c r="PZB1" s="82"/>
      <c r="PZC1" s="82"/>
      <c r="PZD1" s="82"/>
      <c r="PZE1" s="82"/>
      <c r="PZF1" s="82"/>
      <c r="PZG1" s="82"/>
      <c r="PZH1" s="82"/>
      <c r="PZI1" s="82"/>
      <c r="PZJ1" s="82"/>
      <c r="PZK1" s="82"/>
      <c r="PZL1" s="82"/>
      <c r="PZM1" s="82"/>
      <c r="PZN1" s="82"/>
      <c r="PZO1" s="82"/>
      <c r="PZP1" s="82"/>
      <c r="PZQ1" s="82"/>
      <c r="PZR1" s="82"/>
      <c r="PZS1" s="82"/>
      <c r="PZT1" s="82"/>
      <c r="PZU1" s="82"/>
      <c r="PZV1" s="82"/>
      <c r="PZW1" s="82"/>
      <c r="PZX1" s="82"/>
      <c r="PZY1" s="82"/>
      <c r="PZZ1" s="82"/>
      <c r="QAA1" s="82"/>
      <c r="QAB1" s="82"/>
      <c r="QAC1" s="82"/>
      <c r="QAD1" s="82"/>
      <c r="QAE1" s="82"/>
      <c r="QAF1" s="82"/>
      <c r="QAG1" s="82"/>
      <c r="QAH1" s="82"/>
      <c r="QAI1" s="82"/>
      <c r="QAJ1" s="82"/>
      <c r="QAK1" s="82"/>
      <c r="QAL1" s="82"/>
      <c r="QAM1" s="82"/>
      <c r="QAN1" s="82"/>
      <c r="QAO1" s="82"/>
      <c r="QAP1" s="82"/>
      <c r="QAQ1" s="82"/>
      <c r="QAR1" s="82"/>
      <c r="QAS1" s="82"/>
      <c r="QAT1" s="82"/>
      <c r="QAU1" s="82"/>
      <c r="QAV1" s="82"/>
      <c r="QAW1" s="82"/>
      <c r="QAX1" s="82"/>
      <c r="QAY1" s="82"/>
      <c r="QAZ1" s="82"/>
      <c r="QBA1" s="82"/>
      <c r="QBB1" s="82"/>
      <c r="QBC1" s="82"/>
      <c r="QBD1" s="82"/>
      <c r="QBE1" s="82"/>
      <c r="QBF1" s="82"/>
      <c r="QBG1" s="82"/>
      <c r="QBH1" s="82"/>
      <c r="QBI1" s="82"/>
      <c r="QBJ1" s="82"/>
      <c r="QBK1" s="82"/>
      <c r="QBL1" s="82"/>
      <c r="QBM1" s="82"/>
      <c r="QBN1" s="82"/>
      <c r="QBO1" s="82"/>
      <c r="QBP1" s="82"/>
      <c r="QBQ1" s="82"/>
      <c r="QBR1" s="82"/>
      <c r="QBS1" s="82"/>
      <c r="QBT1" s="82"/>
      <c r="QBU1" s="82"/>
      <c r="QBV1" s="82"/>
      <c r="QBW1" s="82"/>
      <c r="QBX1" s="82"/>
      <c r="QBY1" s="82"/>
      <c r="QBZ1" s="82"/>
      <c r="QCA1" s="82"/>
      <c r="QCB1" s="82"/>
      <c r="QCC1" s="82"/>
      <c r="QCD1" s="82"/>
      <c r="QCE1" s="82"/>
      <c r="QCF1" s="82"/>
      <c r="QCG1" s="82"/>
      <c r="QCH1" s="82"/>
      <c r="QCI1" s="82"/>
      <c r="QCJ1" s="82"/>
      <c r="QCK1" s="82"/>
      <c r="QCL1" s="82"/>
      <c r="QCM1" s="82"/>
      <c r="QCN1" s="82"/>
      <c r="QCO1" s="82"/>
      <c r="QCP1" s="82"/>
      <c r="QCQ1" s="82"/>
      <c r="QCR1" s="82"/>
      <c r="QCS1" s="82"/>
      <c r="QCT1" s="82"/>
      <c r="QCU1" s="82"/>
      <c r="QCV1" s="82"/>
      <c r="QCW1" s="82"/>
      <c r="QCX1" s="82"/>
      <c r="QCY1" s="82"/>
      <c r="QCZ1" s="82"/>
      <c r="QDA1" s="82"/>
      <c r="QDB1" s="82"/>
      <c r="QDC1" s="82"/>
      <c r="QDD1" s="82"/>
      <c r="QDE1" s="82"/>
      <c r="QDF1" s="82"/>
      <c r="QDG1" s="82"/>
      <c r="QDH1" s="82"/>
      <c r="QDI1" s="82"/>
      <c r="QDJ1" s="82"/>
      <c r="QDK1" s="82"/>
      <c r="QDL1" s="82"/>
      <c r="QDM1" s="82"/>
      <c r="QDN1" s="82"/>
      <c r="QDO1" s="82"/>
      <c r="QDP1" s="82"/>
      <c r="QDQ1" s="82"/>
      <c r="QDR1" s="82"/>
      <c r="QDS1" s="82"/>
      <c r="QDT1" s="82"/>
      <c r="QDU1" s="82"/>
      <c r="QDV1" s="82"/>
      <c r="QDW1" s="82"/>
      <c r="QDX1" s="82"/>
      <c r="QDY1" s="82"/>
      <c r="QDZ1" s="82"/>
      <c r="QEA1" s="82"/>
      <c r="QEB1" s="82"/>
      <c r="QEC1" s="82"/>
      <c r="QED1" s="82"/>
      <c r="QEE1" s="82"/>
      <c r="QEF1" s="82"/>
      <c r="QEG1" s="82"/>
      <c r="QEH1" s="82"/>
      <c r="QEI1" s="82"/>
      <c r="QEJ1" s="82"/>
      <c r="QEK1" s="82"/>
      <c r="QEL1" s="82"/>
      <c r="QEM1" s="82"/>
      <c r="QEN1" s="82"/>
      <c r="QEO1" s="82"/>
      <c r="QEP1" s="82"/>
      <c r="QEQ1" s="82"/>
      <c r="QER1" s="82"/>
      <c r="QES1" s="82"/>
      <c r="QET1" s="82"/>
      <c r="QEU1" s="82"/>
      <c r="QEV1" s="82"/>
      <c r="QEW1" s="82"/>
      <c r="QEX1" s="82"/>
      <c r="QEY1" s="82"/>
      <c r="QEZ1" s="82"/>
      <c r="QFA1" s="82"/>
      <c r="QFB1" s="82"/>
      <c r="QFC1" s="82"/>
      <c r="QFD1" s="82"/>
      <c r="QFE1" s="82"/>
      <c r="QFF1" s="82"/>
      <c r="QFG1" s="82"/>
      <c r="QFH1" s="82"/>
      <c r="QFI1" s="82"/>
      <c r="QFJ1" s="82"/>
      <c r="QFK1" s="82"/>
      <c r="QFL1" s="82"/>
      <c r="QFM1" s="82"/>
      <c r="QFN1" s="82"/>
      <c r="QFO1" s="82"/>
      <c r="QFP1" s="82"/>
      <c r="QFQ1" s="82"/>
      <c r="QFR1" s="82"/>
      <c r="QFS1" s="82"/>
      <c r="QFT1" s="82"/>
      <c r="QFU1" s="82"/>
      <c r="QFV1" s="82"/>
      <c r="QFW1" s="82"/>
      <c r="QFX1" s="82"/>
      <c r="QFY1" s="82"/>
      <c r="QFZ1" s="82"/>
      <c r="QGA1" s="82"/>
      <c r="QGB1" s="82"/>
      <c r="QGC1" s="82"/>
      <c r="QGD1" s="82"/>
      <c r="QGE1" s="82"/>
      <c r="QGF1" s="82"/>
      <c r="QGG1" s="82"/>
      <c r="QGH1" s="82"/>
      <c r="QGI1" s="82"/>
      <c r="QGJ1" s="82"/>
      <c r="QGK1" s="82"/>
      <c r="QGL1" s="82"/>
      <c r="QGM1" s="82"/>
      <c r="QGN1" s="82"/>
      <c r="QGO1" s="82"/>
      <c r="QGP1" s="82"/>
      <c r="QGQ1" s="82"/>
      <c r="QGR1" s="82"/>
      <c r="QGS1" s="82"/>
      <c r="QGT1" s="82"/>
      <c r="QGU1" s="82"/>
      <c r="QGV1" s="82"/>
      <c r="QGW1" s="82"/>
      <c r="QGX1" s="82"/>
      <c r="QGY1" s="82"/>
      <c r="QGZ1" s="82"/>
      <c r="QHA1" s="82"/>
      <c r="QHB1" s="82"/>
      <c r="QHC1" s="82"/>
      <c r="QHD1" s="82"/>
      <c r="QHE1" s="82"/>
      <c r="QHF1" s="82"/>
      <c r="QHG1" s="82"/>
      <c r="QHH1" s="82"/>
      <c r="QHI1" s="82"/>
      <c r="QHJ1" s="82"/>
      <c r="QHK1" s="82"/>
      <c r="QHL1" s="82"/>
      <c r="QHM1" s="82"/>
      <c r="QHN1" s="82"/>
      <c r="QHO1" s="82"/>
      <c r="QHP1" s="82"/>
      <c r="QHQ1" s="82"/>
      <c r="QHR1" s="82"/>
      <c r="QHS1" s="82"/>
      <c r="QHT1" s="82"/>
      <c r="QHU1" s="82"/>
      <c r="QHV1" s="82"/>
      <c r="QHW1" s="82"/>
      <c r="QHX1" s="82"/>
      <c r="QHY1" s="82"/>
      <c r="QHZ1" s="82"/>
      <c r="QIA1" s="82"/>
      <c r="QIB1" s="82"/>
      <c r="QIC1" s="82"/>
      <c r="QID1" s="82"/>
      <c r="QIE1" s="82"/>
      <c r="QIF1" s="82"/>
      <c r="QIG1" s="82"/>
      <c r="QIH1" s="82"/>
      <c r="QII1" s="82"/>
      <c r="QIJ1" s="82"/>
      <c r="QIK1" s="82"/>
      <c r="QIL1" s="82"/>
      <c r="QIM1" s="82"/>
      <c r="QIN1" s="82"/>
      <c r="QIO1" s="82"/>
      <c r="QIP1" s="82"/>
      <c r="QIQ1" s="82"/>
      <c r="QIR1" s="82"/>
      <c r="QIS1" s="82"/>
      <c r="QIT1" s="82"/>
      <c r="QIU1" s="82"/>
      <c r="QIV1" s="82"/>
      <c r="QIW1" s="82"/>
      <c r="QIX1" s="82"/>
      <c r="QIY1" s="82"/>
      <c r="QIZ1" s="82"/>
      <c r="QJA1" s="82"/>
      <c r="QJB1" s="82"/>
      <c r="QJC1" s="82"/>
      <c r="QJD1" s="82"/>
      <c r="QJE1" s="82"/>
      <c r="QJF1" s="82"/>
      <c r="QJG1" s="82"/>
      <c r="QJH1" s="82"/>
      <c r="QJI1" s="82"/>
      <c r="QJJ1" s="82"/>
      <c r="QJK1" s="82"/>
      <c r="QJL1" s="82"/>
      <c r="QJM1" s="82"/>
      <c r="QJN1" s="82"/>
      <c r="QJO1" s="82"/>
      <c r="QJP1" s="82"/>
      <c r="QJQ1" s="82"/>
      <c r="QJR1" s="82"/>
      <c r="QJS1" s="82"/>
      <c r="QJT1" s="82"/>
      <c r="QJU1" s="82"/>
      <c r="QJV1" s="82"/>
      <c r="QJW1" s="82"/>
      <c r="QJX1" s="82"/>
      <c r="QJY1" s="82"/>
      <c r="QJZ1" s="82"/>
      <c r="QKA1" s="82"/>
      <c r="QKB1" s="82"/>
      <c r="QKC1" s="82"/>
      <c r="QKD1" s="82"/>
      <c r="QKE1" s="82"/>
      <c r="QKF1" s="82"/>
      <c r="QKG1" s="82"/>
      <c r="QKH1" s="82"/>
      <c r="QKI1" s="82"/>
      <c r="QKJ1" s="82"/>
      <c r="QKK1" s="82"/>
      <c r="QKL1" s="82"/>
      <c r="QKM1" s="82"/>
      <c r="QKN1" s="82"/>
      <c r="QKO1" s="82"/>
      <c r="QKP1" s="82"/>
      <c r="QKQ1" s="82"/>
      <c r="QKR1" s="82"/>
      <c r="QKS1" s="82"/>
      <c r="QKT1" s="82"/>
      <c r="QKU1" s="82"/>
      <c r="QKV1" s="82"/>
      <c r="QKW1" s="82"/>
      <c r="QKX1" s="82"/>
      <c r="QKY1" s="82"/>
      <c r="QKZ1" s="82"/>
      <c r="QLA1" s="82"/>
      <c r="QLB1" s="82"/>
      <c r="QLC1" s="82"/>
      <c r="QLD1" s="82"/>
      <c r="QLE1" s="82"/>
      <c r="QLF1" s="82"/>
      <c r="QLG1" s="82"/>
      <c r="QLH1" s="82"/>
      <c r="QLI1" s="82"/>
      <c r="QLJ1" s="82"/>
      <c r="QLK1" s="82"/>
      <c r="QLL1" s="82"/>
      <c r="QLM1" s="82"/>
      <c r="QLN1" s="82"/>
      <c r="QLO1" s="82"/>
      <c r="QLP1" s="82"/>
      <c r="QLQ1" s="82"/>
      <c r="QLR1" s="82"/>
      <c r="QLS1" s="82"/>
      <c r="QLT1" s="82"/>
      <c r="QLU1" s="82"/>
      <c r="QLV1" s="82"/>
      <c r="QLW1" s="82"/>
      <c r="QLX1" s="82"/>
      <c r="QLY1" s="82"/>
      <c r="QLZ1" s="82"/>
      <c r="QMA1" s="82"/>
      <c r="QMB1" s="82"/>
      <c r="QMC1" s="82"/>
      <c r="QMD1" s="82"/>
      <c r="QME1" s="82"/>
      <c r="QMF1" s="82"/>
      <c r="QMG1" s="82"/>
      <c r="QMH1" s="82"/>
      <c r="QMI1" s="82"/>
      <c r="QMJ1" s="82"/>
      <c r="QMK1" s="82"/>
      <c r="QML1" s="82"/>
      <c r="QMM1" s="82"/>
      <c r="QMN1" s="82"/>
      <c r="QMO1" s="82"/>
      <c r="QMP1" s="82"/>
      <c r="QMQ1" s="82"/>
      <c r="QMR1" s="82"/>
      <c r="QMS1" s="82"/>
      <c r="QMT1" s="82"/>
      <c r="QMU1" s="82"/>
      <c r="QMV1" s="82"/>
      <c r="QMW1" s="82"/>
      <c r="QMX1" s="82"/>
      <c r="QMY1" s="82"/>
      <c r="QMZ1" s="82"/>
      <c r="QNA1" s="82"/>
      <c r="QNB1" s="82"/>
      <c r="QNC1" s="82"/>
      <c r="QND1" s="82"/>
      <c r="QNE1" s="82"/>
      <c r="QNF1" s="82"/>
      <c r="QNG1" s="82"/>
      <c r="QNH1" s="82"/>
      <c r="QNI1" s="82"/>
      <c r="QNJ1" s="82"/>
      <c r="QNK1" s="82"/>
      <c r="QNL1" s="82"/>
      <c r="QNM1" s="82"/>
      <c r="QNN1" s="82"/>
      <c r="QNO1" s="82"/>
      <c r="QNP1" s="82"/>
      <c r="QNQ1" s="82"/>
      <c r="QNR1" s="82"/>
      <c r="QNS1" s="82"/>
      <c r="QNT1" s="82"/>
      <c r="QNU1" s="82"/>
      <c r="QNV1" s="82"/>
      <c r="QNW1" s="82"/>
      <c r="QNX1" s="82"/>
      <c r="QNY1" s="82"/>
      <c r="QNZ1" s="82"/>
      <c r="QOA1" s="82"/>
      <c r="QOB1" s="82"/>
      <c r="QOC1" s="82"/>
      <c r="QOD1" s="82"/>
      <c r="QOE1" s="82"/>
      <c r="QOF1" s="82"/>
      <c r="QOG1" s="82"/>
      <c r="QOH1" s="82"/>
      <c r="QOI1" s="82"/>
      <c r="QOJ1" s="82"/>
      <c r="QOK1" s="82"/>
      <c r="QOL1" s="82"/>
      <c r="QOM1" s="82"/>
      <c r="QON1" s="82"/>
      <c r="QOO1" s="82"/>
      <c r="QOP1" s="82"/>
      <c r="QOQ1" s="82"/>
      <c r="QOR1" s="82"/>
      <c r="QOS1" s="82"/>
      <c r="QOT1" s="82"/>
      <c r="QOU1" s="82"/>
      <c r="QOV1" s="82"/>
      <c r="QOW1" s="82"/>
      <c r="QOX1" s="82"/>
      <c r="QOY1" s="82"/>
      <c r="QOZ1" s="82"/>
      <c r="QPA1" s="82"/>
      <c r="QPB1" s="82"/>
      <c r="QPC1" s="82"/>
      <c r="QPD1" s="82"/>
      <c r="QPE1" s="82"/>
      <c r="QPF1" s="82"/>
      <c r="QPG1" s="82"/>
      <c r="QPH1" s="82"/>
      <c r="QPI1" s="82"/>
      <c r="QPJ1" s="82"/>
      <c r="QPK1" s="82"/>
      <c r="QPL1" s="82"/>
      <c r="QPM1" s="82"/>
      <c r="QPN1" s="82"/>
      <c r="QPO1" s="82"/>
      <c r="QPP1" s="82"/>
      <c r="QPQ1" s="82"/>
      <c r="QPR1" s="82"/>
      <c r="QPS1" s="82"/>
      <c r="QPT1" s="82"/>
      <c r="QPU1" s="82"/>
      <c r="QPV1" s="82"/>
      <c r="QPW1" s="82"/>
      <c r="QPX1" s="82"/>
      <c r="QPY1" s="82"/>
      <c r="QPZ1" s="82"/>
      <c r="QQA1" s="82"/>
      <c r="QQB1" s="82"/>
      <c r="QQC1" s="82"/>
      <c r="QQD1" s="82"/>
      <c r="QQE1" s="82"/>
      <c r="QQF1" s="82"/>
      <c r="QQG1" s="82"/>
      <c r="QQH1" s="82"/>
      <c r="QQI1" s="82"/>
      <c r="QQJ1" s="82"/>
      <c r="QQK1" s="82"/>
      <c r="QQL1" s="82"/>
      <c r="QQM1" s="82"/>
      <c r="QQN1" s="82"/>
      <c r="QQO1" s="82"/>
      <c r="QQP1" s="82"/>
      <c r="QQQ1" s="82"/>
      <c r="QQR1" s="82"/>
      <c r="QQS1" s="82"/>
      <c r="QQT1" s="82"/>
      <c r="QQU1" s="82"/>
      <c r="QQV1" s="82"/>
      <c r="QQW1" s="82"/>
      <c r="QQX1" s="82"/>
      <c r="QQY1" s="82"/>
      <c r="QQZ1" s="82"/>
      <c r="QRA1" s="82"/>
      <c r="QRB1" s="82"/>
      <c r="QRC1" s="82"/>
      <c r="QRD1" s="82"/>
      <c r="QRE1" s="82"/>
      <c r="QRF1" s="82"/>
      <c r="QRG1" s="82"/>
      <c r="QRH1" s="82"/>
      <c r="QRI1" s="82"/>
      <c r="QRJ1" s="82"/>
      <c r="QRK1" s="82"/>
      <c r="QRL1" s="82"/>
      <c r="QRM1" s="82"/>
      <c r="QRN1" s="82"/>
      <c r="QRO1" s="82"/>
      <c r="QRP1" s="82"/>
      <c r="QRQ1" s="82"/>
      <c r="QRR1" s="82"/>
      <c r="QRS1" s="82"/>
      <c r="QRT1" s="82"/>
      <c r="QRU1" s="82"/>
      <c r="QRV1" s="82"/>
      <c r="QRW1" s="82"/>
      <c r="QRX1" s="82"/>
      <c r="QRY1" s="82"/>
      <c r="QRZ1" s="82"/>
      <c r="QSA1" s="82"/>
      <c r="QSB1" s="82"/>
      <c r="QSC1" s="82"/>
      <c r="QSD1" s="82"/>
      <c r="QSE1" s="82"/>
      <c r="QSF1" s="82"/>
      <c r="QSG1" s="82"/>
      <c r="QSH1" s="82"/>
      <c r="QSI1" s="82"/>
      <c r="QSJ1" s="82"/>
      <c r="QSK1" s="82"/>
      <c r="QSL1" s="82"/>
      <c r="QSM1" s="82"/>
      <c r="QSN1" s="82"/>
      <c r="QSO1" s="82"/>
      <c r="QSP1" s="82"/>
      <c r="QSQ1" s="82"/>
      <c r="QSR1" s="82"/>
      <c r="QSS1" s="82"/>
      <c r="QST1" s="82"/>
      <c r="QSU1" s="82"/>
      <c r="QSV1" s="82"/>
      <c r="QSW1" s="82"/>
      <c r="QSX1" s="82"/>
      <c r="QSY1" s="82"/>
      <c r="QSZ1" s="82"/>
      <c r="QTA1" s="82"/>
      <c r="QTB1" s="82"/>
      <c r="QTC1" s="82"/>
      <c r="QTD1" s="82"/>
      <c r="QTE1" s="82"/>
      <c r="QTF1" s="82"/>
      <c r="QTG1" s="82"/>
      <c r="QTH1" s="82"/>
      <c r="QTI1" s="82"/>
      <c r="QTJ1" s="82"/>
      <c r="QTK1" s="82"/>
      <c r="QTL1" s="82"/>
      <c r="QTM1" s="82"/>
      <c r="QTN1" s="82"/>
      <c r="QTO1" s="82"/>
      <c r="QTP1" s="82"/>
      <c r="QTQ1" s="82"/>
      <c r="QTR1" s="82"/>
      <c r="QTS1" s="82"/>
      <c r="QTT1" s="82"/>
      <c r="QTU1" s="82"/>
      <c r="QTV1" s="82"/>
      <c r="QTW1" s="82"/>
      <c r="QTX1" s="82"/>
      <c r="QTY1" s="82"/>
      <c r="QTZ1" s="82"/>
      <c r="QUA1" s="82"/>
      <c r="QUB1" s="82"/>
      <c r="QUC1" s="82"/>
      <c r="QUD1" s="82"/>
      <c r="QUE1" s="82"/>
      <c r="QUF1" s="82"/>
      <c r="QUG1" s="82"/>
      <c r="QUH1" s="82"/>
      <c r="QUI1" s="82"/>
      <c r="QUJ1" s="82"/>
      <c r="QUK1" s="82"/>
      <c r="QUL1" s="82"/>
      <c r="QUM1" s="82"/>
      <c r="QUN1" s="82"/>
      <c r="QUO1" s="82"/>
      <c r="QUP1" s="82"/>
      <c r="QUQ1" s="82"/>
      <c r="QUR1" s="82"/>
      <c r="QUS1" s="82"/>
      <c r="QUT1" s="82"/>
      <c r="QUU1" s="82"/>
      <c r="QUV1" s="82"/>
      <c r="QUW1" s="82"/>
      <c r="QUX1" s="82"/>
      <c r="QUY1" s="82"/>
      <c r="QUZ1" s="82"/>
      <c r="QVA1" s="82"/>
      <c r="QVB1" s="82"/>
      <c r="QVC1" s="82"/>
      <c r="QVD1" s="82"/>
      <c r="QVE1" s="82"/>
      <c r="QVF1" s="82"/>
      <c r="QVG1" s="82"/>
      <c r="QVH1" s="82"/>
      <c r="QVI1" s="82"/>
      <c r="QVJ1" s="82"/>
      <c r="QVK1" s="82"/>
      <c r="QVL1" s="82"/>
      <c r="QVM1" s="82"/>
      <c r="QVN1" s="82"/>
      <c r="QVO1" s="82"/>
      <c r="QVP1" s="82"/>
      <c r="QVQ1" s="82"/>
      <c r="QVR1" s="82"/>
      <c r="QVS1" s="82"/>
      <c r="QVT1" s="82"/>
      <c r="QVU1" s="82"/>
      <c r="QVV1" s="82"/>
      <c r="QVW1" s="82"/>
      <c r="QVX1" s="82"/>
      <c r="QVY1" s="82"/>
      <c r="QVZ1" s="82"/>
      <c r="QWA1" s="82"/>
      <c r="QWB1" s="82"/>
      <c r="QWC1" s="82"/>
      <c r="QWD1" s="82"/>
      <c r="QWE1" s="82"/>
      <c r="QWF1" s="82"/>
      <c r="QWG1" s="82"/>
      <c r="QWH1" s="82"/>
      <c r="QWI1" s="82"/>
      <c r="QWJ1" s="82"/>
      <c r="QWK1" s="82"/>
      <c r="QWL1" s="82"/>
      <c r="QWM1" s="82"/>
      <c r="QWN1" s="82"/>
      <c r="QWO1" s="82"/>
      <c r="QWP1" s="82"/>
      <c r="QWQ1" s="82"/>
      <c r="QWR1" s="82"/>
      <c r="QWS1" s="82"/>
      <c r="QWT1" s="82"/>
      <c r="QWU1" s="82"/>
      <c r="QWV1" s="82"/>
      <c r="QWW1" s="82"/>
      <c r="QWX1" s="82"/>
      <c r="QWY1" s="82"/>
      <c r="QWZ1" s="82"/>
      <c r="QXA1" s="82"/>
      <c r="QXB1" s="82"/>
      <c r="QXC1" s="82"/>
      <c r="QXD1" s="82"/>
      <c r="QXE1" s="82"/>
      <c r="QXF1" s="82"/>
      <c r="QXG1" s="82"/>
      <c r="QXH1" s="82"/>
      <c r="QXI1" s="82"/>
      <c r="QXJ1" s="82"/>
      <c r="QXK1" s="82"/>
      <c r="QXL1" s="82"/>
      <c r="QXM1" s="82"/>
      <c r="QXN1" s="82"/>
      <c r="QXO1" s="82"/>
      <c r="QXP1" s="82"/>
      <c r="QXQ1" s="82"/>
      <c r="QXR1" s="82"/>
      <c r="QXS1" s="82"/>
      <c r="QXT1" s="82"/>
      <c r="QXU1" s="82"/>
      <c r="QXV1" s="82"/>
      <c r="QXW1" s="82"/>
      <c r="QXX1" s="82"/>
      <c r="QXY1" s="82"/>
      <c r="QXZ1" s="82"/>
      <c r="QYA1" s="82"/>
      <c r="QYB1" s="82"/>
      <c r="QYC1" s="82"/>
      <c r="QYD1" s="82"/>
      <c r="QYE1" s="82"/>
      <c r="QYF1" s="82"/>
      <c r="QYG1" s="82"/>
      <c r="QYH1" s="82"/>
      <c r="QYI1" s="82"/>
      <c r="QYJ1" s="82"/>
      <c r="QYK1" s="82"/>
      <c r="QYL1" s="82"/>
      <c r="QYM1" s="82"/>
      <c r="QYN1" s="82"/>
      <c r="QYO1" s="82"/>
      <c r="QYP1" s="82"/>
      <c r="QYQ1" s="82"/>
      <c r="QYR1" s="82"/>
      <c r="QYS1" s="82"/>
      <c r="QYT1" s="82"/>
      <c r="QYU1" s="82"/>
      <c r="QYV1" s="82"/>
      <c r="QYW1" s="82"/>
      <c r="QYX1" s="82"/>
      <c r="QYY1" s="82"/>
      <c r="QYZ1" s="82"/>
      <c r="QZA1" s="82"/>
      <c r="QZB1" s="82"/>
      <c r="QZC1" s="82"/>
      <c r="QZD1" s="82"/>
      <c r="QZE1" s="82"/>
      <c r="QZF1" s="82"/>
      <c r="QZG1" s="82"/>
      <c r="QZH1" s="82"/>
      <c r="QZI1" s="82"/>
      <c r="QZJ1" s="82"/>
      <c r="QZK1" s="82"/>
      <c r="QZL1" s="82"/>
      <c r="QZM1" s="82"/>
      <c r="QZN1" s="82"/>
      <c r="QZO1" s="82"/>
      <c r="QZP1" s="82"/>
      <c r="QZQ1" s="82"/>
      <c r="QZR1" s="82"/>
      <c r="QZS1" s="82"/>
      <c r="QZT1" s="82"/>
      <c r="QZU1" s="82"/>
      <c r="QZV1" s="82"/>
      <c r="QZW1" s="82"/>
      <c r="QZX1" s="82"/>
      <c r="QZY1" s="82"/>
      <c r="QZZ1" s="82"/>
      <c r="RAA1" s="82"/>
      <c r="RAB1" s="82"/>
      <c r="RAC1" s="82"/>
      <c r="RAD1" s="82"/>
      <c r="RAE1" s="82"/>
      <c r="RAF1" s="82"/>
      <c r="RAG1" s="82"/>
      <c r="RAH1" s="82"/>
      <c r="RAI1" s="82"/>
      <c r="RAJ1" s="82"/>
      <c r="RAK1" s="82"/>
      <c r="RAL1" s="82"/>
      <c r="RAM1" s="82"/>
      <c r="RAN1" s="82"/>
      <c r="RAO1" s="82"/>
      <c r="RAP1" s="82"/>
      <c r="RAQ1" s="82"/>
      <c r="RAR1" s="82"/>
      <c r="RAS1" s="82"/>
      <c r="RAT1" s="82"/>
      <c r="RAU1" s="82"/>
      <c r="RAV1" s="82"/>
      <c r="RAW1" s="82"/>
      <c r="RAX1" s="82"/>
      <c r="RAY1" s="82"/>
      <c r="RAZ1" s="82"/>
      <c r="RBA1" s="82"/>
      <c r="RBB1" s="82"/>
      <c r="RBC1" s="82"/>
      <c r="RBD1" s="82"/>
      <c r="RBE1" s="82"/>
      <c r="RBF1" s="82"/>
      <c r="RBG1" s="82"/>
      <c r="RBH1" s="82"/>
      <c r="RBI1" s="82"/>
      <c r="RBJ1" s="82"/>
      <c r="RBK1" s="82"/>
      <c r="RBL1" s="82"/>
      <c r="RBM1" s="82"/>
      <c r="RBN1" s="82"/>
      <c r="RBO1" s="82"/>
      <c r="RBP1" s="82"/>
      <c r="RBQ1" s="82"/>
      <c r="RBR1" s="82"/>
      <c r="RBS1" s="82"/>
      <c r="RBT1" s="82"/>
      <c r="RBU1" s="82"/>
      <c r="RBV1" s="82"/>
      <c r="RBW1" s="82"/>
      <c r="RBX1" s="82"/>
      <c r="RBY1" s="82"/>
      <c r="RBZ1" s="82"/>
      <c r="RCA1" s="82"/>
      <c r="RCB1" s="82"/>
      <c r="RCC1" s="82"/>
      <c r="RCD1" s="82"/>
      <c r="RCE1" s="82"/>
      <c r="RCF1" s="82"/>
      <c r="RCG1" s="82"/>
      <c r="RCH1" s="82"/>
      <c r="RCI1" s="82"/>
      <c r="RCJ1" s="82"/>
      <c r="RCK1" s="82"/>
      <c r="RCL1" s="82"/>
      <c r="RCM1" s="82"/>
      <c r="RCN1" s="82"/>
      <c r="RCO1" s="82"/>
      <c r="RCP1" s="82"/>
      <c r="RCQ1" s="82"/>
      <c r="RCR1" s="82"/>
      <c r="RCS1" s="82"/>
      <c r="RCT1" s="82"/>
      <c r="RCU1" s="82"/>
      <c r="RCV1" s="82"/>
      <c r="RCW1" s="82"/>
      <c r="RCX1" s="82"/>
      <c r="RCY1" s="82"/>
      <c r="RCZ1" s="82"/>
      <c r="RDA1" s="82"/>
      <c r="RDB1" s="82"/>
      <c r="RDC1" s="82"/>
      <c r="RDD1" s="82"/>
      <c r="RDE1" s="82"/>
      <c r="RDF1" s="82"/>
      <c r="RDG1" s="82"/>
      <c r="RDH1" s="82"/>
      <c r="RDI1" s="82"/>
      <c r="RDJ1" s="82"/>
      <c r="RDK1" s="82"/>
      <c r="RDL1" s="82"/>
      <c r="RDM1" s="82"/>
      <c r="RDN1" s="82"/>
      <c r="RDO1" s="82"/>
      <c r="RDP1" s="82"/>
      <c r="RDQ1" s="82"/>
      <c r="RDR1" s="82"/>
      <c r="RDS1" s="82"/>
      <c r="RDT1" s="82"/>
      <c r="RDU1" s="82"/>
      <c r="RDV1" s="82"/>
      <c r="RDW1" s="82"/>
      <c r="RDX1" s="82"/>
      <c r="RDY1" s="82"/>
      <c r="RDZ1" s="82"/>
      <c r="REA1" s="82"/>
      <c r="REB1" s="82"/>
      <c r="REC1" s="82"/>
      <c r="RED1" s="82"/>
      <c r="REE1" s="82"/>
      <c r="REF1" s="82"/>
      <c r="REG1" s="82"/>
      <c r="REH1" s="82"/>
      <c r="REI1" s="82"/>
      <c r="REJ1" s="82"/>
      <c r="REK1" s="82"/>
      <c r="REL1" s="82"/>
      <c r="REM1" s="82"/>
      <c r="REN1" s="82"/>
      <c r="REO1" s="82"/>
      <c r="REP1" s="82"/>
      <c r="REQ1" s="82"/>
      <c r="RER1" s="82"/>
      <c r="RES1" s="82"/>
      <c r="RET1" s="82"/>
      <c r="REU1" s="82"/>
      <c r="REV1" s="82"/>
      <c r="REW1" s="82"/>
      <c r="REX1" s="82"/>
      <c r="REY1" s="82"/>
      <c r="REZ1" s="82"/>
      <c r="RFA1" s="82"/>
      <c r="RFB1" s="82"/>
      <c r="RFC1" s="82"/>
      <c r="RFD1" s="82"/>
      <c r="RFE1" s="82"/>
      <c r="RFF1" s="82"/>
      <c r="RFG1" s="82"/>
      <c r="RFH1" s="82"/>
      <c r="RFI1" s="82"/>
      <c r="RFJ1" s="82"/>
      <c r="RFK1" s="82"/>
      <c r="RFL1" s="82"/>
      <c r="RFM1" s="82"/>
      <c r="RFN1" s="82"/>
      <c r="RFO1" s="82"/>
      <c r="RFP1" s="82"/>
      <c r="RFQ1" s="82"/>
      <c r="RFR1" s="82"/>
      <c r="RFS1" s="82"/>
      <c r="RFT1" s="82"/>
      <c r="RFU1" s="82"/>
      <c r="RFV1" s="82"/>
      <c r="RFW1" s="82"/>
      <c r="RFX1" s="82"/>
      <c r="RFY1" s="82"/>
      <c r="RFZ1" s="82"/>
      <c r="RGA1" s="82"/>
      <c r="RGB1" s="82"/>
      <c r="RGC1" s="82"/>
      <c r="RGD1" s="82"/>
      <c r="RGE1" s="82"/>
      <c r="RGF1" s="82"/>
      <c r="RGG1" s="82"/>
      <c r="RGH1" s="82"/>
      <c r="RGI1" s="82"/>
      <c r="RGJ1" s="82"/>
      <c r="RGK1" s="82"/>
      <c r="RGL1" s="82"/>
      <c r="RGM1" s="82"/>
      <c r="RGN1" s="82"/>
      <c r="RGO1" s="82"/>
      <c r="RGP1" s="82"/>
      <c r="RGQ1" s="82"/>
      <c r="RGR1" s="82"/>
      <c r="RGS1" s="82"/>
      <c r="RGT1" s="82"/>
      <c r="RGU1" s="82"/>
      <c r="RGV1" s="82"/>
      <c r="RGW1" s="82"/>
      <c r="RGX1" s="82"/>
      <c r="RGY1" s="82"/>
      <c r="RGZ1" s="82"/>
      <c r="RHA1" s="82"/>
      <c r="RHB1" s="82"/>
      <c r="RHC1" s="82"/>
      <c r="RHD1" s="82"/>
      <c r="RHE1" s="82"/>
      <c r="RHF1" s="82"/>
      <c r="RHG1" s="82"/>
      <c r="RHH1" s="82"/>
      <c r="RHI1" s="82"/>
      <c r="RHJ1" s="82"/>
      <c r="RHK1" s="82"/>
      <c r="RHL1" s="82"/>
      <c r="RHM1" s="82"/>
      <c r="RHN1" s="82"/>
      <c r="RHO1" s="82"/>
      <c r="RHP1" s="82"/>
      <c r="RHQ1" s="82"/>
      <c r="RHR1" s="82"/>
      <c r="RHS1" s="82"/>
      <c r="RHT1" s="82"/>
      <c r="RHU1" s="82"/>
      <c r="RHV1" s="82"/>
      <c r="RHW1" s="82"/>
      <c r="RHX1" s="82"/>
      <c r="RHY1" s="82"/>
      <c r="RHZ1" s="82"/>
      <c r="RIA1" s="82"/>
      <c r="RIB1" s="82"/>
      <c r="RIC1" s="82"/>
      <c r="RID1" s="82"/>
      <c r="RIE1" s="82"/>
      <c r="RIF1" s="82"/>
      <c r="RIG1" s="82"/>
      <c r="RIH1" s="82"/>
      <c r="RII1" s="82"/>
      <c r="RIJ1" s="82"/>
      <c r="RIK1" s="82"/>
      <c r="RIL1" s="82"/>
      <c r="RIM1" s="82"/>
      <c r="RIN1" s="82"/>
      <c r="RIO1" s="82"/>
      <c r="RIP1" s="82"/>
      <c r="RIQ1" s="82"/>
      <c r="RIR1" s="82"/>
      <c r="RIS1" s="82"/>
      <c r="RIT1" s="82"/>
      <c r="RIU1" s="82"/>
      <c r="RIV1" s="82"/>
      <c r="RIW1" s="82"/>
      <c r="RIX1" s="82"/>
      <c r="RIY1" s="82"/>
      <c r="RIZ1" s="82"/>
      <c r="RJA1" s="82"/>
      <c r="RJB1" s="82"/>
      <c r="RJC1" s="82"/>
      <c r="RJD1" s="82"/>
      <c r="RJE1" s="82"/>
      <c r="RJF1" s="82"/>
      <c r="RJG1" s="82"/>
      <c r="RJH1" s="82"/>
      <c r="RJI1" s="82"/>
      <c r="RJJ1" s="82"/>
      <c r="RJK1" s="82"/>
      <c r="RJL1" s="82"/>
      <c r="RJM1" s="82"/>
      <c r="RJN1" s="82"/>
      <c r="RJO1" s="82"/>
      <c r="RJP1" s="82"/>
      <c r="RJQ1" s="82"/>
      <c r="RJR1" s="82"/>
      <c r="RJS1" s="82"/>
      <c r="RJT1" s="82"/>
      <c r="RJU1" s="82"/>
      <c r="RJV1" s="82"/>
      <c r="RJW1" s="82"/>
      <c r="RJX1" s="82"/>
      <c r="RJY1" s="82"/>
      <c r="RJZ1" s="82"/>
      <c r="RKA1" s="82"/>
      <c r="RKB1" s="82"/>
      <c r="RKC1" s="82"/>
      <c r="RKD1" s="82"/>
      <c r="RKE1" s="82"/>
      <c r="RKF1" s="82"/>
      <c r="RKG1" s="82"/>
      <c r="RKH1" s="82"/>
      <c r="RKI1" s="82"/>
      <c r="RKJ1" s="82"/>
      <c r="RKK1" s="82"/>
      <c r="RKL1" s="82"/>
      <c r="RKM1" s="82"/>
      <c r="RKN1" s="82"/>
      <c r="RKO1" s="82"/>
      <c r="RKP1" s="82"/>
      <c r="RKQ1" s="82"/>
      <c r="RKR1" s="82"/>
      <c r="RKS1" s="82"/>
      <c r="RKT1" s="82"/>
      <c r="RKU1" s="82"/>
      <c r="RKV1" s="82"/>
      <c r="RKW1" s="82"/>
      <c r="RKX1" s="82"/>
      <c r="RKY1" s="82"/>
      <c r="RKZ1" s="82"/>
      <c r="RLA1" s="82"/>
      <c r="RLB1" s="82"/>
      <c r="RLC1" s="82"/>
      <c r="RLD1" s="82"/>
      <c r="RLE1" s="82"/>
      <c r="RLF1" s="82"/>
      <c r="RLG1" s="82"/>
      <c r="RLH1" s="82"/>
      <c r="RLI1" s="82"/>
      <c r="RLJ1" s="82"/>
      <c r="RLK1" s="82"/>
      <c r="RLL1" s="82"/>
      <c r="RLM1" s="82"/>
      <c r="RLN1" s="82"/>
      <c r="RLO1" s="82"/>
      <c r="RLP1" s="82"/>
      <c r="RLQ1" s="82"/>
      <c r="RLR1" s="82"/>
      <c r="RLS1" s="82"/>
      <c r="RLT1" s="82"/>
      <c r="RLU1" s="82"/>
      <c r="RLV1" s="82"/>
      <c r="RLW1" s="82"/>
      <c r="RLX1" s="82"/>
      <c r="RLY1" s="82"/>
      <c r="RLZ1" s="82"/>
      <c r="RMA1" s="82"/>
      <c r="RMB1" s="82"/>
      <c r="RMC1" s="82"/>
      <c r="RMD1" s="82"/>
      <c r="RME1" s="82"/>
      <c r="RMF1" s="82"/>
      <c r="RMG1" s="82"/>
      <c r="RMH1" s="82"/>
      <c r="RMI1" s="82"/>
      <c r="RMJ1" s="82"/>
      <c r="RMK1" s="82"/>
      <c r="RML1" s="82"/>
      <c r="RMM1" s="82"/>
      <c r="RMN1" s="82"/>
      <c r="RMO1" s="82"/>
      <c r="RMP1" s="82"/>
      <c r="RMQ1" s="82"/>
      <c r="RMR1" s="82"/>
      <c r="RMS1" s="82"/>
      <c r="RMT1" s="82"/>
      <c r="RMU1" s="82"/>
      <c r="RMV1" s="82"/>
      <c r="RMW1" s="82"/>
      <c r="RMX1" s="82"/>
      <c r="RMY1" s="82"/>
      <c r="RMZ1" s="82"/>
      <c r="RNA1" s="82"/>
      <c r="RNB1" s="82"/>
      <c r="RNC1" s="82"/>
      <c r="RND1" s="82"/>
      <c r="RNE1" s="82"/>
      <c r="RNF1" s="82"/>
      <c r="RNG1" s="82"/>
      <c r="RNH1" s="82"/>
      <c r="RNI1" s="82"/>
      <c r="RNJ1" s="82"/>
      <c r="RNK1" s="82"/>
      <c r="RNL1" s="82"/>
      <c r="RNM1" s="82"/>
      <c r="RNN1" s="82"/>
      <c r="RNO1" s="82"/>
      <c r="RNP1" s="82"/>
      <c r="RNQ1" s="82"/>
      <c r="RNR1" s="82"/>
      <c r="RNS1" s="82"/>
      <c r="RNT1" s="82"/>
      <c r="RNU1" s="82"/>
      <c r="RNV1" s="82"/>
      <c r="RNW1" s="82"/>
      <c r="RNX1" s="82"/>
      <c r="RNY1" s="82"/>
      <c r="RNZ1" s="82"/>
      <c r="ROA1" s="82"/>
      <c r="ROB1" s="82"/>
      <c r="ROC1" s="82"/>
      <c r="ROD1" s="82"/>
      <c r="ROE1" s="82"/>
      <c r="ROF1" s="82"/>
      <c r="ROG1" s="82"/>
      <c r="ROH1" s="82"/>
      <c r="ROI1" s="82"/>
      <c r="ROJ1" s="82"/>
      <c r="ROK1" s="82"/>
      <c r="ROL1" s="82"/>
      <c r="ROM1" s="82"/>
      <c r="RON1" s="82"/>
      <c r="ROO1" s="82"/>
      <c r="ROP1" s="82"/>
      <c r="ROQ1" s="82"/>
      <c r="ROR1" s="82"/>
      <c r="ROS1" s="82"/>
      <c r="ROT1" s="82"/>
      <c r="ROU1" s="82"/>
      <c r="ROV1" s="82"/>
      <c r="ROW1" s="82"/>
      <c r="ROX1" s="82"/>
      <c r="ROY1" s="82"/>
      <c r="ROZ1" s="82"/>
      <c r="RPA1" s="82"/>
      <c r="RPB1" s="82"/>
      <c r="RPC1" s="82"/>
      <c r="RPD1" s="82"/>
      <c r="RPE1" s="82"/>
      <c r="RPF1" s="82"/>
      <c r="RPG1" s="82"/>
      <c r="RPH1" s="82"/>
      <c r="RPI1" s="82"/>
      <c r="RPJ1" s="82"/>
      <c r="RPK1" s="82"/>
      <c r="RPL1" s="82"/>
      <c r="RPM1" s="82"/>
      <c r="RPN1" s="82"/>
      <c r="RPO1" s="82"/>
      <c r="RPP1" s="82"/>
      <c r="RPQ1" s="82"/>
      <c r="RPR1" s="82"/>
      <c r="RPS1" s="82"/>
      <c r="RPT1" s="82"/>
      <c r="RPU1" s="82"/>
      <c r="RPV1" s="82"/>
      <c r="RPW1" s="82"/>
      <c r="RPX1" s="82"/>
      <c r="RPY1" s="82"/>
      <c r="RPZ1" s="82"/>
      <c r="RQA1" s="82"/>
      <c r="RQB1" s="82"/>
      <c r="RQC1" s="82"/>
      <c r="RQD1" s="82"/>
      <c r="RQE1" s="82"/>
      <c r="RQF1" s="82"/>
      <c r="RQG1" s="82"/>
      <c r="RQH1" s="82"/>
      <c r="RQI1" s="82"/>
      <c r="RQJ1" s="82"/>
      <c r="RQK1" s="82"/>
      <c r="RQL1" s="82"/>
      <c r="RQM1" s="82"/>
      <c r="RQN1" s="82"/>
      <c r="RQO1" s="82"/>
      <c r="RQP1" s="82"/>
      <c r="RQQ1" s="82"/>
      <c r="RQR1" s="82"/>
      <c r="RQS1" s="82"/>
      <c r="RQT1" s="82"/>
      <c r="RQU1" s="82"/>
      <c r="RQV1" s="82"/>
      <c r="RQW1" s="82"/>
      <c r="RQX1" s="82"/>
      <c r="RQY1" s="82"/>
      <c r="RQZ1" s="82"/>
      <c r="RRA1" s="82"/>
      <c r="RRB1" s="82"/>
      <c r="RRC1" s="82"/>
      <c r="RRD1" s="82"/>
      <c r="RRE1" s="82"/>
      <c r="RRF1" s="82"/>
      <c r="RRG1" s="82"/>
      <c r="RRH1" s="82"/>
      <c r="RRI1" s="82"/>
      <c r="RRJ1" s="82"/>
      <c r="RRK1" s="82"/>
      <c r="RRL1" s="82"/>
      <c r="RRM1" s="82"/>
      <c r="RRN1" s="82"/>
      <c r="RRO1" s="82"/>
      <c r="RRP1" s="82"/>
      <c r="RRQ1" s="82"/>
      <c r="RRR1" s="82"/>
      <c r="RRS1" s="82"/>
      <c r="RRT1" s="82"/>
      <c r="RRU1" s="82"/>
      <c r="RRV1" s="82"/>
      <c r="RRW1" s="82"/>
      <c r="RRX1" s="82"/>
      <c r="RRY1" s="82"/>
      <c r="RRZ1" s="82"/>
      <c r="RSA1" s="82"/>
      <c r="RSB1" s="82"/>
      <c r="RSC1" s="82"/>
      <c r="RSD1" s="82"/>
      <c r="RSE1" s="82"/>
      <c r="RSF1" s="82"/>
      <c r="RSG1" s="82"/>
      <c r="RSH1" s="82"/>
      <c r="RSI1" s="82"/>
      <c r="RSJ1" s="82"/>
      <c r="RSK1" s="82"/>
      <c r="RSL1" s="82"/>
      <c r="RSM1" s="82"/>
      <c r="RSN1" s="82"/>
      <c r="RSO1" s="82"/>
      <c r="RSP1" s="82"/>
      <c r="RSQ1" s="82"/>
      <c r="RSR1" s="82"/>
      <c r="RSS1" s="82"/>
      <c r="RST1" s="82"/>
      <c r="RSU1" s="82"/>
      <c r="RSV1" s="82"/>
      <c r="RSW1" s="82"/>
      <c r="RSX1" s="82"/>
      <c r="RSY1" s="82"/>
      <c r="RSZ1" s="82"/>
      <c r="RTA1" s="82"/>
      <c r="RTB1" s="82"/>
      <c r="RTC1" s="82"/>
      <c r="RTD1" s="82"/>
      <c r="RTE1" s="82"/>
      <c r="RTF1" s="82"/>
      <c r="RTG1" s="82"/>
      <c r="RTH1" s="82"/>
      <c r="RTI1" s="82"/>
      <c r="RTJ1" s="82"/>
      <c r="RTK1" s="82"/>
      <c r="RTL1" s="82"/>
      <c r="RTM1" s="82"/>
      <c r="RTN1" s="82"/>
      <c r="RTO1" s="82"/>
      <c r="RTP1" s="82"/>
      <c r="RTQ1" s="82"/>
      <c r="RTR1" s="82"/>
      <c r="RTS1" s="82"/>
      <c r="RTT1" s="82"/>
      <c r="RTU1" s="82"/>
      <c r="RTV1" s="82"/>
      <c r="RTW1" s="82"/>
      <c r="RTX1" s="82"/>
      <c r="RTY1" s="82"/>
      <c r="RTZ1" s="82"/>
      <c r="RUA1" s="82"/>
      <c r="RUB1" s="82"/>
      <c r="RUC1" s="82"/>
      <c r="RUD1" s="82"/>
      <c r="RUE1" s="82"/>
      <c r="RUF1" s="82"/>
      <c r="RUG1" s="82"/>
      <c r="RUH1" s="82"/>
      <c r="RUI1" s="82"/>
      <c r="RUJ1" s="82"/>
      <c r="RUK1" s="82"/>
      <c r="RUL1" s="82"/>
      <c r="RUM1" s="82"/>
      <c r="RUN1" s="82"/>
      <c r="RUO1" s="82"/>
      <c r="RUP1" s="82"/>
      <c r="RUQ1" s="82"/>
      <c r="RUR1" s="82"/>
      <c r="RUS1" s="82"/>
      <c r="RUT1" s="82"/>
      <c r="RUU1" s="82"/>
      <c r="RUV1" s="82"/>
      <c r="RUW1" s="82"/>
      <c r="RUX1" s="82"/>
      <c r="RUY1" s="82"/>
      <c r="RUZ1" s="82"/>
      <c r="RVA1" s="82"/>
      <c r="RVB1" s="82"/>
      <c r="RVC1" s="82"/>
      <c r="RVD1" s="82"/>
      <c r="RVE1" s="82"/>
      <c r="RVF1" s="82"/>
      <c r="RVG1" s="82"/>
      <c r="RVH1" s="82"/>
      <c r="RVI1" s="82"/>
      <c r="RVJ1" s="82"/>
      <c r="RVK1" s="82"/>
      <c r="RVL1" s="82"/>
      <c r="RVM1" s="82"/>
      <c r="RVN1" s="82"/>
      <c r="RVO1" s="82"/>
      <c r="RVP1" s="82"/>
      <c r="RVQ1" s="82"/>
      <c r="RVR1" s="82"/>
      <c r="RVS1" s="82"/>
      <c r="RVT1" s="82"/>
      <c r="RVU1" s="82"/>
      <c r="RVV1" s="82"/>
      <c r="RVW1" s="82"/>
      <c r="RVX1" s="82"/>
      <c r="RVY1" s="82"/>
      <c r="RVZ1" s="82"/>
      <c r="RWA1" s="82"/>
      <c r="RWB1" s="82"/>
      <c r="RWC1" s="82"/>
      <c r="RWD1" s="82"/>
      <c r="RWE1" s="82"/>
      <c r="RWF1" s="82"/>
      <c r="RWG1" s="82"/>
      <c r="RWH1" s="82"/>
      <c r="RWI1" s="82"/>
      <c r="RWJ1" s="82"/>
      <c r="RWK1" s="82"/>
      <c r="RWL1" s="82"/>
      <c r="RWM1" s="82"/>
      <c r="RWN1" s="82"/>
      <c r="RWO1" s="82"/>
      <c r="RWP1" s="82"/>
      <c r="RWQ1" s="82"/>
      <c r="RWR1" s="82"/>
      <c r="RWS1" s="82"/>
      <c r="RWT1" s="82"/>
      <c r="RWU1" s="82"/>
      <c r="RWV1" s="82"/>
      <c r="RWW1" s="82"/>
      <c r="RWX1" s="82"/>
      <c r="RWY1" s="82"/>
      <c r="RWZ1" s="82"/>
      <c r="RXA1" s="82"/>
      <c r="RXB1" s="82"/>
      <c r="RXC1" s="82"/>
      <c r="RXD1" s="82"/>
      <c r="RXE1" s="82"/>
      <c r="RXF1" s="82"/>
      <c r="RXG1" s="82"/>
      <c r="RXH1" s="82"/>
      <c r="RXI1" s="82"/>
      <c r="RXJ1" s="82"/>
      <c r="RXK1" s="82"/>
      <c r="RXL1" s="82"/>
      <c r="RXM1" s="82"/>
      <c r="RXN1" s="82"/>
      <c r="RXO1" s="82"/>
      <c r="RXP1" s="82"/>
      <c r="RXQ1" s="82"/>
      <c r="RXR1" s="82"/>
      <c r="RXS1" s="82"/>
      <c r="RXT1" s="82"/>
      <c r="RXU1" s="82"/>
      <c r="RXV1" s="82"/>
      <c r="RXW1" s="82"/>
      <c r="RXX1" s="82"/>
      <c r="RXY1" s="82"/>
      <c r="RXZ1" s="82"/>
      <c r="RYA1" s="82"/>
      <c r="RYB1" s="82"/>
      <c r="RYC1" s="82"/>
      <c r="RYD1" s="82"/>
      <c r="RYE1" s="82"/>
      <c r="RYF1" s="82"/>
      <c r="RYG1" s="82"/>
      <c r="RYH1" s="82"/>
      <c r="RYI1" s="82"/>
      <c r="RYJ1" s="82"/>
      <c r="RYK1" s="82"/>
      <c r="RYL1" s="82"/>
      <c r="RYM1" s="82"/>
      <c r="RYN1" s="82"/>
      <c r="RYO1" s="82"/>
      <c r="RYP1" s="82"/>
      <c r="RYQ1" s="82"/>
      <c r="RYR1" s="82"/>
      <c r="RYS1" s="82"/>
      <c r="RYT1" s="82"/>
      <c r="RYU1" s="82"/>
      <c r="RYV1" s="82"/>
      <c r="RYW1" s="82"/>
      <c r="RYX1" s="82"/>
      <c r="RYY1" s="82"/>
      <c r="RYZ1" s="82"/>
      <c r="RZA1" s="82"/>
      <c r="RZB1" s="82"/>
      <c r="RZC1" s="82"/>
      <c r="RZD1" s="82"/>
      <c r="RZE1" s="82"/>
      <c r="RZF1" s="82"/>
      <c r="RZG1" s="82"/>
      <c r="RZH1" s="82"/>
      <c r="RZI1" s="82"/>
      <c r="RZJ1" s="82"/>
      <c r="RZK1" s="82"/>
      <c r="RZL1" s="82"/>
      <c r="RZM1" s="82"/>
      <c r="RZN1" s="82"/>
      <c r="RZO1" s="82"/>
      <c r="RZP1" s="82"/>
      <c r="RZQ1" s="82"/>
      <c r="RZR1" s="82"/>
      <c r="RZS1" s="82"/>
      <c r="RZT1" s="82"/>
      <c r="RZU1" s="82"/>
      <c r="RZV1" s="82"/>
      <c r="RZW1" s="82"/>
      <c r="RZX1" s="82"/>
      <c r="RZY1" s="82"/>
      <c r="RZZ1" s="82"/>
      <c r="SAA1" s="82"/>
      <c r="SAB1" s="82"/>
      <c r="SAC1" s="82"/>
      <c r="SAD1" s="82"/>
      <c r="SAE1" s="82"/>
      <c r="SAF1" s="82"/>
      <c r="SAG1" s="82"/>
      <c r="SAH1" s="82"/>
      <c r="SAI1" s="82"/>
      <c r="SAJ1" s="82"/>
      <c r="SAK1" s="82"/>
      <c r="SAL1" s="82"/>
      <c r="SAM1" s="82"/>
      <c r="SAN1" s="82"/>
      <c r="SAO1" s="82"/>
      <c r="SAP1" s="82"/>
      <c r="SAQ1" s="82"/>
      <c r="SAR1" s="82"/>
      <c r="SAS1" s="82"/>
      <c r="SAT1" s="82"/>
      <c r="SAU1" s="82"/>
      <c r="SAV1" s="82"/>
      <c r="SAW1" s="82"/>
      <c r="SAX1" s="82"/>
      <c r="SAY1" s="82"/>
      <c r="SAZ1" s="82"/>
      <c r="SBA1" s="82"/>
      <c r="SBB1" s="82"/>
      <c r="SBC1" s="82"/>
      <c r="SBD1" s="82"/>
      <c r="SBE1" s="82"/>
      <c r="SBF1" s="82"/>
      <c r="SBG1" s="82"/>
      <c r="SBH1" s="82"/>
      <c r="SBI1" s="82"/>
      <c r="SBJ1" s="82"/>
      <c r="SBK1" s="82"/>
      <c r="SBL1" s="82"/>
      <c r="SBM1" s="82"/>
      <c r="SBN1" s="82"/>
      <c r="SBO1" s="82"/>
      <c r="SBP1" s="82"/>
      <c r="SBQ1" s="82"/>
      <c r="SBR1" s="82"/>
      <c r="SBS1" s="82"/>
      <c r="SBT1" s="82"/>
      <c r="SBU1" s="82"/>
      <c r="SBV1" s="82"/>
      <c r="SBW1" s="82"/>
      <c r="SBX1" s="82"/>
      <c r="SBY1" s="82"/>
      <c r="SBZ1" s="82"/>
      <c r="SCA1" s="82"/>
      <c r="SCB1" s="82"/>
      <c r="SCC1" s="82"/>
      <c r="SCD1" s="82"/>
      <c r="SCE1" s="82"/>
      <c r="SCF1" s="82"/>
      <c r="SCG1" s="82"/>
      <c r="SCH1" s="82"/>
      <c r="SCI1" s="82"/>
      <c r="SCJ1" s="82"/>
      <c r="SCK1" s="82"/>
      <c r="SCL1" s="82"/>
      <c r="SCM1" s="82"/>
      <c r="SCN1" s="82"/>
      <c r="SCO1" s="82"/>
      <c r="SCP1" s="82"/>
      <c r="SCQ1" s="82"/>
      <c r="SCR1" s="82"/>
      <c r="SCS1" s="82"/>
      <c r="SCT1" s="82"/>
      <c r="SCU1" s="82"/>
      <c r="SCV1" s="82"/>
      <c r="SCW1" s="82"/>
      <c r="SCX1" s="82"/>
      <c r="SCY1" s="82"/>
      <c r="SCZ1" s="82"/>
      <c r="SDA1" s="82"/>
      <c r="SDB1" s="82"/>
      <c r="SDC1" s="82"/>
      <c r="SDD1" s="82"/>
      <c r="SDE1" s="82"/>
      <c r="SDF1" s="82"/>
      <c r="SDG1" s="82"/>
      <c r="SDH1" s="82"/>
      <c r="SDI1" s="82"/>
      <c r="SDJ1" s="82"/>
      <c r="SDK1" s="82"/>
      <c r="SDL1" s="82"/>
      <c r="SDM1" s="82"/>
      <c r="SDN1" s="82"/>
      <c r="SDO1" s="82"/>
      <c r="SDP1" s="82"/>
      <c r="SDQ1" s="82"/>
      <c r="SDR1" s="82"/>
      <c r="SDS1" s="82"/>
      <c r="SDT1" s="82"/>
      <c r="SDU1" s="82"/>
      <c r="SDV1" s="82"/>
      <c r="SDW1" s="82"/>
      <c r="SDX1" s="82"/>
      <c r="SDY1" s="82"/>
      <c r="SDZ1" s="82"/>
      <c r="SEA1" s="82"/>
      <c r="SEB1" s="82"/>
      <c r="SEC1" s="82"/>
      <c r="SED1" s="82"/>
      <c r="SEE1" s="82"/>
      <c r="SEF1" s="82"/>
      <c r="SEG1" s="82"/>
      <c r="SEH1" s="82"/>
      <c r="SEI1" s="82"/>
      <c r="SEJ1" s="82"/>
      <c r="SEK1" s="82"/>
      <c r="SEL1" s="82"/>
      <c r="SEM1" s="82"/>
      <c r="SEN1" s="82"/>
      <c r="SEO1" s="82"/>
      <c r="SEP1" s="82"/>
      <c r="SEQ1" s="82"/>
      <c r="SER1" s="82"/>
      <c r="SES1" s="82"/>
      <c r="SET1" s="82"/>
      <c r="SEU1" s="82"/>
      <c r="SEV1" s="82"/>
      <c r="SEW1" s="82"/>
      <c r="SEX1" s="82"/>
      <c r="SEY1" s="82"/>
      <c r="SEZ1" s="82"/>
      <c r="SFA1" s="82"/>
      <c r="SFB1" s="82"/>
      <c r="SFC1" s="82"/>
      <c r="SFD1" s="82"/>
      <c r="SFE1" s="82"/>
      <c r="SFF1" s="82"/>
      <c r="SFG1" s="82"/>
      <c r="SFH1" s="82"/>
      <c r="SFI1" s="82"/>
      <c r="SFJ1" s="82"/>
      <c r="SFK1" s="82"/>
      <c r="SFL1" s="82"/>
      <c r="SFM1" s="82"/>
      <c r="SFN1" s="82"/>
      <c r="SFO1" s="82"/>
      <c r="SFP1" s="82"/>
      <c r="SFQ1" s="82"/>
      <c r="SFR1" s="82"/>
      <c r="SFS1" s="82"/>
      <c r="SFT1" s="82"/>
      <c r="SFU1" s="82"/>
      <c r="SFV1" s="82"/>
      <c r="SFW1" s="82"/>
      <c r="SFX1" s="82"/>
      <c r="SFY1" s="82"/>
      <c r="SFZ1" s="82"/>
      <c r="SGA1" s="82"/>
      <c r="SGB1" s="82"/>
      <c r="SGC1" s="82"/>
      <c r="SGD1" s="82"/>
      <c r="SGE1" s="82"/>
      <c r="SGF1" s="82"/>
      <c r="SGG1" s="82"/>
      <c r="SGH1" s="82"/>
      <c r="SGI1" s="82"/>
      <c r="SGJ1" s="82"/>
      <c r="SGK1" s="82"/>
      <c r="SGL1" s="82"/>
      <c r="SGM1" s="82"/>
      <c r="SGN1" s="82"/>
      <c r="SGO1" s="82"/>
      <c r="SGP1" s="82"/>
      <c r="SGQ1" s="82"/>
      <c r="SGR1" s="82"/>
      <c r="SGS1" s="82"/>
      <c r="SGT1" s="82"/>
      <c r="SGU1" s="82"/>
      <c r="SGV1" s="82"/>
      <c r="SGW1" s="82"/>
      <c r="SGX1" s="82"/>
      <c r="SGY1" s="82"/>
      <c r="SGZ1" s="82"/>
      <c r="SHA1" s="82"/>
      <c r="SHB1" s="82"/>
      <c r="SHC1" s="82"/>
      <c r="SHD1" s="82"/>
      <c r="SHE1" s="82"/>
      <c r="SHF1" s="82"/>
      <c r="SHG1" s="82"/>
      <c r="SHH1" s="82"/>
      <c r="SHI1" s="82"/>
      <c r="SHJ1" s="82"/>
      <c r="SHK1" s="82"/>
      <c r="SHL1" s="82"/>
      <c r="SHM1" s="82"/>
      <c r="SHN1" s="82"/>
      <c r="SHO1" s="82"/>
      <c r="SHP1" s="82"/>
      <c r="SHQ1" s="82"/>
      <c r="SHR1" s="82"/>
      <c r="SHS1" s="82"/>
      <c r="SHT1" s="82"/>
      <c r="SHU1" s="82"/>
      <c r="SHV1" s="82"/>
      <c r="SHW1" s="82"/>
      <c r="SHX1" s="82"/>
      <c r="SHY1" s="82"/>
      <c r="SHZ1" s="82"/>
      <c r="SIA1" s="82"/>
      <c r="SIB1" s="82"/>
      <c r="SIC1" s="82"/>
      <c r="SID1" s="82"/>
      <c r="SIE1" s="82"/>
      <c r="SIF1" s="82"/>
      <c r="SIG1" s="82"/>
      <c r="SIH1" s="82"/>
      <c r="SII1" s="82"/>
      <c r="SIJ1" s="82"/>
      <c r="SIK1" s="82"/>
      <c r="SIL1" s="82"/>
      <c r="SIM1" s="82"/>
      <c r="SIN1" s="82"/>
      <c r="SIO1" s="82"/>
      <c r="SIP1" s="82"/>
      <c r="SIQ1" s="82"/>
      <c r="SIR1" s="82"/>
      <c r="SIS1" s="82"/>
      <c r="SIT1" s="82"/>
      <c r="SIU1" s="82"/>
      <c r="SIV1" s="82"/>
      <c r="SIW1" s="82"/>
      <c r="SIX1" s="82"/>
      <c r="SIY1" s="82"/>
      <c r="SIZ1" s="82"/>
      <c r="SJA1" s="82"/>
      <c r="SJB1" s="82"/>
      <c r="SJC1" s="82"/>
      <c r="SJD1" s="82"/>
      <c r="SJE1" s="82"/>
      <c r="SJF1" s="82"/>
      <c r="SJG1" s="82"/>
      <c r="SJH1" s="82"/>
      <c r="SJI1" s="82"/>
      <c r="SJJ1" s="82"/>
      <c r="SJK1" s="82"/>
      <c r="SJL1" s="82"/>
      <c r="SJM1" s="82"/>
      <c r="SJN1" s="82"/>
      <c r="SJO1" s="82"/>
      <c r="SJP1" s="82"/>
      <c r="SJQ1" s="82"/>
      <c r="SJR1" s="82"/>
      <c r="SJS1" s="82"/>
      <c r="SJT1" s="82"/>
      <c r="SJU1" s="82"/>
      <c r="SJV1" s="82"/>
      <c r="SJW1" s="82"/>
      <c r="SJX1" s="82"/>
      <c r="SJY1" s="82"/>
      <c r="SJZ1" s="82"/>
      <c r="SKA1" s="82"/>
      <c r="SKB1" s="82"/>
      <c r="SKC1" s="82"/>
      <c r="SKD1" s="82"/>
      <c r="SKE1" s="82"/>
      <c r="SKF1" s="82"/>
      <c r="SKG1" s="82"/>
      <c r="SKH1" s="82"/>
      <c r="SKI1" s="82"/>
      <c r="SKJ1" s="82"/>
      <c r="SKK1" s="82"/>
      <c r="SKL1" s="82"/>
      <c r="SKM1" s="82"/>
      <c r="SKN1" s="82"/>
      <c r="SKO1" s="82"/>
      <c r="SKP1" s="82"/>
      <c r="SKQ1" s="82"/>
      <c r="SKR1" s="82"/>
      <c r="SKS1" s="82"/>
      <c r="SKT1" s="82"/>
      <c r="SKU1" s="82"/>
      <c r="SKV1" s="82"/>
      <c r="SKW1" s="82"/>
      <c r="SKX1" s="82"/>
      <c r="SKY1" s="82"/>
      <c r="SKZ1" s="82"/>
      <c r="SLA1" s="82"/>
      <c r="SLB1" s="82"/>
      <c r="SLC1" s="82"/>
      <c r="SLD1" s="82"/>
      <c r="SLE1" s="82"/>
      <c r="SLF1" s="82"/>
      <c r="SLG1" s="82"/>
      <c r="SLH1" s="82"/>
      <c r="SLI1" s="82"/>
      <c r="SLJ1" s="82"/>
      <c r="SLK1" s="82"/>
      <c r="SLL1" s="82"/>
      <c r="SLM1" s="82"/>
      <c r="SLN1" s="82"/>
      <c r="SLO1" s="82"/>
      <c r="SLP1" s="82"/>
      <c r="SLQ1" s="82"/>
      <c r="SLR1" s="82"/>
      <c r="SLS1" s="82"/>
      <c r="SLT1" s="82"/>
      <c r="SLU1" s="82"/>
      <c r="SLV1" s="82"/>
      <c r="SLW1" s="82"/>
      <c r="SLX1" s="82"/>
      <c r="SLY1" s="82"/>
      <c r="SLZ1" s="82"/>
      <c r="SMA1" s="82"/>
      <c r="SMB1" s="82"/>
      <c r="SMC1" s="82"/>
      <c r="SMD1" s="82"/>
      <c r="SME1" s="82"/>
      <c r="SMF1" s="82"/>
      <c r="SMG1" s="82"/>
      <c r="SMH1" s="82"/>
      <c r="SMI1" s="82"/>
      <c r="SMJ1" s="82"/>
      <c r="SMK1" s="82"/>
      <c r="SML1" s="82"/>
      <c r="SMM1" s="82"/>
      <c r="SMN1" s="82"/>
      <c r="SMO1" s="82"/>
      <c r="SMP1" s="82"/>
      <c r="SMQ1" s="82"/>
      <c r="SMR1" s="82"/>
      <c r="SMS1" s="82"/>
      <c r="SMT1" s="82"/>
      <c r="SMU1" s="82"/>
      <c r="SMV1" s="82"/>
      <c r="SMW1" s="82"/>
      <c r="SMX1" s="82"/>
      <c r="SMY1" s="82"/>
      <c r="SMZ1" s="82"/>
      <c r="SNA1" s="82"/>
      <c r="SNB1" s="82"/>
      <c r="SNC1" s="82"/>
      <c r="SND1" s="82"/>
      <c r="SNE1" s="82"/>
      <c r="SNF1" s="82"/>
      <c r="SNG1" s="82"/>
      <c r="SNH1" s="82"/>
      <c r="SNI1" s="82"/>
      <c r="SNJ1" s="82"/>
      <c r="SNK1" s="82"/>
      <c r="SNL1" s="82"/>
      <c r="SNM1" s="82"/>
      <c r="SNN1" s="82"/>
      <c r="SNO1" s="82"/>
      <c r="SNP1" s="82"/>
      <c r="SNQ1" s="82"/>
      <c r="SNR1" s="82"/>
      <c r="SNS1" s="82"/>
      <c r="SNT1" s="82"/>
      <c r="SNU1" s="82"/>
      <c r="SNV1" s="82"/>
      <c r="SNW1" s="82"/>
      <c r="SNX1" s="82"/>
      <c r="SNY1" s="82"/>
      <c r="SNZ1" s="82"/>
      <c r="SOA1" s="82"/>
      <c r="SOB1" s="82"/>
      <c r="SOC1" s="82"/>
      <c r="SOD1" s="82"/>
      <c r="SOE1" s="82"/>
      <c r="SOF1" s="82"/>
      <c r="SOG1" s="82"/>
      <c r="SOH1" s="82"/>
      <c r="SOI1" s="82"/>
      <c r="SOJ1" s="82"/>
      <c r="SOK1" s="82"/>
      <c r="SOL1" s="82"/>
      <c r="SOM1" s="82"/>
      <c r="SON1" s="82"/>
      <c r="SOO1" s="82"/>
      <c r="SOP1" s="82"/>
      <c r="SOQ1" s="82"/>
      <c r="SOR1" s="82"/>
      <c r="SOS1" s="82"/>
      <c r="SOT1" s="82"/>
      <c r="SOU1" s="82"/>
      <c r="SOV1" s="82"/>
      <c r="SOW1" s="82"/>
      <c r="SOX1" s="82"/>
      <c r="SOY1" s="82"/>
      <c r="SOZ1" s="82"/>
      <c r="SPA1" s="82"/>
      <c r="SPB1" s="82"/>
      <c r="SPC1" s="82"/>
      <c r="SPD1" s="82"/>
      <c r="SPE1" s="82"/>
      <c r="SPF1" s="82"/>
      <c r="SPG1" s="82"/>
      <c r="SPH1" s="82"/>
      <c r="SPI1" s="82"/>
      <c r="SPJ1" s="82"/>
      <c r="SPK1" s="82"/>
      <c r="SPL1" s="82"/>
      <c r="SPM1" s="82"/>
      <c r="SPN1" s="82"/>
      <c r="SPO1" s="82"/>
      <c r="SPP1" s="82"/>
      <c r="SPQ1" s="82"/>
      <c r="SPR1" s="82"/>
      <c r="SPS1" s="82"/>
      <c r="SPT1" s="82"/>
      <c r="SPU1" s="82"/>
      <c r="SPV1" s="82"/>
      <c r="SPW1" s="82"/>
      <c r="SPX1" s="82"/>
      <c r="SPY1" s="82"/>
      <c r="SPZ1" s="82"/>
      <c r="SQA1" s="82"/>
      <c r="SQB1" s="82"/>
      <c r="SQC1" s="82"/>
      <c r="SQD1" s="82"/>
      <c r="SQE1" s="82"/>
      <c r="SQF1" s="82"/>
      <c r="SQG1" s="82"/>
      <c r="SQH1" s="82"/>
      <c r="SQI1" s="82"/>
      <c r="SQJ1" s="82"/>
      <c r="SQK1" s="82"/>
      <c r="SQL1" s="82"/>
      <c r="SQM1" s="82"/>
      <c r="SQN1" s="82"/>
      <c r="SQO1" s="82"/>
      <c r="SQP1" s="82"/>
      <c r="SQQ1" s="82"/>
      <c r="SQR1" s="82"/>
      <c r="SQS1" s="82"/>
      <c r="SQT1" s="82"/>
      <c r="SQU1" s="82"/>
      <c r="SQV1" s="82"/>
      <c r="SQW1" s="82"/>
      <c r="SQX1" s="82"/>
      <c r="SQY1" s="82"/>
      <c r="SQZ1" s="82"/>
      <c r="SRA1" s="82"/>
      <c r="SRB1" s="82"/>
      <c r="SRC1" s="82"/>
      <c r="SRD1" s="82"/>
      <c r="SRE1" s="82"/>
      <c r="SRF1" s="82"/>
      <c r="SRG1" s="82"/>
      <c r="SRH1" s="82"/>
      <c r="SRI1" s="82"/>
      <c r="SRJ1" s="82"/>
      <c r="SRK1" s="82"/>
      <c r="SRL1" s="82"/>
      <c r="SRM1" s="82"/>
      <c r="SRN1" s="82"/>
      <c r="SRO1" s="82"/>
      <c r="SRP1" s="82"/>
      <c r="SRQ1" s="82"/>
      <c r="SRR1" s="82"/>
      <c r="SRS1" s="82"/>
      <c r="SRT1" s="82"/>
      <c r="SRU1" s="82"/>
      <c r="SRV1" s="82"/>
      <c r="SRW1" s="82"/>
      <c r="SRX1" s="82"/>
      <c r="SRY1" s="82"/>
      <c r="SRZ1" s="82"/>
      <c r="SSA1" s="82"/>
      <c r="SSB1" s="82"/>
      <c r="SSC1" s="82"/>
      <c r="SSD1" s="82"/>
      <c r="SSE1" s="82"/>
      <c r="SSF1" s="82"/>
      <c r="SSG1" s="82"/>
      <c r="SSH1" s="82"/>
      <c r="SSI1" s="82"/>
      <c r="SSJ1" s="82"/>
      <c r="SSK1" s="82"/>
      <c r="SSL1" s="82"/>
      <c r="SSM1" s="82"/>
      <c r="SSN1" s="82"/>
      <c r="SSO1" s="82"/>
      <c r="SSP1" s="82"/>
      <c r="SSQ1" s="82"/>
      <c r="SSR1" s="82"/>
      <c r="SSS1" s="82"/>
      <c r="SST1" s="82"/>
      <c r="SSU1" s="82"/>
      <c r="SSV1" s="82"/>
      <c r="SSW1" s="82"/>
      <c r="SSX1" s="82"/>
      <c r="SSY1" s="82"/>
      <c r="SSZ1" s="82"/>
      <c r="STA1" s="82"/>
      <c r="STB1" s="82"/>
      <c r="STC1" s="82"/>
      <c r="STD1" s="82"/>
      <c r="STE1" s="82"/>
      <c r="STF1" s="82"/>
      <c r="STG1" s="82"/>
      <c r="STH1" s="82"/>
      <c r="STI1" s="82"/>
      <c r="STJ1" s="82"/>
      <c r="STK1" s="82"/>
      <c r="STL1" s="82"/>
      <c r="STM1" s="82"/>
      <c r="STN1" s="82"/>
      <c r="STO1" s="82"/>
      <c r="STP1" s="82"/>
      <c r="STQ1" s="82"/>
      <c r="STR1" s="82"/>
      <c r="STS1" s="82"/>
      <c r="STT1" s="82"/>
      <c r="STU1" s="82"/>
      <c r="STV1" s="82"/>
      <c r="STW1" s="82"/>
      <c r="STX1" s="82"/>
      <c r="STY1" s="82"/>
      <c r="STZ1" s="82"/>
      <c r="SUA1" s="82"/>
      <c r="SUB1" s="82"/>
      <c r="SUC1" s="82"/>
      <c r="SUD1" s="82"/>
      <c r="SUE1" s="82"/>
      <c r="SUF1" s="82"/>
      <c r="SUG1" s="82"/>
      <c r="SUH1" s="82"/>
      <c r="SUI1" s="82"/>
      <c r="SUJ1" s="82"/>
      <c r="SUK1" s="82"/>
      <c r="SUL1" s="82"/>
      <c r="SUM1" s="82"/>
      <c r="SUN1" s="82"/>
      <c r="SUO1" s="82"/>
      <c r="SUP1" s="82"/>
      <c r="SUQ1" s="82"/>
      <c r="SUR1" s="82"/>
      <c r="SUS1" s="82"/>
      <c r="SUT1" s="82"/>
      <c r="SUU1" s="82"/>
      <c r="SUV1" s="82"/>
      <c r="SUW1" s="82"/>
      <c r="SUX1" s="82"/>
      <c r="SUY1" s="82"/>
      <c r="SUZ1" s="82"/>
      <c r="SVA1" s="82"/>
      <c r="SVB1" s="82"/>
      <c r="SVC1" s="82"/>
      <c r="SVD1" s="82"/>
      <c r="SVE1" s="82"/>
      <c r="SVF1" s="82"/>
      <c r="SVG1" s="82"/>
      <c r="SVH1" s="82"/>
      <c r="SVI1" s="82"/>
      <c r="SVJ1" s="82"/>
      <c r="SVK1" s="82"/>
      <c r="SVL1" s="82"/>
      <c r="SVM1" s="82"/>
      <c r="SVN1" s="82"/>
      <c r="SVO1" s="82"/>
      <c r="SVP1" s="82"/>
      <c r="SVQ1" s="82"/>
      <c r="SVR1" s="82"/>
      <c r="SVS1" s="82"/>
      <c r="SVT1" s="82"/>
      <c r="SVU1" s="82"/>
      <c r="SVV1" s="82"/>
      <c r="SVW1" s="82"/>
      <c r="SVX1" s="82"/>
      <c r="SVY1" s="82"/>
      <c r="SVZ1" s="82"/>
      <c r="SWA1" s="82"/>
      <c r="SWB1" s="82"/>
      <c r="SWC1" s="82"/>
      <c r="SWD1" s="82"/>
      <c r="SWE1" s="82"/>
      <c r="SWF1" s="82"/>
      <c r="SWG1" s="82"/>
      <c r="SWH1" s="82"/>
      <c r="SWI1" s="82"/>
      <c r="SWJ1" s="82"/>
      <c r="SWK1" s="82"/>
      <c r="SWL1" s="82"/>
      <c r="SWM1" s="82"/>
      <c r="SWN1" s="82"/>
      <c r="SWO1" s="82"/>
      <c r="SWP1" s="82"/>
      <c r="SWQ1" s="82"/>
      <c r="SWR1" s="82"/>
      <c r="SWS1" s="82"/>
      <c r="SWT1" s="82"/>
      <c r="SWU1" s="82"/>
      <c r="SWV1" s="82"/>
      <c r="SWW1" s="82"/>
      <c r="SWX1" s="82"/>
      <c r="SWY1" s="82"/>
      <c r="SWZ1" s="82"/>
      <c r="SXA1" s="82"/>
      <c r="SXB1" s="82"/>
      <c r="SXC1" s="82"/>
      <c r="SXD1" s="82"/>
      <c r="SXE1" s="82"/>
      <c r="SXF1" s="82"/>
      <c r="SXG1" s="82"/>
      <c r="SXH1" s="82"/>
      <c r="SXI1" s="82"/>
      <c r="SXJ1" s="82"/>
      <c r="SXK1" s="82"/>
      <c r="SXL1" s="82"/>
      <c r="SXM1" s="82"/>
      <c r="SXN1" s="82"/>
      <c r="SXO1" s="82"/>
      <c r="SXP1" s="82"/>
      <c r="SXQ1" s="82"/>
      <c r="SXR1" s="82"/>
      <c r="SXS1" s="82"/>
      <c r="SXT1" s="82"/>
      <c r="SXU1" s="82"/>
      <c r="SXV1" s="82"/>
      <c r="SXW1" s="82"/>
      <c r="SXX1" s="82"/>
      <c r="SXY1" s="82"/>
      <c r="SXZ1" s="82"/>
      <c r="SYA1" s="82"/>
      <c r="SYB1" s="82"/>
      <c r="SYC1" s="82"/>
      <c r="SYD1" s="82"/>
      <c r="SYE1" s="82"/>
      <c r="SYF1" s="82"/>
      <c r="SYG1" s="82"/>
      <c r="SYH1" s="82"/>
      <c r="SYI1" s="82"/>
      <c r="SYJ1" s="82"/>
      <c r="SYK1" s="82"/>
      <c r="SYL1" s="82"/>
      <c r="SYM1" s="82"/>
      <c r="SYN1" s="82"/>
      <c r="SYO1" s="82"/>
      <c r="SYP1" s="82"/>
      <c r="SYQ1" s="82"/>
      <c r="SYR1" s="82"/>
      <c r="SYS1" s="82"/>
      <c r="SYT1" s="82"/>
      <c r="SYU1" s="82"/>
      <c r="SYV1" s="82"/>
      <c r="SYW1" s="82"/>
      <c r="SYX1" s="82"/>
      <c r="SYY1" s="82"/>
      <c r="SYZ1" s="82"/>
      <c r="SZA1" s="82"/>
      <c r="SZB1" s="82"/>
      <c r="SZC1" s="82"/>
      <c r="SZD1" s="82"/>
      <c r="SZE1" s="82"/>
      <c r="SZF1" s="82"/>
      <c r="SZG1" s="82"/>
      <c r="SZH1" s="82"/>
      <c r="SZI1" s="82"/>
      <c r="SZJ1" s="82"/>
      <c r="SZK1" s="82"/>
      <c r="SZL1" s="82"/>
      <c r="SZM1" s="82"/>
      <c r="SZN1" s="82"/>
      <c r="SZO1" s="82"/>
      <c r="SZP1" s="82"/>
      <c r="SZQ1" s="82"/>
      <c r="SZR1" s="82"/>
      <c r="SZS1" s="82"/>
      <c r="SZT1" s="82"/>
      <c r="SZU1" s="82"/>
      <c r="SZV1" s="82"/>
      <c r="SZW1" s="82"/>
      <c r="SZX1" s="82"/>
      <c r="SZY1" s="82"/>
      <c r="SZZ1" s="82"/>
      <c r="TAA1" s="82"/>
      <c r="TAB1" s="82"/>
      <c r="TAC1" s="82"/>
      <c r="TAD1" s="82"/>
      <c r="TAE1" s="82"/>
      <c r="TAF1" s="82"/>
      <c r="TAG1" s="82"/>
      <c r="TAH1" s="82"/>
      <c r="TAI1" s="82"/>
      <c r="TAJ1" s="82"/>
      <c r="TAK1" s="82"/>
      <c r="TAL1" s="82"/>
      <c r="TAM1" s="82"/>
      <c r="TAN1" s="82"/>
      <c r="TAO1" s="82"/>
      <c r="TAP1" s="82"/>
      <c r="TAQ1" s="82"/>
      <c r="TAR1" s="82"/>
      <c r="TAS1" s="82"/>
      <c r="TAT1" s="82"/>
      <c r="TAU1" s="82"/>
      <c r="TAV1" s="82"/>
      <c r="TAW1" s="82"/>
      <c r="TAX1" s="82"/>
      <c r="TAY1" s="82"/>
      <c r="TAZ1" s="82"/>
      <c r="TBA1" s="82"/>
      <c r="TBB1" s="82"/>
      <c r="TBC1" s="82"/>
      <c r="TBD1" s="82"/>
      <c r="TBE1" s="82"/>
      <c r="TBF1" s="82"/>
      <c r="TBG1" s="82"/>
      <c r="TBH1" s="82"/>
      <c r="TBI1" s="82"/>
      <c r="TBJ1" s="82"/>
      <c r="TBK1" s="82"/>
      <c r="TBL1" s="82"/>
      <c r="TBM1" s="82"/>
      <c r="TBN1" s="82"/>
      <c r="TBO1" s="82"/>
      <c r="TBP1" s="82"/>
      <c r="TBQ1" s="82"/>
      <c r="TBR1" s="82"/>
      <c r="TBS1" s="82"/>
      <c r="TBT1" s="82"/>
      <c r="TBU1" s="82"/>
      <c r="TBV1" s="82"/>
      <c r="TBW1" s="82"/>
      <c r="TBX1" s="82"/>
      <c r="TBY1" s="82"/>
      <c r="TBZ1" s="82"/>
      <c r="TCA1" s="82"/>
      <c r="TCB1" s="82"/>
      <c r="TCC1" s="82"/>
      <c r="TCD1" s="82"/>
      <c r="TCE1" s="82"/>
      <c r="TCF1" s="82"/>
      <c r="TCG1" s="82"/>
      <c r="TCH1" s="82"/>
      <c r="TCI1" s="82"/>
      <c r="TCJ1" s="82"/>
      <c r="TCK1" s="82"/>
      <c r="TCL1" s="82"/>
      <c r="TCM1" s="82"/>
      <c r="TCN1" s="82"/>
      <c r="TCO1" s="82"/>
      <c r="TCP1" s="82"/>
      <c r="TCQ1" s="82"/>
      <c r="TCR1" s="82"/>
      <c r="TCS1" s="82"/>
      <c r="TCT1" s="82"/>
      <c r="TCU1" s="82"/>
      <c r="TCV1" s="82"/>
      <c r="TCW1" s="82"/>
      <c r="TCX1" s="82"/>
      <c r="TCY1" s="82"/>
      <c r="TCZ1" s="82"/>
      <c r="TDA1" s="82"/>
      <c r="TDB1" s="82"/>
      <c r="TDC1" s="82"/>
      <c r="TDD1" s="82"/>
      <c r="TDE1" s="82"/>
      <c r="TDF1" s="82"/>
      <c r="TDG1" s="82"/>
      <c r="TDH1" s="82"/>
      <c r="TDI1" s="82"/>
      <c r="TDJ1" s="82"/>
      <c r="TDK1" s="82"/>
      <c r="TDL1" s="82"/>
      <c r="TDM1" s="82"/>
      <c r="TDN1" s="82"/>
      <c r="TDO1" s="82"/>
      <c r="TDP1" s="82"/>
      <c r="TDQ1" s="82"/>
      <c r="TDR1" s="82"/>
      <c r="TDS1" s="82"/>
      <c r="TDT1" s="82"/>
      <c r="TDU1" s="82"/>
      <c r="TDV1" s="82"/>
      <c r="TDW1" s="82"/>
      <c r="TDX1" s="82"/>
      <c r="TDY1" s="82"/>
      <c r="TDZ1" s="82"/>
      <c r="TEA1" s="82"/>
      <c r="TEB1" s="82"/>
      <c r="TEC1" s="82"/>
      <c r="TED1" s="82"/>
      <c r="TEE1" s="82"/>
      <c r="TEF1" s="82"/>
      <c r="TEG1" s="82"/>
      <c r="TEH1" s="82"/>
      <c r="TEI1" s="82"/>
      <c r="TEJ1" s="82"/>
      <c r="TEK1" s="82"/>
      <c r="TEL1" s="82"/>
      <c r="TEM1" s="82"/>
      <c r="TEN1" s="82"/>
      <c r="TEO1" s="82"/>
      <c r="TEP1" s="82"/>
      <c r="TEQ1" s="82"/>
      <c r="TER1" s="82"/>
      <c r="TES1" s="82"/>
      <c r="TET1" s="82"/>
      <c r="TEU1" s="82"/>
      <c r="TEV1" s="82"/>
      <c r="TEW1" s="82"/>
      <c r="TEX1" s="82"/>
      <c r="TEY1" s="82"/>
      <c r="TEZ1" s="82"/>
      <c r="TFA1" s="82"/>
      <c r="TFB1" s="82"/>
      <c r="TFC1" s="82"/>
      <c r="TFD1" s="82"/>
      <c r="TFE1" s="82"/>
      <c r="TFF1" s="82"/>
      <c r="TFG1" s="82"/>
      <c r="TFH1" s="82"/>
      <c r="TFI1" s="82"/>
      <c r="TFJ1" s="82"/>
      <c r="TFK1" s="82"/>
      <c r="TFL1" s="82"/>
      <c r="TFM1" s="82"/>
      <c r="TFN1" s="82"/>
      <c r="TFO1" s="82"/>
      <c r="TFP1" s="82"/>
      <c r="TFQ1" s="82"/>
      <c r="TFR1" s="82"/>
      <c r="TFS1" s="82"/>
      <c r="TFT1" s="82"/>
      <c r="TFU1" s="82"/>
      <c r="TFV1" s="82"/>
      <c r="TFW1" s="82"/>
      <c r="TFX1" s="82"/>
      <c r="TFY1" s="82"/>
      <c r="TFZ1" s="82"/>
      <c r="TGA1" s="82"/>
      <c r="TGB1" s="82"/>
      <c r="TGC1" s="82"/>
      <c r="TGD1" s="82"/>
      <c r="TGE1" s="82"/>
      <c r="TGF1" s="82"/>
      <c r="TGG1" s="82"/>
      <c r="TGH1" s="82"/>
      <c r="TGI1" s="82"/>
      <c r="TGJ1" s="82"/>
      <c r="TGK1" s="82"/>
      <c r="TGL1" s="82"/>
      <c r="TGM1" s="82"/>
      <c r="TGN1" s="82"/>
      <c r="TGO1" s="82"/>
      <c r="TGP1" s="82"/>
      <c r="TGQ1" s="82"/>
      <c r="TGR1" s="82"/>
      <c r="TGS1" s="82"/>
      <c r="TGT1" s="82"/>
      <c r="TGU1" s="82"/>
      <c r="TGV1" s="82"/>
      <c r="TGW1" s="82"/>
      <c r="TGX1" s="82"/>
      <c r="TGY1" s="82"/>
      <c r="TGZ1" s="82"/>
      <c r="THA1" s="82"/>
      <c r="THB1" s="82"/>
      <c r="THC1" s="82"/>
      <c r="THD1" s="82"/>
      <c r="THE1" s="82"/>
      <c r="THF1" s="82"/>
      <c r="THG1" s="82"/>
      <c r="THH1" s="82"/>
      <c r="THI1" s="82"/>
      <c r="THJ1" s="82"/>
      <c r="THK1" s="82"/>
      <c r="THL1" s="82"/>
      <c r="THM1" s="82"/>
      <c r="THN1" s="82"/>
      <c r="THO1" s="82"/>
      <c r="THP1" s="82"/>
      <c r="THQ1" s="82"/>
      <c r="THR1" s="82"/>
      <c r="THS1" s="82"/>
      <c r="THT1" s="82"/>
      <c r="THU1" s="82"/>
      <c r="THV1" s="82"/>
      <c r="THW1" s="82"/>
      <c r="THX1" s="82"/>
      <c r="THY1" s="82"/>
      <c r="THZ1" s="82"/>
      <c r="TIA1" s="82"/>
      <c r="TIB1" s="82"/>
      <c r="TIC1" s="82"/>
      <c r="TID1" s="82"/>
      <c r="TIE1" s="82"/>
      <c r="TIF1" s="82"/>
      <c r="TIG1" s="82"/>
      <c r="TIH1" s="82"/>
      <c r="TII1" s="82"/>
      <c r="TIJ1" s="82"/>
      <c r="TIK1" s="82"/>
      <c r="TIL1" s="82"/>
      <c r="TIM1" s="82"/>
      <c r="TIN1" s="82"/>
      <c r="TIO1" s="82"/>
      <c r="TIP1" s="82"/>
      <c r="TIQ1" s="82"/>
      <c r="TIR1" s="82"/>
      <c r="TIS1" s="82"/>
      <c r="TIT1" s="82"/>
      <c r="TIU1" s="82"/>
      <c r="TIV1" s="82"/>
      <c r="TIW1" s="82"/>
      <c r="TIX1" s="82"/>
      <c r="TIY1" s="82"/>
      <c r="TIZ1" s="82"/>
      <c r="TJA1" s="82"/>
      <c r="TJB1" s="82"/>
      <c r="TJC1" s="82"/>
      <c r="TJD1" s="82"/>
      <c r="TJE1" s="82"/>
      <c r="TJF1" s="82"/>
      <c r="TJG1" s="82"/>
      <c r="TJH1" s="82"/>
      <c r="TJI1" s="82"/>
      <c r="TJJ1" s="82"/>
      <c r="TJK1" s="82"/>
      <c r="TJL1" s="82"/>
      <c r="TJM1" s="82"/>
      <c r="TJN1" s="82"/>
      <c r="TJO1" s="82"/>
      <c r="TJP1" s="82"/>
      <c r="TJQ1" s="82"/>
      <c r="TJR1" s="82"/>
      <c r="TJS1" s="82"/>
      <c r="TJT1" s="82"/>
      <c r="TJU1" s="82"/>
      <c r="TJV1" s="82"/>
      <c r="TJW1" s="82"/>
      <c r="TJX1" s="82"/>
      <c r="TJY1" s="82"/>
      <c r="TJZ1" s="82"/>
      <c r="TKA1" s="82"/>
      <c r="TKB1" s="82"/>
      <c r="TKC1" s="82"/>
      <c r="TKD1" s="82"/>
      <c r="TKE1" s="82"/>
      <c r="TKF1" s="82"/>
      <c r="TKG1" s="82"/>
      <c r="TKH1" s="82"/>
      <c r="TKI1" s="82"/>
      <c r="TKJ1" s="82"/>
      <c r="TKK1" s="82"/>
      <c r="TKL1" s="82"/>
      <c r="TKM1" s="82"/>
      <c r="TKN1" s="82"/>
      <c r="TKO1" s="82"/>
      <c r="TKP1" s="82"/>
      <c r="TKQ1" s="82"/>
      <c r="TKR1" s="82"/>
      <c r="TKS1" s="82"/>
      <c r="TKT1" s="82"/>
      <c r="TKU1" s="82"/>
      <c r="TKV1" s="82"/>
      <c r="TKW1" s="82"/>
      <c r="TKX1" s="82"/>
      <c r="TKY1" s="82"/>
      <c r="TKZ1" s="82"/>
      <c r="TLA1" s="82"/>
      <c r="TLB1" s="82"/>
      <c r="TLC1" s="82"/>
      <c r="TLD1" s="82"/>
      <c r="TLE1" s="82"/>
      <c r="TLF1" s="82"/>
      <c r="TLG1" s="82"/>
      <c r="TLH1" s="82"/>
      <c r="TLI1" s="82"/>
      <c r="TLJ1" s="82"/>
      <c r="TLK1" s="82"/>
      <c r="TLL1" s="82"/>
      <c r="TLM1" s="82"/>
      <c r="TLN1" s="82"/>
      <c r="TLO1" s="82"/>
      <c r="TLP1" s="82"/>
      <c r="TLQ1" s="82"/>
      <c r="TLR1" s="82"/>
      <c r="TLS1" s="82"/>
      <c r="TLT1" s="82"/>
      <c r="TLU1" s="82"/>
      <c r="TLV1" s="82"/>
      <c r="TLW1" s="82"/>
      <c r="TLX1" s="82"/>
      <c r="TLY1" s="82"/>
      <c r="TLZ1" s="82"/>
      <c r="TMA1" s="82"/>
      <c r="TMB1" s="82"/>
      <c r="TMC1" s="82"/>
      <c r="TMD1" s="82"/>
      <c r="TME1" s="82"/>
      <c r="TMF1" s="82"/>
      <c r="TMG1" s="82"/>
      <c r="TMH1" s="82"/>
      <c r="TMI1" s="82"/>
      <c r="TMJ1" s="82"/>
      <c r="TMK1" s="82"/>
      <c r="TML1" s="82"/>
      <c r="TMM1" s="82"/>
      <c r="TMN1" s="82"/>
      <c r="TMO1" s="82"/>
      <c r="TMP1" s="82"/>
      <c r="TMQ1" s="82"/>
      <c r="TMR1" s="82"/>
      <c r="TMS1" s="82"/>
      <c r="TMT1" s="82"/>
      <c r="TMU1" s="82"/>
      <c r="TMV1" s="82"/>
      <c r="TMW1" s="82"/>
      <c r="TMX1" s="82"/>
      <c r="TMY1" s="82"/>
      <c r="TMZ1" s="82"/>
      <c r="TNA1" s="82"/>
      <c r="TNB1" s="82"/>
      <c r="TNC1" s="82"/>
      <c r="TND1" s="82"/>
      <c r="TNE1" s="82"/>
      <c r="TNF1" s="82"/>
      <c r="TNG1" s="82"/>
      <c r="TNH1" s="82"/>
      <c r="TNI1" s="82"/>
      <c r="TNJ1" s="82"/>
      <c r="TNK1" s="82"/>
      <c r="TNL1" s="82"/>
      <c r="TNM1" s="82"/>
      <c r="TNN1" s="82"/>
      <c r="TNO1" s="82"/>
      <c r="TNP1" s="82"/>
      <c r="TNQ1" s="82"/>
      <c r="TNR1" s="82"/>
      <c r="TNS1" s="82"/>
      <c r="TNT1" s="82"/>
      <c r="TNU1" s="82"/>
      <c r="TNV1" s="82"/>
      <c r="TNW1" s="82"/>
      <c r="TNX1" s="82"/>
      <c r="TNY1" s="82"/>
      <c r="TNZ1" s="82"/>
      <c r="TOA1" s="82"/>
      <c r="TOB1" s="82"/>
      <c r="TOC1" s="82"/>
      <c r="TOD1" s="82"/>
      <c r="TOE1" s="82"/>
      <c r="TOF1" s="82"/>
      <c r="TOG1" s="82"/>
      <c r="TOH1" s="82"/>
      <c r="TOI1" s="82"/>
      <c r="TOJ1" s="82"/>
      <c r="TOK1" s="82"/>
      <c r="TOL1" s="82"/>
      <c r="TOM1" s="82"/>
      <c r="TON1" s="82"/>
      <c r="TOO1" s="82"/>
      <c r="TOP1" s="82"/>
      <c r="TOQ1" s="82"/>
      <c r="TOR1" s="82"/>
      <c r="TOS1" s="82"/>
      <c r="TOT1" s="82"/>
      <c r="TOU1" s="82"/>
      <c r="TOV1" s="82"/>
      <c r="TOW1" s="82"/>
      <c r="TOX1" s="82"/>
      <c r="TOY1" s="82"/>
      <c r="TOZ1" s="82"/>
      <c r="TPA1" s="82"/>
      <c r="TPB1" s="82"/>
      <c r="TPC1" s="82"/>
      <c r="TPD1" s="82"/>
      <c r="TPE1" s="82"/>
      <c r="TPF1" s="82"/>
      <c r="TPG1" s="82"/>
      <c r="TPH1" s="82"/>
      <c r="TPI1" s="82"/>
      <c r="TPJ1" s="82"/>
      <c r="TPK1" s="82"/>
      <c r="TPL1" s="82"/>
      <c r="TPM1" s="82"/>
      <c r="TPN1" s="82"/>
      <c r="TPO1" s="82"/>
      <c r="TPP1" s="82"/>
      <c r="TPQ1" s="82"/>
      <c r="TPR1" s="82"/>
      <c r="TPS1" s="82"/>
      <c r="TPT1" s="82"/>
      <c r="TPU1" s="82"/>
      <c r="TPV1" s="82"/>
      <c r="TPW1" s="82"/>
      <c r="TPX1" s="82"/>
      <c r="TPY1" s="82"/>
      <c r="TPZ1" s="82"/>
      <c r="TQA1" s="82"/>
      <c r="TQB1" s="82"/>
      <c r="TQC1" s="82"/>
      <c r="TQD1" s="82"/>
      <c r="TQE1" s="82"/>
      <c r="TQF1" s="82"/>
      <c r="TQG1" s="82"/>
      <c r="TQH1" s="82"/>
      <c r="TQI1" s="82"/>
      <c r="TQJ1" s="82"/>
      <c r="TQK1" s="82"/>
      <c r="TQL1" s="82"/>
      <c r="TQM1" s="82"/>
      <c r="TQN1" s="82"/>
      <c r="TQO1" s="82"/>
      <c r="TQP1" s="82"/>
      <c r="TQQ1" s="82"/>
      <c r="TQR1" s="82"/>
      <c r="TQS1" s="82"/>
      <c r="TQT1" s="82"/>
      <c r="TQU1" s="82"/>
      <c r="TQV1" s="82"/>
      <c r="TQW1" s="82"/>
      <c r="TQX1" s="82"/>
      <c r="TQY1" s="82"/>
      <c r="TQZ1" s="82"/>
      <c r="TRA1" s="82"/>
      <c r="TRB1" s="82"/>
      <c r="TRC1" s="82"/>
      <c r="TRD1" s="82"/>
      <c r="TRE1" s="82"/>
      <c r="TRF1" s="82"/>
      <c r="TRG1" s="82"/>
      <c r="TRH1" s="82"/>
      <c r="TRI1" s="82"/>
      <c r="TRJ1" s="82"/>
      <c r="TRK1" s="82"/>
      <c r="TRL1" s="82"/>
      <c r="TRM1" s="82"/>
      <c r="TRN1" s="82"/>
      <c r="TRO1" s="82"/>
      <c r="TRP1" s="82"/>
      <c r="TRQ1" s="82"/>
      <c r="TRR1" s="82"/>
      <c r="TRS1" s="82"/>
      <c r="TRT1" s="82"/>
      <c r="TRU1" s="82"/>
      <c r="TRV1" s="82"/>
      <c r="TRW1" s="82"/>
      <c r="TRX1" s="82"/>
      <c r="TRY1" s="82"/>
      <c r="TRZ1" s="82"/>
      <c r="TSA1" s="82"/>
      <c r="TSB1" s="82"/>
      <c r="TSC1" s="82"/>
      <c r="TSD1" s="82"/>
      <c r="TSE1" s="82"/>
      <c r="TSF1" s="82"/>
      <c r="TSG1" s="82"/>
      <c r="TSH1" s="82"/>
      <c r="TSI1" s="82"/>
      <c r="TSJ1" s="82"/>
      <c r="TSK1" s="82"/>
      <c r="TSL1" s="82"/>
      <c r="TSM1" s="82"/>
      <c r="TSN1" s="82"/>
      <c r="TSO1" s="82"/>
      <c r="TSP1" s="82"/>
      <c r="TSQ1" s="82"/>
      <c r="TSR1" s="82"/>
      <c r="TSS1" s="82"/>
      <c r="TST1" s="82"/>
      <c r="TSU1" s="82"/>
      <c r="TSV1" s="82"/>
      <c r="TSW1" s="82"/>
      <c r="TSX1" s="82"/>
      <c r="TSY1" s="82"/>
      <c r="TSZ1" s="82"/>
      <c r="TTA1" s="82"/>
      <c r="TTB1" s="82"/>
      <c r="TTC1" s="82"/>
      <c r="TTD1" s="82"/>
      <c r="TTE1" s="82"/>
      <c r="TTF1" s="82"/>
      <c r="TTG1" s="82"/>
      <c r="TTH1" s="82"/>
      <c r="TTI1" s="82"/>
      <c r="TTJ1" s="82"/>
      <c r="TTK1" s="82"/>
      <c r="TTL1" s="82"/>
      <c r="TTM1" s="82"/>
      <c r="TTN1" s="82"/>
      <c r="TTO1" s="82"/>
      <c r="TTP1" s="82"/>
      <c r="TTQ1" s="82"/>
      <c r="TTR1" s="82"/>
      <c r="TTS1" s="82"/>
      <c r="TTT1" s="82"/>
      <c r="TTU1" s="82"/>
      <c r="TTV1" s="82"/>
      <c r="TTW1" s="82"/>
      <c r="TTX1" s="82"/>
      <c r="TTY1" s="82"/>
      <c r="TTZ1" s="82"/>
      <c r="TUA1" s="82"/>
      <c r="TUB1" s="82"/>
      <c r="TUC1" s="82"/>
      <c r="TUD1" s="82"/>
      <c r="TUE1" s="82"/>
      <c r="TUF1" s="82"/>
      <c r="TUG1" s="82"/>
      <c r="TUH1" s="82"/>
      <c r="TUI1" s="82"/>
      <c r="TUJ1" s="82"/>
      <c r="TUK1" s="82"/>
      <c r="TUL1" s="82"/>
      <c r="TUM1" s="82"/>
      <c r="TUN1" s="82"/>
      <c r="TUO1" s="82"/>
      <c r="TUP1" s="82"/>
      <c r="TUQ1" s="82"/>
      <c r="TUR1" s="82"/>
      <c r="TUS1" s="82"/>
      <c r="TUT1" s="82"/>
      <c r="TUU1" s="82"/>
      <c r="TUV1" s="82"/>
      <c r="TUW1" s="82"/>
      <c r="TUX1" s="82"/>
      <c r="TUY1" s="82"/>
      <c r="TUZ1" s="82"/>
      <c r="TVA1" s="82"/>
      <c r="TVB1" s="82"/>
      <c r="TVC1" s="82"/>
      <c r="TVD1" s="82"/>
      <c r="TVE1" s="82"/>
      <c r="TVF1" s="82"/>
      <c r="TVG1" s="82"/>
      <c r="TVH1" s="82"/>
      <c r="TVI1" s="82"/>
      <c r="TVJ1" s="82"/>
      <c r="TVK1" s="82"/>
      <c r="TVL1" s="82"/>
      <c r="TVM1" s="82"/>
      <c r="TVN1" s="82"/>
      <c r="TVO1" s="82"/>
      <c r="TVP1" s="82"/>
      <c r="TVQ1" s="82"/>
      <c r="TVR1" s="82"/>
      <c r="TVS1" s="82"/>
      <c r="TVT1" s="82"/>
      <c r="TVU1" s="82"/>
      <c r="TVV1" s="82"/>
      <c r="TVW1" s="82"/>
      <c r="TVX1" s="82"/>
      <c r="TVY1" s="82"/>
      <c r="TVZ1" s="82"/>
      <c r="TWA1" s="82"/>
      <c r="TWB1" s="82"/>
      <c r="TWC1" s="82"/>
      <c r="TWD1" s="82"/>
      <c r="TWE1" s="82"/>
      <c r="TWF1" s="82"/>
      <c r="TWG1" s="82"/>
      <c r="TWH1" s="82"/>
      <c r="TWI1" s="82"/>
      <c r="TWJ1" s="82"/>
      <c r="TWK1" s="82"/>
      <c r="TWL1" s="82"/>
      <c r="TWM1" s="82"/>
      <c r="TWN1" s="82"/>
      <c r="TWO1" s="82"/>
      <c r="TWP1" s="82"/>
      <c r="TWQ1" s="82"/>
      <c r="TWR1" s="82"/>
      <c r="TWS1" s="82"/>
      <c r="TWT1" s="82"/>
      <c r="TWU1" s="82"/>
      <c r="TWV1" s="82"/>
      <c r="TWW1" s="82"/>
      <c r="TWX1" s="82"/>
      <c r="TWY1" s="82"/>
      <c r="TWZ1" s="82"/>
      <c r="TXA1" s="82"/>
      <c r="TXB1" s="82"/>
      <c r="TXC1" s="82"/>
      <c r="TXD1" s="82"/>
      <c r="TXE1" s="82"/>
      <c r="TXF1" s="82"/>
      <c r="TXG1" s="82"/>
      <c r="TXH1" s="82"/>
      <c r="TXI1" s="82"/>
      <c r="TXJ1" s="82"/>
      <c r="TXK1" s="82"/>
      <c r="TXL1" s="82"/>
      <c r="TXM1" s="82"/>
      <c r="TXN1" s="82"/>
      <c r="TXO1" s="82"/>
      <c r="TXP1" s="82"/>
      <c r="TXQ1" s="82"/>
      <c r="TXR1" s="82"/>
      <c r="TXS1" s="82"/>
      <c r="TXT1" s="82"/>
      <c r="TXU1" s="82"/>
      <c r="TXV1" s="82"/>
      <c r="TXW1" s="82"/>
      <c r="TXX1" s="82"/>
      <c r="TXY1" s="82"/>
      <c r="TXZ1" s="82"/>
      <c r="TYA1" s="82"/>
      <c r="TYB1" s="82"/>
      <c r="TYC1" s="82"/>
      <c r="TYD1" s="82"/>
      <c r="TYE1" s="82"/>
      <c r="TYF1" s="82"/>
      <c r="TYG1" s="82"/>
      <c r="TYH1" s="82"/>
      <c r="TYI1" s="82"/>
      <c r="TYJ1" s="82"/>
      <c r="TYK1" s="82"/>
      <c r="TYL1" s="82"/>
      <c r="TYM1" s="82"/>
      <c r="TYN1" s="82"/>
      <c r="TYO1" s="82"/>
      <c r="TYP1" s="82"/>
      <c r="TYQ1" s="82"/>
      <c r="TYR1" s="82"/>
      <c r="TYS1" s="82"/>
      <c r="TYT1" s="82"/>
      <c r="TYU1" s="82"/>
      <c r="TYV1" s="82"/>
      <c r="TYW1" s="82"/>
      <c r="TYX1" s="82"/>
      <c r="TYY1" s="82"/>
      <c r="TYZ1" s="82"/>
      <c r="TZA1" s="82"/>
      <c r="TZB1" s="82"/>
      <c r="TZC1" s="82"/>
      <c r="TZD1" s="82"/>
      <c r="TZE1" s="82"/>
      <c r="TZF1" s="82"/>
      <c r="TZG1" s="82"/>
      <c r="TZH1" s="82"/>
      <c r="TZI1" s="82"/>
      <c r="TZJ1" s="82"/>
      <c r="TZK1" s="82"/>
      <c r="TZL1" s="82"/>
      <c r="TZM1" s="82"/>
      <c r="TZN1" s="82"/>
      <c r="TZO1" s="82"/>
      <c r="TZP1" s="82"/>
      <c r="TZQ1" s="82"/>
      <c r="TZR1" s="82"/>
      <c r="TZS1" s="82"/>
      <c r="TZT1" s="82"/>
      <c r="TZU1" s="82"/>
      <c r="TZV1" s="82"/>
      <c r="TZW1" s="82"/>
      <c r="TZX1" s="82"/>
      <c r="TZY1" s="82"/>
      <c r="TZZ1" s="82"/>
      <c r="UAA1" s="82"/>
      <c r="UAB1" s="82"/>
      <c r="UAC1" s="82"/>
      <c r="UAD1" s="82"/>
      <c r="UAE1" s="82"/>
      <c r="UAF1" s="82"/>
      <c r="UAG1" s="82"/>
      <c r="UAH1" s="82"/>
      <c r="UAI1" s="82"/>
      <c r="UAJ1" s="82"/>
      <c r="UAK1" s="82"/>
      <c r="UAL1" s="82"/>
      <c r="UAM1" s="82"/>
      <c r="UAN1" s="82"/>
      <c r="UAO1" s="82"/>
      <c r="UAP1" s="82"/>
      <c r="UAQ1" s="82"/>
      <c r="UAR1" s="82"/>
      <c r="UAS1" s="82"/>
      <c r="UAT1" s="82"/>
      <c r="UAU1" s="82"/>
      <c r="UAV1" s="82"/>
      <c r="UAW1" s="82"/>
      <c r="UAX1" s="82"/>
      <c r="UAY1" s="82"/>
      <c r="UAZ1" s="82"/>
      <c r="UBA1" s="82"/>
      <c r="UBB1" s="82"/>
      <c r="UBC1" s="82"/>
      <c r="UBD1" s="82"/>
      <c r="UBE1" s="82"/>
      <c r="UBF1" s="82"/>
      <c r="UBG1" s="82"/>
      <c r="UBH1" s="82"/>
      <c r="UBI1" s="82"/>
      <c r="UBJ1" s="82"/>
      <c r="UBK1" s="82"/>
      <c r="UBL1" s="82"/>
      <c r="UBM1" s="82"/>
      <c r="UBN1" s="82"/>
      <c r="UBO1" s="82"/>
      <c r="UBP1" s="82"/>
      <c r="UBQ1" s="82"/>
      <c r="UBR1" s="82"/>
      <c r="UBS1" s="82"/>
      <c r="UBT1" s="82"/>
      <c r="UBU1" s="82"/>
      <c r="UBV1" s="82"/>
      <c r="UBW1" s="82"/>
      <c r="UBX1" s="82"/>
      <c r="UBY1" s="82"/>
      <c r="UBZ1" s="82"/>
      <c r="UCA1" s="82"/>
      <c r="UCB1" s="82"/>
      <c r="UCC1" s="82"/>
      <c r="UCD1" s="82"/>
      <c r="UCE1" s="82"/>
      <c r="UCF1" s="82"/>
      <c r="UCG1" s="82"/>
      <c r="UCH1" s="82"/>
      <c r="UCI1" s="82"/>
      <c r="UCJ1" s="82"/>
      <c r="UCK1" s="82"/>
      <c r="UCL1" s="82"/>
      <c r="UCM1" s="82"/>
      <c r="UCN1" s="82"/>
      <c r="UCO1" s="82"/>
      <c r="UCP1" s="82"/>
      <c r="UCQ1" s="82"/>
      <c r="UCR1" s="82"/>
      <c r="UCS1" s="82"/>
      <c r="UCT1" s="82"/>
      <c r="UCU1" s="82"/>
      <c r="UCV1" s="82"/>
      <c r="UCW1" s="82"/>
      <c r="UCX1" s="82"/>
      <c r="UCY1" s="82"/>
      <c r="UCZ1" s="82"/>
      <c r="UDA1" s="82"/>
      <c r="UDB1" s="82"/>
      <c r="UDC1" s="82"/>
      <c r="UDD1" s="82"/>
      <c r="UDE1" s="82"/>
      <c r="UDF1" s="82"/>
      <c r="UDG1" s="82"/>
      <c r="UDH1" s="82"/>
      <c r="UDI1" s="82"/>
      <c r="UDJ1" s="82"/>
      <c r="UDK1" s="82"/>
      <c r="UDL1" s="82"/>
      <c r="UDM1" s="82"/>
      <c r="UDN1" s="82"/>
      <c r="UDO1" s="82"/>
      <c r="UDP1" s="82"/>
      <c r="UDQ1" s="82"/>
      <c r="UDR1" s="82"/>
      <c r="UDS1" s="82"/>
      <c r="UDT1" s="82"/>
      <c r="UDU1" s="82"/>
      <c r="UDV1" s="82"/>
      <c r="UDW1" s="82"/>
      <c r="UDX1" s="82"/>
      <c r="UDY1" s="82"/>
      <c r="UDZ1" s="82"/>
      <c r="UEA1" s="82"/>
      <c r="UEB1" s="82"/>
      <c r="UEC1" s="82"/>
      <c r="UED1" s="82"/>
      <c r="UEE1" s="82"/>
      <c r="UEF1" s="82"/>
      <c r="UEG1" s="82"/>
      <c r="UEH1" s="82"/>
      <c r="UEI1" s="82"/>
      <c r="UEJ1" s="82"/>
      <c r="UEK1" s="82"/>
      <c r="UEL1" s="82"/>
      <c r="UEM1" s="82"/>
      <c r="UEN1" s="82"/>
      <c r="UEO1" s="82"/>
      <c r="UEP1" s="82"/>
      <c r="UEQ1" s="82"/>
      <c r="UER1" s="82"/>
      <c r="UES1" s="82"/>
      <c r="UET1" s="82"/>
      <c r="UEU1" s="82"/>
      <c r="UEV1" s="82"/>
      <c r="UEW1" s="82"/>
      <c r="UEX1" s="82"/>
      <c r="UEY1" s="82"/>
      <c r="UEZ1" s="82"/>
      <c r="UFA1" s="82"/>
      <c r="UFB1" s="82"/>
      <c r="UFC1" s="82"/>
      <c r="UFD1" s="82"/>
      <c r="UFE1" s="82"/>
      <c r="UFF1" s="82"/>
      <c r="UFG1" s="82"/>
      <c r="UFH1" s="82"/>
      <c r="UFI1" s="82"/>
      <c r="UFJ1" s="82"/>
      <c r="UFK1" s="82"/>
      <c r="UFL1" s="82"/>
      <c r="UFM1" s="82"/>
      <c r="UFN1" s="82"/>
      <c r="UFO1" s="82"/>
      <c r="UFP1" s="82"/>
      <c r="UFQ1" s="82"/>
      <c r="UFR1" s="82"/>
      <c r="UFS1" s="82"/>
      <c r="UFT1" s="82"/>
      <c r="UFU1" s="82"/>
      <c r="UFV1" s="82"/>
      <c r="UFW1" s="82"/>
      <c r="UFX1" s="82"/>
      <c r="UFY1" s="82"/>
      <c r="UFZ1" s="82"/>
      <c r="UGA1" s="82"/>
      <c r="UGB1" s="82"/>
      <c r="UGC1" s="82"/>
      <c r="UGD1" s="82"/>
      <c r="UGE1" s="82"/>
      <c r="UGF1" s="82"/>
      <c r="UGG1" s="82"/>
      <c r="UGH1" s="82"/>
      <c r="UGI1" s="82"/>
      <c r="UGJ1" s="82"/>
      <c r="UGK1" s="82"/>
      <c r="UGL1" s="82"/>
      <c r="UGM1" s="82"/>
      <c r="UGN1" s="82"/>
      <c r="UGO1" s="82"/>
      <c r="UGP1" s="82"/>
      <c r="UGQ1" s="82"/>
      <c r="UGR1" s="82"/>
      <c r="UGS1" s="82"/>
      <c r="UGT1" s="82"/>
      <c r="UGU1" s="82"/>
      <c r="UGV1" s="82"/>
      <c r="UGW1" s="82"/>
      <c r="UGX1" s="82"/>
      <c r="UGY1" s="82"/>
      <c r="UGZ1" s="82"/>
      <c r="UHA1" s="82"/>
      <c r="UHB1" s="82"/>
      <c r="UHC1" s="82"/>
      <c r="UHD1" s="82"/>
      <c r="UHE1" s="82"/>
      <c r="UHF1" s="82"/>
      <c r="UHG1" s="82"/>
      <c r="UHH1" s="82"/>
      <c r="UHI1" s="82"/>
      <c r="UHJ1" s="82"/>
      <c r="UHK1" s="82"/>
      <c r="UHL1" s="82"/>
      <c r="UHM1" s="82"/>
      <c r="UHN1" s="82"/>
      <c r="UHO1" s="82"/>
      <c r="UHP1" s="82"/>
      <c r="UHQ1" s="82"/>
      <c r="UHR1" s="82"/>
      <c r="UHS1" s="82"/>
      <c r="UHT1" s="82"/>
      <c r="UHU1" s="82"/>
      <c r="UHV1" s="82"/>
      <c r="UHW1" s="82"/>
      <c r="UHX1" s="82"/>
      <c r="UHY1" s="82"/>
      <c r="UHZ1" s="82"/>
      <c r="UIA1" s="82"/>
      <c r="UIB1" s="82"/>
      <c r="UIC1" s="82"/>
      <c r="UID1" s="82"/>
      <c r="UIE1" s="82"/>
      <c r="UIF1" s="82"/>
      <c r="UIG1" s="82"/>
      <c r="UIH1" s="82"/>
      <c r="UII1" s="82"/>
      <c r="UIJ1" s="82"/>
      <c r="UIK1" s="82"/>
      <c r="UIL1" s="82"/>
      <c r="UIM1" s="82"/>
      <c r="UIN1" s="82"/>
      <c r="UIO1" s="82"/>
      <c r="UIP1" s="82"/>
      <c r="UIQ1" s="82"/>
      <c r="UIR1" s="82"/>
      <c r="UIS1" s="82"/>
      <c r="UIT1" s="82"/>
      <c r="UIU1" s="82"/>
      <c r="UIV1" s="82"/>
      <c r="UIW1" s="82"/>
      <c r="UIX1" s="82"/>
      <c r="UIY1" s="82"/>
      <c r="UIZ1" s="82"/>
      <c r="UJA1" s="82"/>
      <c r="UJB1" s="82"/>
      <c r="UJC1" s="82"/>
      <c r="UJD1" s="82"/>
      <c r="UJE1" s="82"/>
      <c r="UJF1" s="82"/>
      <c r="UJG1" s="82"/>
      <c r="UJH1" s="82"/>
      <c r="UJI1" s="82"/>
      <c r="UJJ1" s="82"/>
      <c r="UJK1" s="82"/>
      <c r="UJL1" s="82"/>
      <c r="UJM1" s="82"/>
      <c r="UJN1" s="82"/>
      <c r="UJO1" s="82"/>
      <c r="UJP1" s="82"/>
      <c r="UJQ1" s="82"/>
      <c r="UJR1" s="82"/>
      <c r="UJS1" s="82"/>
      <c r="UJT1" s="82"/>
      <c r="UJU1" s="82"/>
      <c r="UJV1" s="82"/>
      <c r="UJW1" s="82"/>
      <c r="UJX1" s="82"/>
      <c r="UJY1" s="82"/>
      <c r="UJZ1" s="82"/>
      <c r="UKA1" s="82"/>
      <c r="UKB1" s="82"/>
      <c r="UKC1" s="82"/>
      <c r="UKD1" s="82"/>
      <c r="UKE1" s="82"/>
      <c r="UKF1" s="82"/>
      <c r="UKG1" s="82"/>
      <c r="UKH1" s="82"/>
      <c r="UKI1" s="82"/>
      <c r="UKJ1" s="82"/>
      <c r="UKK1" s="82"/>
      <c r="UKL1" s="82"/>
      <c r="UKM1" s="82"/>
      <c r="UKN1" s="82"/>
      <c r="UKO1" s="82"/>
      <c r="UKP1" s="82"/>
      <c r="UKQ1" s="82"/>
      <c r="UKR1" s="82"/>
      <c r="UKS1" s="82"/>
      <c r="UKT1" s="82"/>
      <c r="UKU1" s="82"/>
      <c r="UKV1" s="82"/>
      <c r="UKW1" s="82"/>
      <c r="UKX1" s="82"/>
      <c r="UKY1" s="82"/>
      <c r="UKZ1" s="82"/>
      <c r="ULA1" s="82"/>
      <c r="ULB1" s="82"/>
      <c r="ULC1" s="82"/>
      <c r="ULD1" s="82"/>
      <c r="ULE1" s="82"/>
      <c r="ULF1" s="82"/>
      <c r="ULG1" s="82"/>
      <c r="ULH1" s="82"/>
      <c r="ULI1" s="82"/>
      <c r="ULJ1" s="82"/>
      <c r="ULK1" s="82"/>
      <c r="ULL1" s="82"/>
      <c r="ULM1" s="82"/>
      <c r="ULN1" s="82"/>
      <c r="ULO1" s="82"/>
      <c r="ULP1" s="82"/>
      <c r="ULQ1" s="82"/>
      <c r="ULR1" s="82"/>
      <c r="ULS1" s="82"/>
      <c r="ULT1" s="82"/>
      <c r="ULU1" s="82"/>
      <c r="ULV1" s="82"/>
      <c r="ULW1" s="82"/>
      <c r="ULX1" s="82"/>
      <c r="ULY1" s="82"/>
      <c r="ULZ1" s="82"/>
      <c r="UMA1" s="82"/>
      <c r="UMB1" s="82"/>
      <c r="UMC1" s="82"/>
      <c r="UMD1" s="82"/>
      <c r="UME1" s="82"/>
      <c r="UMF1" s="82"/>
      <c r="UMG1" s="82"/>
      <c r="UMH1" s="82"/>
      <c r="UMI1" s="82"/>
      <c r="UMJ1" s="82"/>
      <c r="UMK1" s="82"/>
      <c r="UML1" s="82"/>
      <c r="UMM1" s="82"/>
      <c r="UMN1" s="82"/>
      <c r="UMO1" s="82"/>
      <c r="UMP1" s="82"/>
      <c r="UMQ1" s="82"/>
      <c r="UMR1" s="82"/>
      <c r="UMS1" s="82"/>
      <c r="UMT1" s="82"/>
      <c r="UMU1" s="82"/>
      <c r="UMV1" s="82"/>
      <c r="UMW1" s="82"/>
      <c r="UMX1" s="82"/>
      <c r="UMY1" s="82"/>
      <c r="UMZ1" s="82"/>
      <c r="UNA1" s="82"/>
      <c r="UNB1" s="82"/>
      <c r="UNC1" s="82"/>
      <c r="UND1" s="82"/>
      <c r="UNE1" s="82"/>
      <c r="UNF1" s="82"/>
      <c r="UNG1" s="82"/>
      <c r="UNH1" s="82"/>
      <c r="UNI1" s="82"/>
      <c r="UNJ1" s="82"/>
      <c r="UNK1" s="82"/>
      <c r="UNL1" s="82"/>
      <c r="UNM1" s="82"/>
      <c r="UNN1" s="82"/>
      <c r="UNO1" s="82"/>
      <c r="UNP1" s="82"/>
      <c r="UNQ1" s="82"/>
      <c r="UNR1" s="82"/>
      <c r="UNS1" s="82"/>
      <c r="UNT1" s="82"/>
      <c r="UNU1" s="82"/>
      <c r="UNV1" s="82"/>
      <c r="UNW1" s="82"/>
      <c r="UNX1" s="82"/>
      <c r="UNY1" s="82"/>
      <c r="UNZ1" s="82"/>
      <c r="UOA1" s="82"/>
      <c r="UOB1" s="82"/>
      <c r="UOC1" s="82"/>
      <c r="UOD1" s="82"/>
      <c r="UOE1" s="82"/>
      <c r="UOF1" s="82"/>
      <c r="UOG1" s="82"/>
      <c r="UOH1" s="82"/>
      <c r="UOI1" s="82"/>
      <c r="UOJ1" s="82"/>
      <c r="UOK1" s="82"/>
      <c r="UOL1" s="82"/>
      <c r="UOM1" s="82"/>
      <c r="UON1" s="82"/>
      <c r="UOO1" s="82"/>
      <c r="UOP1" s="82"/>
      <c r="UOQ1" s="82"/>
      <c r="UOR1" s="82"/>
      <c r="UOS1" s="82"/>
      <c r="UOT1" s="82"/>
      <c r="UOU1" s="82"/>
      <c r="UOV1" s="82"/>
      <c r="UOW1" s="82"/>
      <c r="UOX1" s="82"/>
      <c r="UOY1" s="82"/>
      <c r="UOZ1" s="82"/>
      <c r="UPA1" s="82"/>
      <c r="UPB1" s="82"/>
      <c r="UPC1" s="82"/>
      <c r="UPD1" s="82"/>
      <c r="UPE1" s="82"/>
      <c r="UPF1" s="82"/>
      <c r="UPG1" s="82"/>
      <c r="UPH1" s="82"/>
      <c r="UPI1" s="82"/>
      <c r="UPJ1" s="82"/>
      <c r="UPK1" s="82"/>
      <c r="UPL1" s="82"/>
      <c r="UPM1" s="82"/>
      <c r="UPN1" s="82"/>
      <c r="UPO1" s="82"/>
      <c r="UPP1" s="82"/>
      <c r="UPQ1" s="82"/>
      <c r="UPR1" s="82"/>
      <c r="UPS1" s="82"/>
      <c r="UPT1" s="82"/>
      <c r="UPU1" s="82"/>
      <c r="UPV1" s="82"/>
      <c r="UPW1" s="82"/>
      <c r="UPX1" s="82"/>
      <c r="UPY1" s="82"/>
      <c r="UPZ1" s="82"/>
      <c r="UQA1" s="82"/>
      <c r="UQB1" s="82"/>
      <c r="UQC1" s="82"/>
      <c r="UQD1" s="82"/>
      <c r="UQE1" s="82"/>
      <c r="UQF1" s="82"/>
      <c r="UQG1" s="82"/>
      <c r="UQH1" s="82"/>
      <c r="UQI1" s="82"/>
      <c r="UQJ1" s="82"/>
      <c r="UQK1" s="82"/>
      <c r="UQL1" s="82"/>
      <c r="UQM1" s="82"/>
      <c r="UQN1" s="82"/>
      <c r="UQO1" s="82"/>
      <c r="UQP1" s="82"/>
      <c r="UQQ1" s="82"/>
      <c r="UQR1" s="82"/>
      <c r="UQS1" s="82"/>
      <c r="UQT1" s="82"/>
      <c r="UQU1" s="82"/>
      <c r="UQV1" s="82"/>
      <c r="UQW1" s="82"/>
      <c r="UQX1" s="82"/>
      <c r="UQY1" s="82"/>
      <c r="UQZ1" s="82"/>
      <c r="URA1" s="82"/>
      <c r="URB1" s="82"/>
      <c r="URC1" s="82"/>
      <c r="URD1" s="82"/>
      <c r="URE1" s="82"/>
      <c r="URF1" s="82"/>
      <c r="URG1" s="82"/>
      <c r="URH1" s="82"/>
      <c r="URI1" s="82"/>
      <c r="URJ1" s="82"/>
      <c r="URK1" s="82"/>
      <c r="URL1" s="82"/>
      <c r="URM1" s="82"/>
      <c r="URN1" s="82"/>
      <c r="URO1" s="82"/>
      <c r="URP1" s="82"/>
      <c r="URQ1" s="82"/>
      <c r="URR1" s="82"/>
      <c r="URS1" s="82"/>
      <c r="URT1" s="82"/>
      <c r="URU1" s="82"/>
      <c r="URV1" s="82"/>
      <c r="URW1" s="82"/>
      <c r="URX1" s="82"/>
      <c r="URY1" s="82"/>
      <c r="URZ1" s="82"/>
      <c r="USA1" s="82"/>
      <c r="USB1" s="82"/>
      <c r="USC1" s="82"/>
      <c r="USD1" s="82"/>
      <c r="USE1" s="82"/>
      <c r="USF1" s="82"/>
      <c r="USG1" s="82"/>
      <c r="USH1" s="82"/>
      <c r="USI1" s="82"/>
      <c r="USJ1" s="82"/>
      <c r="USK1" s="82"/>
      <c r="USL1" s="82"/>
      <c r="USM1" s="82"/>
      <c r="USN1" s="82"/>
      <c r="USO1" s="82"/>
      <c r="USP1" s="82"/>
      <c r="USQ1" s="82"/>
      <c r="USR1" s="82"/>
      <c r="USS1" s="82"/>
      <c r="UST1" s="82"/>
      <c r="USU1" s="82"/>
      <c r="USV1" s="82"/>
      <c r="USW1" s="82"/>
      <c r="USX1" s="82"/>
      <c r="USY1" s="82"/>
      <c r="USZ1" s="82"/>
      <c r="UTA1" s="82"/>
      <c r="UTB1" s="82"/>
      <c r="UTC1" s="82"/>
      <c r="UTD1" s="82"/>
      <c r="UTE1" s="82"/>
      <c r="UTF1" s="82"/>
      <c r="UTG1" s="82"/>
      <c r="UTH1" s="82"/>
      <c r="UTI1" s="82"/>
      <c r="UTJ1" s="82"/>
      <c r="UTK1" s="82"/>
      <c r="UTL1" s="82"/>
      <c r="UTM1" s="82"/>
      <c r="UTN1" s="82"/>
      <c r="UTO1" s="82"/>
      <c r="UTP1" s="82"/>
      <c r="UTQ1" s="82"/>
      <c r="UTR1" s="82"/>
      <c r="UTS1" s="82"/>
      <c r="UTT1" s="82"/>
      <c r="UTU1" s="82"/>
      <c r="UTV1" s="82"/>
      <c r="UTW1" s="82"/>
      <c r="UTX1" s="82"/>
      <c r="UTY1" s="82"/>
      <c r="UTZ1" s="82"/>
      <c r="UUA1" s="82"/>
      <c r="UUB1" s="82"/>
      <c r="UUC1" s="82"/>
      <c r="UUD1" s="82"/>
      <c r="UUE1" s="82"/>
      <c r="UUF1" s="82"/>
      <c r="UUG1" s="82"/>
      <c r="UUH1" s="82"/>
      <c r="UUI1" s="82"/>
      <c r="UUJ1" s="82"/>
      <c r="UUK1" s="82"/>
      <c r="UUL1" s="82"/>
      <c r="UUM1" s="82"/>
      <c r="UUN1" s="82"/>
      <c r="UUO1" s="82"/>
      <c r="UUP1" s="82"/>
      <c r="UUQ1" s="82"/>
      <c r="UUR1" s="82"/>
      <c r="UUS1" s="82"/>
      <c r="UUT1" s="82"/>
      <c r="UUU1" s="82"/>
      <c r="UUV1" s="82"/>
      <c r="UUW1" s="82"/>
      <c r="UUX1" s="82"/>
      <c r="UUY1" s="82"/>
      <c r="UUZ1" s="82"/>
      <c r="UVA1" s="82"/>
      <c r="UVB1" s="82"/>
      <c r="UVC1" s="82"/>
      <c r="UVD1" s="82"/>
      <c r="UVE1" s="82"/>
      <c r="UVF1" s="82"/>
      <c r="UVG1" s="82"/>
      <c r="UVH1" s="82"/>
      <c r="UVI1" s="82"/>
      <c r="UVJ1" s="82"/>
      <c r="UVK1" s="82"/>
      <c r="UVL1" s="82"/>
      <c r="UVM1" s="82"/>
      <c r="UVN1" s="82"/>
      <c r="UVO1" s="82"/>
      <c r="UVP1" s="82"/>
      <c r="UVQ1" s="82"/>
      <c r="UVR1" s="82"/>
      <c r="UVS1" s="82"/>
      <c r="UVT1" s="82"/>
      <c r="UVU1" s="82"/>
      <c r="UVV1" s="82"/>
      <c r="UVW1" s="82"/>
      <c r="UVX1" s="82"/>
      <c r="UVY1" s="82"/>
      <c r="UVZ1" s="82"/>
      <c r="UWA1" s="82"/>
      <c r="UWB1" s="82"/>
      <c r="UWC1" s="82"/>
      <c r="UWD1" s="82"/>
      <c r="UWE1" s="82"/>
      <c r="UWF1" s="82"/>
      <c r="UWG1" s="82"/>
      <c r="UWH1" s="82"/>
      <c r="UWI1" s="82"/>
      <c r="UWJ1" s="82"/>
      <c r="UWK1" s="82"/>
      <c r="UWL1" s="82"/>
      <c r="UWM1" s="82"/>
      <c r="UWN1" s="82"/>
      <c r="UWO1" s="82"/>
      <c r="UWP1" s="82"/>
      <c r="UWQ1" s="82"/>
      <c r="UWR1" s="82"/>
      <c r="UWS1" s="82"/>
      <c r="UWT1" s="82"/>
      <c r="UWU1" s="82"/>
      <c r="UWV1" s="82"/>
      <c r="UWW1" s="82"/>
      <c r="UWX1" s="82"/>
      <c r="UWY1" s="82"/>
      <c r="UWZ1" s="82"/>
      <c r="UXA1" s="82"/>
      <c r="UXB1" s="82"/>
      <c r="UXC1" s="82"/>
      <c r="UXD1" s="82"/>
      <c r="UXE1" s="82"/>
      <c r="UXF1" s="82"/>
      <c r="UXG1" s="82"/>
      <c r="UXH1" s="82"/>
      <c r="UXI1" s="82"/>
      <c r="UXJ1" s="82"/>
      <c r="UXK1" s="82"/>
      <c r="UXL1" s="82"/>
      <c r="UXM1" s="82"/>
      <c r="UXN1" s="82"/>
      <c r="UXO1" s="82"/>
      <c r="UXP1" s="82"/>
      <c r="UXQ1" s="82"/>
      <c r="UXR1" s="82"/>
      <c r="UXS1" s="82"/>
      <c r="UXT1" s="82"/>
      <c r="UXU1" s="82"/>
      <c r="UXV1" s="82"/>
      <c r="UXW1" s="82"/>
      <c r="UXX1" s="82"/>
      <c r="UXY1" s="82"/>
      <c r="UXZ1" s="82"/>
      <c r="UYA1" s="82"/>
      <c r="UYB1" s="82"/>
      <c r="UYC1" s="82"/>
      <c r="UYD1" s="82"/>
      <c r="UYE1" s="82"/>
      <c r="UYF1" s="82"/>
      <c r="UYG1" s="82"/>
      <c r="UYH1" s="82"/>
      <c r="UYI1" s="82"/>
      <c r="UYJ1" s="82"/>
      <c r="UYK1" s="82"/>
      <c r="UYL1" s="82"/>
      <c r="UYM1" s="82"/>
      <c r="UYN1" s="82"/>
      <c r="UYO1" s="82"/>
      <c r="UYP1" s="82"/>
      <c r="UYQ1" s="82"/>
      <c r="UYR1" s="82"/>
      <c r="UYS1" s="82"/>
      <c r="UYT1" s="82"/>
      <c r="UYU1" s="82"/>
      <c r="UYV1" s="82"/>
      <c r="UYW1" s="82"/>
      <c r="UYX1" s="82"/>
      <c r="UYY1" s="82"/>
      <c r="UYZ1" s="82"/>
      <c r="UZA1" s="82"/>
      <c r="UZB1" s="82"/>
      <c r="UZC1" s="82"/>
      <c r="UZD1" s="82"/>
      <c r="UZE1" s="82"/>
      <c r="UZF1" s="82"/>
      <c r="UZG1" s="82"/>
      <c r="UZH1" s="82"/>
      <c r="UZI1" s="82"/>
      <c r="UZJ1" s="82"/>
      <c r="UZK1" s="82"/>
      <c r="UZL1" s="82"/>
      <c r="UZM1" s="82"/>
      <c r="UZN1" s="82"/>
      <c r="UZO1" s="82"/>
      <c r="UZP1" s="82"/>
      <c r="UZQ1" s="82"/>
      <c r="UZR1" s="82"/>
      <c r="UZS1" s="82"/>
      <c r="UZT1" s="82"/>
      <c r="UZU1" s="82"/>
      <c r="UZV1" s="82"/>
      <c r="UZW1" s="82"/>
      <c r="UZX1" s="82"/>
      <c r="UZY1" s="82"/>
      <c r="UZZ1" s="82"/>
      <c r="VAA1" s="82"/>
      <c r="VAB1" s="82"/>
      <c r="VAC1" s="82"/>
      <c r="VAD1" s="82"/>
      <c r="VAE1" s="82"/>
      <c r="VAF1" s="82"/>
      <c r="VAG1" s="82"/>
      <c r="VAH1" s="82"/>
      <c r="VAI1" s="82"/>
      <c r="VAJ1" s="82"/>
      <c r="VAK1" s="82"/>
      <c r="VAL1" s="82"/>
      <c r="VAM1" s="82"/>
      <c r="VAN1" s="82"/>
      <c r="VAO1" s="82"/>
      <c r="VAP1" s="82"/>
      <c r="VAQ1" s="82"/>
      <c r="VAR1" s="82"/>
      <c r="VAS1" s="82"/>
      <c r="VAT1" s="82"/>
      <c r="VAU1" s="82"/>
      <c r="VAV1" s="82"/>
      <c r="VAW1" s="82"/>
      <c r="VAX1" s="82"/>
      <c r="VAY1" s="82"/>
      <c r="VAZ1" s="82"/>
      <c r="VBA1" s="82"/>
      <c r="VBB1" s="82"/>
      <c r="VBC1" s="82"/>
      <c r="VBD1" s="82"/>
      <c r="VBE1" s="82"/>
      <c r="VBF1" s="82"/>
      <c r="VBG1" s="82"/>
      <c r="VBH1" s="82"/>
      <c r="VBI1" s="82"/>
      <c r="VBJ1" s="82"/>
      <c r="VBK1" s="82"/>
      <c r="VBL1" s="82"/>
      <c r="VBM1" s="82"/>
      <c r="VBN1" s="82"/>
      <c r="VBO1" s="82"/>
      <c r="VBP1" s="82"/>
      <c r="VBQ1" s="82"/>
      <c r="VBR1" s="82"/>
      <c r="VBS1" s="82"/>
      <c r="VBT1" s="82"/>
      <c r="VBU1" s="82"/>
      <c r="VBV1" s="82"/>
      <c r="VBW1" s="82"/>
      <c r="VBX1" s="82"/>
      <c r="VBY1" s="82"/>
      <c r="VBZ1" s="82"/>
      <c r="VCA1" s="82"/>
      <c r="VCB1" s="82"/>
      <c r="VCC1" s="82"/>
      <c r="VCD1" s="82"/>
      <c r="VCE1" s="82"/>
      <c r="VCF1" s="82"/>
      <c r="VCG1" s="82"/>
      <c r="VCH1" s="82"/>
      <c r="VCI1" s="82"/>
      <c r="VCJ1" s="82"/>
      <c r="VCK1" s="82"/>
      <c r="VCL1" s="82"/>
      <c r="VCM1" s="82"/>
      <c r="VCN1" s="82"/>
      <c r="VCO1" s="82"/>
      <c r="VCP1" s="82"/>
      <c r="VCQ1" s="82"/>
      <c r="VCR1" s="82"/>
      <c r="VCS1" s="82"/>
      <c r="VCT1" s="82"/>
      <c r="VCU1" s="82"/>
      <c r="VCV1" s="82"/>
      <c r="VCW1" s="82"/>
      <c r="VCX1" s="82"/>
      <c r="VCY1" s="82"/>
      <c r="VCZ1" s="82"/>
      <c r="VDA1" s="82"/>
      <c r="VDB1" s="82"/>
      <c r="VDC1" s="82"/>
      <c r="VDD1" s="82"/>
      <c r="VDE1" s="82"/>
      <c r="VDF1" s="82"/>
      <c r="VDG1" s="82"/>
      <c r="VDH1" s="82"/>
      <c r="VDI1" s="82"/>
      <c r="VDJ1" s="82"/>
      <c r="VDK1" s="82"/>
      <c r="VDL1" s="82"/>
      <c r="VDM1" s="82"/>
      <c r="VDN1" s="82"/>
      <c r="VDO1" s="82"/>
      <c r="VDP1" s="82"/>
      <c r="VDQ1" s="82"/>
      <c r="VDR1" s="82"/>
      <c r="VDS1" s="82"/>
      <c r="VDT1" s="82"/>
      <c r="VDU1" s="82"/>
      <c r="VDV1" s="82"/>
      <c r="VDW1" s="82"/>
      <c r="VDX1" s="82"/>
      <c r="VDY1" s="82"/>
      <c r="VDZ1" s="82"/>
      <c r="VEA1" s="82"/>
      <c r="VEB1" s="82"/>
      <c r="VEC1" s="82"/>
      <c r="VED1" s="82"/>
      <c r="VEE1" s="82"/>
      <c r="VEF1" s="82"/>
      <c r="VEG1" s="82"/>
      <c r="VEH1" s="82"/>
      <c r="VEI1" s="82"/>
      <c r="VEJ1" s="82"/>
      <c r="VEK1" s="82"/>
      <c r="VEL1" s="82"/>
      <c r="VEM1" s="82"/>
      <c r="VEN1" s="82"/>
      <c r="VEO1" s="82"/>
      <c r="VEP1" s="82"/>
      <c r="VEQ1" s="82"/>
      <c r="VER1" s="82"/>
      <c r="VES1" s="82"/>
      <c r="VET1" s="82"/>
      <c r="VEU1" s="82"/>
      <c r="VEV1" s="82"/>
      <c r="VEW1" s="82"/>
      <c r="VEX1" s="82"/>
      <c r="VEY1" s="82"/>
      <c r="VEZ1" s="82"/>
      <c r="VFA1" s="82"/>
      <c r="VFB1" s="82"/>
      <c r="VFC1" s="82"/>
      <c r="VFD1" s="82"/>
      <c r="VFE1" s="82"/>
      <c r="VFF1" s="82"/>
      <c r="VFG1" s="82"/>
      <c r="VFH1" s="82"/>
      <c r="VFI1" s="82"/>
      <c r="VFJ1" s="82"/>
      <c r="VFK1" s="82"/>
      <c r="VFL1" s="82"/>
      <c r="VFM1" s="82"/>
      <c r="VFN1" s="82"/>
      <c r="VFO1" s="82"/>
      <c r="VFP1" s="82"/>
      <c r="VFQ1" s="82"/>
      <c r="VFR1" s="82"/>
      <c r="VFS1" s="82"/>
      <c r="VFT1" s="82"/>
      <c r="VFU1" s="82"/>
      <c r="VFV1" s="82"/>
      <c r="VFW1" s="82"/>
      <c r="VFX1" s="82"/>
      <c r="VFY1" s="82"/>
      <c r="VFZ1" s="82"/>
      <c r="VGA1" s="82"/>
      <c r="VGB1" s="82"/>
      <c r="VGC1" s="82"/>
      <c r="VGD1" s="82"/>
      <c r="VGE1" s="82"/>
      <c r="VGF1" s="82"/>
      <c r="VGG1" s="82"/>
      <c r="VGH1" s="82"/>
      <c r="VGI1" s="82"/>
      <c r="VGJ1" s="82"/>
      <c r="VGK1" s="82"/>
      <c r="VGL1" s="82"/>
      <c r="VGM1" s="82"/>
      <c r="VGN1" s="82"/>
      <c r="VGO1" s="82"/>
      <c r="VGP1" s="82"/>
      <c r="VGQ1" s="82"/>
      <c r="VGR1" s="82"/>
      <c r="VGS1" s="82"/>
      <c r="VGT1" s="82"/>
      <c r="VGU1" s="82"/>
      <c r="VGV1" s="82"/>
      <c r="VGW1" s="82"/>
      <c r="VGX1" s="82"/>
      <c r="VGY1" s="82"/>
      <c r="VGZ1" s="82"/>
      <c r="VHA1" s="82"/>
      <c r="VHB1" s="82"/>
      <c r="VHC1" s="82"/>
      <c r="VHD1" s="82"/>
      <c r="VHE1" s="82"/>
      <c r="VHF1" s="82"/>
      <c r="VHG1" s="82"/>
      <c r="VHH1" s="82"/>
      <c r="VHI1" s="82"/>
      <c r="VHJ1" s="82"/>
      <c r="VHK1" s="82"/>
      <c r="VHL1" s="82"/>
      <c r="VHM1" s="82"/>
      <c r="VHN1" s="82"/>
      <c r="VHO1" s="82"/>
      <c r="VHP1" s="82"/>
      <c r="VHQ1" s="82"/>
      <c r="VHR1" s="82"/>
      <c r="VHS1" s="82"/>
      <c r="VHT1" s="82"/>
      <c r="VHU1" s="82"/>
      <c r="VHV1" s="82"/>
      <c r="VHW1" s="82"/>
      <c r="VHX1" s="82"/>
      <c r="VHY1" s="82"/>
      <c r="VHZ1" s="82"/>
      <c r="VIA1" s="82"/>
      <c r="VIB1" s="82"/>
      <c r="VIC1" s="82"/>
      <c r="VID1" s="82"/>
      <c r="VIE1" s="82"/>
      <c r="VIF1" s="82"/>
      <c r="VIG1" s="82"/>
      <c r="VIH1" s="82"/>
      <c r="VII1" s="82"/>
      <c r="VIJ1" s="82"/>
      <c r="VIK1" s="82"/>
      <c r="VIL1" s="82"/>
      <c r="VIM1" s="82"/>
      <c r="VIN1" s="82"/>
      <c r="VIO1" s="82"/>
      <c r="VIP1" s="82"/>
      <c r="VIQ1" s="82"/>
      <c r="VIR1" s="82"/>
      <c r="VIS1" s="82"/>
      <c r="VIT1" s="82"/>
      <c r="VIU1" s="82"/>
      <c r="VIV1" s="82"/>
      <c r="VIW1" s="82"/>
      <c r="VIX1" s="82"/>
      <c r="VIY1" s="82"/>
      <c r="VIZ1" s="82"/>
      <c r="VJA1" s="82"/>
      <c r="VJB1" s="82"/>
      <c r="VJC1" s="82"/>
      <c r="VJD1" s="82"/>
      <c r="VJE1" s="82"/>
      <c r="VJF1" s="82"/>
      <c r="VJG1" s="82"/>
      <c r="VJH1" s="82"/>
      <c r="VJI1" s="82"/>
      <c r="VJJ1" s="82"/>
      <c r="VJK1" s="82"/>
      <c r="VJL1" s="82"/>
      <c r="VJM1" s="82"/>
      <c r="VJN1" s="82"/>
      <c r="VJO1" s="82"/>
      <c r="VJP1" s="82"/>
      <c r="VJQ1" s="82"/>
      <c r="VJR1" s="82"/>
      <c r="VJS1" s="82"/>
      <c r="VJT1" s="82"/>
      <c r="VJU1" s="82"/>
      <c r="VJV1" s="82"/>
      <c r="VJW1" s="82"/>
      <c r="VJX1" s="82"/>
      <c r="VJY1" s="82"/>
      <c r="VJZ1" s="82"/>
      <c r="VKA1" s="82"/>
      <c r="VKB1" s="82"/>
      <c r="VKC1" s="82"/>
      <c r="VKD1" s="82"/>
      <c r="VKE1" s="82"/>
      <c r="VKF1" s="82"/>
      <c r="VKG1" s="82"/>
      <c r="VKH1" s="82"/>
      <c r="VKI1" s="82"/>
      <c r="VKJ1" s="82"/>
      <c r="VKK1" s="82"/>
      <c r="VKL1" s="82"/>
      <c r="VKM1" s="82"/>
      <c r="VKN1" s="82"/>
      <c r="VKO1" s="82"/>
      <c r="VKP1" s="82"/>
      <c r="VKQ1" s="82"/>
      <c r="VKR1" s="82"/>
      <c r="VKS1" s="82"/>
      <c r="VKT1" s="82"/>
      <c r="VKU1" s="82"/>
      <c r="VKV1" s="82"/>
      <c r="VKW1" s="82"/>
      <c r="VKX1" s="82"/>
      <c r="VKY1" s="82"/>
      <c r="VKZ1" s="82"/>
      <c r="VLA1" s="82"/>
      <c r="VLB1" s="82"/>
      <c r="VLC1" s="82"/>
      <c r="VLD1" s="82"/>
      <c r="VLE1" s="82"/>
      <c r="VLF1" s="82"/>
      <c r="VLG1" s="82"/>
      <c r="VLH1" s="82"/>
      <c r="VLI1" s="82"/>
      <c r="VLJ1" s="82"/>
      <c r="VLK1" s="82"/>
      <c r="VLL1" s="82"/>
      <c r="VLM1" s="82"/>
      <c r="VLN1" s="82"/>
      <c r="VLO1" s="82"/>
      <c r="VLP1" s="82"/>
      <c r="VLQ1" s="82"/>
      <c r="VLR1" s="82"/>
      <c r="VLS1" s="82"/>
      <c r="VLT1" s="82"/>
      <c r="VLU1" s="82"/>
      <c r="VLV1" s="82"/>
      <c r="VLW1" s="82"/>
      <c r="VLX1" s="82"/>
      <c r="VLY1" s="82"/>
      <c r="VLZ1" s="82"/>
      <c r="VMA1" s="82"/>
      <c r="VMB1" s="82"/>
      <c r="VMC1" s="82"/>
      <c r="VMD1" s="82"/>
      <c r="VME1" s="82"/>
      <c r="VMF1" s="82"/>
      <c r="VMG1" s="82"/>
      <c r="VMH1" s="82"/>
      <c r="VMI1" s="82"/>
      <c r="VMJ1" s="82"/>
      <c r="VMK1" s="82"/>
      <c r="VML1" s="82"/>
      <c r="VMM1" s="82"/>
      <c r="VMN1" s="82"/>
      <c r="VMO1" s="82"/>
      <c r="VMP1" s="82"/>
      <c r="VMQ1" s="82"/>
      <c r="VMR1" s="82"/>
      <c r="VMS1" s="82"/>
      <c r="VMT1" s="82"/>
      <c r="VMU1" s="82"/>
      <c r="VMV1" s="82"/>
      <c r="VMW1" s="82"/>
      <c r="VMX1" s="82"/>
      <c r="VMY1" s="82"/>
      <c r="VMZ1" s="82"/>
      <c r="VNA1" s="82"/>
      <c r="VNB1" s="82"/>
      <c r="VNC1" s="82"/>
      <c r="VND1" s="82"/>
      <c r="VNE1" s="82"/>
      <c r="VNF1" s="82"/>
      <c r="VNG1" s="82"/>
      <c r="VNH1" s="82"/>
      <c r="VNI1" s="82"/>
      <c r="VNJ1" s="82"/>
      <c r="VNK1" s="82"/>
      <c r="VNL1" s="82"/>
      <c r="VNM1" s="82"/>
      <c r="VNN1" s="82"/>
      <c r="VNO1" s="82"/>
      <c r="VNP1" s="82"/>
      <c r="VNQ1" s="82"/>
      <c r="VNR1" s="82"/>
      <c r="VNS1" s="82"/>
      <c r="VNT1" s="82"/>
      <c r="VNU1" s="82"/>
      <c r="VNV1" s="82"/>
      <c r="VNW1" s="82"/>
      <c r="VNX1" s="82"/>
      <c r="VNY1" s="82"/>
      <c r="VNZ1" s="82"/>
      <c r="VOA1" s="82"/>
      <c r="VOB1" s="82"/>
      <c r="VOC1" s="82"/>
      <c r="VOD1" s="82"/>
      <c r="VOE1" s="82"/>
      <c r="VOF1" s="82"/>
      <c r="VOG1" s="82"/>
      <c r="VOH1" s="82"/>
      <c r="VOI1" s="82"/>
      <c r="VOJ1" s="82"/>
      <c r="VOK1" s="82"/>
      <c r="VOL1" s="82"/>
      <c r="VOM1" s="82"/>
      <c r="VON1" s="82"/>
      <c r="VOO1" s="82"/>
      <c r="VOP1" s="82"/>
      <c r="VOQ1" s="82"/>
      <c r="VOR1" s="82"/>
      <c r="VOS1" s="82"/>
      <c r="VOT1" s="82"/>
      <c r="VOU1" s="82"/>
      <c r="VOV1" s="82"/>
      <c r="VOW1" s="82"/>
      <c r="VOX1" s="82"/>
      <c r="VOY1" s="82"/>
      <c r="VOZ1" s="82"/>
      <c r="VPA1" s="82"/>
      <c r="VPB1" s="82"/>
      <c r="VPC1" s="82"/>
      <c r="VPD1" s="82"/>
      <c r="VPE1" s="82"/>
      <c r="VPF1" s="82"/>
      <c r="VPG1" s="82"/>
      <c r="VPH1" s="82"/>
      <c r="VPI1" s="82"/>
      <c r="VPJ1" s="82"/>
      <c r="VPK1" s="82"/>
      <c r="VPL1" s="82"/>
      <c r="VPM1" s="82"/>
      <c r="VPN1" s="82"/>
      <c r="VPO1" s="82"/>
      <c r="VPP1" s="82"/>
      <c r="VPQ1" s="82"/>
      <c r="VPR1" s="82"/>
      <c r="VPS1" s="82"/>
      <c r="VPT1" s="82"/>
      <c r="VPU1" s="82"/>
      <c r="VPV1" s="82"/>
      <c r="VPW1" s="82"/>
      <c r="VPX1" s="82"/>
      <c r="VPY1" s="82"/>
      <c r="VPZ1" s="82"/>
      <c r="VQA1" s="82"/>
      <c r="VQB1" s="82"/>
      <c r="VQC1" s="82"/>
      <c r="VQD1" s="82"/>
      <c r="VQE1" s="82"/>
      <c r="VQF1" s="82"/>
      <c r="VQG1" s="82"/>
      <c r="VQH1" s="82"/>
      <c r="VQI1" s="82"/>
      <c r="VQJ1" s="82"/>
      <c r="VQK1" s="82"/>
      <c r="VQL1" s="82"/>
      <c r="VQM1" s="82"/>
      <c r="VQN1" s="82"/>
      <c r="VQO1" s="82"/>
      <c r="VQP1" s="82"/>
      <c r="VQQ1" s="82"/>
      <c r="VQR1" s="82"/>
      <c r="VQS1" s="82"/>
      <c r="VQT1" s="82"/>
      <c r="VQU1" s="82"/>
      <c r="VQV1" s="82"/>
      <c r="VQW1" s="82"/>
      <c r="VQX1" s="82"/>
      <c r="VQY1" s="82"/>
      <c r="VQZ1" s="82"/>
      <c r="VRA1" s="82"/>
      <c r="VRB1" s="82"/>
      <c r="VRC1" s="82"/>
      <c r="VRD1" s="82"/>
      <c r="VRE1" s="82"/>
      <c r="VRF1" s="82"/>
      <c r="VRG1" s="82"/>
      <c r="VRH1" s="82"/>
      <c r="VRI1" s="82"/>
      <c r="VRJ1" s="82"/>
      <c r="VRK1" s="82"/>
      <c r="VRL1" s="82"/>
      <c r="VRM1" s="82"/>
      <c r="VRN1" s="82"/>
      <c r="VRO1" s="82"/>
      <c r="VRP1" s="82"/>
      <c r="VRQ1" s="82"/>
      <c r="VRR1" s="82"/>
      <c r="VRS1" s="82"/>
      <c r="VRT1" s="82"/>
      <c r="VRU1" s="82"/>
      <c r="VRV1" s="82"/>
      <c r="VRW1" s="82"/>
      <c r="VRX1" s="82"/>
      <c r="VRY1" s="82"/>
      <c r="VRZ1" s="82"/>
      <c r="VSA1" s="82"/>
      <c r="VSB1" s="82"/>
      <c r="VSC1" s="82"/>
      <c r="VSD1" s="82"/>
      <c r="VSE1" s="82"/>
      <c r="VSF1" s="82"/>
      <c r="VSG1" s="82"/>
      <c r="VSH1" s="82"/>
      <c r="VSI1" s="82"/>
      <c r="VSJ1" s="82"/>
      <c r="VSK1" s="82"/>
      <c r="VSL1" s="82"/>
      <c r="VSM1" s="82"/>
      <c r="VSN1" s="82"/>
      <c r="VSO1" s="82"/>
      <c r="VSP1" s="82"/>
      <c r="VSQ1" s="82"/>
      <c r="VSR1" s="82"/>
      <c r="VSS1" s="82"/>
      <c r="VST1" s="82"/>
      <c r="VSU1" s="82"/>
      <c r="VSV1" s="82"/>
      <c r="VSW1" s="82"/>
      <c r="VSX1" s="82"/>
      <c r="VSY1" s="82"/>
      <c r="VSZ1" s="82"/>
      <c r="VTA1" s="82"/>
      <c r="VTB1" s="82"/>
      <c r="VTC1" s="82"/>
      <c r="VTD1" s="82"/>
      <c r="VTE1" s="82"/>
      <c r="VTF1" s="82"/>
      <c r="VTG1" s="82"/>
      <c r="VTH1" s="82"/>
      <c r="VTI1" s="82"/>
      <c r="VTJ1" s="82"/>
      <c r="VTK1" s="82"/>
      <c r="VTL1" s="82"/>
      <c r="VTM1" s="82"/>
      <c r="VTN1" s="82"/>
      <c r="VTO1" s="82"/>
      <c r="VTP1" s="82"/>
      <c r="VTQ1" s="82"/>
      <c r="VTR1" s="82"/>
      <c r="VTS1" s="82"/>
      <c r="VTT1" s="82"/>
      <c r="VTU1" s="82"/>
      <c r="VTV1" s="82"/>
      <c r="VTW1" s="82"/>
      <c r="VTX1" s="82"/>
      <c r="VTY1" s="82"/>
      <c r="VTZ1" s="82"/>
      <c r="VUA1" s="82"/>
      <c r="VUB1" s="82"/>
      <c r="VUC1" s="82"/>
      <c r="VUD1" s="82"/>
      <c r="VUE1" s="82"/>
      <c r="VUF1" s="82"/>
      <c r="VUG1" s="82"/>
      <c r="VUH1" s="82"/>
      <c r="VUI1" s="82"/>
      <c r="VUJ1" s="82"/>
      <c r="VUK1" s="82"/>
      <c r="VUL1" s="82"/>
      <c r="VUM1" s="82"/>
      <c r="VUN1" s="82"/>
      <c r="VUO1" s="82"/>
      <c r="VUP1" s="82"/>
      <c r="VUQ1" s="82"/>
      <c r="VUR1" s="82"/>
      <c r="VUS1" s="82"/>
      <c r="VUT1" s="82"/>
      <c r="VUU1" s="82"/>
      <c r="VUV1" s="82"/>
      <c r="VUW1" s="82"/>
      <c r="VUX1" s="82"/>
      <c r="VUY1" s="82"/>
      <c r="VUZ1" s="82"/>
      <c r="VVA1" s="82"/>
      <c r="VVB1" s="82"/>
      <c r="VVC1" s="82"/>
      <c r="VVD1" s="82"/>
      <c r="VVE1" s="82"/>
      <c r="VVF1" s="82"/>
      <c r="VVG1" s="82"/>
      <c r="VVH1" s="82"/>
      <c r="VVI1" s="82"/>
      <c r="VVJ1" s="82"/>
      <c r="VVK1" s="82"/>
      <c r="VVL1" s="82"/>
      <c r="VVM1" s="82"/>
      <c r="VVN1" s="82"/>
      <c r="VVO1" s="82"/>
      <c r="VVP1" s="82"/>
      <c r="VVQ1" s="82"/>
      <c r="VVR1" s="82"/>
      <c r="VVS1" s="82"/>
      <c r="VVT1" s="82"/>
      <c r="VVU1" s="82"/>
      <c r="VVV1" s="82"/>
      <c r="VVW1" s="82"/>
      <c r="VVX1" s="82"/>
      <c r="VVY1" s="82"/>
      <c r="VVZ1" s="82"/>
      <c r="VWA1" s="82"/>
      <c r="VWB1" s="82"/>
      <c r="VWC1" s="82"/>
      <c r="VWD1" s="82"/>
      <c r="VWE1" s="82"/>
      <c r="VWF1" s="82"/>
      <c r="VWG1" s="82"/>
      <c r="VWH1" s="82"/>
      <c r="VWI1" s="82"/>
      <c r="VWJ1" s="82"/>
      <c r="VWK1" s="82"/>
      <c r="VWL1" s="82"/>
      <c r="VWM1" s="82"/>
      <c r="VWN1" s="82"/>
      <c r="VWO1" s="82"/>
      <c r="VWP1" s="82"/>
      <c r="VWQ1" s="82"/>
      <c r="VWR1" s="82"/>
      <c r="VWS1" s="82"/>
      <c r="VWT1" s="82"/>
      <c r="VWU1" s="82"/>
      <c r="VWV1" s="82"/>
      <c r="VWW1" s="82"/>
      <c r="VWX1" s="82"/>
      <c r="VWY1" s="82"/>
      <c r="VWZ1" s="82"/>
      <c r="VXA1" s="82"/>
      <c r="VXB1" s="82"/>
      <c r="VXC1" s="82"/>
      <c r="VXD1" s="82"/>
      <c r="VXE1" s="82"/>
      <c r="VXF1" s="82"/>
      <c r="VXG1" s="82"/>
      <c r="VXH1" s="82"/>
      <c r="VXI1" s="82"/>
      <c r="VXJ1" s="82"/>
      <c r="VXK1" s="82"/>
      <c r="VXL1" s="82"/>
      <c r="VXM1" s="82"/>
      <c r="VXN1" s="82"/>
      <c r="VXO1" s="82"/>
      <c r="VXP1" s="82"/>
      <c r="VXQ1" s="82"/>
      <c r="VXR1" s="82"/>
      <c r="VXS1" s="82"/>
      <c r="VXT1" s="82"/>
      <c r="VXU1" s="82"/>
      <c r="VXV1" s="82"/>
      <c r="VXW1" s="82"/>
      <c r="VXX1" s="82"/>
      <c r="VXY1" s="82"/>
      <c r="VXZ1" s="82"/>
      <c r="VYA1" s="82"/>
      <c r="VYB1" s="82"/>
      <c r="VYC1" s="82"/>
      <c r="VYD1" s="82"/>
      <c r="VYE1" s="82"/>
      <c r="VYF1" s="82"/>
      <c r="VYG1" s="82"/>
      <c r="VYH1" s="82"/>
      <c r="VYI1" s="82"/>
      <c r="VYJ1" s="82"/>
      <c r="VYK1" s="82"/>
      <c r="VYL1" s="82"/>
      <c r="VYM1" s="82"/>
      <c r="VYN1" s="82"/>
      <c r="VYO1" s="82"/>
      <c r="VYP1" s="82"/>
      <c r="VYQ1" s="82"/>
      <c r="VYR1" s="82"/>
      <c r="VYS1" s="82"/>
      <c r="VYT1" s="82"/>
      <c r="VYU1" s="82"/>
      <c r="VYV1" s="82"/>
      <c r="VYW1" s="82"/>
      <c r="VYX1" s="82"/>
      <c r="VYY1" s="82"/>
      <c r="VYZ1" s="82"/>
      <c r="VZA1" s="82"/>
      <c r="VZB1" s="82"/>
      <c r="VZC1" s="82"/>
      <c r="VZD1" s="82"/>
      <c r="VZE1" s="82"/>
      <c r="VZF1" s="82"/>
      <c r="VZG1" s="82"/>
      <c r="VZH1" s="82"/>
      <c r="VZI1" s="82"/>
      <c r="VZJ1" s="82"/>
      <c r="VZK1" s="82"/>
      <c r="VZL1" s="82"/>
      <c r="VZM1" s="82"/>
      <c r="VZN1" s="82"/>
      <c r="VZO1" s="82"/>
      <c r="VZP1" s="82"/>
      <c r="VZQ1" s="82"/>
      <c r="VZR1" s="82"/>
      <c r="VZS1" s="82"/>
      <c r="VZT1" s="82"/>
      <c r="VZU1" s="82"/>
      <c r="VZV1" s="82"/>
      <c r="VZW1" s="82"/>
      <c r="VZX1" s="82"/>
      <c r="VZY1" s="82"/>
      <c r="VZZ1" s="82"/>
      <c r="WAA1" s="82"/>
      <c r="WAB1" s="82"/>
      <c r="WAC1" s="82"/>
      <c r="WAD1" s="82"/>
      <c r="WAE1" s="82"/>
      <c r="WAF1" s="82"/>
      <c r="WAG1" s="82"/>
      <c r="WAH1" s="82"/>
      <c r="WAI1" s="82"/>
      <c r="WAJ1" s="82"/>
      <c r="WAK1" s="82"/>
      <c r="WAL1" s="82"/>
      <c r="WAM1" s="82"/>
      <c r="WAN1" s="82"/>
      <c r="WAO1" s="82"/>
      <c r="WAP1" s="82"/>
      <c r="WAQ1" s="82"/>
      <c r="WAR1" s="82"/>
      <c r="WAS1" s="82"/>
      <c r="WAT1" s="82"/>
      <c r="WAU1" s="82"/>
      <c r="WAV1" s="82"/>
      <c r="WAW1" s="82"/>
      <c r="WAX1" s="82"/>
      <c r="WAY1" s="82"/>
      <c r="WAZ1" s="82"/>
      <c r="WBA1" s="82"/>
      <c r="WBB1" s="82"/>
      <c r="WBC1" s="82"/>
      <c r="WBD1" s="82"/>
      <c r="WBE1" s="82"/>
      <c r="WBF1" s="82"/>
      <c r="WBG1" s="82"/>
      <c r="WBH1" s="82"/>
      <c r="WBI1" s="82"/>
      <c r="WBJ1" s="82"/>
      <c r="WBK1" s="82"/>
      <c r="WBL1" s="82"/>
      <c r="WBM1" s="82"/>
      <c r="WBN1" s="82"/>
      <c r="WBO1" s="82"/>
      <c r="WBP1" s="82"/>
      <c r="WBQ1" s="82"/>
      <c r="WBR1" s="82"/>
      <c r="WBS1" s="82"/>
      <c r="WBT1" s="82"/>
      <c r="WBU1" s="82"/>
      <c r="WBV1" s="82"/>
      <c r="WBW1" s="82"/>
      <c r="WBX1" s="82"/>
      <c r="WBY1" s="82"/>
      <c r="WBZ1" s="82"/>
      <c r="WCA1" s="82"/>
      <c r="WCB1" s="82"/>
      <c r="WCC1" s="82"/>
      <c r="WCD1" s="82"/>
      <c r="WCE1" s="82"/>
      <c r="WCF1" s="82"/>
      <c r="WCG1" s="82"/>
      <c r="WCH1" s="82"/>
      <c r="WCI1" s="82"/>
      <c r="WCJ1" s="82"/>
      <c r="WCK1" s="82"/>
      <c r="WCL1" s="82"/>
      <c r="WCM1" s="82"/>
      <c r="WCN1" s="82"/>
      <c r="WCO1" s="82"/>
      <c r="WCP1" s="82"/>
      <c r="WCQ1" s="82"/>
      <c r="WCR1" s="82"/>
      <c r="WCS1" s="82"/>
      <c r="WCT1" s="82"/>
      <c r="WCU1" s="82"/>
      <c r="WCV1" s="82"/>
      <c r="WCW1" s="82"/>
      <c r="WCX1" s="82"/>
      <c r="WCY1" s="82"/>
      <c r="WCZ1" s="82"/>
      <c r="WDA1" s="82"/>
      <c r="WDB1" s="82"/>
      <c r="WDC1" s="82"/>
      <c r="WDD1" s="82"/>
      <c r="WDE1" s="82"/>
      <c r="WDF1" s="82"/>
      <c r="WDG1" s="82"/>
      <c r="WDH1" s="82"/>
      <c r="WDI1" s="82"/>
      <c r="WDJ1" s="82"/>
      <c r="WDK1" s="82"/>
      <c r="WDL1" s="82"/>
      <c r="WDM1" s="82"/>
      <c r="WDN1" s="82"/>
      <c r="WDO1" s="82"/>
      <c r="WDP1" s="82"/>
      <c r="WDQ1" s="82"/>
      <c r="WDR1" s="82"/>
      <c r="WDS1" s="82"/>
      <c r="WDT1" s="82"/>
      <c r="WDU1" s="82"/>
      <c r="WDV1" s="82"/>
      <c r="WDW1" s="82"/>
      <c r="WDX1" s="82"/>
      <c r="WDY1" s="82"/>
      <c r="WDZ1" s="82"/>
      <c r="WEA1" s="82"/>
      <c r="WEB1" s="82"/>
      <c r="WEC1" s="82"/>
      <c r="WED1" s="82"/>
      <c r="WEE1" s="82"/>
      <c r="WEF1" s="82"/>
      <c r="WEG1" s="82"/>
      <c r="WEH1" s="82"/>
      <c r="WEI1" s="82"/>
      <c r="WEJ1" s="82"/>
      <c r="WEK1" s="82"/>
      <c r="WEL1" s="82"/>
      <c r="WEM1" s="82"/>
      <c r="WEN1" s="82"/>
      <c r="WEO1" s="82"/>
      <c r="WEP1" s="82"/>
      <c r="WEQ1" s="82"/>
      <c r="WER1" s="82"/>
      <c r="WES1" s="82"/>
      <c r="WET1" s="82"/>
      <c r="WEU1" s="82"/>
      <c r="WEV1" s="82"/>
      <c r="WEW1" s="82"/>
      <c r="WEX1" s="82"/>
      <c r="WEY1" s="82"/>
      <c r="WEZ1" s="82"/>
      <c r="WFA1" s="82"/>
      <c r="WFB1" s="82"/>
      <c r="WFC1" s="82"/>
      <c r="WFD1" s="82"/>
      <c r="WFE1" s="82"/>
      <c r="WFF1" s="82"/>
      <c r="WFG1" s="82"/>
      <c r="WFH1" s="82"/>
      <c r="WFI1" s="82"/>
      <c r="WFJ1" s="82"/>
      <c r="WFK1" s="82"/>
      <c r="WFL1" s="82"/>
      <c r="WFM1" s="82"/>
      <c r="WFN1" s="82"/>
      <c r="WFO1" s="82"/>
      <c r="WFP1" s="82"/>
      <c r="WFQ1" s="82"/>
      <c r="WFR1" s="82"/>
      <c r="WFS1" s="82"/>
      <c r="WFT1" s="82"/>
      <c r="WFU1" s="82"/>
      <c r="WFV1" s="82"/>
      <c r="WFW1" s="82"/>
      <c r="WFX1" s="82"/>
      <c r="WFY1" s="82"/>
      <c r="WFZ1" s="82"/>
      <c r="WGA1" s="82"/>
      <c r="WGB1" s="82"/>
      <c r="WGC1" s="82"/>
      <c r="WGD1" s="82"/>
      <c r="WGE1" s="82"/>
      <c r="WGF1" s="82"/>
      <c r="WGG1" s="82"/>
      <c r="WGH1" s="82"/>
      <c r="WGI1" s="82"/>
      <c r="WGJ1" s="82"/>
      <c r="WGK1" s="82"/>
      <c r="WGL1" s="82"/>
      <c r="WGM1" s="82"/>
      <c r="WGN1" s="82"/>
      <c r="WGO1" s="82"/>
      <c r="WGP1" s="82"/>
      <c r="WGQ1" s="82"/>
      <c r="WGR1" s="82"/>
      <c r="WGS1" s="82"/>
      <c r="WGT1" s="82"/>
      <c r="WGU1" s="82"/>
      <c r="WGV1" s="82"/>
      <c r="WGW1" s="82"/>
      <c r="WGX1" s="82"/>
      <c r="WGY1" s="82"/>
      <c r="WGZ1" s="82"/>
      <c r="WHA1" s="82"/>
      <c r="WHB1" s="82"/>
      <c r="WHC1" s="82"/>
      <c r="WHD1" s="82"/>
      <c r="WHE1" s="82"/>
      <c r="WHF1" s="82"/>
      <c r="WHG1" s="82"/>
      <c r="WHH1" s="82"/>
      <c r="WHI1" s="82"/>
      <c r="WHJ1" s="82"/>
      <c r="WHK1" s="82"/>
      <c r="WHL1" s="82"/>
      <c r="WHM1" s="82"/>
      <c r="WHN1" s="82"/>
      <c r="WHO1" s="82"/>
      <c r="WHP1" s="82"/>
      <c r="WHQ1" s="82"/>
      <c r="WHR1" s="82"/>
      <c r="WHS1" s="82"/>
      <c r="WHT1" s="82"/>
      <c r="WHU1" s="82"/>
      <c r="WHV1" s="82"/>
      <c r="WHW1" s="82"/>
      <c r="WHX1" s="82"/>
      <c r="WHY1" s="82"/>
      <c r="WHZ1" s="82"/>
      <c r="WIA1" s="82"/>
      <c r="WIB1" s="82"/>
      <c r="WIC1" s="82"/>
      <c r="WID1" s="82"/>
      <c r="WIE1" s="82"/>
      <c r="WIF1" s="82"/>
      <c r="WIG1" s="82"/>
      <c r="WIH1" s="82"/>
      <c r="WII1" s="82"/>
      <c r="WIJ1" s="82"/>
      <c r="WIK1" s="82"/>
      <c r="WIL1" s="82"/>
      <c r="WIM1" s="82"/>
      <c r="WIN1" s="82"/>
      <c r="WIO1" s="82"/>
      <c r="WIP1" s="82"/>
      <c r="WIQ1" s="82"/>
      <c r="WIR1" s="82"/>
      <c r="WIS1" s="82"/>
      <c r="WIT1" s="82"/>
      <c r="WIU1" s="82"/>
      <c r="WIV1" s="82"/>
      <c r="WIW1" s="82"/>
      <c r="WIX1" s="82"/>
      <c r="WIY1" s="82"/>
      <c r="WIZ1" s="82"/>
      <c r="WJA1" s="82"/>
      <c r="WJB1" s="82"/>
      <c r="WJC1" s="82"/>
      <c r="WJD1" s="82"/>
      <c r="WJE1" s="82"/>
      <c r="WJF1" s="82"/>
      <c r="WJG1" s="82"/>
      <c r="WJH1" s="82"/>
      <c r="WJI1" s="82"/>
      <c r="WJJ1" s="82"/>
      <c r="WJK1" s="82"/>
      <c r="WJL1" s="82"/>
      <c r="WJM1" s="82"/>
      <c r="WJN1" s="82"/>
      <c r="WJO1" s="82"/>
      <c r="WJP1" s="82"/>
      <c r="WJQ1" s="82"/>
      <c r="WJR1" s="82"/>
      <c r="WJS1" s="82"/>
      <c r="WJT1" s="82"/>
      <c r="WJU1" s="82"/>
      <c r="WJV1" s="82"/>
      <c r="WJW1" s="82"/>
      <c r="WJX1" s="82"/>
      <c r="WJY1" s="82"/>
      <c r="WJZ1" s="82"/>
      <c r="WKA1" s="82"/>
      <c r="WKB1" s="82"/>
      <c r="WKC1" s="82"/>
      <c r="WKD1" s="82"/>
      <c r="WKE1" s="82"/>
      <c r="WKF1" s="82"/>
      <c r="WKG1" s="82"/>
      <c r="WKH1" s="82"/>
      <c r="WKI1" s="82"/>
      <c r="WKJ1" s="82"/>
      <c r="WKK1" s="82"/>
      <c r="WKL1" s="82"/>
      <c r="WKM1" s="82"/>
      <c r="WKN1" s="82"/>
      <c r="WKO1" s="82"/>
      <c r="WKP1" s="82"/>
      <c r="WKQ1" s="82"/>
      <c r="WKR1" s="82"/>
      <c r="WKS1" s="82"/>
      <c r="WKT1" s="82"/>
      <c r="WKU1" s="82"/>
      <c r="WKV1" s="82"/>
      <c r="WKW1" s="82"/>
      <c r="WKX1" s="82"/>
      <c r="WKY1" s="82"/>
      <c r="WKZ1" s="82"/>
      <c r="WLA1" s="82"/>
      <c r="WLB1" s="82"/>
      <c r="WLC1" s="82"/>
      <c r="WLD1" s="82"/>
      <c r="WLE1" s="82"/>
      <c r="WLF1" s="82"/>
      <c r="WLG1" s="82"/>
      <c r="WLH1" s="82"/>
      <c r="WLI1" s="82"/>
      <c r="WLJ1" s="82"/>
      <c r="WLK1" s="82"/>
      <c r="WLL1" s="82"/>
      <c r="WLM1" s="82"/>
      <c r="WLN1" s="82"/>
      <c r="WLO1" s="82"/>
      <c r="WLP1" s="82"/>
      <c r="WLQ1" s="82"/>
      <c r="WLR1" s="82"/>
      <c r="WLS1" s="82"/>
      <c r="WLT1" s="82"/>
      <c r="WLU1" s="82"/>
      <c r="WLV1" s="82"/>
      <c r="WLW1" s="82"/>
      <c r="WLX1" s="82"/>
      <c r="WLY1" s="82"/>
      <c r="WLZ1" s="82"/>
      <c r="WMA1" s="82"/>
      <c r="WMB1" s="82"/>
      <c r="WMC1" s="82"/>
      <c r="WMD1" s="82"/>
      <c r="WME1" s="82"/>
      <c r="WMF1" s="82"/>
      <c r="WMG1" s="82"/>
      <c r="WMH1" s="82"/>
      <c r="WMI1" s="82"/>
      <c r="WMJ1" s="82"/>
      <c r="WMK1" s="82"/>
      <c r="WML1" s="82"/>
      <c r="WMM1" s="82"/>
      <c r="WMN1" s="82"/>
      <c r="WMO1" s="82"/>
      <c r="WMP1" s="82"/>
      <c r="WMQ1" s="82"/>
      <c r="WMR1" s="82"/>
      <c r="WMS1" s="82"/>
      <c r="WMT1" s="82"/>
      <c r="WMU1" s="82"/>
      <c r="WMV1" s="82"/>
      <c r="WMW1" s="82"/>
      <c r="WMX1" s="82"/>
      <c r="WMY1" s="82"/>
      <c r="WMZ1" s="82"/>
      <c r="WNA1" s="82"/>
      <c r="WNB1" s="82"/>
      <c r="WNC1" s="82"/>
      <c r="WND1" s="82"/>
      <c r="WNE1" s="82"/>
      <c r="WNF1" s="82"/>
      <c r="WNG1" s="82"/>
      <c r="WNH1" s="82"/>
      <c r="WNI1" s="82"/>
      <c r="WNJ1" s="82"/>
      <c r="WNK1" s="82"/>
      <c r="WNL1" s="82"/>
      <c r="WNM1" s="82"/>
      <c r="WNN1" s="82"/>
      <c r="WNO1" s="82"/>
      <c r="WNP1" s="82"/>
      <c r="WNQ1" s="82"/>
      <c r="WNR1" s="82"/>
      <c r="WNS1" s="82"/>
      <c r="WNT1" s="82"/>
      <c r="WNU1" s="82"/>
      <c r="WNV1" s="82"/>
      <c r="WNW1" s="82"/>
      <c r="WNX1" s="82"/>
      <c r="WNY1" s="82"/>
      <c r="WNZ1" s="82"/>
      <c r="WOA1" s="82"/>
      <c r="WOB1" s="82"/>
      <c r="WOC1" s="82"/>
      <c r="WOD1" s="82"/>
      <c r="WOE1" s="82"/>
      <c r="WOF1" s="82"/>
      <c r="WOG1" s="82"/>
      <c r="WOH1" s="82"/>
      <c r="WOI1" s="82"/>
      <c r="WOJ1" s="82"/>
      <c r="WOK1" s="82"/>
      <c r="WOL1" s="82"/>
      <c r="WOM1" s="82"/>
      <c r="WON1" s="82"/>
      <c r="WOO1" s="82"/>
      <c r="WOP1" s="82"/>
      <c r="WOQ1" s="82"/>
      <c r="WOR1" s="82"/>
      <c r="WOS1" s="82"/>
      <c r="WOT1" s="82"/>
      <c r="WOU1" s="82"/>
      <c r="WOV1" s="82"/>
      <c r="WOW1" s="82"/>
      <c r="WOX1" s="82"/>
      <c r="WOY1" s="82"/>
      <c r="WOZ1" s="82"/>
      <c r="WPA1" s="82"/>
      <c r="WPB1" s="82"/>
      <c r="WPC1" s="82"/>
      <c r="WPD1" s="82"/>
      <c r="WPE1" s="82"/>
      <c r="WPF1" s="82"/>
      <c r="WPG1" s="82"/>
      <c r="WPH1" s="82"/>
      <c r="WPI1" s="82"/>
      <c r="WPJ1" s="82"/>
      <c r="WPK1" s="82"/>
      <c r="WPL1" s="82"/>
      <c r="WPM1" s="82"/>
      <c r="WPN1" s="82"/>
      <c r="WPO1" s="82"/>
      <c r="WPP1" s="82"/>
      <c r="WPQ1" s="82"/>
      <c r="WPR1" s="82"/>
      <c r="WPS1" s="82"/>
      <c r="WPT1" s="82"/>
      <c r="WPU1" s="82"/>
      <c r="WPV1" s="82"/>
      <c r="WPW1" s="82"/>
      <c r="WPX1" s="82"/>
      <c r="WPY1" s="82"/>
      <c r="WPZ1" s="82"/>
      <c r="WQA1" s="82"/>
      <c r="WQB1" s="82"/>
      <c r="WQC1" s="82"/>
      <c r="WQD1" s="82"/>
      <c r="WQE1" s="82"/>
      <c r="WQF1" s="82"/>
      <c r="WQG1" s="82"/>
      <c r="WQH1" s="82"/>
      <c r="WQI1" s="82"/>
      <c r="WQJ1" s="82"/>
      <c r="WQK1" s="82"/>
      <c r="WQL1" s="82"/>
      <c r="WQM1" s="82"/>
      <c r="WQN1" s="82"/>
      <c r="WQO1" s="82"/>
      <c r="WQP1" s="82"/>
      <c r="WQQ1" s="82"/>
      <c r="WQR1" s="82"/>
      <c r="WQS1" s="82"/>
      <c r="WQT1" s="82"/>
      <c r="WQU1" s="82"/>
      <c r="WQV1" s="82"/>
      <c r="WQW1" s="82"/>
      <c r="WQX1" s="82"/>
      <c r="WQY1" s="82"/>
      <c r="WQZ1" s="82"/>
      <c r="WRA1" s="82"/>
      <c r="WRB1" s="82"/>
      <c r="WRC1" s="82"/>
      <c r="WRD1" s="82"/>
      <c r="WRE1" s="82"/>
      <c r="WRF1" s="82"/>
      <c r="WRG1" s="82"/>
      <c r="WRH1" s="82"/>
      <c r="WRI1" s="82"/>
      <c r="WRJ1" s="82"/>
      <c r="WRK1" s="82"/>
      <c r="WRL1" s="82"/>
      <c r="WRM1" s="82"/>
      <c r="WRN1" s="82"/>
      <c r="WRO1" s="82"/>
      <c r="WRP1" s="82"/>
      <c r="WRQ1" s="82"/>
      <c r="WRR1" s="82"/>
      <c r="WRS1" s="82"/>
      <c r="WRT1" s="82"/>
      <c r="WRU1" s="82"/>
      <c r="WRV1" s="82"/>
      <c r="WRW1" s="82"/>
      <c r="WRX1" s="82"/>
      <c r="WRY1" s="82"/>
      <c r="WRZ1" s="82"/>
      <c r="WSA1" s="82"/>
      <c r="WSB1" s="82"/>
      <c r="WSC1" s="82"/>
      <c r="WSD1" s="82"/>
      <c r="WSE1" s="82"/>
      <c r="WSF1" s="82"/>
      <c r="WSG1" s="82"/>
      <c r="WSH1" s="82"/>
      <c r="WSI1" s="82"/>
      <c r="WSJ1" s="82"/>
      <c r="WSK1" s="82"/>
      <c r="WSL1" s="82"/>
      <c r="WSM1" s="82"/>
      <c r="WSN1" s="82"/>
      <c r="WSO1" s="82"/>
      <c r="WSP1" s="82"/>
      <c r="WSQ1" s="82"/>
      <c r="WSR1" s="82"/>
      <c r="WSS1" s="82"/>
      <c r="WST1" s="82"/>
      <c r="WSU1" s="82"/>
      <c r="WSV1" s="82"/>
      <c r="WSW1" s="82"/>
      <c r="WSX1" s="82"/>
      <c r="WSY1" s="82"/>
      <c r="WSZ1" s="82"/>
      <c r="WTA1" s="82"/>
      <c r="WTB1" s="82"/>
      <c r="WTC1" s="82"/>
      <c r="WTD1" s="82"/>
      <c r="WTE1" s="82"/>
      <c r="WTF1" s="82"/>
      <c r="WTG1" s="82"/>
      <c r="WTH1" s="82"/>
      <c r="WTI1" s="82"/>
      <c r="WTJ1" s="82"/>
      <c r="WTK1" s="82"/>
      <c r="WTL1" s="82"/>
      <c r="WTM1" s="82"/>
      <c r="WTN1" s="82"/>
      <c r="WTO1" s="82"/>
      <c r="WTP1" s="82"/>
      <c r="WTQ1" s="82"/>
      <c r="WTR1" s="82"/>
      <c r="WTS1" s="82"/>
      <c r="WTT1" s="82"/>
      <c r="WTU1" s="82"/>
      <c r="WTV1" s="82"/>
      <c r="WTW1" s="82"/>
      <c r="WTX1" s="82"/>
      <c r="WTY1" s="82"/>
      <c r="WTZ1" s="82"/>
      <c r="WUA1" s="82"/>
      <c r="WUB1" s="82"/>
      <c r="WUC1" s="82"/>
      <c r="WUD1" s="82"/>
      <c r="WUE1" s="82"/>
      <c r="WUF1" s="82"/>
      <c r="WUG1" s="82"/>
      <c r="WUH1" s="82"/>
      <c r="WUI1" s="82"/>
      <c r="WUJ1" s="82"/>
      <c r="WUK1" s="82"/>
      <c r="WUL1" s="82"/>
      <c r="WUM1" s="82"/>
      <c r="WUN1" s="82"/>
      <c r="WUO1" s="82"/>
      <c r="WUP1" s="82"/>
      <c r="WUQ1" s="82"/>
      <c r="WUR1" s="82"/>
      <c r="WUS1" s="82"/>
      <c r="WUT1" s="82"/>
      <c r="WUU1" s="82"/>
      <c r="WUV1" s="82"/>
      <c r="WUW1" s="82"/>
      <c r="WUX1" s="82"/>
      <c r="WUY1" s="82"/>
      <c r="WUZ1" s="82"/>
      <c r="WVA1" s="82"/>
      <c r="WVB1" s="82"/>
      <c r="WVC1" s="82"/>
      <c r="WVD1" s="82"/>
      <c r="WVE1" s="82"/>
      <c r="WVF1" s="82"/>
      <c r="WVG1" s="82"/>
      <c r="WVH1" s="82"/>
      <c r="WVI1" s="82"/>
      <c r="WVJ1" s="82"/>
      <c r="WVK1" s="82"/>
      <c r="WVL1" s="82"/>
      <c r="WVM1" s="82"/>
      <c r="WVN1" s="82"/>
      <c r="WVO1" s="82"/>
      <c r="WVP1" s="82"/>
      <c r="WVQ1" s="82"/>
      <c r="WVR1" s="82"/>
      <c r="WVS1" s="82"/>
      <c r="WVT1" s="82"/>
      <c r="WVU1" s="82"/>
      <c r="WVV1" s="82"/>
      <c r="WVW1" s="82"/>
      <c r="WVX1" s="82"/>
      <c r="WVY1" s="82"/>
      <c r="WVZ1" s="82"/>
      <c r="WWA1" s="82"/>
      <c r="WWB1" s="82"/>
      <c r="WWC1" s="82"/>
      <c r="WWD1" s="82"/>
      <c r="WWE1" s="82"/>
      <c r="WWF1" s="82"/>
      <c r="WWG1" s="82"/>
      <c r="WWH1" s="82"/>
      <c r="WWI1" s="82"/>
      <c r="WWJ1" s="82"/>
      <c r="WWK1" s="82"/>
      <c r="WWL1" s="82"/>
      <c r="WWM1" s="82"/>
      <c r="WWN1" s="82"/>
      <c r="WWO1" s="82"/>
      <c r="WWP1" s="82"/>
      <c r="WWQ1" s="82"/>
      <c r="WWR1" s="82"/>
      <c r="WWS1" s="82"/>
      <c r="WWT1" s="82"/>
      <c r="WWU1" s="82"/>
      <c r="WWV1" s="82"/>
      <c r="WWW1" s="82"/>
      <c r="WWX1" s="82"/>
      <c r="WWY1" s="82"/>
      <c r="WWZ1" s="82"/>
      <c r="WXA1" s="82"/>
      <c r="WXB1" s="82"/>
      <c r="WXC1" s="82"/>
      <c r="WXD1" s="82"/>
      <c r="WXE1" s="82"/>
      <c r="WXF1" s="82"/>
      <c r="WXG1" s="82"/>
      <c r="WXH1" s="82"/>
      <c r="WXI1" s="82"/>
      <c r="WXJ1" s="82"/>
      <c r="WXK1" s="82"/>
      <c r="WXL1" s="82"/>
      <c r="WXM1" s="82"/>
      <c r="WXN1" s="82"/>
      <c r="WXO1" s="82"/>
      <c r="WXP1" s="82"/>
      <c r="WXQ1" s="82"/>
      <c r="WXR1" s="82"/>
      <c r="WXS1" s="82"/>
      <c r="WXT1" s="82"/>
      <c r="WXU1" s="82"/>
      <c r="WXV1" s="82"/>
      <c r="WXW1" s="82"/>
      <c r="WXX1" s="82"/>
      <c r="WXY1" s="82"/>
      <c r="WXZ1" s="82"/>
      <c r="WYA1" s="82"/>
      <c r="WYB1" s="82"/>
      <c r="WYC1" s="82"/>
      <c r="WYD1" s="82"/>
      <c r="WYE1" s="82"/>
      <c r="WYF1" s="82"/>
      <c r="WYG1" s="82"/>
      <c r="WYH1" s="82"/>
      <c r="WYI1" s="82"/>
      <c r="WYJ1" s="82"/>
      <c r="WYK1" s="82"/>
      <c r="WYL1" s="82"/>
      <c r="WYM1" s="82"/>
      <c r="WYN1" s="82"/>
      <c r="WYO1" s="82"/>
      <c r="WYP1" s="82"/>
      <c r="WYQ1" s="82"/>
      <c r="WYR1" s="82"/>
      <c r="WYS1" s="82"/>
      <c r="WYT1" s="82"/>
      <c r="WYU1" s="82"/>
      <c r="WYV1" s="82"/>
      <c r="WYW1" s="82"/>
      <c r="WYX1" s="82"/>
      <c r="WYY1" s="82"/>
      <c r="WYZ1" s="82"/>
      <c r="WZA1" s="82"/>
      <c r="WZB1" s="82"/>
      <c r="WZC1" s="82"/>
      <c r="WZD1" s="82"/>
      <c r="WZE1" s="82"/>
      <c r="WZF1" s="82"/>
      <c r="WZG1" s="82"/>
      <c r="WZH1" s="82"/>
      <c r="WZI1" s="82"/>
      <c r="WZJ1" s="82"/>
      <c r="WZK1" s="82"/>
      <c r="WZL1" s="82"/>
      <c r="WZM1" s="82"/>
      <c r="WZN1" s="82"/>
      <c r="WZO1" s="82"/>
      <c r="WZP1" s="82"/>
      <c r="WZQ1" s="82"/>
      <c r="WZR1" s="82"/>
      <c r="WZS1" s="82"/>
      <c r="WZT1" s="82"/>
      <c r="WZU1" s="82"/>
      <c r="WZV1" s="82"/>
      <c r="WZW1" s="82"/>
      <c r="WZX1" s="82"/>
      <c r="WZY1" s="82"/>
      <c r="WZZ1" s="82"/>
      <c r="XAA1" s="82"/>
      <c r="XAB1" s="82"/>
      <c r="XAC1" s="82"/>
      <c r="XAD1" s="82"/>
      <c r="XAE1" s="82"/>
      <c r="XAF1" s="82"/>
      <c r="XAG1" s="82"/>
      <c r="XAH1" s="82"/>
      <c r="XAI1" s="82"/>
      <c r="XAJ1" s="82"/>
      <c r="XAK1" s="82"/>
      <c r="XAL1" s="82"/>
      <c r="XAM1" s="82"/>
      <c r="XAN1" s="82"/>
      <c r="XAO1" s="82"/>
      <c r="XAP1" s="82"/>
      <c r="XAQ1" s="82"/>
      <c r="XAR1" s="82"/>
      <c r="XAS1" s="82"/>
      <c r="XAT1" s="82"/>
      <c r="XAU1" s="82"/>
      <c r="XAV1" s="82"/>
      <c r="XAW1" s="82"/>
      <c r="XAX1" s="82"/>
      <c r="XAY1" s="82"/>
      <c r="XAZ1" s="82"/>
      <c r="XBA1" s="82"/>
      <c r="XBB1" s="82"/>
      <c r="XBC1" s="82"/>
      <c r="XBD1" s="82"/>
      <c r="XBE1" s="82"/>
      <c r="XBF1" s="82"/>
      <c r="XBG1" s="82"/>
      <c r="XBH1" s="82"/>
      <c r="XBI1" s="82"/>
      <c r="XBJ1" s="82"/>
      <c r="XBK1" s="82"/>
      <c r="XBL1" s="82"/>
      <c r="XBM1" s="82"/>
      <c r="XBN1" s="82"/>
      <c r="XBO1" s="82"/>
      <c r="XBP1" s="82"/>
      <c r="XBQ1" s="82"/>
      <c r="XBR1" s="82"/>
      <c r="XBS1" s="82"/>
      <c r="XBT1" s="82"/>
      <c r="XBU1" s="82"/>
      <c r="XBV1" s="82"/>
      <c r="XBW1" s="82"/>
      <c r="XBX1" s="82"/>
      <c r="XBY1" s="82"/>
      <c r="XBZ1" s="82"/>
      <c r="XCA1" s="82"/>
      <c r="XCB1" s="82"/>
      <c r="XCC1" s="82"/>
      <c r="XCD1" s="82"/>
      <c r="XCE1" s="82"/>
      <c r="XCF1" s="82"/>
      <c r="XCG1" s="82"/>
      <c r="XCH1" s="82"/>
      <c r="XCI1" s="82"/>
      <c r="XCJ1" s="82"/>
      <c r="XCK1" s="82"/>
      <c r="XCL1" s="82"/>
      <c r="XCM1" s="82"/>
      <c r="XCN1" s="82"/>
      <c r="XCO1" s="82"/>
      <c r="XCP1" s="82"/>
      <c r="XCQ1" s="82"/>
      <c r="XCR1" s="82"/>
      <c r="XCS1" s="82"/>
      <c r="XCT1" s="82"/>
      <c r="XCU1" s="82"/>
      <c r="XCV1" s="82"/>
      <c r="XCW1" s="82"/>
      <c r="XCX1" s="82"/>
      <c r="XCY1" s="82"/>
      <c r="XCZ1" s="82"/>
      <c r="XDA1" s="82"/>
      <c r="XDB1" s="82"/>
      <c r="XDC1" s="82"/>
      <c r="XDD1" s="82"/>
      <c r="XDE1" s="82"/>
      <c r="XDF1" s="82"/>
      <c r="XDG1" s="82"/>
      <c r="XDH1" s="82"/>
      <c r="XDI1" s="82"/>
      <c r="XDJ1" s="82"/>
      <c r="XDK1" s="82"/>
      <c r="XDL1" s="82"/>
      <c r="XDM1" s="82"/>
      <c r="XDN1" s="82"/>
      <c r="XDO1" s="82"/>
      <c r="XDP1" s="82"/>
      <c r="XDQ1" s="82"/>
      <c r="XDR1" s="82"/>
      <c r="XDS1" s="82"/>
      <c r="XDT1" s="82"/>
      <c r="XDU1" s="82"/>
      <c r="XDV1" s="82"/>
      <c r="XDW1" s="82"/>
      <c r="XDX1" s="82"/>
      <c r="XDY1" s="82"/>
      <c r="XDZ1" s="82"/>
      <c r="XEA1" s="82"/>
      <c r="XEB1" s="82"/>
      <c r="XEC1" s="82"/>
      <c r="XED1" s="82"/>
      <c r="XEE1" s="82"/>
      <c r="XEF1" s="82"/>
      <c r="XEG1" s="82"/>
      <c r="XEH1" s="82"/>
      <c r="XEI1" s="82"/>
      <c r="XEJ1" s="82"/>
      <c r="XEK1" s="82"/>
      <c r="XEL1" s="82"/>
      <c r="XEM1" s="82"/>
      <c r="XEN1" s="82"/>
      <c r="XEO1" s="82"/>
      <c r="XEP1" s="82"/>
      <c r="XEQ1" s="82"/>
      <c r="XER1" s="82"/>
      <c r="XES1" s="82"/>
    </row>
    <row r="2" spans="1:16373" ht="15.75" customHeight="1">
      <c r="A2" s="83" t="str">
        <f>BOQ!A2</f>
        <v>b</v>
      </c>
      <c r="B2" s="83"/>
      <c r="C2" s="83"/>
      <c r="D2" s="83"/>
      <c r="E2" s="83"/>
      <c r="F2" s="83"/>
      <c r="G2" s="83"/>
      <c r="H2" s="83"/>
      <c r="I2" s="83"/>
      <c r="J2" s="83"/>
      <c r="K2" s="83"/>
      <c r="L2" s="83"/>
      <c r="M2" s="83"/>
      <c r="N2" s="83"/>
      <c r="O2" s="83"/>
      <c r="P2" s="83"/>
      <c r="Q2" s="83"/>
      <c r="R2" s="83"/>
      <c r="S2" s="83"/>
      <c r="T2" s="83"/>
      <c r="U2" s="83"/>
      <c r="V2" s="83"/>
      <c r="W2" s="83"/>
      <c r="X2" s="83"/>
      <c r="Y2" s="83"/>
      <c r="Z2" s="83"/>
      <c r="AA2" s="83"/>
      <c r="AB2" s="83"/>
      <c r="AC2" s="83"/>
      <c r="AD2" s="83"/>
      <c r="AE2" s="83"/>
      <c r="AF2" s="83"/>
      <c r="AG2" s="83"/>
      <c r="AH2" s="83"/>
      <c r="AI2" s="83"/>
      <c r="AJ2" s="83"/>
      <c r="AK2" s="83"/>
      <c r="AL2" s="83"/>
      <c r="AM2" s="83"/>
      <c r="AN2" s="83"/>
      <c r="AO2" s="83"/>
      <c r="AP2" s="83"/>
      <c r="AQ2" s="83"/>
      <c r="AR2" s="83"/>
      <c r="AS2" s="83"/>
      <c r="AT2" s="83"/>
      <c r="AU2" s="83"/>
      <c r="AV2" s="83"/>
      <c r="AW2" s="83"/>
      <c r="AX2" s="83"/>
      <c r="AY2" s="83"/>
      <c r="AZ2" s="83"/>
      <c r="BA2" s="83"/>
      <c r="BB2" s="83"/>
      <c r="BC2" s="83"/>
      <c r="BD2" s="83"/>
      <c r="BE2" s="83"/>
      <c r="BF2" s="83"/>
      <c r="BG2" s="83"/>
      <c r="BH2" s="83"/>
      <c r="BI2" s="83"/>
      <c r="BJ2" s="83"/>
      <c r="BK2" s="83"/>
      <c r="BL2" s="83"/>
      <c r="BM2" s="83"/>
      <c r="BN2" s="83"/>
      <c r="BO2" s="83"/>
      <c r="BP2" s="83"/>
      <c r="BQ2" s="83"/>
      <c r="BR2" s="83"/>
      <c r="BS2" s="83"/>
      <c r="BT2" s="83"/>
      <c r="BU2" s="83"/>
      <c r="BV2" s="83"/>
      <c r="BW2" s="83"/>
      <c r="BX2" s="83"/>
      <c r="BY2" s="83"/>
      <c r="BZ2" s="83"/>
      <c r="CA2" s="83"/>
      <c r="CB2" s="83"/>
      <c r="CC2" s="83"/>
      <c r="CD2" s="83"/>
      <c r="CE2" s="83"/>
      <c r="CF2" s="83"/>
      <c r="CG2" s="83"/>
      <c r="CH2" s="83"/>
      <c r="CI2" s="83"/>
      <c r="CJ2" s="83"/>
      <c r="CK2" s="83"/>
      <c r="CL2" s="83"/>
      <c r="CM2" s="83"/>
      <c r="CN2" s="83"/>
      <c r="CO2" s="83"/>
      <c r="CP2" s="83"/>
      <c r="CQ2" s="83"/>
      <c r="CR2" s="83"/>
      <c r="CS2" s="83"/>
      <c r="CT2" s="83"/>
      <c r="CU2" s="83"/>
      <c r="CV2" s="83"/>
      <c r="CW2" s="83"/>
      <c r="CX2" s="83"/>
      <c r="CY2" s="83"/>
      <c r="CZ2" s="83"/>
      <c r="DA2" s="83"/>
      <c r="DB2" s="83"/>
      <c r="DC2" s="83"/>
      <c r="DD2" s="83"/>
      <c r="DE2" s="83"/>
      <c r="DF2" s="83"/>
      <c r="DG2" s="83"/>
      <c r="DH2" s="83"/>
      <c r="DI2" s="83"/>
      <c r="DJ2" s="83"/>
      <c r="DK2" s="83"/>
      <c r="DL2" s="83"/>
      <c r="DM2" s="83"/>
      <c r="DN2" s="83"/>
      <c r="DO2" s="83"/>
      <c r="DP2" s="83"/>
      <c r="DQ2" s="83"/>
      <c r="DR2" s="83"/>
      <c r="DS2" s="83"/>
      <c r="DT2" s="83"/>
      <c r="DU2" s="83"/>
      <c r="DV2" s="83"/>
      <c r="DW2" s="83"/>
      <c r="DX2" s="83"/>
      <c r="DY2" s="83"/>
      <c r="DZ2" s="83"/>
      <c r="EA2" s="83"/>
      <c r="EB2" s="83"/>
      <c r="EC2" s="83"/>
      <c r="ED2" s="83"/>
      <c r="EE2" s="83"/>
      <c r="EF2" s="83"/>
      <c r="EG2" s="83"/>
      <c r="EH2" s="83"/>
      <c r="EI2" s="83"/>
      <c r="EJ2" s="83"/>
      <c r="EK2" s="83"/>
      <c r="EL2" s="83"/>
      <c r="EM2" s="83"/>
      <c r="EN2" s="83"/>
      <c r="EO2" s="83"/>
      <c r="EP2" s="83"/>
      <c r="EQ2" s="83"/>
      <c r="ER2" s="83"/>
      <c r="ES2" s="83"/>
      <c r="ET2" s="83"/>
      <c r="EU2" s="83"/>
      <c r="EV2" s="83"/>
      <c r="EW2" s="83"/>
      <c r="EX2" s="83"/>
      <c r="EY2" s="83"/>
      <c r="EZ2" s="83"/>
      <c r="FA2" s="83"/>
      <c r="FB2" s="83"/>
      <c r="FC2" s="83"/>
      <c r="FD2" s="83"/>
      <c r="FE2" s="83"/>
      <c r="FF2" s="83"/>
      <c r="FG2" s="83"/>
      <c r="FH2" s="83"/>
      <c r="FI2" s="83"/>
      <c r="FJ2" s="83"/>
      <c r="FK2" s="83"/>
      <c r="FL2" s="83"/>
      <c r="FM2" s="83"/>
      <c r="FN2" s="83"/>
      <c r="FO2" s="83"/>
      <c r="FP2" s="83"/>
      <c r="FQ2" s="83"/>
      <c r="FR2" s="83"/>
      <c r="FS2" s="83"/>
      <c r="FT2" s="83"/>
      <c r="FU2" s="83"/>
      <c r="FV2" s="83"/>
      <c r="FW2" s="83"/>
      <c r="FX2" s="83"/>
      <c r="FY2" s="83"/>
      <c r="FZ2" s="83"/>
      <c r="GA2" s="83"/>
      <c r="GB2" s="83"/>
      <c r="GC2" s="83"/>
      <c r="GD2" s="83"/>
      <c r="GE2" s="83"/>
      <c r="GF2" s="83"/>
      <c r="GG2" s="83"/>
      <c r="GH2" s="83"/>
      <c r="GI2" s="83"/>
      <c r="GJ2" s="83"/>
      <c r="GK2" s="83"/>
      <c r="GL2" s="83"/>
      <c r="GM2" s="83"/>
      <c r="GN2" s="83"/>
      <c r="GO2" s="83"/>
      <c r="GP2" s="83"/>
      <c r="GQ2" s="83"/>
      <c r="GR2" s="83"/>
      <c r="GS2" s="83"/>
      <c r="GT2" s="83"/>
      <c r="GU2" s="83"/>
      <c r="GV2" s="83"/>
      <c r="GW2" s="83"/>
      <c r="GX2" s="83"/>
      <c r="GY2" s="83"/>
      <c r="GZ2" s="83"/>
      <c r="HA2" s="83"/>
      <c r="HB2" s="83"/>
      <c r="HC2" s="83"/>
      <c r="HD2" s="83"/>
      <c r="HE2" s="83"/>
      <c r="HF2" s="83"/>
      <c r="HG2" s="83"/>
      <c r="HH2" s="83"/>
      <c r="HI2" s="83"/>
      <c r="HJ2" s="83"/>
      <c r="HK2" s="83"/>
      <c r="HL2" s="83"/>
      <c r="HM2" s="83"/>
      <c r="HN2" s="83"/>
      <c r="HO2" s="83"/>
      <c r="HP2" s="83"/>
      <c r="HQ2" s="83"/>
      <c r="HR2" s="83"/>
      <c r="HS2" s="83"/>
      <c r="HT2" s="83"/>
      <c r="HU2" s="83"/>
      <c r="HV2" s="83"/>
      <c r="HW2" s="83"/>
      <c r="HX2" s="83"/>
      <c r="HY2" s="83"/>
      <c r="HZ2" s="83"/>
      <c r="IA2" s="83"/>
      <c r="IB2" s="83"/>
      <c r="IC2" s="83"/>
      <c r="ID2" s="83"/>
      <c r="IE2" s="83"/>
      <c r="IF2" s="83"/>
      <c r="IG2" s="83"/>
      <c r="IH2" s="83"/>
      <c r="II2" s="83"/>
      <c r="IJ2" s="83"/>
      <c r="IK2" s="83"/>
      <c r="IL2" s="83"/>
      <c r="IM2" s="83"/>
      <c r="IN2" s="83"/>
      <c r="IO2" s="83"/>
      <c r="IP2" s="83"/>
      <c r="IQ2" s="83"/>
      <c r="IR2" s="83"/>
      <c r="IS2" s="83"/>
      <c r="IT2" s="83"/>
      <c r="IU2" s="83"/>
      <c r="IV2" s="83"/>
      <c r="IW2" s="83"/>
      <c r="IX2" s="83"/>
      <c r="IY2" s="83"/>
      <c r="IZ2" s="83"/>
      <c r="JA2" s="83"/>
      <c r="JB2" s="83"/>
      <c r="JC2" s="83"/>
      <c r="JD2" s="83"/>
      <c r="JE2" s="83"/>
      <c r="JF2" s="83"/>
      <c r="JG2" s="83"/>
      <c r="JH2" s="83"/>
      <c r="JI2" s="83"/>
      <c r="JJ2" s="83"/>
      <c r="JK2" s="83"/>
      <c r="JL2" s="83"/>
      <c r="JM2" s="83"/>
      <c r="JN2" s="83"/>
      <c r="JO2" s="83"/>
      <c r="JP2" s="83"/>
      <c r="JQ2" s="83"/>
      <c r="JR2" s="83"/>
      <c r="JS2" s="83"/>
      <c r="JT2" s="83"/>
      <c r="JU2" s="83"/>
      <c r="JV2" s="83"/>
      <c r="JW2" s="83"/>
      <c r="JX2" s="83"/>
      <c r="JY2" s="83"/>
      <c r="JZ2" s="83"/>
      <c r="KA2" s="83"/>
      <c r="KB2" s="83"/>
      <c r="KC2" s="83"/>
      <c r="KD2" s="83"/>
      <c r="KE2" s="83"/>
      <c r="KF2" s="83"/>
      <c r="KG2" s="83"/>
      <c r="KH2" s="83"/>
      <c r="KI2" s="83"/>
      <c r="KJ2" s="83"/>
      <c r="KK2" s="83"/>
      <c r="KL2" s="83"/>
      <c r="KM2" s="83"/>
      <c r="KN2" s="83"/>
      <c r="KO2" s="83"/>
      <c r="KP2" s="83"/>
      <c r="KQ2" s="83"/>
      <c r="KR2" s="83"/>
      <c r="KS2" s="83"/>
      <c r="KT2" s="83"/>
      <c r="KU2" s="83"/>
      <c r="KV2" s="83"/>
      <c r="KW2" s="83"/>
      <c r="KX2" s="83"/>
      <c r="KY2" s="83"/>
      <c r="KZ2" s="83"/>
      <c r="LA2" s="83"/>
      <c r="LB2" s="83"/>
      <c r="LC2" s="83"/>
      <c r="LD2" s="83"/>
      <c r="LE2" s="83"/>
      <c r="LF2" s="83"/>
      <c r="LG2" s="83"/>
      <c r="LH2" s="83"/>
      <c r="LI2" s="83"/>
      <c r="LJ2" s="83"/>
      <c r="LK2" s="83"/>
      <c r="LL2" s="83"/>
      <c r="LM2" s="83"/>
      <c r="LN2" s="83"/>
      <c r="LO2" s="83"/>
      <c r="LP2" s="83"/>
      <c r="LQ2" s="83"/>
      <c r="LR2" s="83"/>
      <c r="LS2" s="83"/>
      <c r="LT2" s="83"/>
      <c r="LU2" s="83"/>
      <c r="LV2" s="83"/>
      <c r="LW2" s="83"/>
      <c r="LX2" s="83"/>
      <c r="LY2" s="83"/>
      <c r="LZ2" s="83"/>
      <c r="MA2" s="83"/>
      <c r="MB2" s="83"/>
      <c r="MC2" s="83"/>
      <c r="MD2" s="83"/>
      <c r="ME2" s="83"/>
      <c r="MF2" s="83"/>
      <c r="MG2" s="83"/>
      <c r="MH2" s="83"/>
      <c r="MI2" s="83"/>
      <c r="MJ2" s="83"/>
      <c r="MK2" s="83"/>
      <c r="ML2" s="83"/>
      <c r="MM2" s="83"/>
      <c r="MN2" s="83"/>
      <c r="MO2" s="83"/>
      <c r="MP2" s="83"/>
      <c r="MQ2" s="83"/>
      <c r="MR2" s="83"/>
      <c r="MS2" s="83"/>
      <c r="MT2" s="83"/>
      <c r="MU2" s="83"/>
      <c r="MV2" s="83"/>
      <c r="MW2" s="83"/>
      <c r="MX2" s="83"/>
      <c r="MY2" s="83"/>
      <c r="MZ2" s="83"/>
      <c r="NA2" s="83"/>
      <c r="NB2" s="83"/>
      <c r="NC2" s="83"/>
      <c r="ND2" s="83"/>
      <c r="NE2" s="83"/>
      <c r="NF2" s="83"/>
      <c r="NG2" s="83"/>
      <c r="NH2" s="83"/>
      <c r="NI2" s="83"/>
      <c r="NJ2" s="83"/>
      <c r="NK2" s="83"/>
      <c r="NL2" s="83"/>
      <c r="NM2" s="83"/>
      <c r="NN2" s="83"/>
      <c r="NO2" s="83"/>
      <c r="NP2" s="83"/>
      <c r="NQ2" s="83"/>
      <c r="NR2" s="83"/>
      <c r="NS2" s="83"/>
      <c r="NT2" s="83"/>
      <c r="NU2" s="83"/>
      <c r="NV2" s="83"/>
      <c r="NW2" s="83"/>
      <c r="NX2" s="83"/>
      <c r="NY2" s="83"/>
      <c r="NZ2" s="83"/>
      <c r="OA2" s="83"/>
      <c r="OB2" s="83"/>
      <c r="OC2" s="83"/>
      <c r="OD2" s="83"/>
      <c r="OE2" s="83"/>
      <c r="OF2" s="83"/>
      <c r="OG2" s="83"/>
      <c r="OH2" s="83"/>
      <c r="OI2" s="83"/>
      <c r="OJ2" s="83"/>
      <c r="OK2" s="83"/>
      <c r="OL2" s="83"/>
      <c r="OM2" s="83"/>
      <c r="ON2" s="83"/>
      <c r="OO2" s="83"/>
      <c r="OP2" s="83"/>
      <c r="OQ2" s="83"/>
      <c r="OR2" s="83"/>
      <c r="OS2" s="83"/>
      <c r="OT2" s="83"/>
      <c r="OU2" s="83"/>
      <c r="OV2" s="83"/>
      <c r="OW2" s="83"/>
      <c r="OX2" s="83"/>
      <c r="OY2" s="83"/>
      <c r="OZ2" s="83"/>
      <c r="PA2" s="83"/>
      <c r="PB2" s="83"/>
      <c r="PC2" s="83"/>
      <c r="PD2" s="83"/>
      <c r="PE2" s="83"/>
      <c r="PF2" s="83"/>
      <c r="PG2" s="83"/>
      <c r="PH2" s="83"/>
      <c r="PI2" s="83"/>
      <c r="PJ2" s="83"/>
      <c r="PK2" s="83"/>
      <c r="PL2" s="83"/>
      <c r="PM2" s="83"/>
      <c r="PN2" s="83"/>
      <c r="PO2" s="83"/>
      <c r="PP2" s="83"/>
      <c r="PQ2" s="83"/>
      <c r="PR2" s="83"/>
      <c r="PS2" s="83"/>
      <c r="PT2" s="83"/>
      <c r="PU2" s="83"/>
      <c r="PV2" s="83"/>
      <c r="PW2" s="83"/>
      <c r="PX2" s="83"/>
      <c r="PY2" s="83"/>
      <c r="PZ2" s="83"/>
      <c r="QA2" s="83"/>
      <c r="QB2" s="83"/>
      <c r="QC2" s="83"/>
      <c r="QD2" s="83"/>
      <c r="QE2" s="83"/>
      <c r="QF2" s="83"/>
      <c r="QG2" s="83"/>
      <c r="QH2" s="83"/>
      <c r="QI2" s="83"/>
      <c r="QJ2" s="83"/>
      <c r="QK2" s="83"/>
      <c r="QL2" s="83"/>
      <c r="QM2" s="83"/>
      <c r="QN2" s="83"/>
      <c r="QO2" s="83"/>
      <c r="QP2" s="83"/>
      <c r="QQ2" s="83"/>
      <c r="QR2" s="83"/>
      <c r="QS2" s="83"/>
      <c r="QT2" s="83"/>
      <c r="QU2" s="83"/>
      <c r="QV2" s="83"/>
      <c r="QW2" s="83"/>
      <c r="QX2" s="83"/>
      <c r="QY2" s="83"/>
      <c r="QZ2" s="83"/>
      <c r="RA2" s="83"/>
      <c r="RB2" s="83"/>
      <c r="RC2" s="83"/>
      <c r="RD2" s="83"/>
      <c r="RE2" s="83"/>
      <c r="RF2" s="83"/>
      <c r="RG2" s="83"/>
      <c r="RH2" s="83"/>
      <c r="RI2" s="83"/>
      <c r="RJ2" s="83"/>
      <c r="RK2" s="83"/>
      <c r="RL2" s="83"/>
      <c r="RM2" s="83"/>
      <c r="RN2" s="83"/>
      <c r="RO2" s="83"/>
      <c r="RP2" s="83"/>
      <c r="RQ2" s="83"/>
      <c r="RR2" s="83"/>
      <c r="RS2" s="83"/>
      <c r="RT2" s="83"/>
      <c r="RU2" s="83"/>
      <c r="RV2" s="83"/>
      <c r="RW2" s="83"/>
      <c r="RX2" s="83"/>
      <c r="RY2" s="83"/>
      <c r="RZ2" s="83"/>
      <c r="SA2" s="83"/>
      <c r="SB2" s="83"/>
      <c r="SC2" s="83"/>
      <c r="SD2" s="83"/>
      <c r="SE2" s="83"/>
      <c r="SF2" s="83"/>
      <c r="SG2" s="83"/>
      <c r="SH2" s="83"/>
      <c r="SI2" s="83"/>
      <c r="SJ2" s="83"/>
      <c r="SK2" s="83"/>
      <c r="SL2" s="83"/>
      <c r="SM2" s="83"/>
      <c r="SN2" s="83"/>
      <c r="SO2" s="83"/>
      <c r="SP2" s="83"/>
      <c r="SQ2" s="83"/>
      <c r="SR2" s="83"/>
      <c r="SS2" s="83"/>
      <c r="ST2" s="83"/>
      <c r="SU2" s="83"/>
      <c r="SV2" s="83"/>
      <c r="SW2" s="83"/>
      <c r="SX2" s="83"/>
      <c r="SY2" s="83"/>
      <c r="SZ2" s="83"/>
      <c r="TA2" s="83"/>
      <c r="TB2" s="83"/>
      <c r="TC2" s="83"/>
      <c r="TD2" s="83"/>
      <c r="TE2" s="83"/>
      <c r="TF2" s="83"/>
      <c r="TG2" s="83"/>
      <c r="TH2" s="83"/>
      <c r="TI2" s="83"/>
      <c r="TJ2" s="83"/>
      <c r="TK2" s="83"/>
      <c r="TL2" s="83"/>
      <c r="TM2" s="83"/>
      <c r="TN2" s="83"/>
      <c r="TO2" s="83"/>
      <c r="TP2" s="83"/>
      <c r="TQ2" s="83"/>
      <c r="TR2" s="83"/>
      <c r="TS2" s="83"/>
      <c r="TT2" s="83"/>
      <c r="TU2" s="83"/>
      <c r="TV2" s="83"/>
      <c r="TW2" s="83"/>
      <c r="TX2" s="83"/>
      <c r="TY2" s="83"/>
      <c r="TZ2" s="83"/>
      <c r="UA2" s="83"/>
      <c r="UB2" s="83"/>
      <c r="UC2" s="83"/>
      <c r="UD2" s="83"/>
      <c r="UE2" s="83"/>
      <c r="UF2" s="83"/>
      <c r="UG2" s="83"/>
      <c r="UH2" s="83"/>
      <c r="UI2" s="83"/>
      <c r="UJ2" s="83"/>
      <c r="UK2" s="83"/>
      <c r="UL2" s="83"/>
      <c r="UM2" s="83"/>
      <c r="UN2" s="83"/>
      <c r="UO2" s="83"/>
      <c r="UP2" s="83"/>
      <c r="UQ2" s="83"/>
      <c r="UR2" s="83"/>
      <c r="US2" s="83"/>
      <c r="UT2" s="83"/>
      <c r="UU2" s="83"/>
      <c r="UV2" s="83"/>
      <c r="UW2" s="83"/>
      <c r="UX2" s="83"/>
      <c r="UY2" s="83"/>
      <c r="UZ2" s="83"/>
      <c r="VA2" s="83"/>
      <c r="VB2" s="83"/>
      <c r="VC2" s="83"/>
      <c r="VD2" s="83"/>
      <c r="VE2" s="83"/>
      <c r="VF2" s="83"/>
      <c r="VG2" s="83"/>
      <c r="VH2" s="83"/>
      <c r="VI2" s="83"/>
      <c r="VJ2" s="83"/>
      <c r="VK2" s="83"/>
      <c r="VL2" s="83"/>
      <c r="VM2" s="83"/>
      <c r="VN2" s="83"/>
      <c r="VO2" s="83"/>
      <c r="VP2" s="83"/>
      <c r="VQ2" s="83"/>
      <c r="VR2" s="83"/>
      <c r="VS2" s="83"/>
      <c r="VT2" s="83"/>
      <c r="VU2" s="83"/>
      <c r="VV2" s="83"/>
      <c r="VW2" s="83"/>
      <c r="VX2" s="83"/>
      <c r="VY2" s="83"/>
      <c r="VZ2" s="83"/>
      <c r="WA2" s="83"/>
      <c r="WB2" s="83"/>
      <c r="WC2" s="83"/>
      <c r="WD2" s="83"/>
      <c r="WE2" s="83"/>
      <c r="WF2" s="83"/>
      <c r="WG2" s="83"/>
      <c r="WH2" s="83"/>
      <c r="WI2" s="83"/>
      <c r="WJ2" s="83"/>
      <c r="WK2" s="83"/>
      <c r="WL2" s="83"/>
      <c r="WM2" s="83"/>
      <c r="WN2" s="83"/>
      <c r="WO2" s="83"/>
      <c r="WP2" s="83"/>
      <c r="WQ2" s="83"/>
      <c r="WR2" s="83"/>
      <c r="WS2" s="83"/>
      <c r="WT2" s="83"/>
      <c r="WU2" s="83"/>
      <c r="WV2" s="83"/>
      <c r="WW2" s="83"/>
      <c r="WX2" s="83"/>
      <c r="WY2" s="83"/>
      <c r="WZ2" s="83"/>
      <c r="XA2" s="83"/>
      <c r="XB2" s="83"/>
      <c r="XC2" s="83"/>
      <c r="XD2" s="83"/>
      <c r="XE2" s="83"/>
      <c r="XF2" s="83"/>
      <c r="XG2" s="83"/>
      <c r="XH2" s="83"/>
      <c r="XI2" s="83"/>
      <c r="XJ2" s="83"/>
      <c r="XK2" s="83"/>
      <c r="XL2" s="83"/>
      <c r="XM2" s="83"/>
      <c r="XN2" s="83"/>
      <c r="XO2" s="83"/>
      <c r="XP2" s="83"/>
      <c r="XQ2" s="83"/>
      <c r="XR2" s="83"/>
      <c r="XS2" s="83"/>
      <c r="XT2" s="83"/>
      <c r="XU2" s="83"/>
      <c r="XV2" s="83"/>
      <c r="XW2" s="83"/>
      <c r="XX2" s="83"/>
      <c r="XY2" s="83"/>
      <c r="XZ2" s="83"/>
      <c r="YA2" s="83"/>
      <c r="YB2" s="83"/>
      <c r="YC2" s="83"/>
      <c r="YD2" s="83"/>
      <c r="YE2" s="83"/>
      <c r="YF2" s="83"/>
      <c r="YG2" s="83"/>
      <c r="YH2" s="83"/>
      <c r="YI2" s="83"/>
      <c r="YJ2" s="83"/>
      <c r="YK2" s="83"/>
      <c r="YL2" s="83"/>
      <c r="YM2" s="83"/>
      <c r="YN2" s="83"/>
      <c r="YO2" s="83"/>
      <c r="YP2" s="83"/>
      <c r="YQ2" s="83"/>
      <c r="YR2" s="83"/>
      <c r="YS2" s="83"/>
      <c r="YT2" s="83"/>
      <c r="YU2" s="83"/>
      <c r="YV2" s="83"/>
      <c r="YW2" s="83"/>
      <c r="YX2" s="83"/>
      <c r="YY2" s="83"/>
      <c r="YZ2" s="83"/>
      <c r="ZA2" s="83"/>
      <c r="ZB2" s="83"/>
      <c r="ZC2" s="83"/>
      <c r="ZD2" s="83"/>
      <c r="ZE2" s="83"/>
      <c r="ZF2" s="83"/>
      <c r="ZG2" s="83"/>
      <c r="ZH2" s="83"/>
      <c r="ZI2" s="83"/>
      <c r="ZJ2" s="83"/>
      <c r="ZK2" s="83"/>
      <c r="ZL2" s="83"/>
      <c r="ZM2" s="83"/>
      <c r="ZN2" s="83"/>
      <c r="ZO2" s="83"/>
      <c r="ZP2" s="83"/>
      <c r="ZQ2" s="83"/>
      <c r="ZR2" s="83"/>
      <c r="ZS2" s="83"/>
      <c r="ZT2" s="83"/>
      <c r="ZU2" s="83"/>
      <c r="ZV2" s="83"/>
      <c r="ZW2" s="83"/>
      <c r="ZX2" s="83"/>
      <c r="ZY2" s="83"/>
      <c r="ZZ2" s="83"/>
      <c r="AAA2" s="83"/>
      <c r="AAB2" s="83"/>
      <c r="AAC2" s="83"/>
      <c r="AAD2" s="83"/>
      <c r="AAE2" s="83"/>
      <c r="AAF2" s="83"/>
      <c r="AAG2" s="83"/>
      <c r="AAH2" s="83"/>
      <c r="AAI2" s="83"/>
      <c r="AAJ2" s="83"/>
      <c r="AAK2" s="83"/>
      <c r="AAL2" s="83"/>
      <c r="AAM2" s="83"/>
      <c r="AAN2" s="83"/>
      <c r="AAO2" s="83"/>
      <c r="AAP2" s="83"/>
      <c r="AAQ2" s="83"/>
      <c r="AAR2" s="83"/>
      <c r="AAS2" s="83"/>
      <c r="AAT2" s="83"/>
      <c r="AAU2" s="83"/>
      <c r="AAV2" s="83"/>
      <c r="AAW2" s="83"/>
      <c r="AAX2" s="83"/>
      <c r="AAY2" s="83"/>
      <c r="AAZ2" s="83"/>
      <c r="ABA2" s="83"/>
      <c r="ABB2" s="83"/>
      <c r="ABC2" s="83"/>
      <c r="ABD2" s="83"/>
      <c r="ABE2" s="83"/>
      <c r="ABF2" s="83"/>
      <c r="ABG2" s="83"/>
      <c r="ABH2" s="83"/>
      <c r="ABI2" s="83"/>
      <c r="ABJ2" s="83"/>
      <c r="ABK2" s="83"/>
      <c r="ABL2" s="83"/>
      <c r="ABM2" s="83"/>
      <c r="ABN2" s="83"/>
      <c r="ABO2" s="83"/>
      <c r="ABP2" s="83"/>
      <c r="ABQ2" s="83"/>
      <c r="ABR2" s="83"/>
      <c r="ABS2" s="83"/>
      <c r="ABT2" s="83"/>
      <c r="ABU2" s="83"/>
      <c r="ABV2" s="83"/>
      <c r="ABW2" s="83"/>
      <c r="ABX2" s="83"/>
      <c r="ABY2" s="83"/>
      <c r="ABZ2" s="83"/>
      <c r="ACA2" s="83"/>
      <c r="ACB2" s="83"/>
      <c r="ACC2" s="83"/>
      <c r="ACD2" s="83"/>
      <c r="ACE2" s="83"/>
      <c r="ACF2" s="83"/>
      <c r="ACG2" s="83"/>
      <c r="ACH2" s="83"/>
      <c r="ACI2" s="83"/>
      <c r="ACJ2" s="83"/>
      <c r="ACK2" s="83"/>
      <c r="ACL2" s="83"/>
      <c r="ACM2" s="83"/>
      <c r="ACN2" s="83"/>
      <c r="ACO2" s="83"/>
      <c r="ACP2" s="83"/>
      <c r="ACQ2" s="83"/>
      <c r="ACR2" s="83"/>
      <c r="ACS2" s="83"/>
      <c r="ACT2" s="83"/>
      <c r="ACU2" s="83"/>
      <c r="ACV2" s="83"/>
      <c r="ACW2" s="83"/>
      <c r="ACX2" s="83"/>
      <c r="ACY2" s="83"/>
      <c r="ACZ2" s="83"/>
      <c r="ADA2" s="83"/>
      <c r="ADB2" s="83"/>
      <c r="ADC2" s="83"/>
      <c r="ADD2" s="83"/>
      <c r="ADE2" s="83"/>
      <c r="ADF2" s="83"/>
      <c r="ADG2" s="83"/>
      <c r="ADH2" s="83"/>
      <c r="ADI2" s="83"/>
      <c r="ADJ2" s="83"/>
      <c r="ADK2" s="83"/>
      <c r="ADL2" s="83"/>
      <c r="ADM2" s="83"/>
      <c r="ADN2" s="83"/>
      <c r="ADO2" s="83"/>
      <c r="ADP2" s="83"/>
      <c r="ADQ2" s="83"/>
      <c r="ADR2" s="83"/>
      <c r="ADS2" s="83"/>
      <c r="ADT2" s="83"/>
      <c r="ADU2" s="83"/>
      <c r="ADV2" s="83"/>
      <c r="ADW2" s="83"/>
      <c r="ADX2" s="83"/>
      <c r="ADY2" s="83"/>
      <c r="ADZ2" s="83"/>
      <c r="AEA2" s="83"/>
      <c r="AEB2" s="83"/>
      <c r="AEC2" s="83"/>
      <c r="AED2" s="83"/>
      <c r="AEE2" s="83"/>
      <c r="AEF2" s="83"/>
      <c r="AEG2" s="83"/>
      <c r="AEH2" s="83"/>
      <c r="AEI2" s="83"/>
      <c r="AEJ2" s="83"/>
      <c r="AEK2" s="83"/>
      <c r="AEL2" s="83"/>
      <c r="AEM2" s="83"/>
      <c r="AEN2" s="83"/>
      <c r="AEO2" s="83"/>
      <c r="AEP2" s="83"/>
      <c r="AEQ2" s="83"/>
      <c r="AER2" s="83"/>
      <c r="AES2" s="83"/>
      <c r="AET2" s="83"/>
      <c r="AEU2" s="83"/>
      <c r="AEV2" s="83"/>
      <c r="AEW2" s="83"/>
      <c r="AEX2" s="83"/>
      <c r="AEY2" s="83"/>
      <c r="AEZ2" s="83"/>
      <c r="AFA2" s="83"/>
      <c r="AFB2" s="83"/>
      <c r="AFC2" s="83"/>
      <c r="AFD2" s="83"/>
      <c r="AFE2" s="83"/>
      <c r="AFF2" s="83"/>
      <c r="AFG2" s="83"/>
      <c r="AFH2" s="83"/>
      <c r="AFI2" s="83"/>
      <c r="AFJ2" s="83"/>
      <c r="AFK2" s="83"/>
      <c r="AFL2" s="83"/>
      <c r="AFM2" s="83"/>
      <c r="AFN2" s="83"/>
      <c r="AFO2" s="83"/>
      <c r="AFP2" s="83"/>
      <c r="AFQ2" s="83"/>
      <c r="AFR2" s="83"/>
      <c r="AFS2" s="83"/>
      <c r="AFT2" s="83"/>
      <c r="AFU2" s="83"/>
      <c r="AFV2" s="83"/>
      <c r="AFW2" s="83"/>
      <c r="AFX2" s="83"/>
      <c r="AFY2" s="83"/>
      <c r="AFZ2" s="83"/>
      <c r="AGA2" s="83"/>
      <c r="AGB2" s="83"/>
      <c r="AGC2" s="83"/>
      <c r="AGD2" s="83"/>
      <c r="AGE2" s="83"/>
      <c r="AGF2" s="83"/>
      <c r="AGG2" s="83"/>
      <c r="AGH2" s="83"/>
      <c r="AGI2" s="83"/>
      <c r="AGJ2" s="83"/>
      <c r="AGK2" s="83"/>
      <c r="AGL2" s="83"/>
      <c r="AGM2" s="83"/>
      <c r="AGN2" s="83"/>
      <c r="AGO2" s="83"/>
      <c r="AGP2" s="83"/>
      <c r="AGQ2" s="83"/>
      <c r="AGR2" s="83"/>
      <c r="AGS2" s="83"/>
      <c r="AGT2" s="83"/>
      <c r="AGU2" s="83"/>
      <c r="AGV2" s="83"/>
      <c r="AGW2" s="83"/>
      <c r="AGX2" s="83"/>
      <c r="AGY2" s="83"/>
      <c r="AGZ2" s="83"/>
      <c r="AHA2" s="83"/>
      <c r="AHB2" s="83"/>
      <c r="AHC2" s="83"/>
      <c r="AHD2" s="83"/>
      <c r="AHE2" s="83"/>
      <c r="AHF2" s="83"/>
      <c r="AHG2" s="83"/>
      <c r="AHH2" s="83"/>
      <c r="AHI2" s="83"/>
      <c r="AHJ2" s="83"/>
      <c r="AHK2" s="83"/>
      <c r="AHL2" s="83"/>
      <c r="AHM2" s="83"/>
      <c r="AHN2" s="83"/>
      <c r="AHO2" s="83"/>
      <c r="AHP2" s="83"/>
      <c r="AHQ2" s="83"/>
      <c r="AHR2" s="83"/>
      <c r="AHS2" s="83"/>
      <c r="AHT2" s="83"/>
      <c r="AHU2" s="83"/>
      <c r="AHV2" s="83"/>
      <c r="AHW2" s="83"/>
      <c r="AHX2" s="83"/>
      <c r="AHY2" s="83"/>
      <c r="AHZ2" s="83"/>
      <c r="AIA2" s="83"/>
      <c r="AIB2" s="83"/>
      <c r="AIC2" s="83"/>
      <c r="AID2" s="83"/>
      <c r="AIE2" s="83"/>
      <c r="AIF2" s="83"/>
      <c r="AIG2" s="83"/>
      <c r="AIH2" s="83"/>
      <c r="AII2" s="83"/>
      <c r="AIJ2" s="83"/>
      <c r="AIK2" s="83"/>
      <c r="AIL2" s="83"/>
      <c r="AIM2" s="83"/>
      <c r="AIN2" s="83"/>
      <c r="AIO2" s="83"/>
      <c r="AIP2" s="83"/>
      <c r="AIQ2" s="83"/>
      <c r="AIR2" s="83"/>
      <c r="AIS2" s="83"/>
      <c r="AIT2" s="83"/>
      <c r="AIU2" s="83"/>
      <c r="AIV2" s="83"/>
      <c r="AIW2" s="83"/>
      <c r="AIX2" s="83"/>
      <c r="AIY2" s="83"/>
      <c r="AIZ2" s="83"/>
      <c r="AJA2" s="83"/>
      <c r="AJB2" s="83"/>
      <c r="AJC2" s="83"/>
      <c r="AJD2" s="83"/>
      <c r="AJE2" s="83"/>
      <c r="AJF2" s="83"/>
      <c r="AJG2" s="83"/>
      <c r="AJH2" s="83"/>
      <c r="AJI2" s="83"/>
      <c r="AJJ2" s="83"/>
      <c r="AJK2" s="83"/>
      <c r="AJL2" s="83"/>
      <c r="AJM2" s="83"/>
      <c r="AJN2" s="83"/>
      <c r="AJO2" s="83"/>
      <c r="AJP2" s="83"/>
      <c r="AJQ2" s="83"/>
      <c r="AJR2" s="83"/>
      <c r="AJS2" s="83"/>
      <c r="AJT2" s="83"/>
      <c r="AJU2" s="83"/>
      <c r="AJV2" s="83"/>
      <c r="AJW2" s="83"/>
      <c r="AJX2" s="83"/>
      <c r="AJY2" s="83"/>
      <c r="AJZ2" s="83"/>
      <c r="AKA2" s="83"/>
      <c r="AKB2" s="83"/>
      <c r="AKC2" s="83"/>
      <c r="AKD2" s="83"/>
      <c r="AKE2" s="83"/>
      <c r="AKF2" s="83"/>
      <c r="AKG2" s="83"/>
      <c r="AKH2" s="83"/>
      <c r="AKI2" s="83"/>
      <c r="AKJ2" s="83"/>
      <c r="AKK2" s="83"/>
      <c r="AKL2" s="83"/>
      <c r="AKM2" s="83"/>
      <c r="AKN2" s="83"/>
      <c r="AKO2" s="83"/>
      <c r="AKP2" s="83"/>
      <c r="AKQ2" s="83"/>
      <c r="AKR2" s="83"/>
      <c r="AKS2" s="83"/>
      <c r="AKT2" s="83"/>
      <c r="AKU2" s="83"/>
      <c r="AKV2" s="83"/>
      <c r="AKW2" s="83"/>
      <c r="AKX2" s="83"/>
      <c r="AKY2" s="83"/>
      <c r="AKZ2" s="83"/>
      <c r="ALA2" s="83"/>
      <c r="ALB2" s="83"/>
      <c r="ALC2" s="83"/>
      <c r="ALD2" s="83"/>
      <c r="ALE2" s="83"/>
      <c r="ALF2" s="83"/>
      <c r="ALG2" s="83"/>
      <c r="ALH2" s="83"/>
      <c r="ALI2" s="83"/>
      <c r="ALJ2" s="83"/>
      <c r="ALK2" s="83"/>
      <c r="ALL2" s="83"/>
      <c r="ALM2" s="83"/>
      <c r="ALN2" s="83"/>
      <c r="ALO2" s="83"/>
      <c r="ALP2" s="83"/>
      <c r="ALQ2" s="83"/>
      <c r="ALR2" s="83"/>
      <c r="ALS2" s="83"/>
      <c r="ALT2" s="83"/>
      <c r="ALU2" s="83"/>
      <c r="ALV2" s="83"/>
      <c r="ALW2" s="83"/>
      <c r="ALX2" s="83"/>
      <c r="ALY2" s="83"/>
      <c r="ALZ2" s="83"/>
      <c r="AMA2" s="83"/>
      <c r="AMB2" s="83"/>
      <c r="AMC2" s="83"/>
      <c r="AMD2" s="83"/>
      <c r="AME2" s="83"/>
      <c r="AMF2" s="83"/>
      <c r="AMG2" s="83"/>
      <c r="AMH2" s="83"/>
      <c r="AMI2" s="83"/>
      <c r="AMJ2" s="83"/>
      <c r="AMK2" s="83"/>
      <c r="AML2" s="83"/>
      <c r="AMM2" s="83"/>
      <c r="AMN2" s="83"/>
      <c r="AMO2" s="83"/>
      <c r="AMP2" s="83"/>
      <c r="AMQ2" s="83"/>
      <c r="AMR2" s="83"/>
      <c r="AMS2" s="83"/>
      <c r="AMT2" s="83"/>
      <c r="AMU2" s="83"/>
      <c r="AMV2" s="83"/>
      <c r="AMW2" s="83"/>
      <c r="AMX2" s="83"/>
      <c r="AMY2" s="83"/>
      <c r="AMZ2" s="83"/>
      <c r="ANA2" s="83"/>
      <c r="ANB2" s="83"/>
      <c r="ANC2" s="83"/>
      <c r="AND2" s="83"/>
      <c r="ANE2" s="83"/>
      <c r="ANF2" s="83"/>
      <c r="ANG2" s="83"/>
      <c r="ANH2" s="83"/>
      <c r="ANI2" s="83"/>
      <c r="ANJ2" s="83"/>
      <c r="ANK2" s="83"/>
      <c r="ANL2" s="83"/>
      <c r="ANM2" s="83"/>
      <c r="ANN2" s="83"/>
      <c r="ANO2" s="83"/>
      <c r="ANP2" s="83"/>
      <c r="ANQ2" s="83"/>
      <c r="ANR2" s="83"/>
      <c r="ANS2" s="83"/>
      <c r="ANT2" s="83"/>
      <c r="ANU2" s="83"/>
      <c r="ANV2" s="83"/>
      <c r="ANW2" s="83"/>
      <c r="ANX2" s="83"/>
      <c r="ANY2" s="83"/>
      <c r="ANZ2" s="83"/>
      <c r="AOA2" s="83"/>
      <c r="AOB2" s="83"/>
      <c r="AOC2" s="83"/>
      <c r="AOD2" s="83"/>
      <c r="AOE2" s="83"/>
      <c r="AOF2" s="83"/>
      <c r="AOG2" s="83"/>
      <c r="AOH2" s="83"/>
      <c r="AOI2" s="83"/>
      <c r="AOJ2" s="83"/>
      <c r="AOK2" s="83"/>
      <c r="AOL2" s="83"/>
      <c r="AOM2" s="83"/>
      <c r="AON2" s="83"/>
      <c r="AOO2" s="83"/>
      <c r="AOP2" s="83"/>
      <c r="AOQ2" s="83"/>
      <c r="AOR2" s="83"/>
      <c r="AOS2" s="83"/>
      <c r="AOT2" s="83"/>
      <c r="AOU2" s="83"/>
      <c r="AOV2" s="83"/>
      <c r="AOW2" s="83"/>
      <c r="AOX2" s="83"/>
      <c r="AOY2" s="83"/>
      <c r="AOZ2" s="83"/>
      <c r="APA2" s="83"/>
      <c r="APB2" s="83"/>
      <c r="APC2" s="83"/>
      <c r="APD2" s="83"/>
      <c r="APE2" s="83"/>
      <c r="APF2" s="83"/>
      <c r="APG2" s="83"/>
      <c r="APH2" s="83"/>
      <c r="API2" s="83"/>
      <c r="APJ2" s="83"/>
      <c r="APK2" s="83"/>
      <c r="APL2" s="83"/>
      <c r="APM2" s="83"/>
      <c r="APN2" s="83"/>
      <c r="APO2" s="83"/>
      <c r="APP2" s="83"/>
      <c r="APQ2" s="83"/>
      <c r="APR2" s="83"/>
      <c r="APS2" s="83"/>
      <c r="APT2" s="83"/>
      <c r="APU2" s="83"/>
      <c r="APV2" s="83"/>
      <c r="APW2" s="83"/>
      <c r="APX2" s="83"/>
      <c r="APY2" s="83"/>
      <c r="APZ2" s="83"/>
      <c r="AQA2" s="83"/>
      <c r="AQB2" s="83"/>
      <c r="AQC2" s="83"/>
      <c r="AQD2" s="83"/>
      <c r="AQE2" s="83"/>
      <c r="AQF2" s="83"/>
      <c r="AQG2" s="83"/>
      <c r="AQH2" s="83"/>
      <c r="AQI2" s="83"/>
      <c r="AQJ2" s="83"/>
      <c r="AQK2" s="83"/>
      <c r="AQL2" s="83"/>
      <c r="AQM2" s="83"/>
      <c r="AQN2" s="83"/>
      <c r="AQO2" s="83"/>
      <c r="AQP2" s="83"/>
      <c r="AQQ2" s="83"/>
      <c r="AQR2" s="83"/>
      <c r="AQS2" s="83"/>
      <c r="AQT2" s="83"/>
      <c r="AQU2" s="83"/>
      <c r="AQV2" s="83"/>
      <c r="AQW2" s="83"/>
      <c r="AQX2" s="83"/>
      <c r="AQY2" s="83"/>
      <c r="AQZ2" s="83"/>
      <c r="ARA2" s="83"/>
      <c r="ARB2" s="83"/>
      <c r="ARC2" s="83"/>
      <c r="ARD2" s="83"/>
      <c r="ARE2" s="83"/>
      <c r="ARF2" s="83"/>
      <c r="ARG2" s="83"/>
      <c r="ARH2" s="83"/>
      <c r="ARI2" s="83"/>
      <c r="ARJ2" s="83"/>
      <c r="ARK2" s="83"/>
      <c r="ARL2" s="83"/>
      <c r="ARM2" s="83"/>
      <c r="ARN2" s="83"/>
      <c r="ARO2" s="83"/>
      <c r="ARP2" s="83"/>
      <c r="ARQ2" s="83"/>
      <c r="ARR2" s="83"/>
      <c r="ARS2" s="83"/>
      <c r="ART2" s="83"/>
      <c r="ARU2" s="83"/>
      <c r="ARV2" s="83"/>
      <c r="ARW2" s="83"/>
      <c r="ARX2" s="83"/>
      <c r="ARY2" s="83"/>
      <c r="ARZ2" s="83"/>
      <c r="ASA2" s="83"/>
      <c r="ASB2" s="83"/>
      <c r="ASC2" s="83"/>
      <c r="ASD2" s="83"/>
      <c r="ASE2" s="83"/>
      <c r="ASF2" s="83"/>
      <c r="ASG2" s="83"/>
      <c r="ASH2" s="83"/>
      <c r="ASI2" s="83"/>
      <c r="ASJ2" s="83"/>
      <c r="ASK2" s="83"/>
      <c r="ASL2" s="83"/>
      <c r="ASM2" s="83"/>
      <c r="ASN2" s="83"/>
      <c r="ASO2" s="83"/>
      <c r="ASP2" s="83"/>
      <c r="ASQ2" s="83"/>
      <c r="ASR2" s="83"/>
      <c r="ASS2" s="83"/>
      <c r="AST2" s="83"/>
      <c r="ASU2" s="83"/>
      <c r="ASV2" s="83"/>
      <c r="ASW2" s="83"/>
      <c r="ASX2" s="83"/>
      <c r="ASY2" s="83"/>
      <c r="ASZ2" s="83"/>
      <c r="ATA2" s="83"/>
      <c r="ATB2" s="83"/>
      <c r="ATC2" s="83"/>
      <c r="ATD2" s="83"/>
      <c r="ATE2" s="83"/>
      <c r="ATF2" s="83"/>
      <c r="ATG2" s="83"/>
      <c r="ATH2" s="83"/>
      <c r="ATI2" s="83"/>
      <c r="ATJ2" s="83"/>
      <c r="ATK2" s="83"/>
      <c r="ATL2" s="83"/>
      <c r="ATM2" s="83"/>
      <c r="ATN2" s="83"/>
      <c r="ATO2" s="83"/>
      <c r="ATP2" s="83"/>
      <c r="ATQ2" s="83"/>
      <c r="ATR2" s="83"/>
      <c r="ATS2" s="83"/>
      <c r="ATT2" s="83"/>
      <c r="ATU2" s="83"/>
      <c r="ATV2" s="83"/>
      <c r="ATW2" s="83"/>
      <c r="ATX2" s="83"/>
      <c r="ATY2" s="83"/>
      <c r="ATZ2" s="83"/>
      <c r="AUA2" s="83"/>
      <c r="AUB2" s="83"/>
      <c r="AUC2" s="83"/>
      <c r="AUD2" s="83"/>
      <c r="AUE2" s="83"/>
      <c r="AUF2" s="83"/>
      <c r="AUG2" s="83"/>
      <c r="AUH2" s="83"/>
      <c r="AUI2" s="83"/>
      <c r="AUJ2" s="83"/>
      <c r="AUK2" s="83"/>
      <c r="AUL2" s="83"/>
      <c r="AUM2" s="83"/>
      <c r="AUN2" s="83"/>
      <c r="AUO2" s="83"/>
      <c r="AUP2" s="83"/>
      <c r="AUQ2" s="83"/>
      <c r="AUR2" s="83"/>
      <c r="AUS2" s="83"/>
      <c r="AUT2" s="83"/>
      <c r="AUU2" s="83"/>
      <c r="AUV2" s="83"/>
      <c r="AUW2" s="83"/>
      <c r="AUX2" s="83"/>
      <c r="AUY2" s="83"/>
      <c r="AUZ2" s="83"/>
      <c r="AVA2" s="83"/>
      <c r="AVB2" s="83"/>
      <c r="AVC2" s="83"/>
      <c r="AVD2" s="83"/>
      <c r="AVE2" s="83"/>
      <c r="AVF2" s="83"/>
      <c r="AVG2" s="83"/>
      <c r="AVH2" s="83"/>
      <c r="AVI2" s="83"/>
      <c r="AVJ2" s="83"/>
      <c r="AVK2" s="83"/>
      <c r="AVL2" s="83"/>
      <c r="AVM2" s="83"/>
      <c r="AVN2" s="83"/>
      <c r="AVO2" s="83"/>
      <c r="AVP2" s="83"/>
      <c r="AVQ2" s="83"/>
      <c r="AVR2" s="83"/>
      <c r="AVS2" s="83"/>
      <c r="AVT2" s="83"/>
      <c r="AVU2" s="83"/>
      <c r="AVV2" s="83"/>
      <c r="AVW2" s="83"/>
      <c r="AVX2" s="83"/>
      <c r="AVY2" s="83"/>
      <c r="AVZ2" s="83"/>
      <c r="AWA2" s="83"/>
      <c r="AWB2" s="83"/>
      <c r="AWC2" s="83"/>
      <c r="AWD2" s="83"/>
      <c r="AWE2" s="83"/>
      <c r="AWF2" s="83"/>
      <c r="AWG2" s="83"/>
      <c r="AWH2" s="83"/>
      <c r="AWI2" s="83"/>
      <c r="AWJ2" s="83"/>
      <c r="AWK2" s="83"/>
      <c r="AWL2" s="83"/>
      <c r="AWM2" s="83"/>
      <c r="AWN2" s="83"/>
      <c r="AWO2" s="83"/>
      <c r="AWP2" s="83"/>
      <c r="AWQ2" s="83"/>
      <c r="AWR2" s="83"/>
      <c r="AWS2" s="83"/>
      <c r="AWT2" s="83"/>
      <c r="AWU2" s="83"/>
      <c r="AWV2" s="83"/>
      <c r="AWW2" s="83"/>
      <c r="AWX2" s="83"/>
      <c r="AWY2" s="83"/>
      <c r="AWZ2" s="83"/>
      <c r="AXA2" s="83"/>
      <c r="AXB2" s="83"/>
      <c r="AXC2" s="83"/>
      <c r="AXD2" s="83"/>
      <c r="AXE2" s="83"/>
      <c r="AXF2" s="83"/>
      <c r="AXG2" s="83"/>
      <c r="AXH2" s="83"/>
      <c r="AXI2" s="83"/>
      <c r="AXJ2" s="83"/>
      <c r="AXK2" s="83"/>
      <c r="AXL2" s="83"/>
      <c r="AXM2" s="83"/>
      <c r="AXN2" s="83"/>
      <c r="AXO2" s="83"/>
      <c r="AXP2" s="83"/>
      <c r="AXQ2" s="83"/>
      <c r="AXR2" s="83"/>
      <c r="AXS2" s="83"/>
      <c r="AXT2" s="83"/>
      <c r="AXU2" s="83"/>
      <c r="AXV2" s="83"/>
      <c r="AXW2" s="83"/>
      <c r="AXX2" s="83"/>
      <c r="AXY2" s="83"/>
      <c r="AXZ2" s="83"/>
      <c r="AYA2" s="83"/>
      <c r="AYB2" s="83"/>
      <c r="AYC2" s="83"/>
      <c r="AYD2" s="83"/>
      <c r="AYE2" s="83"/>
      <c r="AYF2" s="83"/>
      <c r="AYG2" s="83"/>
      <c r="AYH2" s="83"/>
      <c r="AYI2" s="83"/>
      <c r="AYJ2" s="83"/>
      <c r="AYK2" s="83"/>
      <c r="AYL2" s="83"/>
      <c r="AYM2" s="83"/>
      <c r="AYN2" s="83"/>
      <c r="AYO2" s="83"/>
      <c r="AYP2" s="83"/>
      <c r="AYQ2" s="83"/>
      <c r="AYR2" s="83"/>
      <c r="AYS2" s="83"/>
      <c r="AYT2" s="83"/>
      <c r="AYU2" s="83"/>
      <c r="AYV2" s="83"/>
      <c r="AYW2" s="83"/>
      <c r="AYX2" s="83"/>
      <c r="AYY2" s="83"/>
      <c r="AYZ2" s="83"/>
      <c r="AZA2" s="83"/>
      <c r="AZB2" s="83"/>
      <c r="AZC2" s="83"/>
      <c r="AZD2" s="83"/>
      <c r="AZE2" s="83"/>
      <c r="AZF2" s="83"/>
      <c r="AZG2" s="83"/>
      <c r="AZH2" s="83"/>
      <c r="AZI2" s="83"/>
      <c r="AZJ2" s="83"/>
      <c r="AZK2" s="83"/>
      <c r="AZL2" s="83"/>
      <c r="AZM2" s="83"/>
      <c r="AZN2" s="83"/>
      <c r="AZO2" s="83"/>
      <c r="AZP2" s="83"/>
      <c r="AZQ2" s="83"/>
      <c r="AZR2" s="83"/>
      <c r="AZS2" s="83"/>
      <c r="AZT2" s="83"/>
      <c r="AZU2" s="83"/>
      <c r="AZV2" s="83"/>
      <c r="AZW2" s="83"/>
      <c r="AZX2" s="83"/>
      <c r="AZY2" s="83"/>
      <c r="AZZ2" s="83"/>
      <c r="BAA2" s="83"/>
      <c r="BAB2" s="83"/>
      <c r="BAC2" s="83"/>
      <c r="BAD2" s="83"/>
      <c r="BAE2" s="83"/>
      <c r="BAF2" s="83"/>
      <c r="BAG2" s="83"/>
      <c r="BAH2" s="83"/>
      <c r="BAI2" s="83"/>
      <c r="BAJ2" s="83"/>
      <c r="BAK2" s="83"/>
      <c r="BAL2" s="83"/>
      <c r="BAM2" s="83"/>
      <c r="BAN2" s="83"/>
      <c r="BAO2" s="83"/>
      <c r="BAP2" s="83"/>
      <c r="BAQ2" s="83"/>
      <c r="BAR2" s="83"/>
      <c r="BAS2" s="83"/>
      <c r="BAT2" s="83"/>
      <c r="BAU2" s="83"/>
      <c r="BAV2" s="83"/>
      <c r="BAW2" s="83"/>
      <c r="BAX2" s="83"/>
      <c r="BAY2" s="83"/>
      <c r="BAZ2" s="83"/>
      <c r="BBA2" s="83"/>
      <c r="BBB2" s="83"/>
      <c r="BBC2" s="83"/>
      <c r="BBD2" s="83"/>
      <c r="BBE2" s="83"/>
      <c r="BBF2" s="83"/>
      <c r="BBG2" s="83"/>
      <c r="BBH2" s="83"/>
      <c r="BBI2" s="83"/>
      <c r="BBJ2" s="83"/>
      <c r="BBK2" s="83"/>
      <c r="BBL2" s="83"/>
      <c r="BBM2" s="83"/>
      <c r="BBN2" s="83"/>
      <c r="BBO2" s="83"/>
      <c r="BBP2" s="83"/>
      <c r="BBQ2" s="83"/>
      <c r="BBR2" s="83"/>
      <c r="BBS2" s="83"/>
      <c r="BBT2" s="83"/>
      <c r="BBU2" s="83"/>
      <c r="BBV2" s="83"/>
      <c r="BBW2" s="83"/>
      <c r="BBX2" s="83"/>
      <c r="BBY2" s="83"/>
      <c r="BBZ2" s="83"/>
      <c r="BCA2" s="83"/>
      <c r="BCB2" s="83"/>
      <c r="BCC2" s="83"/>
      <c r="BCD2" s="83"/>
      <c r="BCE2" s="83"/>
      <c r="BCF2" s="83"/>
      <c r="BCG2" s="83"/>
      <c r="BCH2" s="83"/>
      <c r="BCI2" s="83"/>
      <c r="BCJ2" s="83"/>
      <c r="BCK2" s="83"/>
      <c r="BCL2" s="83"/>
      <c r="BCM2" s="83"/>
      <c r="BCN2" s="83"/>
      <c r="BCO2" s="83"/>
      <c r="BCP2" s="83"/>
      <c r="BCQ2" s="83"/>
      <c r="BCR2" s="83"/>
      <c r="BCS2" s="83"/>
      <c r="BCT2" s="83"/>
      <c r="BCU2" s="83"/>
      <c r="BCV2" s="83"/>
      <c r="BCW2" s="83"/>
      <c r="BCX2" s="83"/>
      <c r="BCY2" s="83"/>
      <c r="BCZ2" s="83"/>
      <c r="BDA2" s="83"/>
      <c r="BDB2" s="83"/>
      <c r="BDC2" s="83"/>
      <c r="BDD2" s="83"/>
      <c r="BDE2" s="83"/>
      <c r="BDF2" s="83"/>
      <c r="BDG2" s="83"/>
      <c r="BDH2" s="83"/>
      <c r="BDI2" s="83"/>
      <c r="BDJ2" s="83"/>
      <c r="BDK2" s="83"/>
      <c r="BDL2" s="83"/>
      <c r="BDM2" s="83"/>
      <c r="BDN2" s="83"/>
      <c r="BDO2" s="83"/>
      <c r="BDP2" s="83"/>
      <c r="BDQ2" s="83"/>
      <c r="BDR2" s="83"/>
      <c r="BDS2" s="83"/>
      <c r="BDT2" s="83"/>
      <c r="BDU2" s="83"/>
      <c r="BDV2" s="83"/>
      <c r="BDW2" s="83"/>
      <c r="BDX2" s="83"/>
      <c r="BDY2" s="83"/>
      <c r="BDZ2" s="83"/>
      <c r="BEA2" s="83"/>
      <c r="BEB2" s="83"/>
      <c r="BEC2" s="83"/>
      <c r="BED2" s="83"/>
      <c r="BEE2" s="83"/>
      <c r="BEF2" s="83"/>
      <c r="BEG2" s="83"/>
      <c r="BEH2" s="83"/>
      <c r="BEI2" s="83"/>
      <c r="BEJ2" s="83"/>
      <c r="BEK2" s="83"/>
      <c r="BEL2" s="83"/>
      <c r="BEM2" s="83"/>
      <c r="BEN2" s="83"/>
      <c r="BEO2" s="83"/>
      <c r="BEP2" s="83"/>
      <c r="BEQ2" s="83"/>
      <c r="BER2" s="83"/>
      <c r="BES2" s="83"/>
      <c r="BET2" s="83"/>
      <c r="BEU2" s="83"/>
      <c r="BEV2" s="83"/>
      <c r="BEW2" s="83"/>
      <c r="BEX2" s="83"/>
      <c r="BEY2" s="83"/>
      <c r="BEZ2" s="83"/>
      <c r="BFA2" s="83"/>
      <c r="BFB2" s="83"/>
      <c r="BFC2" s="83"/>
      <c r="BFD2" s="83"/>
      <c r="BFE2" s="83"/>
      <c r="BFF2" s="83"/>
      <c r="BFG2" s="83"/>
      <c r="BFH2" s="83"/>
      <c r="BFI2" s="83"/>
      <c r="BFJ2" s="83"/>
      <c r="BFK2" s="83"/>
      <c r="BFL2" s="83"/>
      <c r="BFM2" s="83"/>
      <c r="BFN2" s="83"/>
      <c r="BFO2" s="83"/>
      <c r="BFP2" s="83"/>
      <c r="BFQ2" s="83"/>
      <c r="BFR2" s="83"/>
      <c r="BFS2" s="83"/>
      <c r="BFT2" s="83"/>
      <c r="BFU2" s="83"/>
      <c r="BFV2" s="83"/>
      <c r="BFW2" s="83"/>
      <c r="BFX2" s="83"/>
      <c r="BFY2" s="83"/>
      <c r="BFZ2" s="83"/>
      <c r="BGA2" s="83"/>
      <c r="BGB2" s="83"/>
      <c r="BGC2" s="83"/>
      <c r="BGD2" s="83"/>
      <c r="BGE2" s="83"/>
      <c r="BGF2" s="83"/>
      <c r="BGG2" s="83"/>
      <c r="BGH2" s="83"/>
      <c r="BGI2" s="83"/>
      <c r="BGJ2" s="83"/>
      <c r="BGK2" s="83"/>
      <c r="BGL2" s="83"/>
      <c r="BGM2" s="83"/>
      <c r="BGN2" s="83"/>
      <c r="BGO2" s="83"/>
      <c r="BGP2" s="83"/>
      <c r="BGQ2" s="83"/>
      <c r="BGR2" s="83"/>
      <c r="BGS2" s="83"/>
      <c r="BGT2" s="83"/>
      <c r="BGU2" s="83"/>
      <c r="BGV2" s="83"/>
      <c r="BGW2" s="83"/>
      <c r="BGX2" s="83"/>
      <c r="BGY2" s="83"/>
      <c r="BGZ2" s="83"/>
      <c r="BHA2" s="83"/>
      <c r="BHB2" s="83"/>
      <c r="BHC2" s="83"/>
      <c r="BHD2" s="83"/>
      <c r="BHE2" s="83"/>
      <c r="BHF2" s="83"/>
      <c r="BHG2" s="83"/>
      <c r="BHH2" s="83"/>
      <c r="BHI2" s="83"/>
      <c r="BHJ2" s="83"/>
      <c r="BHK2" s="83"/>
      <c r="BHL2" s="83"/>
      <c r="BHM2" s="83"/>
      <c r="BHN2" s="83"/>
      <c r="BHO2" s="83"/>
      <c r="BHP2" s="83"/>
      <c r="BHQ2" s="83"/>
      <c r="BHR2" s="83"/>
      <c r="BHS2" s="83"/>
      <c r="BHT2" s="83"/>
      <c r="BHU2" s="83"/>
      <c r="BHV2" s="83"/>
      <c r="BHW2" s="83"/>
      <c r="BHX2" s="83"/>
      <c r="BHY2" s="83"/>
      <c r="BHZ2" s="83"/>
      <c r="BIA2" s="83"/>
      <c r="BIB2" s="83"/>
      <c r="BIC2" s="83"/>
      <c r="BID2" s="83"/>
      <c r="BIE2" s="83"/>
      <c r="BIF2" s="83"/>
      <c r="BIG2" s="83"/>
      <c r="BIH2" s="83"/>
      <c r="BII2" s="83"/>
      <c r="BIJ2" s="83"/>
      <c r="BIK2" s="83"/>
      <c r="BIL2" s="83"/>
      <c r="BIM2" s="83"/>
      <c r="BIN2" s="83"/>
      <c r="BIO2" s="83"/>
      <c r="BIP2" s="83"/>
      <c r="BIQ2" s="83"/>
      <c r="BIR2" s="83"/>
      <c r="BIS2" s="83"/>
      <c r="BIT2" s="83"/>
      <c r="BIU2" s="83"/>
      <c r="BIV2" s="83"/>
      <c r="BIW2" s="83"/>
      <c r="BIX2" s="83"/>
      <c r="BIY2" s="83"/>
      <c r="BIZ2" s="83"/>
      <c r="BJA2" s="83"/>
      <c r="BJB2" s="83"/>
      <c r="BJC2" s="83"/>
      <c r="BJD2" s="83"/>
      <c r="BJE2" s="83"/>
      <c r="BJF2" s="83"/>
      <c r="BJG2" s="83"/>
      <c r="BJH2" s="83"/>
      <c r="BJI2" s="83"/>
      <c r="BJJ2" s="83"/>
      <c r="BJK2" s="83"/>
      <c r="BJL2" s="83"/>
      <c r="BJM2" s="83"/>
      <c r="BJN2" s="83"/>
      <c r="BJO2" s="83"/>
      <c r="BJP2" s="83"/>
      <c r="BJQ2" s="83"/>
      <c r="BJR2" s="83"/>
      <c r="BJS2" s="83"/>
      <c r="BJT2" s="83"/>
      <c r="BJU2" s="83"/>
      <c r="BJV2" s="83"/>
      <c r="BJW2" s="83"/>
      <c r="BJX2" s="83"/>
      <c r="BJY2" s="83"/>
      <c r="BJZ2" s="83"/>
      <c r="BKA2" s="83"/>
      <c r="BKB2" s="83"/>
      <c r="BKC2" s="83"/>
      <c r="BKD2" s="83"/>
      <c r="BKE2" s="83"/>
      <c r="BKF2" s="83"/>
      <c r="BKG2" s="83"/>
      <c r="BKH2" s="83"/>
      <c r="BKI2" s="83"/>
      <c r="BKJ2" s="83"/>
      <c r="BKK2" s="83"/>
      <c r="BKL2" s="83"/>
      <c r="BKM2" s="83"/>
      <c r="BKN2" s="83"/>
      <c r="BKO2" s="83"/>
      <c r="BKP2" s="83"/>
      <c r="BKQ2" s="83"/>
      <c r="BKR2" s="83"/>
      <c r="BKS2" s="83"/>
      <c r="BKT2" s="83"/>
      <c r="BKU2" s="83"/>
      <c r="BKV2" s="83"/>
      <c r="BKW2" s="83"/>
      <c r="BKX2" s="83"/>
      <c r="BKY2" s="83"/>
      <c r="BKZ2" s="83"/>
      <c r="BLA2" s="83"/>
      <c r="BLB2" s="83"/>
      <c r="BLC2" s="83"/>
      <c r="BLD2" s="83"/>
      <c r="BLE2" s="83"/>
      <c r="BLF2" s="83"/>
      <c r="BLG2" s="83"/>
      <c r="BLH2" s="83"/>
      <c r="BLI2" s="83"/>
      <c r="BLJ2" s="83"/>
      <c r="BLK2" s="83"/>
      <c r="BLL2" s="83"/>
      <c r="BLM2" s="83"/>
      <c r="BLN2" s="83"/>
      <c r="BLO2" s="83"/>
      <c r="BLP2" s="83"/>
      <c r="BLQ2" s="83"/>
      <c r="BLR2" s="83"/>
      <c r="BLS2" s="83"/>
      <c r="BLT2" s="83"/>
      <c r="BLU2" s="83"/>
      <c r="BLV2" s="83"/>
      <c r="BLW2" s="83"/>
      <c r="BLX2" s="83"/>
      <c r="BLY2" s="83"/>
      <c r="BLZ2" s="83"/>
      <c r="BMA2" s="83"/>
      <c r="BMB2" s="83"/>
      <c r="BMC2" s="83"/>
      <c r="BMD2" s="83"/>
      <c r="BME2" s="83"/>
      <c r="BMF2" s="83"/>
      <c r="BMG2" s="83"/>
      <c r="BMH2" s="83"/>
      <c r="BMI2" s="83"/>
      <c r="BMJ2" s="83"/>
      <c r="BMK2" s="83"/>
      <c r="BML2" s="83"/>
      <c r="BMM2" s="83"/>
      <c r="BMN2" s="83"/>
      <c r="BMO2" s="83"/>
      <c r="BMP2" s="83"/>
      <c r="BMQ2" s="83"/>
      <c r="BMR2" s="83"/>
      <c r="BMS2" s="83"/>
      <c r="BMT2" s="83"/>
      <c r="BMU2" s="83"/>
      <c r="BMV2" s="83"/>
      <c r="BMW2" s="83"/>
      <c r="BMX2" s="83"/>
      <c r="BMY2" s="83"/>
      <c r="BMZ2" s="83"/>
      <c r="BNA2" s="83"/>
      <c r="BNB2" s="83"/>
      <c r="BNC2" s="83"/>
      <c r="BND2" s="83"/>
      <c r="BNE2" s="83"/>
      <c r="BNF2" s="83"/>
      <c r="BNG2" s="83"/>
      <c r="BNH2" s="83"/>
      <c r="BNI2" s="83"/>
      <c r="BNJ2" s="83"/>
      <c r="BNK2" s="83"/>
      <c r="BNL2" s="83"/>
      <c r="BNM2" s="83"/>
      <c r="BNN2" s="83"/>
      <c r="BNO2" s="83"/>
      <c r="BNP2" s="83"/>
      <c r="BNQ2" s="83"/>
      <c r="BNR2" s="83"/>
      <c r="BNS2" s="83"/>
      <c r="BNT2" s="83"/>
      <c r="BNU2" s="83"/>
      <c r="BNV2" s="83"/>
      <c r="BNW2" s="83"/>
      <c r="BNX2" s="83"/>
      <c r="BNY2" s="83"/>
      <c r="BNZ2" s="83"/>
      <c r="BOA2" s="83"/>
      <c r="BOB2" s="83"/>
      <c r="BOC2" s="83"/>
      <c r="BOD2" s="83"/>
      <c r="BOE2" s="83"/>
      <c r="BOF2" s="83"/>
      <c r="BOG2" s="83"/>
      <c r="BOH2" s="83"/>
      <c r="BOI2" s="83"/>
      <c r="BOJ2" s="83"/>
      <c r="BOK2" s="83"/>
      <c r="BOL2" s="83"/>
      <c r="BOM2" s="83"/>
      <c r="BON2" s="83"/>
      <c r="BOO2" s="83"/>
      <c r="BOP2" s="83"/>
      <c r="BOQ2" s="83"/>
      <c r="BOR2" s="83"/>
      <c r="BOS2" s="83"/>
      <c r="BOT2" s="83"/>
      <c r="BOU2" s="83"/>
      <c r="BOV2" s="83"/>
      <c r="BOW2" s="83"/>
      <c r="BOX2" s="83"/>
      <c r="BOY2" s="83"/>
      <c r="BOZ2" s="83"/>
      <c r="BPA2" s="83"/>
      <c r="BPB2" s="83"/>
      <c r="BPC2" s="83"/>
      <c r="BPD2" s="83"/>
      <c r="BPE2" s="83"/>
      <c r="BPF2" s="83"/>
      <c r="BPG2" s="83"/>
      <c r="BPH2" s="83"/>
      <c r="BPI2" s="83"/>
      <c r="BPJ2" s="83"/>
      <c r="BPK2" s="83"/>
      <c r="BPL2" s="83"/>
      <c r="BPM2" s="83"/>
      <c r="BPN2" s="83"/>
      <c r="BPO2" s="83"/>
      <c r="BPP2" s="83"/>
      <c r="BPQ2" s="83"/>
      <c r="BPR2" s="83"/>
      <c r="BPS2" s="83"/>
      <c r="BPT2" s="83"/>
      <c r="BPU2" s="83"/>
      <c r="BPV2" s="83"/>
      <c r="BPW2" s="83"/>
      <c r="BPX2" s="83"/>
      <c r="BPY2" s="83"/>
      <c r="BPZ2" s="83"/>
      <c r="BQA2" s="83"/>
      <c r="BQB2" s="83"/>
      <c r="BQC2" s="83"/>
      <c r="BQD2" s="83"/>
      <c r="BQE2" s="83"/>
      <c r="BQF2" s="83"/>
      <c r="BQG2" s="83"/>
      <c r="BQH2" s="83"/>
      <c r="BQI2" s="83"/>
      <c r="BQJ2" s="83"/>
      <c r="BQK2" s="83"/>
      <c r="BQL2" s="83"/>
      <c r="BQM2" s="83"/>
      <c r="BQN2" s="83"/>
      <c r="BQO2" s="83"/>
      <c r="BQP2" s="83"/>
      <c r="BQQ2" s="83"/>
      <c r="BQR2" s="83"/>
      <c r="BQS2" s="83"/>
      <c r="BQT2" s="83"/>
      <c r="BQU2" s="83"/>
      <c r="BQV2" s="83"/>
      <c r="BQW2" s="83"/>
      <c r="BQX2" s="83"/>
      <c r="BQY2" s="83"/>
      <c r="BQZ2" s="83"/>
      <c r="BRA2" s="83"/>
      <c r="BRB2" s="83"/>
      <c r="BRC2" s="83"/>
      <c r="BRD2" s="83"/>
      <c r="BRE2" s="83"/>
      <c r="BRF2" s="83"/>
      <c r="BRG2" s="83"/>
      <c r="BRH2" s="83"/>
      <c r="BRI2" s="83"/>
      <c r="BRJ2" s="83"/>
      <c r="BRK2" s="83"/>
      <c r="BRL2" s="83"/>
      <c r="BRM2" s="83"/>
      <c r="BRN2" s="83"/>
      <c r="BRO2" s="83"/>
      <c r="BRP2" s="83"/>
      <c r="BRQ2" s="83"/>
      <c r="BRR2" s="83"/>
      <c r="BRS2" s="83"/>
      <c r="BRT2" s="83"/>
      <c r="BRU2" s="83"/>
      <c r="BRV2" s="83"/>
      <c r="BRW2" s="83"/>
      <c r="BRX2" s="83"/>
      <c r="BRY2" s="83"/>
      <c r="BRZ2" s="83"/>
      <c r="BSA2" s="83"/>
      <c r="BSB2" s="83"/>
      <c r="BSC2" s="83"/>
      <c r="BSD2" s="83"/>
      <c r="BSE2" s="83"/>
      <c r="BSF2" s="83"/>
      <c r="BSG2" s="83"/>
      <c r="BSH2" s="83"/>
      <c r="BSI2" s="83"/>
      <c r="BSJ2" s="83"/>
      <c r="BSK2" s="83"/>
      <c r="BSL2" s="83"/>
      <c r="BSM2" s="83"/>
      <c r="BSN2" s="83"/>
      <c r="BSO2" s="83"/>
      <c r="BSP2" s="83"/>
      <c r="BSQ2" s="83"/>
      <c r="BSR2" s="83"/>
      <c r="BSS2" s="83"/>
      <c r="BST2" s="83"/>
      <c r="BSU2" s="83"/>
      <c r="BSV2" s="83"/>
      <c r="BSW2" s="83"/>
      <c r="BSX2" s="83"/>
      <c r="BSY2" s="83"/>
      <c r="BSZ2" s="83"/>
      <c r="BTA2" s="83"/>
      <c r="BTB2" s="83"/>
      <c r="BTC2" s="83"/>
      <c r="BTD2" s="83"/>
      <c r="BTE2" s="83"/>
      <c r="BTF2" s="83"/>
      <c r="BTG2" s="83"/>
      <c r="BTH2" s="83"/>
      <c r="BTI2" s="83"/>
      <c r="BTJ2" s="83"/>
      <c r="BTK2" s="83"/>
      <c r="BTL2" s="83"/>
      <c r="BTM2" s="83"/>
      <c r="BTN2" s="83"/>
      <c r="BTO2" s="83"/>
      <c r="BTP2" s="83"/>
      <c r="BTQ2" s="83"/>
      <c r="BTR2" s="83"/>
      <c r="BTS2" s="83"/>
      <c r="BTT2" s="83"/>
      <c r="BTU2" s="83"/>
      <c r="BTV2" s="83"/>
      <c r="BTW2" s="83"/>
      <c r="BTX2" s="83"/>
      <c r="BTY2" s="83"/>
      <c r="BTZ2" s="83"/>
      <c r="BUA2" s="83"/>
      <c r="BUB2" s="83"/>
      <c r="BUC2" s="83"/>
      <c r="BUD2" s="83"/>
      <c r="BUE2" s="83"/>
      <c r="BUF2" s="83"/>
      <c r="BUG2" s="83"/>
      <c r="BUH2" s="83"/>
      <c r="BUI2" s="83"/>
      <c r="BUJ2" s="83"/>
      <c r="BUK2" s="83"/>
      <c r="BUL2" s="83"/>
      <c r="BUM2" s="83"/>
      <c r="BUN2" s="83"/>
      <c r="BUO2" s="83"/>
      <c r="BUP2" s="83"/>
      <c r="BUQ2" s="83"/>
      <c r="BUR2" s="83"/>
      <c r="BUS2" s="83"/>
      <c r="BUT2" s="83"/>
      <c r="BUU2" s="83"/>
      <c r="BUV2" s="83"/>
      <c r="BUW2" s="83"/>
      <c r="BUX2" s="83"/>
      <c r="BUY2" s="83"/>
      <c r="BUZ2" s="83"/>
      <c r="BVA2" s="83"/>
      <c r="BVB2" s="83"/>
      <c r="BVC2" s="83"/>
      <c r="BVD2" s="83"/>
      <c r="BVE2" s="83"/>
      <c r="BVF2" s="83"/>
      <c r="BVG2" s="83"/>
      <c r="BVH2" s="83"/>
      <c r="BVI2" s="83"/>
      <c r="BVJ2" s="83"/>
      <c r="BVK2" s="83"/>
      <c r="BVL2" s="83"/>
      <c r="BVM2" s="83"/>
      <c r="BVN2" s="83"/>
      <c r="BVO2" s="83"/>
      <c r="BVP2" s="83"/>
      <c r="BVQ2" s="83"/>
      <c r="BVR2" s="83"/>
      <c r="BVS2" s="83"/>
      <c r="BVT2" s="83"/>
      <c r="BVU2" s="83"/>
      <c r="BVV2" s="83"/>
      <c r="BVW2" s="83"/>
      <c r="BVX2" s="83"/>
      <c r="BVY2" s="83"/>
      <c r="BVZ2" s="83"/>
      <c r="BWA2" s="83"/>
      <c r="BWB2" s="83"/>
      <c r="BWC2" s="83"/>
      <c r="BWD2" s="83"/>
      <c r="BWE2" s="83"/>
      <c r="BWF2" s="83"/>
      <c r="BWG2" s="83"/>
      <c r="BWH2" s="83"/>
      <c r="BWI2" s="83"/>
      <c r="BWJ2" s="83"/>
      <c r="BWK2" s="83"/>
      <c r="BWL2" s="83"/>
      <c r="BWM2" s="83"/>
      <c r="BWN2" s="83"/>
      <c r="BWO2" s="83"/>
      <c r="BWP2" s="83"/>
      <c r="BWQ2" s="83"/>
      <c r="BWR2" s="83"/>
      <c r="BWS2" s="83"/>
      <c r="BWT2" s="83"/>
      <c r="BWU2" s="83"/>
      <c r="BWV2" s="83"/>
      <c r="BWW2" s="83"/>
      <c r="BWX2" s="83"/>
      <c r="BWY2" s="83"/>
      <c r="BWZ2" s="83"/>
      <c r="BXA2" s="83"/>
      <c r="BXB2" s="83"/>
      <c r="BXC2" s="83"/>
      <c r="BXD2" s="83"/>
      <c r="BXE2" s="83"/>
      <c r="BXF2" s="83"/>
      <c r="BXG2" s="83"/>
      <c r="BXH2" s="83"/>
      <c r="BXI2" s="83"/>
      <c r="BXJ2" s="83"/>
      <c r="BXK2" s="83"/>
      <c r="BXL2" s="83"/>
      <c r="BXM2" s="83"/>
      <c r="BXN2" s="83"/>
      <c r="BXO2" s="83"/>
      <c r="BXP2" s="83"/>
      <c r="BXQ2" s="83"/>
      <c r="BXR2" s="83"/>
      <c r="BXS2" s="83"/>
      <c r="BXT2" s="83"/>
      <c r="BXU2" s="83"/>
      <c r="BXV2" s="83"/>
      <c r="BXW2" s="83"/>
      <c r="BXX2" s="83"/>
      <c r="BXY2" s="83"/>
      <c r="BXZ2" s="83"/>
      <c r="BYA2" s="83"/>
      <c r="BYB2" s="83"/>
      <c r="BYC2" s="83"/>
      <c r="BYD2" s="83"/>
      <c r="BYE2" s="83"/>
      <c r="BYF2" s="83"/>
      <c r="BYG2" s="83"/>
      <c r="BYH2" s="83"/>
      <c r="BYI2" s="83"/>
      <c r="BYJ2" s="83"/>
      <c r="BYK2" s="83"/>
      <c r="BYL2" s="83"/>
      <c r="BYM2" s="83"/>
      <c r="BYN2" s="83"/>
      <c r="BYO2" s="83"/>
      <c r="BYP2" s="83"/>
      <c r="BYQ2" s="83"/>
      <c r="BYR2" s="83"/>
      <c r="BYS2" s="83"/>
      <c r="BYT2" s="83"/>
      <c r="BYU2" s="83"/>
      <c r="BYV2" s="83"/>
      <c r="BYW2" s="83"/>
      <c r="BYX2" s="83"/>
      <c r="BYY2" s="83"/>
      <c r="BYZ2" s="83"/>
      <c r="BZA2" s="83"/>
      <c r="BZB2" s="83"/>
      <c r="BZC2" s="83"/>
      <c r="BZD2" s="83"/>
      <c r="BZE2" s="83"/>
      <c r="BZF2" s="83"/>
      <c r="BZG2" s="83"/>
      <c r="BZH2" s="83"/>
      <c r="BZI2" s="83"/>
      <c r="BZJ2" s="83"/>
      <c r="BZK2" s="83"/>
      <c r="BZL2" s="83"/>
      <c r="BZM2" s="83"/>
      <c r="BZN2" s="83"/>
      <c r="BZO2" s="83"/>
      <c r="BZP2" s="83"/>
      <c r="BZQ2" s="83"/>
      <c r="BZR2" s="83"/>
      <c r="BZS2" s="83"/>
      <c r="BZT2" s="83"/>
      <c r="BZU2" s="83"/>
      <c r="BZV2" s="83"/>
      <c r="BZW2" s="83"/>
      <c r="BZX2" s="83"/>
      <c r="BZY2" s="83"/>
      <c r="BZZ2" s="83"/>
      <c r="CAA2" s="83"/>
      <c r="CAB2" s="83"/>
      <c r="CAC2" s="83"/>
      <c r="CAD2" s="83"/>
      <c r="CAE2" s="83"/>
      <c r="CAF2" s="83"/>
      <c r="CAG2" s="83"/>
      <c r="CAH2" s="83"/>
      <c r="CAI2" s="83"/>
      <c r="CAJ2" s="83"/>
      <c r="CAK2" s="83"/>
      <c r="CAL2" s="83"/>
      <c r="CAM2" s="83"/>
      <c r="CAN2" s="83"/>
      <c r="CAO2" s="83"/>
      <c r="CAP2" s="83"/>
      <c r="CAQ2" s="83"/>
      <c r="CAR2" s="83"/>
      <c r="CAS2" s="83"/>
      <c r="CAT2" s="83"/>
      <c r="CAU2" s="83"/>
      <c r="CAV2" s="83"/>
      <c r="CAW2" s="83"/>
      <c r="CAX2" s="83"/>
      <c r="CAY2" s="83"/>
      <c r="CAZ2" s="83"/>
      <c r="CBA2" s="83"/>
      <c r="CBB2" s="83"/>
      <c r="CBC2" s="83"/>
      <c r="CBD2" s="83"/>
      <c r="CBE2" s="83"/>
      <c r="CBF2" s="83"/>
      <c r="CBG2" s="83"/>
      <c r="CBH2" s="83"/>
      <c r="CBI2" s="83"/>
      <c r="CBJ2" s="83"/>
      <c r="CBK2" s="83"/>
      <c r="CBL2" s="83"/>
      <c r="CBM2" s="83"/>
      <c r="CBN2" s="83"/>
      <c r="CBO2" s="83"/>
      <c r="CBP2" s="83"/>
      <c r="CBQ2" s="83"/>
      <c r="CBR2" s="83"/>
      <c r="CBS2" s="83"/>
      <c r="CBT2" s="83"/>
      <c r="CBU2" s="83"/>
      <c r="CBV2" s="83"/>
      <c r="CBW2" s="83"/>
      <c r="CBX2" s="83"/>
      <c r="CBY2" s="83"/>
      <c r="CBZ2" s="83"/>
      <c r="CCA2" s="83"/>
      <c r="CCB2" s="83"/>
      <c r="CCC2" s="83"/>
      <c r="CCD2" s="83"/>
      <c r="CCE2" s="83"/>
      <c r="CCF2" s="83"/>
      <c r="CCG2" s="83"/>
      <c r="CCH2" s="83"/>
      <c r="CCI2" s="83"/>
      <c r="CCJ2" s="83"/>
      <c r="CCK2" s="83"/>
      <c r="CCL2" s="83"/>
      <c r="CCM2" s="83"/>
      <c r="CCN2" s="83"/>
      <c r="CCO2" s="83"/>
      <c r="CCP2" s="83"/>
      <c r="CCQ2" s="83"/>
      <c r="CCR2" s="83"/>
      <c r="CCS2" s="83"/>
      <c r="CCT2" s="83"/>
      <c r="CCU2" s="83"/>
      <c r="CCV2" s="83"/>
      <c r="CCW2" s="83"/>
      <c r="CCX2" s="83"/>
      <c r="CCY2" s="83"/>
      <c r="CCZ2" s="83"/>
      <c r="CDA2" s="83"/>
      <c r="CDB2" s="83"/>
      <c r="CDC2" s="83"/>
      <c r="CDD2" s="83"/>
      <c r="CDE2" s="83"/>
      <c r="CDF2" s="83"/>
      <c r="CDG2" s="83"/>
      <c r="CDH2" s="83"/>
      <c r="CDI2" s="83"/>
      <c r="CDJ2" s="83"/>
      <c r="CDK2" s="83"/>
      <c r="CDL2" s="83"/>
      <c r="CDM2" s="83"/>
      <c r="CDN2" s="83"/>
      <c r="CDO2" s="83"/>
      <c r="CDP2" s="83"/>
      <c r="CDQ2" s="83"/>
      <c r="CDR2" s="83"/>
      <c r="CDS2" s="83"/>
      <c r="CDT2" s="83"/>
      <c r="CDU2" s="83"/>
      <c r="CDV2" s="83"/>
      <c r="CDW2" s="83"/>
      <c r="CDX2" s="83"/>
      <c r="CDY2" s="83"/>
      <c r="CDZ2" s="83"/>
      <c r="CEA2" s="83"/>
      <c r="CEB2" s="83"/>
      <c r="CEC2" s="83"/>
      <c r="CED2" s="83"/>
      <c r="CEE2" s="83"/>
      <c r="CEF2" s="83"/>
      <c r="CEG2" s="83"/>
      <c r="CEH2" s="83"/>
      <c r="CEI2" s="83"/>
      <c r="CEJ2" s="83"/>
      <c r="CEK2" s="83"/>
      <c r="CEL2" s="83"/>
      <c r="CEM2" s="83"/>
      <c r="CEN2" s="83"/>
      <c r="CEO2" s="83"/>
      <c r="CEP2" s="83"/>
      <c r="CEQ2" s="83"/>
      <c r="CER2" s="83"/>
      <c r="CES2" s="83"/>
      <c r="CET2" s="83"/>
      <c r="CEU2" s="83"/>
      <c r="CEV2" s="83"/>
      <c r="CEW2" s="83"/>
      <c r="CEX2" s="83"/>
      <c r="CEY2" s="83"/>
      <c r="CEZ2" s="83"/>
      <c r="CFA2" s="83"/>
      <c r="CFB2" s="83"/>
      <c r="CFC2" s="83"/>
      <c r="CFD2" s="83"/>
      <c r="CFE2" s="83"/>
      <c r="CFF2" s="83"/>
      <c r="CFG2" s="83"/>
      <c r="CFH2" s="83"/>
      <c r="CFI2" s="83"/>
      <c r="CFJ2" s="83"/>
      <c r="CFK2" s="83"/>
      <c r="CFL2" s="83"/>
      <c r="CFM2" s="83"/>
      <c r="CFN2" s="83"/>
      <c r="CFO2" s="83"/>
      <c r="CFP2" s="83"/>
      <c r="CFQ2" s="83"/>
      <c r="CFR2" s="83"/>
      <c r="CFS2" s="83"/>
      <c r="CFT2" s="83"/>
      <c r="CFU2" s="83"/>
      <c r="CFV2" s="83"/>
      <c r="CFW2" s="83"/>
      <c r="CFX2" s="83"/>
      <c r="CFY2" s="83"/>
      <c r="CFZ2" s="83"/>
      <c r="CGA2" s="83"/>
      <c r="CGB2" s="83"/>
      <c r="CGC2" s="83"/>
      <c r="CGD2" s="83"/>
      <c r="CGE2" s="83"/>
      <c r="CGF2" s="83"/>
      <c r="CGG2" s="83"/>
      <c r="CGH2" s="83"/>
      <c r="CGI2" s="83"/>
      <c r="CGJ2" s="83"/>
      <c r="CGK2" s="83"/>
      <c r="CGL2" s="83"/>
      <c r="CGM2" s="83"/>
      <c r="CGN2" s="83"/>
      <c r="CGO2" s="83"/>
      <c r="CGP2" s="83"/>
      <c r="CGQ2" s="83"/>
      <c r="CGR2" s="83"/>
      <c r="CGS2" s="83"/>
      <c r="CGT2" s="83"/>
      <c r="CGU2" s="83"/>
      <c r="CGV2" s="83"/>
      <c r="CGW2" s="83"/>
      <c r="CGX2" s="83"/>
      <c r="CGY2" s="83"/>
      <c r="CGZ2" s="83"/>
      <c r="CHA2" s="83"/>
      <c r="CHB2" s="83"/>
      <c r="CHC2" s="83"/>
      <c r="CHD2" s="83"/>
      <c r="CHE2" s="83"/>
      <c r="CHF2" s="83"/>
      <c r="CHG2" s="83"/>
      <c r="CHH2" s="83"/>
      <c r="CHI2" s="83"/>
      <c r="CHJ2" s="83"/>
      <c r="CHK2" s="83"/>
      <c r="CHL2" s="83"/>
      <c r="CHM2" s="83"/>
      <c r="CHN2" s="83"/>
      <c r="CHO2" s="83"/>
      <c r="CHP2" s="83"/>
      <c r="CHQ2" s="83"/>
      <c r="CHR2" s="83"/>
      <c r="CHS2" s="83"/>
      <c r="CHT2" s="83"/>
      <c r="CHU2" s="83"/>
      <c r="CHV2" s="83"/>
      <c r="CHW2" s="83"/>
      <c r="CHX2" s="83"/>
      <c r="CHY2" s="83"/>
      <c r="CHZ2" s="83"/>
      <c r="CIA2" s="83"/>
      <c r="CIB2" s="83"/>
      <c r="CIC2" s="83"/>
      <c r="CID2" s="83"/>
      <c r="CIE2" s="83"/>
      <c r="CIF2" s="83"/>
      <c r="CIG2" s="83"/>
      <c r="CIH2" s="83"/>
      <c r="CII2" s="83"/>
      <c r="CIJ2" s="83"/>
      <c r="CIK2" s="83"/>
      <c r="CIL2" s="83"/>
      <c r="CIM2" s="83"/>
      <c r="CIN2" s="83"/>
      <c r="CIO2" s="83"/>
      <c r="CIP2" s="83"/>
      <c r="CIQ2" s="83"/>
      <c r="CIR2" s="83"/>
      <c r="CIS2" s="83"/>
      <c r="CIT2" s="83"/>
      <c r="CIU2" s="83"/>
      <c r="CIV2" s="83"/>
      <c r="CIW2" s="83"/>
      <c r="CIX2" s="83"/>
      <c r="CIY2" s="83"/>
      <c r="CIZ2" s="83"/>
      <c r="CJA2" s="83"/>
      <c r="CJB2" s="83"/>
      <c r="CJC2" s="83"/>
      <c r="CJD2" s="83"/>
      <c r="CJE2" s="83"/>
      <c r="CJF2" s="83"/>
      <c r="CJG2" s="83"/>
      <c r="CJH2" s="83"/>
      <c r="CJI2" s="83"/>
      <c r="CJJ2" s="83"/>
      <c r="CJK2" s="83"/>
      <c r="CJL2" s="83"/>
      <c r="CJM2" s="83"/>
      <c r="CJN2" s="83"/>
      <c r="CJO2" s="83"/>
      <c r="CJP2" s="83"/>
      <c r="CJQ2" s="83"/>
      <c r="CJR2" s="83"/>
      <c r="CJS2" s="83"/>
      <c r="CJT2" s="83"/>
      <c r="CJU2" s="83"/>
      <c r="CJV2" s="83"/>
      <c r="CJW2" s="83"/>
      <c r="CJX2" s="83"/>
      <c r="CJY2" s="83"/>
      <c r="CJZ2" s="83"/>
      <c r="CKA2" s="83"/>
      <c r="CKB2" s="83"/>
      <c r="CKC2" s="83"/>
      <c r="CKD2" s="83"/>
      <c r="CKE2" s="83"/>
      <c r="CKF2" s="83"/>
      <c r="CKG2" s="83"/>
      <c r="CKH2" s="83"/>
      <c r="CKI2" s="83"/>
      <c r="CKJ2" s="83"/>
      <c r="CKK2" s="83"/>
      <c r="CKL2" s="83"/>
      <c r="CKM2" s="83"/>
      <c r="CKN2" s="83"/>
      <c r="CKO2" s="83"/>
      <c r="CKP2" s="83"/>
      <c r="CKQ2" s="83"/>
      <c r="CKR2" s="83"/>
      <c r="CKS2" s="83"/>
      <c r="CKT2" s="83"/>
      <c r="CKU2" s="83"/>
      <c r="CKV2" s="83"/>
      <c r="CKW2" s="83"/>
      <c r="CKX2" s="83"/>
      <c r="CKY2" s="83"/>
      <c r="CKZ2" s="83"/>
      <c r="CLA2" s="83"/>
      <c r="CLB2" s="83"/>
      <c r="CLC2" s="83"/>
      <c r="CLD2" s="83"/>
      <c r="CLE2" s="83"/>
      <c r="CLF2" s="83"/>
      <c r="CLG2" s="83"/>
      <c r="CLH2" s="83"/>
      <c r="CLI2" s="83"/>
      <c r="CLJ2" s="83"/>
      <c r="CLK2" s="83"/>
      <c r="CLL2" s="83"/>
      <c r="CLM2" s="83"/>
      <c r="CLN2" s="83"/>
      <c r="CLO2" s="83"/>
      <c r="CLP2" s="83"/>
      <c r="CLQ2" s="83"/>
      <c r="CLR2" s="83"/>
      <c r="CLS2" s="83"/>
      <c r="CLT2" s="83"/>
      <c r="CLU2" s="83"/>
      <c r="CLV2" s="83"/>
      <c r="CLW2" s="83"/>
      <c r="CLX2" s="83"/>
      <c r="CLY2" s="83"/>
      <c r="CLZ2" s="83"/>
      <c r="CMA2" s="83"/>
      <c r="CMB2" s="83"/>
      <c r="CMC2" s="83"/>
      <c r="CMD2" s="83"/>
      <c r="CME2" s="83"/>
      <c r="CMF2" s="83"/>
      <c r="CMG2" s="83"/>
      <c r="CMH2" s="83"/>
      <c r="CMI2" s="83"/>
      <c r="CMJ2" s="83"/>
      <c r="CMK2" s="83"/>
      <c r="CML2" s="83"/>
      <c r="CMM2" s="83"/>
      <c r="CMN2" s="83"/>
      <c r="CMO2" s="83"/>
      <c r="CMP2" s="83"/>
      <c r="CMQ2" s="83"/>
      <c r="CMR2" s="83"/>
      <c r="CMS2" s="83"/>
      <c r="CMT2" s="83"/>
      <c r="CMU2" s="83"/>
      <c r="CMV2" s="83"/>
      <c r="CMW2" s="83"/>
      <c r="CMX2" s="83"/>
      <c r="CMY2" s="83"/>
      <c r="CMZ2" s="83"/>
      <c r="CNA2" s="83"/>
      <c r="CNB2" s="83"/>
      <c r="CNC2" s="83"/>
      <c r="CND2" s="83"/>
      <c r="CNE2" s="83"/>
      <c r="CNF2" s="83"/>
      <c r="CNG2" s="83"/>
      <c r="CNH2" s="83"/>
      <c r="CNI2" s="83"/>
      <c r="CNJ2" s="83"/>
      <c r="CNK2" s="83"/>
      <c r="CNL2" s="83"/>
      <c r="CNM2" s="83"/>
      <c r="CNN2" s="83"/>
      <c r="CNO2" s="83"/>
      <c r="CNP2" s="83"/>
      <c r="CNQ2" s="83"/>
      <c r="CNR2" s="83"/>
      <c r="CNS2" s="83"/>
      <c r="CNT2" s="83"/>
      <c r="CNU2" s="83"/>
      <c r="CNV2" s="83"/>
      <c r="CNW2" s="83"/>
      <c r="CNX2" s="83"/>
      <c r="CNY2" s="83"/>
      <c r="CNZ2" s="83"/>
      <c r="COA2" s="83"/>
      <c r="COB2" s="83"/>
      <c r="COC2" s="83"/>
      <c r="COD2" s="83"/>
      <c r="COE2" s="83"/>
      <c r="COF2" s="83"/>
      <c r="COG2" s="83"/>
      <c r="COH2" s="83"/>
      <c r="COI2" s="83"/>
      <c r="COJ2" s="83"/>
      <c r="COK2" s="83"/>
      <c r="COL2" s="83"/>
      <c r="COM2" s="83"/>
      <c r="CON2" s="83"/>
      <c r="COO2" s="83"/>
      <c r="COP2" s="83"/>
      <c r="COQ2" s="83"/>
      <c r="COR2" s="83"/>
      <c r="COS2" s="83"/>
      <c r="COT2" s="83"/>
      <c r="COU2" s="83"/>
      <c r="COV2" s="83"/>
      <c r="COW2" s="83"/>
      <c r="COX2" s="83"/>
      <c r="COY2" s="83"/>
      <c r="COZ2" s="83"/>
      <c r="CPA2" s="83"/>
      <c r="CPB2" s="83"/>
      <c r="CPC2" s="83"/>
      <c r="CPD2" s="83"/>
      <c r="CPE2" s="83"/>
      <c r="CPF2" s="83"/>
      <c r="CPG2" s="83"/>
      <c r="CPH2" s="83"/>
      <c r="CPI2" s="83"/>
      <c r="CPJ2" s="83"/>
      <c r="CPK2" s="83"/>
      <c r="CPL2" s="83"/>
      <c r="CPM2" s="83"/>
      <c r="CPN2" s="83"/>
      <c r="CPO2" s="83"/>
      <c r="CPP2" s="83"/>
      <c r="CPQ2" s="83"/>
      <c r="CPR2" s="83"/>
      <c r="CPS2" s="83"/>
      <c r="CPT2" s="83"/>
      <c r="CPU2" s="83"/>
      <c r="CPV2" s="83"/>
      <c r="CPW2" s="83"/>
      <c r="CPX2" s="83"/>
      <c r="CPY2" s="83"/>
      <c r="CPZ2" s="83"/>
      <c r="CQA2" s="83"/>
      <c r="CQB2" s="83"/>
      <c r="CQC2" s="83"/>
      <c r="CQD2" s="83"/>
      <c r="CQE2" s="83"/>
      <c r="CQF2" s="83"/>
      <c r="CQG2" s="83"/>
      <c r="CQH2" s="83"/>
      <c r="CQI2" s="83"/>
      <c r="CQJ2" s="83"/>
      <c r="CQK2" s="83"/>
      <c r="CQL2" s="83"/>
      <c r="CQM2" s="83"/>
      <c r="CQN2" s="83"/>
      <c r="CQO2" s="83"/>
      <c r="CQP2" s="83"/>
      <c r="CQQ2" s="83"/>
      <c r="CQR2" s="83"/>
      <c r="CQS2" s="83"/>
      <c r="CQT2" s="83"/>
      <c r="CQU2" s="83"/>
      <c r="CQV2" s="83"/>
      <c r="CQW2" s="83"/>
      <c r="CQX2" s="83"/>
      <c r="CQY2" s="83"/>
      <c r="CQZ2" s="83"/>
      <c r="CRA2" s="83"/>
      <c r="CRB2" s="83"/>
      <c r="CRC2" s="83"/>
      <c r="CRD2" s="83"/>
      <c r="CRE2" s="83"/>
      <c r="CRF2" s="83"/>
      <c r="CRG2" s="83"/>
      <c r="CRH2" s="83"/>
      <c r="CRI2" s="83"/>
      <c r="CRJ2" s="83"/>
      <c r="CRK2" s="83"/>
      <c r="CRL2" s="83"/>
      <c r="CRM2" s="83"/>
      <c r="CRN2" s="83"/>
      <c r="CRO2" s="83"/>
      <c r="CRP2" s="83"/>
      <c r="CRQ2" s="83"/>
      <c r="CRR2" s="83"/>
      <c r="CRS2" s="83"/>
      <c r="CRT2" s="83"/>
      <c r="CRU2" s="83"/>
      <c r="CRV2" s="83"/>
      <c r="CRW2" s="83"/>
      <c r="CRX2" s="83"/>
      <c r="CRY2" s="83"/>
      <c r="CRZ2" s="83"/>
      <c r="CSA2" s="83"/>
      <c r="CSB2" s="83"/>
      <c r="CSC2" s="83"/>
      <c r="CSD2" s="83"/>
      <c r="CSE2" s="83"/>
      <c r="CSF2" s="83"/>
      <c r="CSG2" s="83"/>
      <c r="CSH2" s="83"/>
      <c r="CSI2" s="83"/>
      <c r="CSJ2" s="83"/>
      <c r="CSK2" s="83"/>
      <c r="CSL2" s="83"/>
      <c r="CSM2" s="83"/>
      <c r="CSN2" s="83"/>
      <c r="CSO2" s="83"/>
      <c r="CSP2" s="83"/>
      <c r="CSQ2" s="83"/>
      <c r="CSR2" s="83"/>
      <c r="CSS2" s="83"/>
      <c r="CST2" s="83"/>
      <c r="CSU2" s="83"/>
      <c r="CSV2" s="83"/>
      <c r="CSW2" s="83"/>
      <c r="CSX2" s="83"/>
      <c r="CSY2" s="83"/>
      <c r="CSZ2" s="83"/>
      <c r="CTA2" s="83"/>
      <c r="CTB2" s="83"/>
      <c r="CTC2" s="83"/>
      <c r="CTD2" s="83"/>
      <c r="CTE2" s="83"/>
      <c r="CTF2" s="83"/>
      <c r="CTG2" s="83"/>
      <c r="CTH2" s="83"/>
      <c r="CTI2" s="83"/>
      <c r="CTJ2" s="83"/>
      <c r="CTK2" s="83"/>
      <c r="CTL2" s="83"/>
      <c r="CTM2" s="83"/>
      <c r="CTN2" s="83"/>
      <c r="CTO2" s="83"/>
      <c r="CTP2" s="83"/>
      <c r="CTQ2" s="83"/>
      <c r="CTR2" s="83"/>
      <c r="CTS2" s="83"/>
      <c r="CTT2" s="83"/>
      <c r="CTU2" s="83"/>
      <c r="CTV2" s="83"/>
      <c r="CTW2" s="83"/>
      <c r="CTX2" s="83"/>
      <c r="CTY2" s="83"/>
      <c r="CTZ2" s="83"/>
      <c r="CUA2" s="83"/>
      <c r="CUB2" s="83"/>
      <c r="CUC2" s="83"/>
      <c r="CUD2" s="83"/>
      <c r="CUE2" s="83"/>
      <c r="CUF2" s="83"/>
      <c r="CUG2" s="83"/>
      <c r="CUH2" s="83"/>
      <c r="CUI2" s="83"/>
      <c r="CUJ2" s="83"/>
      <c r="CUK2" s="83"/>
      <c r="CUL2" s="83"/>
      <c r="CUM2" s="83"/>
      <c r="CUN2" s="83"/>
      <c r="CUO2" s="83"/>
      <c r="CUP2" s="83"/>
      <c r="CUQ2" s="83"/>
      <c r="CUR2" s="83"/>
      <c r="CUS2" s="83"/>
      <c r="CUT2" s="83"/>
      <c r="CUU2" s="83"/>
      <c r="CUV2" s="83"/>
      <c r="CUW2" s="83"/>
      <c r="CUX2" s="83"/>
      <c r="CUY2" s="83"/>
      <c r="CUZ2" s="83"/>
      <c r="CVA2" s="83"/>
      <c r="CVB2" s="83"/>
      <c r="CVC2" s="83"/>
      <c r="CVD2" s="83"/>
      <c r="CVE2" s="83"/>
      <c r="CVF2" s="83"/>
      <c r="CVG2" s="83"/>
      <c r="CVH2" s="83"/>
      <c r="CVI2" s="83"/>
      <c r="CVJ2" s="83"/>
      <c r="CVK2" s="83"/>
      <c r="CVL2" s="83"/>
      <c r="CVM2" s="83"/>
      <c r="CVN2" s="83"/>
      <c r="CVO2" s="83"/>
      <c r="CVP2" s="83"/>
      <c r="CVQ2" s="83"/>
      <c r="CVR2" s="83"/>
      <c r="CVS2" s="83"/>
      <c r="CVT2" s="83"/>
      <c r="CVU2" s="83"/>
      <c r="CVV2" s="83"/>
      <c r="CVW2" s="83"/>
      <c r="CVX2" s="83"/>
      <c r="CVY2" s="83"/>
      <c r="CVZ2" s="83"/>
      <c r="CWA2" s="83"/>
      <c r="CWB2" s="83"/>
      <c r="CWC2" s="83"/>
      <c r="CWD2" s="83"/>
      <c r="CWE2" s="83"/>
      <c r="CWF2" s="83"/>
      <c r="CWG2" s="83"/>
      <c r="CWH2" s="83"/>
      <c r="CWI2" s="83"/>
      <c r="CWJ2" s="83"/>
      <c r="CWK2" s="83"/>
      <c r="CWL2" s="83"/>
      <c r="CWM2" s="83"/>
      <c r="CWN2" s="83"/>
      <c r="CWO2" s="83"/>
      <c r="CWP2" s="83"/>
      <c r="CWQ2" s="83"/>
      <c r="CWR2" s="83"/>
      <c r="CWS2" s="83"/>
      <c r="CWT2" s="83"/>
      <c r="CWU2" s="83"/>
      <c r="CWV2" s="83"/>
      <c r="CWW2" s="83"/>
      <c r="CWX2" s="83"/>
      <c r="CWY2" s="83"/>
      <c r="CWZ2" s="83"/>
      <c r="CXA2" s="83"/>
      <c r="CXB2" s="83"/>
      <c r="CXC2" s="83"/>
      <c r="CXD2" s="83"/>
      <c r="CXE2" s="83"/>
      <c r="CXF2" s="83"/>
      <c r="CXG2" s="83"/>
      <c r="CXH2" s="83"/>
      <c r="CXI2" s="83"/>
      <c r="CXJ2" s="83"/>
      <c r="CXK2" s="83"/>
      <c r="CXL2" s="83"/>
      <c r="CXM2" s="83"/>
      <c r="CXN2" s="83"/>
      <c r="CXO2" s="83"/>
      <c r="CXP2" s="83"/>
      <c r="CXQ2" s="83"/>
      <c r="CXR2" s="83"/>
      <c r="CXS2" s="83"/>
      <c r="CXT2" s="83"/>
      <c r="CXU2" s="83"/>
      <c r="CXV2" s="83"/>
      <c r="CXW2" s="83"/>
      <c r="CXX2" s="83"/>
      <c r="CXY2" s="83"/>
      <c r="CXZ2" s="83"/>
      <c r="CYA2" s="83"/>
      <c r="CYB2" s="83"/>
      <c r="CYC2" s="83"/>
      <c r="CYD2" s="83"/>
      <c r="CYE2" s="83"/>
      <c r="CYF2" s="83"/>
      <c r="CYG2" s="83"/>
      <c r="CYH2" s="83"/>
      <c r="CYI2" s="83"/>
      <c r="CYJ2" s="83"/>
      <c r="CYK2" s="83"/>
      <c r="CYL2" s="83"/>
      <c r="CYM2" s="83"/>
      <c r="CYN2" s="83"/>
      <c r="CYO2" s="83"/>
      <c r="CYP2" s="83"/>
      <c r="CYQ2" s="83"/>
      <c r="CYR2" s="83"/>
      <c r="CYS2" s="83"/>
      <c r="CYT2" s="83"/>
      <c r="CYU2" s="83"/>
      <c r="CYV2" s="83"/>
      <c r="CYW2" s="83"/>
      <c r="CYX2" s="83"/>
      <c r="CYY2" s="83"/>
      <c r="CYZ2" s="83"/>
      <c r="CZA2" s="83"/>
      <c r="CZB2" s="83"/>
      <c r="CZC2" s="83"/>
      <c r="CZD2" s="83"/>
      <c r="CZE2" s="83"/>
      <c r="CZF2" s="83"/>
      <c r="CZG2" s="83"/>
      <c r="CZH2" s="83"/>
      <c r="CZI2" s="83"/>
      <c r="CZJ2" s="83"/>
      <c r="CZK2" s="83"/>
      <c r="CZL2" s="83"/>
      <c r="CZM2" s="83"/>
      <c r="CZN2" s="83"/>
      <c r="CZO2" s="83"/>
      <c r="CZP2" s="83"/>
      <c r="CZQ2" s="83"/>
      <c r="CZR2" s="83"/>
      <c r="CZS2" s="83"/>
      <c r="CZT2" s="83"/>
      <c r="CZU2" s="83"/>
      <c r="CZV2" s="83"/>
      <c r="CZW2" s="83"/>
      <c r="CZX2" s="83"/>
      <c r="CZY2" s="83"/>
      <c r="CZZ2" s="83"/>
      <c r="DAA2" s="83"/>
      <c r="DAB2" s="83"/>
      <c r="DAC2" s="83"/>
      <c r="DAD2" s="83"/>
      <c r="DAE2" s="83"/>
      <c r="DAF2" s="83"/>
      <c r="DAG2" s="83"/>
      <c r="DAH2" s="83"/>
      <c r="DAI2" s="83"/>
      <c r="DAJ2" s="83"/>
      <c r="DAK2" s="83"/>
      <c r="DAL2" s="83"/>
      <c r="DAM2" s="83"/>
      <c r="DAN2" s="83"/>
      <c r="DAO2" s="83"/>
      <c r="DAP2" s="83"/>
      <c r="DAQ2" s="83"/>
      <c r="DAR2" s="83"/>
      <c r="DAS2" s="83"/>
      <c r="DAT2" s="83"/>
      <c r="DAU2" s="83"/>
      <c r="DAV2" s="83"/>
      <c r="DAW2" s="83"/>
      <c r="DAX2" s="83"/>
      <c r="DAY2" s="83"/>
      <c r="DAZ2" s="83"/>
      <c r="DBA2" s="83"/>
      <c r="DBB2" s="83"/>
      <c r="DBC2" s="83"/>
      <c r="DBD2" s="83"/>
      <c r="DBE2" s="83"/>
      <c r="DBF2" s="83"/>
      <c r="DBG2" s="83"/>
      <c r="DBH2" s="83"/>
      <c r="DBI2" s="83"/>
      <c r="DBJ2" s="83"/>
      <c r="DBK2" s="83"/>
      <c r="DBL2" s="83"/>
      <c r="DBM2" s="83"/>
      <c r="DBN2" s="83"/>
      <c r="DBO2" s="83"/>
      <c r="DBP2" s="83"/>
      <c r="DBQ2" s="83"/>
      <c r="DBR2" s="83"/>
      <c r="DBS2" s="83"/>
      <c r="DBT2" s="83"/>
      <c r="DBU2" s="83"/>
      <c r="DBV2" s="83"/>
      <c r="DBW2" s="83"/>
      <c r="DBX2" s="83"/>
      <c r="DBY2" s="83"/>
      <c r="DBZ2" s="83"/>
      <c r="DCA2" s="83"/>
      <c r="DCB2" s="83"/>
      <c r="DCC2" s="83"/>
      <c r="DCD2" s="83"/>
      <c r="DCE2" s="83"/>
      <c r="DCF2" s="83"/>
      <c r="DCG2" s="83"/>
      <c r="DCH2" s="83"/>
      <c r="DCI2" s="83"/>
      <c r="DCJ2" s="83"/>
      <c r="DCK2" s="83"/>
      <c r="DCL2" s="83"/>
      <c r="DCM2" s="83"/>
      <c r="DCN2" s="83"/>
      <c r="DCO2" s="83"/>
      <c r="DCP2" s="83"/>
      <c r="DCQ2" s="83"/>
      <c r="DCR2" s="83"/>
      <c r="DCS2" s="83"/>
      <c r="DCT2" s="83"/>
      <c r="DCU2" s="83"/>
      <c r="DCV2" s="83"/>
      <c r="DCW2" s="83"/>
      <c r="DCX2" s="83"/>
      <c r="DCY2" s="83"/>
      <c r="DCZ2" s="83"/>
      <c r="DDA2" s="83"/>
      <c r="DDB2" s="83"/>
      <c r="DDC2" s="83"/>
      <c r="DDD2" s="83"/>
      <c r="DDE2" s="83"/>
      <c r="DDF2" s="83"/>
      <c r="DDG2" s="83"/>
      <c r="DDH2" s="83"/>
      <c r="DDI2" s="83"/>
      <c r="DDJ2" s="83"/>
      <c r="DDK2" s="83"/>
      <c r="DDL2" s="83"/>
      <c r="DDM2" s="83"/>
      <c r="DDN2" s="83"/>
      <c r="DDO2" s="83"/>
      <c r="DDP2" s="83"/>
      <c r="DDQ2" s="83"/>
      <c r="DDR2" s="83"/>
      <c r="DDS2" s="83"/>
      <c r="DDT2" s="83"/>
      <c r="DDU2" s="83"/>
      <c r="DDV2" s="83"/>
      <c r="DDW2" s="83"/>
      <c r="DDX2" s="83"/>
      <c r="DDY2" s="83"/>
      <c r="DDZ2" s="83"/>
      <c r="DEA2" s="83"/>
      <c r="DEB2" s="83"/>
      <c r="DEC2" s="83"/>
      <c r="DED2" s="83"/>
      <c r="DEE2" s="83"/>
      <c r="DEF2" s="83"/>
      <c r="DEG2" s="83"/>
      <c r="DEH2" s="83"/>
      <c r="DEI2" s="83"/>
      <c r="DEJ2" s="83"/>
      <c r="DEK2" s="83"/>
      <c r="DEL2" s="83"/>
      <c r="DEM2" s="83"/>
      <c r="DEN2" s="83"/>
      <c r="DEO2" s="83"/>
      <c r="DEP2" s="83"/>
      <c r="DEQ2" s="83"/>
      <c r="DER2" s="83"/>
      <c r="DES2" s="83"/>
      <c r="DET2" s="83"/>
      <c r="DEU2" s="83"/>
      <c r="DEV2" s="83"/>
      <c r="DEW2" s="83"/>
      <c r="DEX2" s="83"/>
      <c r="DEY2" s="83"/>
      <c r="DEZ2" s="83"/>
      <c r="DFA2" s="83"/>
      <c r="DFB2" s="83"/>
      <c r="DFC2" s="83"/>
      <c r="DFD2" s="83"/>
      <c r="DFE2" s="83"/>
      <c r="DFF2" s="83"/>
      <c r="DFG2" s="83"/>
      <c r="DFH2" s="83"/>
      <c r="DFI2" s="83"/>
      <c r="DFJ2" s="83"/>
      <c r="DFK2" s="83"/>
      <c r="DFL2" s="83"/>
      <c r="DFM2" s="83"/>
      <c r="DFN2" s="83"/>
      <c r="DFO2" s="83"/>
      <c r="DFP2" s="83"/>
      <c r="DFQ2" s="83"/>
      <c r="DFR2" s="83"/>
      <c r="DFS2" s="83"/>
      <c r="DFT2" s="83"/>
      <c r="DFU2" s="83"/>
      <c r="DFV2" s="83"/>
      <c r="DFW2" s="83"/>
      <c r="DFX2" s="83"/>
      <c r="DFY2" s="83"/>
      <c r="DFZ2" s="83"/>
      <c r="DGA2" s="83"/>
      <c r="DGB2" s="83"/>
      <c r="DGC2" s="83"/>
      <c r="DGD2" s="83"/>
      <c r="DGE2" s="83"/>
      <c r="DGF2" s="83"/>
      <c r="DGG2" s="83"/>
      <c r="DGH2" s="83"/>
      <c r="DGI2" s="83"/>
      <c r="DGJ2" s="83"/>
      <c r="DGK2" s="83"/>
      <c r="DGL2" s="83"/>
      <c r="DGM2" s="83"/>
      <c r="DGN2" s="83"/>
      <c r="DGO2" s="83"/>
      <c r="DGP2" s="83"/>
      <c r="DGQ2" s="83"/>
      <c r="DGR2" s="83"/>
      <c r="DGS2" s="83"/>
      <c r="DGT2" s="83"/>
      <c r="DGU2" s="83"/>
      <c r="DGV2" s="83"/>
      <c r="DGW2" s="83"/>
      <c r="DGX2" s="83"/>
      <c r="DGY2" s="83"/>
      <c r="DGZ2" s="83"/>
      <c r="DHA2" s="83"/>
      <c r="DHB2" s="83"/>
      <c r="DHC2" s="83"/>
      <c r="DHD2" s="83"/>
      <c r="DHE2" s="83"/>
      <c r="DHF2" s="83"/>
      <c r="DHG2" s="83"/>
      <c r="DHH2" s="83"/>
      <c r="DHI2" s="83"/>
      <c r="DHJ2" s="83"/>
      <c r="DHK2" s="83"/>
      <c r="DHL2" s="83"/>
      <c r="DHM2" s="83"/>
      <c r="DHN2" s="83"/>
      <c r="DHO2" s="83"/>
      <c r="DHP2" s="83"/>
      <c r="DHQ2" s="83"/>
      <c r="DHR2" s="83"/>
      <c r="DHS2" s="83"/>
      <c r="DHT2" s="83"/>
      <c r="DHU2" s="83"/>
      <c r="DHV2" s="83"/>
      <c r="DHW2" s="83"/>
      <c r="DHX2" s="83"/>
      <c r="DHY2" s="83"/>
      <c r="DHZ2" s="83"/>
      <c r="DIA2" s="83"/>
      <c r="DIB2" s="83"/>
      <c r="DIC2" s="83"/>
      <c r="DID2" s="83"/>
      <c r="DIE2" s="83"/>
      <c r="DIF2" s="83"/>
      <c r="DIG2" s="83"/>
      <c r="DIH2" s="83"/>
      <c r="DII2" s="83"/>
      <c r="DIJ2" s="83"/>
      <c r="DIK2" s="83"/>
      <c r="DIL2" s="83"/>
      <c r="DIM2" s="83"/>
      <c r="DIN2" s="83"/>
      <c r="DIO2" s="83"/>
      <c r="DIP2" s="83"/>
      <c r="DIQ2" s="83"/>
      <c r="DIR2" s="83"/>
      <c r="DIS2" s="83"/>
      <c r="DIT2" s="83"/>
      <c r="DIU2" s="83"/>
      <c r="DIV2" s="83"/>
      <c r="DIW2" s="83"/>
      <c r="DIX2" s="83"/>
      <c r="DIY2" s="83"/>
      <c r="DIZ2" s="83"/>
      <c r="DJA2" s="83"/>
      <c r="DJB2" s="83"/>
      <c r="DJC2" s="83"/>
      <c r="DJD2" s="83"/>
      <c r="DJE2" s="83"/>
      <c r="DJF2" s="83"/>
      <c r="DJG2" s="83"/>
      <c r="DJH2" s="83"/>
      <c r="DJI2" s="83"/>
      <c r="DJJ2" s="83"/>
      <c r="DJK2" s="83"/>
      <c r="DJL2" s="83"/>
      <c r="DJM2" s="83"/>
      <c r="DJN2" s="83"/>
      <c r="DJO2" s="83"/>
      <c r="DJP2" s="83"/>
      <c r="DJQ2" s="83"/>
      <c r="DJR2" s="83"/>
      <c r="DJS2" s="83"/>
      <c r="DJT2" s="83"/>
      <c r="DJU2" s="83"/>
      <c r="DJV2" s="83"/>
      <c r="DJW2" s="83"/>
      <c r="DJX2" s="83"/>
      <c r="DJY2" s="83"/>
      <c r="DJZ2" s="83"/>
      <c r="DKA2" s="83"/>
      <c r="DKB2" s="83"/>
      <c r="DKC2" s="83"/>
      <c r="DKD2" s="83"/>
      <c r="DKE2" s="83"/>
      <c r="DKF2" s="83"/>
      <c r="DKG2" s="83"/>
      <c r="DKH2" s="83"/>
      <c r="DKI2" s="83"/>
      <c r="DKJ2" s="83"/>
      <c r="DKK2" s="83"/>
      <c r="DKL2" s="83"/>
      <c r="DKM2" s="83"/>
      <c r="DKN2" s="83"/>
      <c r="DKO2" s="83"/>
      <c r="DKP2" s="83"/>
      <c r="DKQ2" s="83"/>
      <c r="DKR2" s="83"/>
      <c r="DKS2" s="83"/>
      <c r="DKT2" s="83"/>
      <c r="DKU2" s="83"/>
      <c r="DKV2" s="83"/>
      <c r="DKW2" s="83"/>
      <c r="DKX2" s="83"/>
      <c r="DKY2" s="83"/>
      <c r="DKZ2" s="83"/>
      <c r="DLA2" s="83"/>
      <c r="DLB2" s="83"/>
      <c r="DLC2" s="83"/>
      <c r="DLD2" s="83"/>
      <c r="DLE2" s="83"/>
      <c r="DLF2" s="83"/>
      <c r="DLG2" s="83"/>
      <c r="DLH2" s="83"/>
      <c r="DLI2" s="83"/>
      <c r="DLJ2" s="83"/>
      <c r="DLK2" s="83"/>
      <c r="DLL2" s="83"/>
      <c r="DLM2" s="83"/>
      <c r="DLN2" s="83"/>
      <c r="DLO2" s="83"/>
      <c r="DLP2" s="83"/>
      <c r="DLQ2" s="83"/>
      <c r="DLR2" s="83"/>
      <c r="DLS2" s="83"/>
      <c r="DLT2" s="83"/>
      <c r="DLU2" s="83"/>
      <c r="DLV2" s="83"/>
      <c r="DLW2" s="83"/>
      <c r="DLX2" s="83"/>
      <c r="DLY2" s="83"/>
      <c r="DLZ2" s="83"/>
      <c r="DMA2" s="83"/>
      <c r="DMB2" s="83"/>
      <c r="DMC2" s="83"/>
      <c r="DMD2" s="83"/>
      <c r="DME2" s="83"/>
      <c r="DMF2" s="83"/>
      <c r="DMG2" s="83"/>
      <c r="DMH2" s="83"/>
      <c r="DMI2" s="83"/>
      <c r="DMJ2" s="83"/>
      <c r="DMK2" s="83"/>
      <c r="DML2" s="83"/>
      <c r="DMM2" s="83"/>
      <c r="DMN2" s="83"/>
      <c r="DMO2" s="83"/>
      <c r="DMP2" s="83"/>
      <c r="DMQ2" s="83"/>
      <c r="DMR2" s="83"/>
      <c r="DMS2" s="83"/>
      <c r="DMT2" s="83"/>
      <c r="DMU2" s="83"/>
      <c r="DMV2" s="83"/>
      <c r="DMW2" s="83"/>
      <c r="DMX2" s="83"/>
      <c r="DMY2" s="83"/>
      <c r="DMZ2" s="83"/>
      <c r="DNA2" s="83"/>
      <c r="DNB2" s="83"/>
      <c r="DNC2" s="83"/>
      <c r="DND2" s="83"/>
      <c r="DNE2" s="83"/>
      <c r="DNF2" s="83"/>
      <c r="DNG2" s="83"/>
      <c r="DNH2" s="83"/>
      <c r="DNI2" s="83"/>
      <c r="DNJ2" s="83"/>
      <c r="DNK2" s="83"/>
      <c r="DNL2" s="83"/>
      <c r="DNM2" s="83"/>
      <c r="DNN2" s="83"/>
      <c r="DNO2" s="83"/>
      <c r="DNP2" s="83"/>
      <c r="DNQ2" s="83"/>
      <c r="DNR2" s="83"/>
      <c r="DNS2" s="83"/>
      <c r="DNT2" s="83"/>
      <c r="DNU2" s="83"/>
      <c r="DNV2" s="83"/>
      <c r="DNW2" s="83"/>
      <c r="DNX2" s="83"/>
      <c r="DNY2" s="83"/>
      <c r="DNZ2" s="83"/>
      <c r="DOA2" s="83"/>
      <c r="DOB2" s="83"/>
      <c r="DOC2" s="83"/>
      <c r="DOD2" s="83"/>
      <c r="DOE2" s="83"/>
      <c r="DOF2" s="83"/>
      <c r="DOG2" s="83"/>
      <c r="DOH2" s="83"/>
      <c r="DOI2" s="83"/>
      <c r="DOJ2" s="83"/>
      <c r="DOK2" s="83"/>
      <c r="DOL2" s="83"/>
      <c r="DOM2" s="83"/>
      <c r="DON2" s="83"/>
      <c r="DOO2" s="83"/>
      <c r="DOP2" s="83"/>
      <c r="DOQ2" s="83"/>
      <c r="DOR2" s="83"/>
      <c r="DOS2" s="83"/>
      <c r="DOT2" s="83"/>
      <c r="DOU2" s="83"/>
      <c r="DOV2" s="83"/>
      <c r="DOW2" s="83"/>
      <c r="DOX2" s="83"/>
      <c r="DOY2" s="83"/>
      <c r="DOZ2" s="83"/>
      <c r="DPA2" s="83"/>
      <c r="DPB2" s="83"/>
      <c r="DPC2" s="83"/>
      <c r="DPD2" s="83"/>
      <c r="DPE2" s="83"/>
      <c r="DPF2" s="83"/>
      <c r="DPG2" s="83"/>
      <c r="DPH2" s="83"/>
      <c r="DPI2" s="83"/>
      <c r="DPJ2" s="83"/>
      <c r="DPK2" s="83"/>
      <c r="DPL2" s="83"/>
      <c r="DPM2" s="83"/>
      <c r="DPN2" s="83"/>
      <c r="DPO2" s="83"/>
      <c r="DPP2" s="83"/>
      <c r="DPQ2" s="83"/>
      <c r="DPR2" s="83"/>
      <c r="DPS2" s="83"/>
      <c r="DPT2" s="83"/>
      <c r="DPU2" s="83"/>
      <c r="DPV2" s="83"/>
      <c r="DPW2" s="83"/>
      <c r="DPX2" s="83"/>
      <c r="DPY2" s="83"/>
      <c r="DPZ2" s="83"/>
      <c r="DQA2" s="83"/>
      <c r="DQB2" s="83"/>
      <c r="DQC2" s="83"/>
      <c r="DQD2" s="83"/>
      <c r="DQE2" s="83"/>
      <c r="DQF2" s="83"/>
      <c r="DQG2" s="83"/>
      <c r="DQH2" s="83"/>
      <c r="DQI2" s="83"/>
      <c r="DQJ2" s="83"/>
      <c r="DQK2" s="83"/>
      <c r="DQL2" s="83"/>
      <c r="DQM2" s="83"/>
      <c r="DQN2" s="83"/>
      <c r="DQO2" s="83"/>
      <c r="DQP2" s="83"/>
      <c r="DQQ2" s="83"/>
      <c r="DQR2" s="83"/>
      <c r="DQS2" s="83"/>
      <c r="DQT2" s="83"/>
      <c r="DQU2" s="83"/>
      <c r="DQV2" s="83"/>
      <c r="DQW2" s="83"/>
      <c r="DQX2" s="83"/>
      <c r="DQY2" s="83"/>
      <c r="DQZ2" s="83"/>
      <c r="DRA2" s="83"/>
      <c r="DRB2" s="83"/>
      <c r="DRC2" s="83"/>
      <c r="DRD2" s="83"/>
      <c r="DRE2" s="83"/>
      <c r="DRF2" s="83"/>
      <c r="DRG2" s="83"/>
      <c r="DRH2" s="83"/>
      <c r="DRI2" s="83"/>
      <c r="DRJ2" s="83"/>
      <c r="DRK2" s="83"/>
      <c r="DRL2" s="83"/>
      <c r="DRM2" s="83"/>
      <c r="DRN2" s="83"/>
      <c r="DRO2" s="83"/>
      <c r="DRP2" s="83"/>
      <c r="DRQ2" s="83"/>
      <c r="DRR2" s="83"/>
      <c r="DRS2" s="83"/>
      <c r="DRT2" s="83"/>
      <c r="DRU2" s="83"/>
      <c r="DRV2" s="83"/>
      <c r="DRW2" s="83"/>
      <c r="DRX2" s="83"/>
      <c r="DRY2" s="83"/>
      <c r="DRZ2" s="83"/>
      <c r="DSA2" s="83"/>
      <c r="DSB2" s="83"/>
      <c r="DSC2" s="83"/>
      <c r="DSD2" s="83"/>
      <c r="DSE2" s="83"/>
      <c r="DSF2" s="83"/>
      <c r="DSG2" s="83"/>
      <c r="DSH2" s="83"/>
      <c r="DSI2" s="83"/>
      <c r="DSJ2" s="83"/>
      <c r="DSK2" s="83"/>
      <c r="DSL2" s="83"/>
      <c r="DSM2" s="83"/>
      <c r="DSN2" s="83"/>
      <c r="DSO2" s="83"/>
      <c r="DSP2" s="83"/>
      <c r="DSQ2" s="83"/>
      <c r="DSR2" s="83"/>
      <c r="DSS2" s="83"/>
      <c r="DST2" s="83"/>
      <c r="DSU2" s="83"/>
      <c r="DSV2" s="83"/>
      <c r="DSW2" s="83"/>
      <c r="DSX2" s="83"/>
      <c r="DSY2" s="83"/>
      <c r="DSZ2" s="83"/>
      <c r="DTA2" s="83"/>
      <c r="DTB2" s="83"/>
      <c r="DTC2" s="83"/>
      <c r="DTD2" s="83"/>
      <c r="DTE2" s="83"/>
      <c r="DTF2" s="83"/>
      <c r="DTG2" s="83"/>
      <c r="DTH2" s="83"/>
      <c r="DTI2" s="83"/>
      <c r="DTJ2" s="83"/>
      <c r="DTK2" s="83"/>
      <c r="DTL2" s="83"/>
      <c r="DTM2" s="83"/>
      <c r="DTN2" s="83"/>
      <c r="DTO2" s="83"/>
      <c r="DTP2" s="83"/>
      <c r="DTQ2" s="83"/>
      <c r="DTR2" s="83"/>
      <c r="DTS2" s="83"/>
      <c r="DTT2" s="83"/>
      <c r="DTU2" s="83"/>
      <c r="DTV2" s="83"/>
      <c r="DTW2" s="83"/>
      <c r="DTX2" s="83"/>
      <c r="DTY2" s="83"/>
      <c r="DTZ2" s="83"/>
      <c r="DUA2" s="83"/>
      <c r="DUB2" s="83"/>
      <c r="DUC2" s="83"/>
      <c r="DUD2" s="83"/>
      <c r="DUE2" s="83"/>
      <c r="DUF2" s="83"/>
      <c r="DUG2" s="83"/>
      <c r="DUH2" s="83"/>
      <c r="DUI2" s="83"/>
      <c r="DUJ2" s="83"/>
      <c r="DUK2" s="83"/>
      <c r="DUL2" s="83"/>
      <c r="DUM2" s="83"/>
      <c r="DUN2" s="83"/>
      <c r="DUO2" s="83"/>
      <c r="DUP2" s="83"/>
      <c r="DUQ2" s="83"/>
      <c r="DUR2" s="83"/>
      <c r="DUS2" s="83"/>
      <c r="DUT2" s="83"/>
      <c r="DUU2" s="83"/>
      <c r="DUV2" s="83"/>
      <c r="DUW2" s="83"/>
      <c r="DUX2" s="83"/>
      <c r="DUY2" s="83"/>
      <c r="DUZ2" s="83"/>
      <c r="DVA2" s="83"/>
      <c r="DVB2" s="83"/>
      <c r="DVC2" s="83"/>
      <c r="DVD2" s="83"/>
      <c r="DVE2" s="83"/>
      <c r="DVF2" s="83"/>
      <c r="DVG2" s="83"/>
      <c r="DVH2" s="83"/>
      <c r="DVI2" s="83"/>
      <c r="DVJ2" s="83"/>
      <c r="DVK2" s="83"/>
      <c r="DVL2" s="83"/>
      <c r="DVM2" s="83"/>
      <c r="DVN2" s="83"/>
      <c r="DVO2" s="83"/>
      <c r="DVP2" s="83"/>
      <c r="DVQ2" s="83"/>
      <c r="DVR2" s="83"/>
      <c r="DVS2" s="83"/>
      <c r="DVT2" s="83"/>
      <c r="DVU2" s="83"/>
      <c r="DVV2" s="83"/>
      <c r="DVW2" s="83"/>
      <c r="DVX2" s="83"/>
      <c r="DVY2" s="83"/>
      <c r="DVZ2" s="83"/>
      <c r="DWA2" s="83"/>
      <c r="DWB2" s="83"/>
      <c r="DWC2" s="83"/>
      <c r="DWD2" s="83"/>
      <c r="DWE2" s="83"/>
      <c r="DWF2" s="83"/>
      <c r="DWG2" s="83"/>
      <c r="DWH2" s="83"/>
      <c r="DWI2" s="83"/>
      <c r="DWJ2" s="83"/>
      <c r="DWK2" s="83"/>
      <c r="DWL2" s="83"/>
      <c r="DWM2" s="83"/>
      <c r="DWN2" s="83"/>
      <c r="DWO2" s="83"/>
      <c r="DWP2" s="83"/>
      <c r="DWQ2" s="83"/>
      <c r="DWR2" s="83"/>
      <c r="DWS2" s="83"/>
      <c r="DWT2" s="83"/>
      <c r="DWU2" s="83"/>
      <c r="DWV2" s="83"/>
      <c r="DWW2" s="83"/>
      <c r="DWX2" s="83"/>
      <c r="DWY2" s="83"/>
      <c r="DWZ2" s="83"/>
      <c r="DXA2" s="83"/>
      <c r="DXB2" s="83"/>
      <c r="DXC2" s="83"/>
      <c r="DXD2" s="83"/>
      <c r="DXE2" s="83"/>
      <c r="DXF2" s="83"/>
      <c r="DXG2" s="83"/>
      <c r="DXH2" s="83"/>
      <c r="DXI2" s="83"/>
      <c r="DXJ2" s="83"/>
      <c r="DXK2" s="83"/>
      <c r="DXL2" s="83"/>
      <c r="DXM2" s="83"/>
      <c r="DXN2" s="83"/>
      <c r="DXO2" s="83"/>
      <c r="DXP2" s="83"/>
      <c r="DXQ2" s="83"/>
      <c r="DXR2" s="83"/>
      <c r="DXS2" s="83"/>
      <c r="DXT2" s="83"/>
      <c r="DXU2" s="83"/>
      <c r="DXV2" s="83"/>
      <c r="DXW2" s="83"/>
      <c r="DXX2" s="83"/>
      <c r="DXY2" s="83"/>
      <c r="DXZ2" s="83"/>
      <c r="DYA2" s="83"/>
      <c r="DYB2" s="83"/>
      <c r="DYC2" s="83"/>
      <c r="DYD2" s="83"/>
      <c r="DYE2" s="83"/>
      <c r="DYF2" s="83"/>
      <c r="DYG2" s="83"/>
      <c r="DYH2" s="83"/>
      <c r="DYI2" s="83"/>
      <c r="DYJ2" s="83"/>
      <c r="DYK2" s="83"/>
      <c r="DYL2" s="83"/>
      <c r="DYM2" s="83"/>
      <c r="DYN2" s="83"/>
      <c r="DYO2" s="83"/>
      <c r="DYP2" s="83"/>
      <c r="DYQ2" s="83"/>
      <c r="DYR2" s="83"/>
      <c r="DYS2" s="83"/>
      <c r="DYT2" s="83"/>
      <c r="DYU2" s="83"/>
      <c r="DYV2" s="83"/>
      <c r="DYW2" s="83"/>
      <c r="DYX2" s="83"/>
      <c r="DYY2" s="83"/>
      <c r="DYZ2" s="83"/>
      <c r="DZA2" s="83"/>
      <c r="DZB2" s="83"/>
      <c r="DZC2" s="83"/>
      <c r="DZD2" s="83"/>
      <c r="DZE2" s="83"/>
      <c r="DZF2" s="83"/>
      <c r="DZG2" s="83"/>
      <c r="DZH2" s="83"/>
      <c r="DZI2" s="83"/>
      <c r="DZJ2" s="83"/>
      <c r="DZK2" s="83"/>
      <c r="DZL2" s="83"/>
      <c r="DZM2" s="83"/>
      <c r="DZN2" s="83"/>
      <c r="DZO2" s="83"/>
      <c r="DZP2" s="83"/>
      <c r="DZQ2" s="83"/>
      <c r="DZR2" s="83"/>
      <c r="DZS2" s="83"/>
      <c r="DZT2" s="83"/>
      <c r="DZU2" s="83"/>
      <c r="DZV2" s="83"/>
      <c r="DZW2" s="83"/>
      <c r="DZX2" s="83"/>
      <c r="DZY2" s="83"/>
      <c r="DZZ2" s="83"/>
      <c r="EAA2" s="83"/>
      <c r="EAB2" s="83"/>
      <c r="EAC2" s="83"/>
      <c r="EAD2" s="83"/>
      <c r="EAE2" s="83"/>
      <c r="EAF2" s="83"/>
      <c r="EAG2" s="83"/>
      <c r="EAH2" s="83"/>
      <c r="EAI2" s="83"/>
      <c r="EAJ2" s="83"/>
      <c r="EAK2" s="83"/>
      <c r="EAL2" s="83"/>
      <c r="EAM2" s="83"/>
      <c r="EAN2" s="83"/>
      <c r="EAO2" s="83"/>
      <c r="EAP2" s="83"/>
      <c r="EAQ2" s="83"/>
      <c r="EAR2" s="83"/>
      <c r="EAS2" s="83"/>
      <c r="EAT2" s="83"/>
      <c r="EAU2" s="83"/>
      <c r="EAV2" s="83"/>
      <c r="EAW2" s="83"/>
      <c r="EAX2" s="83"/>
      <c r="EAY2" s="83"/>
      <c r="EAZ2" s="83"/>
      <c r="EBA2" s="83"/>
      <c r="EBB2" s="83"/>
      <c r="EBC2" s="83"/>
      <c r="EBD2" s="83"/>
      <c r="EBE2" s="83"/>
      <c r="EBF2" s="83"/>
      <c r="EBG2" s="83"/>
      <c r="EBH2" s="83"/>
      <c r="EBI2" s="83"/>
      <c r="EBJ2" s="83"/>
      <c r="EBK2" s="83"/>
      <c r="EBL2" s="83"/>
      <c r="EBM2" s="83"/>
      <c r="EBN2" s="83"/>
      <c r="EBO2" s="83"/>
      <c r="EBP2" s="83"/>
      <c r="EBQ2" s="83"/>
      <c r="EBR2" s="83"/>
      <c r="EBS2" s="83"/>
      <c r="EBT2" s="83"/>
      <c r="EBU2" s="83"/>
      <c r="EBV2" s="83"/>
      <c r="EBW2" s="83"/>
      <c r="EBX2" s="83"/>
      <c r="EBY2" s="83"/>
      <c r="EBZ2" s="83"/>
      <c r="ECA2" s="83"/>
      <c r="ECB2" s="83"/>
      <c r="ECC2" s="83"/>
      <c r="ECD2" s="83"/>
      <c r="ECE2" s="83"/>
      <c r="ECF2" s="83"/>
      <c r="ECG2" s="83"/>
      <c r="ECH2" s="83"/>
      <c r="ECI2" s="83"/>
      <c r="ECJ2" s="83"/>
      <c r="ECK2" s="83"/>
      <c r="ECL2" s="83"/>
      <c r="ECM2" s="83"/>
      <c r="ECN2" s="83"/>
      <c r="ECO2" s="83"/>
      <c r="ECP2" s="83"/>
      <c r="ECQ2" s="83"/>
      <c r="ECR2" s="83"/>
      <c r="ECS2" s="83"/>
      <c r="ECT2" s="83"/>
      <c r="ECU2" s="83"/>
      <c r="ECV2" s="83"/>
      <c r="ECW2" s="83"/>
      <c r="ECX2" s="83"/>
      <c r="ECY2" s="83"/>
      <c r="ECZ2" s="83"/>
      <c r="EDA2" s="83"/>
      <c r="EDB2" s="83"/>
      <c r="EDC2" s="83"/>
      <c r="EDD2" s="83"/>
      <c r="EDE2" s="83"/>
      <c r="EDF2" s="83"/>
      <c r="EDG2" s="83"/>
      <c r="EDH2" s="83"/>
      <c r="EDI2" s="83"/>
      <c r="EDJ2" s="83"/>
      <c r="EDK2" s="83"/>
      <c r="EDL2" s="83"/>
      <c r="EDM2" s="83"/>
      <c r="EDN2" s="83"/>
      <c r="EDO2" s="83"/>
      <c r="EDP2" s="83"/>
      <c r="EDQ2" s="83"/>
      <c r="EDR2" s="83"/>
      <c r="EDS2" s="83"/>
      <c r="EDT2" s="83"/>
      <c r="EDU2" s="83"/>
      <c r="EDV2" s="83"/>
      <c r="EDW2" s="83"/>
      <c r="EDX2" s="83"/>
      <c r="EDY2" s="83"/>
      <c r="EDZ2" s="83"/>
      <c r="EEA2" s="83"/>
      <c r="EEB2" s="83"/>
      <c r="EEC2" s="83"/>
      <c r="EED2" s="83"/>
      <c r="EEE2" s="83"/>
      <c r="EEF2" s="83"/>
      <c r="EEG2" s="83"/>
      <c r="EEH2" s="83"/>
      <c r="EEI2" s="83"/>
      <c r="EEJ2" s="83"/>
      <c r="EEK2" s="83"/>
      <c r="EEL2" s="83"/>
      <c r="EEM2" s="83"/>
      <c r="EEN2" s="83"/>
      <c r="EEO2" s="83"/>
      <c r="EEP2" s="83"/>
      <c r="EEQ2" s="83"/>
      <c r="EER2" s="83"/>
      <c r="EES2" s="83"/>
      <c r="EET2" s="83"/>
      <c r="EEU2" s="83"/>
      <c r="EEV2" s="83"/>
      <c r="EEW2" s="83"/>
      <c r="EEX2" s="83"/>
      <c r="EEY2" s="83"/>
      <c r="EEZ2" s="83"/>
      <c r="EFA2" s="83"/>
      <c r="EFB2" s="83"/>
      <c r="EFC2" s="83"/>
      <c r="EFD2" s="83"/>
      <c r="EFE2" s="83"/>
      <c r="EFF2" s="83"/>
      <c r="EFG2" s="83"/>
      <c r="EFH2" s="83"/>
      <c r="EFI2" s="83"/>
      <c r="EFJ2" s="83"/>
      <c r="EFK2" s="83"/>
      <c r="EFL2" s="83"/>
      <c r="EFM2" s="83"/>
      <c r="EFN2" s="83"/>
      <c r="EFO2" s="83"/>
      <c r="EFP2" s="83"/>
      <c r="EFQ2" s="83"/>
      <c r="EFR2" s="83"/>
      <c r="EFS2" s="83"/>
      <c r="EFT2" s="83"/>
      <c r="EFU2" s="83"/>
      <c r="EFV2" s="83"/>
      <c r="EFW2" s="83"/>
      <c r="EFX2" s="83"/>
      <c r="EFY2" s="83"/>
      <c r="EFZ2" s="83"/>
      <c r="EGA2" s="83"/>
      <c r="EGB2" s="83"/>
      <c r="EGC2" s="83"/>
      <c r="EGD2" s="83"/>
      <c r="EGE2" s="83"/>
      <c r="EGF2" s="83"/>
      <c r="EGG2" s="83"/>
      <c r="EGH2" s="83"/>
      <c r="EGI2" s="83"/>
      <c r="EGJ2" s="83"/>
      <c r="EGK2" s="83"/>
      <c r="EGL2" s="83"/>
      <c r="EGM2" s="83"/>
      <c r="EGN2" s="83"/>
      <c r="EGO2" s="83"/>
      <c r="EGP2" s="83"/>
      <c r="EGQ2" s="83"/>
      <c r="EGR2" s="83"/>
      <c r="EGS2" s="83"/>
      <c r="EGT2" s="83"/>
      <c r="EGU2" s="83"/>
      <c r="EGV2" s="83"/>
      <c r="EGW2" s="83"/>
      <c r="EGX2" s="83"/>
      <c r="EGY2" s="83"/>
      <c r="EGZ2" s="83"/>
      <c r="EHA2" s="83"/>
      <c r="EHB2" s="83"/>
      <c r="EHC2" s="83"/>
      <c r="EHD2" s="83"/>
      <c r="EHE2" s="83"/>
      <c r="EHF2" s="83"/>
      <c r="EHG2" s="83"/>
      <c r="EHH2" s="83"/>
      <c r="EHI2" s="83"/>
      <c r="EHJ2" s="83"/>
      <c r="EHK2" s="83"/>
      <c r="EHL2" s="83"/>
      <c r="EHM2" s="83"/>
      <c r="EHN2" s="83"/>
      <c r="EHO2" s="83"/>
      <c r="EHP2" s="83"/>
      <c r="EHQ2" s="83"/>
      <c r="EHR2" s="83"/>
      <c r="EHS2" s="83"/>
      <c r="EHT2" s="83"/>
      <c r="EHU2" s="83"/>
      <c r="EHV2" s="83"/>
      <c r="EHW2" s="83"/>
      <c r="EHX2" s="83"/>
      <c r="EHY2" s="83"/>
      <c r="EHZ2" s="83"/>
      <c r="EIA2" s="83"/>
      <c r="EIB2" s="83"/>
      <c r="EIC2" s="83"/>
      <c r="EID2" s="83"/>
      <c r="EIE2" s="83"/>
      <c r="EIF2" s="83"/>
      <c r="EIG2" s="83"/>
      <c r="EIH2" s="83"/>
      <c r="EII2" s="83"/>
      <c r="EIJ2" s="83"/>
      <c r="EIK2" s="83"/>
      <c r="EIL2" s="83"/>
      <c r="EIM2" s="83"/>
      <c r="EIN2" s="83"/>
      <c r="EIO2" s="83"/>
      <c r="EIP2" s="83"/>
      <c r="EIQ2" s="83"/>
      <c r="EIR2" s="83"/>
      <c r="EIS2" s="83"/>
      <c r="EIT2" s="83"/>
      <c r="EIU2" s="83"/>
      <c r="EIV2" s="83"/>
      <c r="EIW2" s="83"/>
      <c r="EIX2" s="83"/>
      <c r="EIY2" s="83"/>
      <c r="EIZ2" s="83"/>
      <c r="EJA2" s="83"/>
      <c r="EJB2" s="83"/>
      <c r="EJC2" s="83"/>
      <c r="EJD2" s="83"/>
      <c r="EJE2" s="83"/>
      <c r="EJF2" s="83"/>
      <c r="EJG2" s="83"/>
      <c r="EJH2" s="83"/>
      <c r="EJI2" s="83"/>
      <c r="EJJ2" s="83"/>
      <c r="EJK2" s="83"/>
      <c r="EJL2" s="83"/>
      <c r="EJM2" s="83"/>
      <c r="EJN2" s="83"/>
      <c r="EJO2" s="83"/>
      <c r="EJP2" s="83"/>
      <c r="EJQ2" s="83"/>
      <c r="EJR2" s="83"/>
      <c r="EJS2" s="83"/>
      <c r="EJT2" s="83"/>
      <c r="EJU2" s="83"/>
      <c r="EJV2" s="83"/>
      <c r="EJW2" s="83"/>
      <c r="EJX2" s="83"/>
      <c r="EJY2" s="83"/>
      <c r="EJZ2" s="83"/>
      <c r="EKA2" s="83"/>
      <c r="EKB2" s="83"/>
      <c r="EKC2" s="83"/>
      <c r="EKD2" s="83"/>
      <c r="EKE2" s="83"/>
      <c r="EKF2" s="83"/>
      <c r="EKG2" s="83"/>
      <c r="EKH2" s="83"/>
      <c r="EKI2" s="83"/>
      <c r="EKJ2" s="83"/>
      <c r="EKK2" s="83"/>
      <c r="EKL2" s="83"/>
      <c r="EKM2" s="83"/>
      <c r="EKN2" s="83"/>
      <c r="EKO2" s="83"/>
      <c r="EKP2" s="83"/>
      <c r="EKQ2" s="83"/>
      <c r="EKR2" s="83"/>
      <c r="EKS2" s="83"/>
      <c r="EKT2" s="83"/>
      <c r="EKU2" s="83"/>
      <c r="EKV2" s="83"/>
      <c r="EKW2" s="83"/>
      <c r="EKX2" s="83"/>
      <c r="EKY2" s="83"/>
      <c r="EKZ2" s="83"/>
      <c r="ELA2" s="83"/>
      <c r="ELB2" s="83"/>
      <c r="ELC2" s="83"/>
      <c r="ELD2" s="83"/>
      <c r="ELE2" s="83"/>
      <c r="ELF2" s="83"/>
      <c r="ELG2" s="83"/>
      <c r="ELH2" s="83"/>
      <c r="ELI2" s="83"/>
      <c r="ELJ2" s="83"/>
      <c r="ELK2" s="83"/>
      <c r="ELL2" s="83"/>
      <c r="ELM2" s="83"/>
      <c r="ELN2" s="83"/>
      <c r="ELO2" s="83"/>
      <c r="ELP2" s="83"/>
      <c r="ELQ2" s="83"/>
      <c r="ELR2" s="83"/>
      <c r="ELS2" s="83"/>
      <c r="ELT2" s="83"/>
      <c r="ELU2" s="83"/>
      <c r="ELV2" s="83"/>
      <c r="ELW2" s="83"/>
      <c r="ELX2" s="83"/>
      <c r="ELY2" s="83"/>
      <c r="ELZ2" s="83"/>
      <c r="EMA2" s="83"/>
      <c r="EMB2" s="83"/>
      <c r="EMC2" s="83"/>
      <c r="EMD2" s="83"/>
      <c r="EME2" s="83"/>
      <c r="EMF2" s="83"/>
      <c r="EMG2" s="83"/>
      <c r="EMH2" s="83"/>
      <c r="EMI2" s="83"/>
      <c r="EMJ2" s="83"/>
      <c r="EMK2" s="83"/>
      <c r="EML2" s="83"/>
      <c r="EMM2" s="83"/>
      <c r="EMN2" s="83"/>
      <c r="EMO2" s="83"/>
      <c r="EMP2" s="83"/>
      <c r="EMQ2" s="83"/>
      <c r="EMR2" s="83"/>
      <c r="EMS2" s="83"/>
      <c r="EMT2" s="83"/>
      <c r="EMU2" s="83"/>
      <c r="EMV2" s="83"/>
      <c r="EMW2" s="83"/>
      <c r="EMX2" s="83"/>
      <c r="EMY2" s="83"/>
      <c r="EMZ2" s="83"/>
      <c r="ENA2" s="83"/>
      <c r="ENB2" s="83"/>
      <c r="ENC2" s="83"/>
      <c r="END2" s="83"/>
      <c r="ENE2" s="83"/>
      <c r="ENF2" s="83"/>
      <c r="ENG2" s="83"/>
      <c r="ENH2" s="83"/>
      <c r="ENI2" s="83"/>
      <c r="ENJ2" s="83"/>
      <c r="ENK2" s="83"/>
      <c r="ENL2" s="83"/>
      <c r="ENM2" s="83"/>
      <c r="ENN2" s="83"/>
      <c r="ENO2" s="83"/>
      <c r="ENP2" s="83"/>
      <c r="ENQ2" s="83"/>
      <c r="ENR2" s="83"/>
      <c r="ENS2" s="83"/>
      <c r="ENT2" s="83"/>
      <c r="ENU2" s="83"/>
      <c r="ENV2" s="83"/>
      <c r="ENW2" s="83"/>
      <c r="ENX2" s="83"/>
      <c r="ENY2" s="83"/>
      <c r="ENZ2" s="83"/>
      <c r="EOA2" s="83"/>
      <c r="EOB2" s="83"/>
      <c r="EOC2" s="83"/>
      <c r="EOD2" s="83"/>
      <c r="EOE2" s="83"/>
      <c r="EOF2" s="83"/>
      <c r="EOG2" s="83"/>
      <c r="EOH2" s="83"/>
      <c r="EOI2" s="83"/>
      <c r="EOJ2" s="83"/>
      <c r="EOK2" s="83"/>
      <c r="EOL2" s="83"/>
      <c r="EOM2" s="83"/>
      <c r="EON2" s="83"/>
      <c r="EOO2" s="83"/>
      <c r="EOP2" s="83"/>
      <c r="EOQ2" s="83"/>
      <c r="EOR2" s="83"/>
      <c r="EOS2" s="83"/>
      <c r="EOT2" s="83"/>
      <c r="EOU2" s="83"/>
      <c r="EOV2" s="83"/>
      <c r="EOW2" s="83"/>
      <c r="EOX2" s="83"/>
      <c r="EOY2" s="83"/>
      <c r="EOZ2" s="83"/>
      <c r="EPA2" s="83"/>
      <c r="EPB2" s="83"/>
      <c r="EPC2" s="83"/>
      <c r="EPD2" s="83"/>
      <c r="EPE2" s="83"/>
      <c r="EPF2" s="83"/>
      <c r="EPG2" s="83"/>
      <c r="EPH2" s="83"/>
      <c r="EPI2" s="83"/>
      <c r="EPJ2" s="83"/>
      <c r="EPK2" s="83"/>
      <c r="EPL2" s="83"/>
      <c r="EPM2" s="83"/>
      <c r="EPN2" s="83"/>
      <c r="EPO2" s="83"/>
      <c r="EPP2" s="83"/>
      <c r="EPQ2" s="83"/>
      <c r="EPR2" s="83"/>
      <c r="EPS2" s="83"/>
      <c r="EPT2" s="83"/>
      <c r="EPU2" s="83"/>
      <c r="EPV2" s="83"/>
      <c r="EPW2" s="83"/>
      <c r="EPX2" s="83"/>
      <c r="EPY2" s="83"/>
      <c r="EPZ2" s="83"/>
      <c r="EQA2" s="83"/>
      <c r="EQB2" s="83"/>
      <c r="EQC2" s="83"/>
      <c r="EQD2" s="83"/>
      <c r="EQE2" s="83"/>
      <c r="EQF2" s="83"/>
      <c r="EQG2" s="83"/>
      <c r="EQH2" s="83"/>
      <c r="EQI2" s="83"/>
      <c r="EQJ2" s="83"/>
      <c r="EQK2" s="83"/>
      <c r="EQL2" s="83"/>
      <c r="EQM2" s="83"/>
      <c r="EQN2" s="83"/>
      <c r="EQO2" s="83"/>
      <c r="EQP2" s="83"/>
      <c r="EQQ2" s="83"/>
      <c r="EQR2" s="83"/>
      <c r="EQS2" s="83"/>
      <c r="EQT2" s="83"/>
      <c r="EQU2" s="83"/>
      <c r="EQV2" s="83"/>
      <c r="EQW2" s="83"/>
      <c r="EQX2" s="83"/>
      <c r="EQY2" s="83"/>
      <c r="EQZ2" s="83"/>
      <c r="ERA2" s="83"/>
      <c r="ERB2" s="83"/>
      <c r="ERC2" s="83"/>
      <c r="ERD2" s="83"/>
      <c r="ERE2" s="83"/>
      <c r="ERF2" s="83"/>
      <c r="ERG2" s="83"/>
      <c r="ERH2" s="83"/>
      <c r="ERI2" s="83"/>
      <c r="ERJ2" s="83"/>
      <c r="ERK2" s="83"/>
      <c r="ERL2" s="83"/>
      <c r="ERM2" s="83"/>
      <c r="ERN2" s="83"/>
      <c r="ERO2" s="83"/>
      <c r="ERP2" s="83"/>
      <c r="ERQ2" s="83"/>
      <c r="ERR2" s="83"/>
      <c r="ERS2" s="83"/>
      <c r="ERT2" s="83"/>
      <c r="ERU2" s="83"/>
      <c r="ERV2" s="83"/>
      <c r="ERW2" s="83"/>
      <c r="ERX2" s="83"/>
      <c r="ERY2" s="83"/>
      <c r="ERZ2" s="83"/>
      <c r="ESA2" s="83"/>
      <c r="ESB2" s="83"/>
      <c r="ESC2" s="83"/>
      <c r="ESD2" s="83"/>
      <c r="ESE2" s="83"/>
      <c r="ESF2" s="83"/>
      <c r="ESG2" s="83"/>
      <c r="ESH2" s="83"/>
      <c r="ESI2" s="83"/>
      <c r="ESJ2" s="83"/>
      <c r="ESK2" s="83"/>
      <c r="ESL2" s="83"/>
      <c r="ESM2" s="83"/>
      <c r="ESN2" s="83"/>
      <c r="ESO2" s="83"/>
      <c r="ESP2" s="83"/>
      <c r="ESQ2" s="83"/>
      <c r="ESR2" s="83"/>
      <c r="ESS2" s="83"/>
      <c r="EST2" s="83"/>
      <c r="ESU2" s="83"/>
      <c r="ESV2" s="83"/>
      <c r="ESW2" s="83"/>
      <c r="ESX2" s="83"/>
      <c r="ESY2" s="83"/>
      <c r="ESZ2" s="83"/>
      <c r="ETA2" s="83"/>
      <c r="ETB2" s="83"/>
      <c r="ETC2" s="83"/>
      <c r="ETD2" s="83"/>
      <c r="ETE2" s="83"/>
      <c r="ETF2" s="83"/>
      <c r="ETG2" s="83"/>
      <c r="ETH2" s="83"/>
      <c r="ETI2" s="83"/>
      <c r="ETJ2" s="83"/>
      <c r="ETK2" s="83"/>
      <c r="ETL2" s="83"/>
      <c r="ETM2" s="83"/>
      <c r="ETN2" s="83"/>
      <c r="ETO2" s="83"/>
      <c r="ETP2" s="83"/>
      <c r="ETQ2" s="83"/>
      <c r="ETR2" s="83"/>
      <c r="ETS2" s="83"/>
      <c r="ETT2" s="83"/>
      <c r="ETU2" s="83"/>
      <c r="ETV2" s="83"/>
      <c r="ETW2" s="83"/>
      <c r="ETX2" s="83"/>
      <c r="ETY2" s="83"/>
      <c r="ETZ2" s="83"/>
      <c r="EUA2" s="83"/>
      <c r="EUB2" s="83"/>
      <c r="EUC2" s="83"/>
      <c r="EUD2" s="83"/>
      <c r="EUE2" s="83"/>
      <c r="EUF2" s="83"/>
      <c r="EUG2" s="83"/>
      <c r="EUH2" s="83"/>
      <c r="EUI2" s="83"/>
      <c r="EUJ2" s="83"/>
      <c r="EUK2" s="83"/>
      <c r="EUL2" s="83"/>
      <c r="EUM2" s="83"/>
      <c r="EUN2" s="83"/>
      <c r="EUO2" s="83"/>
      <c r="EUP2" s="83"/>
      <c r="EUQ2" s="83"/>
      <c r="EUR2" s="83"/>
      <c r="EUS2" s="83"/>
      <c r="EUT2" s="83"/>
      <c r="EUU2" s="83"/>
      <c r="EUV2" s="83"/>
      <c r="EUW2" s="83"/>
      <c r="EUX2" s="83"/>
      <c r="EUY2" s="83"/>
      <c r="EUZ2" s="83"/>
      <c r="EVA2" s="83"/>
      <c r="EVB2" s="83"/>
      <c r="EVC2" s="83"/>
      <c r="EVD2" s="83"/>
      <c r="EVE2" s="83"/>
      <c r="EVF2" s="83"/>
      <c r="EVG2" s="83"/>
      <c r="EVH2" s="83"/>
      <c r="EVI2" s="83"/>
      <c r="EVJ2" s="83"/>
      <c r="EVK2" s="83"/>
      <c r="EVL2" s="83"/>
      <c r="EVM2" s="83"/>
      <c r="EVN2" s="83"/>
      <c r="EVO2" s="83"/>
      <c r="EVP2" s="83"/>
      <c r="EVQ2" s="83"/>
      <c r="EVR2" s="83"/>
      <c r="EVS2" s="83"/>
      <c r="EVT2" s="83"/>
      <c r="EVU2" s="83"/>
      <c r="EVV2" s="83"/>
      <c r="EVW2" s="83"/>
      <c r="EVX2" s="83"/>
      <c r="EVY2" s="83"/>
      <c r="EVZ2" s="83"/>
      <c r="EWA2" s="83"/>
      <c r="EWB2" s="83"/>
      <c r="EWC2" s="83"/>
      <c r="EWD2" s="83"/>
      <c r="EWE2" s="83"/>
      <c r="EWF2" s="83"/>
      <c r="EWG2" s="83"/>
      <c r="EWH2" s="83"/>
      <c r="EWI2" s="83"/>
      <c r="EWJ2" s="83"/>
      <c r="EWK2" s="83"/>
      <c r="EWL2" s="83"/>
      <c r="EWM2" s="83"/>
      <c r="EWN2" s="83"/>
      <c r="EWO2" s="83"/>
      <c r="EWP2" s="83"/>
      <c r="EWQ2" s="83"/>
      <c r="EWR2" s="83"/>
      <c r="EWS2" s="83"/>
      <c r="EWT2" s="83"/>
      <c r="EWU2" s="83"/>
      <c r="EWV2" s="83"/>
      <c r="EWW2" s="83"/>
      <c r="EWX2" s="83"/>
      <c r="EWY2" s="83"/>
      <c r="EWZ2" s="83"/>
      <c r="EXA2" s="83"/>
      <c r="EXB2" s="83"/>
      <c r="EXC2" s="83"/>
      <c r="EXD2" s="83"/>
      <c r="EXE2" s="83"/>
      <c r="EXF2" s="83"/>
      <c r="EXG2" s="83"/>
      <c r="EXH2" s="83"/>
      <c r="EXI2" s="83"/>
      <c r="EXJ2" s="83"/>
      <c r="EXK2" s="83"/>
      <c r="EXL2" s="83"/>
      <c r="EXM2" s="83"/>
      <c r="EXN2" s="83"/>
      <c r="EXO2" s="83"/>
      <c r="EXP2" s="83"/>
      <c r="EXQ2" s="83"/>
      <c r="EXR2" s="83"/>
      <c r="EXS2" s="83"/>
      <c r="EXT2" s="83"/>
      <c r="EXU2" s="83"/>
      <c r="EXV2" s="83"/>
      <c r="EXW2" s="83"/>
      <c r="EXX2" s="83"/>
      <c r="EXY2" s="83"/>
      <c r="EXZ2" s="83"/>
      <c r="EYA2" s="83"/>
      <c r="EYB2" s="83"/>
      <c r="EYC2" s="83"/>
      <c r="EYD2" s="83"/>
      <c r="EYE2" s="83"/>
      <c r="EYF2" s="83"/>
      <c r="EYG2" s="83"/>
      <c r="EYH2" s="83"/>
      <c r="EYI2" s="83"/>
      <c r="EYJ2" s="83"/>
      <c r="EYK2" s="83"/>
      <c r="EYL2" s="83"/>
      <c r="EYM2" s="83"/>
      <c r="EYN2" s="83"/>
      <c r="EYO2" s="83"/>
      <c r="EYP2" s="83"/>
      <c r="EYQ2" s="83"/>
      <c r="EYR2" s="83"/>
      <c r="EYS2" s="83"/>
      <c r="EYT2" s="83"/>
      <c r="EYU2" s="83"/>
      <c r="EYV2" s="83"/>
      <c r="EYW2" s="83"/>
      <c r="EYX2" s="83"/>
      <c r="EYY2" s="83"/>
      <c r="EYZ2" s="83"/>
      <c r="EZA2" s="83"/>
      <c r="EZB2" s="83"/>
      <c r="EZC2" s="83"/>
      <c r="EZD2" s="83"/>
      <c r="EZE2" s="83"/>
      <c r="EZF2" s="83"/>
      <c r="EZG2" s="83"/>
      <c r="EZH2" s="83"/>
      <c r="EZI2" s="83"/>
      <c r="EZJ2" s="83"/>
      <c r="EZK2" s="83"/>
      <c r="EZL2" s="83"/>
      <c r="EZM2" s="83"/>
      <c r="EZN2" s="83"/>
      <c r="EZO2" s="83"/>
      <c r="EZP2" s="83"/>
      <c r="EZQ2" s="83"/>
      <c r="EZR2" s="83"/>
      <c r="EZS2" s="83"/>
      <c r="EZT2" s="83"/>
      <c r="EZU2" s="83"/>
      <c r="EZV2" s="83"/>
      <c r="EZW2" s="83"/>
      <c r="EZX2" s="83"/>
      <c r="EZY2" s="83"/>
      <c r="EZZ2" s="83"/>
      <c r="FAA2" s="83"/>
      <c r="FAB2" s="83"/>
      <c r="FAC2" s="83"/>
      <c r="FAD2" s="83"/>
      <c r="FAE2" s="83"/>
      <c r="FAF2" s="83"/>
      <c r="FAG2" s="83"/>
      <c r="FAH2" s="83"/>
      <c r="FAI2" s="83"/>
      <c r="FAJ2" s="83"/>
      <c r="FAK2" s="83"/>
      <c r="FAL2" s="83"/>
      <c r="FAM2" s="83"/>
      <c r="FAN2" s="83"/>
      <c r="FAO2" s="83"/>
      <c r="FAP2" s="83"/>
      <c r="FAQ2" s="83"/>
      <c r="FAR2" s="83"/>
      <c r="FAS2" s="83"/>
      <c r="FAT2" s="83"/>
      <c r="FAU2" s="83"/>
      <c r="FAV2" s="83"/>
      <c r="FAW2" s="83"/>
      <c r="FAX2" s="83"/>
      <c r="FAY2" s="83"/>
      <c r="FAZ2" s="83"/>
      <c r="FBA2" s="83"/>
      <c r="FBB2" s="83"/>
      <c r="FBC2" s="83"/>
      <c r="FBD2" s="83"/>
      <c r="FBE2" s="83"/>
      <c r="FBF2" s="83"/>
      <c r="FBG2" s="83"/>
      <c r="FBH2" s="83"/>
      <c r="FBI2" s="83"/>
      <c r="FBJ2" s="83"/>
      <c r="FBK2" s="83"/>
      <c r="FBL2" s="83"/>
      <c r="FBM2" s="83"/>
      <c r="FBN2" s="83"/>
      <c r="FBO2" s="83"/>
      <c r="FBP2" s="83"/>
      <c r="FBQ2" s="83"/>
      <c r="FBR2" s="83"/>
      <c r="FBS2" s="83"/>
      <c r="FBT2" s="83"/>
      <c r="FBU2" s="83"/>
      <c r="FBV2" s="83"/>
      <c r="FBW2" s="83"/>
      <c r="FBX2" s="83"/>
      <c r="FBY2" s="83"/>
      <c r="FBZ2" s="83"/>
      <c r="FCA2" s="83"/>
      <c r="FCB2" s="83"/>
      <c r="FCC2" s="83"/>
      <c r="FCD2" s="83"/>
      <c r="FCE2" s="83"/>
      <c r="FCF2" s="83"/>
      <c r="FCG2" s="83"/>
      <c r="FCH2" s="83"/>
      <c r="FCI2" s="83"/>
      <c r="FCJ2" s="83"/>
      <c r="FCK2" s="83"/>
      <c r="FCL2" s="83"/>
      <c r="FCM2" s="83"/>
      <c r="FCN2" s="83"/>
      <c r="FCO2" s="83"/>
      <c r="FCP2" s="83"/>
      <c r="FCQ2" s="83"/>
      <c r="FCR2" s="83"/>
      <c r="FCS2" s="83"/>
      <c r="FCT2" s="83"/>
      <c r="FCU2" s="83"/>
      <c r="FCV2" s="83"/>
      <c r="FCW2" s="83"/>
      <c r="FCX2" s="83"/>
      <c r="FCY2" s="83"/>
      <c r="FCZ2" s="83"/>
      <c r="FDA2" s="83"/>
      <c r="FDB2" s="83"/>
      <c r="FDC2" s="83"/>
      <c r="FDD2" s="83"/>
      <c r="FDE2" s="83"/>
      <c r="FDF2" s="83"/>
      <c r="FDG2" s="83"/>
      <c r="FDH2" s="83"/>
      <c r="FDI2" s="83"/>
      <c r="FDJ2" s="83"/>
      <c r="FDK2" s="83"/>
      <c r="FDL2" s="83"/>
      <c r="FDM2" s="83"/>
      <c r="FDN2" s="83"/>
      <c r="FDO2" s="83"/>
      <c r="FDP2" s="83"/>
      <c r="FDQ2" s="83"/>
      <c r="FDR2" s="83"/>
      <c r="FDS2" s="83"/>
      <c r="FDT2" s="83"/>
      <c r="FDU2" s="83"/>
      <c r="FDV2" s="83"/>
      <c r="FDW2" s="83"/>
      <c r="FDX2" s="83"/>
      <c r="FDY2" s="83"/>
      <c r="FDZ2" s="83"/>
      <c r="FEA2" s="83"/>
      <c r="FEB2" s="83"/>
      <c r="FEC2" s="83"/>
      <c r="FED2" s="83"/>
      <c r="FEE2" s="83"/>
      <c r="FEF2" s="83"/>
      <c r="FEG2" s="83"/>
      <c r="FEH2" s="83"/>
      <c r="FEI2" s="83"/>
      <c r="FEJ2" s="83"/>
      <c r="FEK2" s="83"/>
      <c r="FEL2" s="83"/>
      <c r="FEM2" s="83"/>
      <c r="FEN2" s="83"/>
      <c r="FEO2" s="83"/>
      <c r="FEP2" s="83"/>
      <c r="FEQ2" s="83"/>
      <c r="FER2" s="83"/>
      <c r="FES2" s="83"/>
      <c r="FET2" s="83"/>
      <c r="FEU2" s="83"/>
      <c r="FEV2" s="83"/>
      <c r="FEW2" s="83"/>
      <c r="FEX2" s="83"/>
      <c r="FEY2" s="83"/>
      <c r="FEZ2" s="83"/>
      <c r="FFA2" s="83"/>
      <c r="FFB2" s="83"/>
      <c r="FFC2" s="83"/>
      <c r="FFD2" s="83"/>
      <c r="FFE2" s="83"/>
      <c r="FFF2" s="83"/>
      <c r="FFG2" s="83"/>
      <c r="FFH2" s="83"/>
      <c r="FFI2" s="83"/>
      <c r="FFJ2" s="83"/>
      <c r="FFK2" s="83"/>
      <c r="FFL2" s="83"/>
      <c r="FFM2" s="83"/>
      <c r="FFN2" s="83"/>
      <c r="FFO2" s="83"/>
      <c r="FFP2" s="83"/>
      <c r="FFQ2" s="83"/>
      <c r="FFR2" s="83"/>
      <c r="FFS2" s="83"/>
      <c r="FFT2" s="83"/>
      <c r="FFU2" s="83"/>
      <c r="FFV2" s="83"/>
      <c r="FFW2" s="83"/>
      <c r="FFX2" s="83"/>
      <c r="FFY2" s="83"/>
      <c r="FFZ2" s="83"/>
      <c r="FGA2" s="83"/>
      <c r="FGB2" s="83"/>
      <c r="FGC2" s="83"/>
      <c r="FGD2" s="83"/>
      <c r="FGE2" s="83"/>
      <c r="FGF2" s="83"/>
      <c r="FGG2" s="83"/>
      <c r="FGH2" s="83"/>
      <c r="FGI2" s="83"/>
      <c r="FGJ2" s="83"/>
      <c r="FGK2" s="83"/>
      <c r="FGL2" s="83"/>
      <c r="FGM2" s="83"/>
      <c r="FGN2" s="83"/>
      <c r="FGO2" s="83"/>
      <c r="FGP2" s="83"/>
      <c r="FGQ2" s="83"/>
      <c r="FGR2" s="83"/>
      <c r="FGS2" s="83"/>
      <c r="FGT2" s="83"/>
      <c r="FGU2" s="83"/>
      <c r="FGV2" s="83"/>
      <c r="FGW2" s="83"/>
      <c r="FGX2" s="83"/>
      <c r="FGY2" s="83"/>
      <c r="FGZ2" s="83"/>
      <c r="FHA2" s="83"/>
      <c r="FHB2" s="83"/>
      <c r="FHC2" s="83"/>
      <c r="FHD2" s="83"/>
      <c r="FHE2" s="83"/>
      <c r="FHF2" s="83"/>
      <c r="FHG2" s="83"/>
      <c r="FHH2" s="83"/>
      <c r="FHI2" s="83"/>
      <c r="FHJ2" s="83"/>
      <c r="FHK2" s="83"/>
      <c r="FHL2" s="83"/>
      <c r="FHM2" s="83"/>
      <c r="FHN2" s="83"/>
      <c r="FHO2" s="83"/>
      <c r="FHP2" s="83"/>
      <c r="FHQ2" s="83"/>
      <c r="FHR2" s="83"/>
      <c r="FHS2" s="83"/>
      <c r="FHT2" s="83"/>
      <c r="FHU2" s="83"/>
      <c r="FHV2" s="83"/>
      <c r="FHW2" s="83"/>
      <c r="FHX2" s="83"/>
      <c r="FHY2" s="83"/>
      <c r="FHZ2" s="83"/>
      <c r="FIA2" s="83"/>
      <c r="FIB2" s="83"/>
      <c r="FIC2" s="83"/>
      <c r="FID2" s="83"/>
      <c r="FIE2" s="83"/>
      <c r="FIF2" s="83"/>
      <c r="FIG2" s="83"/>
      <c r="FIH2" s="83"/>
      <c r="FII2" s="83"/>
      <c r="FIJ2" s="83"/>
      <c r="FIK2" s="83"/>
      <c r="FIL2" s="83"/>
      <c r="FIM2" s="83"/>
      <c r="FIN2" s="83"/>
      <c r="FIO2" s="83"/>
      <c r="FIP2" s="83"/>
      <c r="FIQ2" s="83"/>
      <c r="FIR2" s="83"/>
      <c r="FIS2" s="83"/>
      <c r="FIT2" s="83"/>
      <c r="FIU2" s="83"/>
      <c r="FIV2" s="83"/>
      <c r="FIW2" s="83"/>
      <c r="FIX2" s="83"/>
      <c r="FIY2" s="83"/>
      <c r="FIZ2" s="83"/>
      <c r="FJA2" s="83"/>
      <c r="FJB2" s="83"/>
      <c r="FJC2" s="83"/>
      <c r="FJD2" s="83"/>
      <c r="FJE2" s="83"/>
      <c r="FJF2" s="83"/>
      <c r="FJG2" s="83"/>
      <c r="FJH2" s="83"/>
      <c r="FJI2" s="83"/>
      <c r="FJJ2" s="83"/>
      <c r="FJK2" s="83"/>
      <c r="FJL2" s="83"/>
      <c r="FJM2" s="83"/>
      <c r="FJN2" s="83"/>
      <c r="FJO2" s="83"/>
      <c r="FJP2" s="83"/>
      <c r="FJQ2" s="83"/>
      <c r="FJR2" s="83"/>
      <c r="FJS2" s="83"/>
      <c r="FJT2" s="83"/>
      <c r="FJU2" s="83"/>
      <c r="FJV2" s="83"/>
      <c r="FJW2" s="83"/>
      <c r="FJX2" s="83"/>
      <c r="FJY2" s="83"/>
      <c r="FJZ2" s="83"/>
      <c r="FKA2" s="83"/>
      <c r="FKB2" s="83"/>
      <c r="FKC2" s="83"/>
      <c r="FKD2" s="83"/>
      <c r="FKE2" s="83"/>
      <c r="FKF2" s="83"/>
      <c r="FKG2" s="83"/>
      <c r="FKH2" s="83"/>
      <c r="FKI2" s="83"/>
      <c r="FKJ2" s="83"/>
      <c r="FKK2" s="83"/>
      <c r="FKL2" s="83"/>
      <c r="FKM2" s="83"/>
      <c r="FKN2" s="83"/>
      <c r="FKO2" s="83"/>
      <c r="FKP2" s="83"/>
      <c r="FKQ2" s="83"/>
      <c r="FKR2" s="83"/>
      <c r="FKS2" s="83"/>
      <c r="FKT2" s="83"/>
      <c r="FKU2" s="83"/>
      <c r="FKV2" s="83"/>
      <c r="FKW2" s="83"/>
      <c r="FKX2" s="83"/>
      <c r="FKY2" s="83"/>
      <c r="FKZ2" s="83"/>
      <c r="FLA2" s="83"/>
      <c r="FLB2" s="83"/>
      <c r="FLC2" s="83"/>
      <c r="FLD2" s="83"/>
      <c r="FLE2" s="83"/>
      <c r="FLF2" s="83"/>
      <c r="FLG2" s="83"/>
      <c r="FLH2" s="83"/>
      <c r="FLI2" s="83"/>
      <c r="FLJ2" s="83"/>
      <c r="FLK2" s="83"/>
      <c r="FLL2" s="83"/>
      <c r="FLM2" s="83"/>
      <c r="FLN2" s="83"/>
      <c r="FLO2" s="83"/>
      <c r="FLP2" s="83"/>
      <c r="FLQ2" s="83"/>
      <c r="FLR2" s="83"/>
      <c r="FLS2" s="83"/>
      <c r="FLT2" s="83"/>
      <c r="FLU2" s="83"/>
      <c r="FLV2" s="83"/>
      <c r="FLW2" s="83"/>
      <c r="FLX2" s="83"/>
      <c r="FLY2" s="83"/>
      <c r="FLZ2" s="83"/>
      <c r="FMA2" s="83"/>
      <c r="FMB2" s="83"/>
      <c r="FMC2" s="83"/>
      <c r="FMD2" s="83"/>
      <c r="FME2" s="83"/>
      <c r="FMF2" s="83"/>
      <c r="FMG2" s="83"/>
      <c r="FMH2" s="83"/>
      <c r="FMI2" s="83"/>
      <c r="FMJ2" s="83"/>
      <c r="FMK2" s="83"/>
      <c r="FML2" s="83"/>
      <c r="FMM2" s="83"/>
      <c r="FMN2" s="83"/>
      <c r="FMO2" s="83"/>
      <c r="FMP2" s="83"/>
      <c r="FMQ2" s="83"/>
      <c r="FMR2" s="83"/>
      <c r="FMS2" s="83"/>
      <c r="FMT2" s="83"/>
      <c r="FMU2" s="83"/>
      <c r="FMV2" s="83"/>
      <c r="FMW2" s="83"/>
      <c r="FMX2" s="83"/>
      <c r="FMY2" s="83"/>
      <c r="FMZ2" s="83"/>
      <c r="FNA2" s="83"/>
      <c r="FNB2" s="83"/>
      <c r="FNC2" s="83"/>
      <c r="FND2" s="83"/>
      <c r="FNE2" s="83"/>
      <c r="FNF2" s="83"/>
      <c r="FNG2" s="83"/>
      <c r="FNH2" s="83"/>
      <c r="FNI2" s="83"/>
      <c r="FNJ2" s="83"/>
      <c r="FNK2" s="83"/>
      <c r="FNL2" s="83"/>
      <c r="FNM2" s="83"/>
      <c r="FNN2" s="83"/>
      <c r="FNO2" s="83"/>
      <c r="FNP2" s="83"/>
      <c r="FNQ2" s="83"/>
      <c r="FNR2" s="83"/>
      <c r="FNS2" s="83"/>
      <c r="FNT2" s="83"/>
      <c r="FNU2" s="83"/>
      <c r="FNV2" s="83"/>
      <c r="FNW2" s="83"/>
      <c r="FNX2" s="83"/>
      <c r="FNY2" s="83"/>
      <c r="FNZ2" s="83"/>
      <c r="FOA2" s="83"/>
      <c r="FOB2" s="83"/>
      <c r="FOC2" s="83"/>
      <c r="FOD2" s="83"/>
      <c r="FOE2" s="83"/>
      <c r="FOF2" s="83"/>
      <c r="FOG2" s="83"/>
      <c r="FOH2" s="83"/>
      <c r="FOI2" s="83"/>
      <c r="FOJ2" s="83"/>
      <c r="FOK2" s="83"/>
      <c r="FOL2" s="83"/>
      <c r="FOM2" s="83"/>
      <c r="FON2" s="83"/>
      <c r="FOO2" s="83"/>
      <c r="FOP2" s="83"/>
      <c r="FOQ2" s="83"/>
      <c r="FOR2" s="83"/>
      <c r="FOS2" s="83"/>
      <c r="FOT2" s="83"/>
      <c r="FOU2" s="83"/>
      <c r="FOV2" s="83"/>
      <c r="FOW2" s="83"/>
      <c r="FOX2" s="83"/>
      <c r="FOY2" s="83"/>
      <c r="FOZ2" s="83"/>
      <c r="FPA2" s="83"/>
      <c r="FPB2" s="83"/>
      <c r="FPC2" s="83"/>
      <c r="FPD2" s="83"/>
      <c r="FPE2" s="83"/>
      <c r="FPF2" s="83"/>
      <c r="FPG2" s="83"/>
      <c r="FPH2" s="83"/>
      <c r="FPI2" s="83"/>
      <c r="FPJ2" s="83"/>
      <c r="FPK2" s="83"/>
      <c r="FPL2" s="83"/>
      <c r="FPM2" s="83"/>
      <c r="FPN2" s="83"/>
      <c r="FPO2" s="83"/>
      <c r="FPP2" s="83"/>
      <c r="FPQ2" s="83"/>
      <c r="FPR2" s="83"/>
      <c r="FPS2" s="83"/>
      <c r="FPT2" s="83"/>
      <c r="FPU2" s="83"/>
      <c r="FPV2" s="83"/>
      <c r="FPW2" s="83"/>
      <c r="FPX2" s="83"/>
      <c r="FPY2" s="83"/>
      <c r="FPZ2" s="83"/>
      <c r="FQA2" s="83"/>
      <c r="FQB2" s="83"/>
      <c r="FQC2" s="83"/>
      <c r="FQD2" s="83"/>
      <c r="FQE2" s="83"/>
      <c r="FQF2" s="83"/>
      <c r="FQG2" s="83"/>
      <c r="FQH2" s="83"/>
      <c r="FQI2" s="83"/>
      <c r="FQJ2" s="83"/>
      <c r="FQK2" s="83"/>
      <c r="FQL2" s="83"/>
      <c r="FQM2" s="83"/>
      <c r="FQN2" s="83"/>
      <c r="FQO2" s="83"/>
      <c r="FQP2" s="83"/>
      <c r="FQQ2" s="83"/>
      <c r="FQR2" s="83"/>
      <c r="FQS2" s="83"/>
      <c r="FQT2" s="83"/>
      <c r="FQU2" s="83"/>
      <c r="FQV2" s="83"/>
      <c r="FQW2" s="83"/>
      <c r="FQX2" s="83"/>
      <c r="FQY2" s="83"/>
      <c r="FQZ2" s="83"/>
      <c r="FRA2" s="83"/>
      <c r="FRB2" s="83"/>
      <c r="FRC2" s="83"/>
      <c r="FRD2" s="83"/>
      <c r="FRE2" s="83"/>
      <c r="FRF2" s="83"/>
      <c r="FRG2" s="83"/>
      <c r="FRH2" s="83"/>
      <c r="FRI2" s="83"/>
      <c r="FRJ2" s="83"/>
      <c r="FRK2" s="83"/>
      <c r="FRL2" s="83"/>
      <c r="FRM2" s="83"/>
      <c r="FRN2" s="83"/>
      <c r="FRO2" s="83"/>
      <c r="FRP2" s="83"/>
      <c r="FRQ2" s="83"/>
      <c r="FRR2" s="83"/>
      <c r="FRS2" s="83"/>
      <c r="FRT2" s="83"/>
      <c r="FRU2" s="83"/>
      <c r="FRV2" s="83"/>
      <c r="FRW2" s="83"/>
      <c r="FRX2" s="83"/>
      <c r="FRY2" s="83"/>
      <c r="FRZ2" s="83"/>
      <c r="FSA2" s="83"/>
      <c r="FSB2" s="83"/>
      <c r="FSC2" s="83"/>
      <c r="FSD2" s="83"/>
      <c r="FSE2" s="83"/>
      <c r="FSF2" s="83"/>
      <c r="FSG2" s="83"/>
      <c r="FSH2" s="83"/>
      <c r="FSI2" s="83"/>
      <c r="FSJ2" s="83"/>
      <c r="FSK2" s="83"/>
      <c r="FSL2" s="83"/>
      <c r="FSM2" s="83"/>
      <c r="FSN2" s="83"/>
      <c r="FSO2" s="83"/>
      <c r="FSP2" s="83"/>
      <c r="FSQ2" s="83"/>
      <c r="FSR2" s="83"/>
      <c r="FSS2" s="83"/>
      <c r="FST2" s="83"/>
      <c r="FSU2" s="83"/>
      <c r="FSV2" s="83"/>
      <c r="FSW2" s="83"/>
      <c r="FSX2" s="83"/>
      <c r="FSY2" s="83"/>
      <c r="FSZ2" s="83"/>
      <c r="FTA2" s="83"/>
      <c r="FTB2" s="83"/>
      <c r="FTC2" s="83"/>
      <c r="FTD2" s="83"/>
      <c r="FTE2" s="83"/>
      <c r="FTF2" s="83"/>
      <c r="FTG2" s="83"/>
      <c r="FTH2" s="83"/>
      <c r="FTI2" s="83"/>
      <c r="FTJ2" s="83"/>
      <c r="FTK2" s="83"/>
      <c r="FTL2" s="83"/>
      <c r="FTM2" s="83"/>
      <c r="FTN2" s="83"/>
      <c r="FTO2" s="83"/>
      <c r="FTP2" s="83"/>
      <c r="FTQ2" s="83"/>
      <c r="FTR2" s="83"/>
      <c r="FTS2" s="83"/>
      <c r="FTT2" s="83"/>
      <c r="FTU2" s="83"/>
      <c r="FTV2" s="83"/>
      <c r="FTW2" s="83"/>
      <c r="FTX2" s="83"/>
      <c r="FTY2" s="83"/>
      <c r="FTZ2" s="83"/>
      <c r="FUA2" s="83"/>
      <c r="FUB2" s="83"/>
      <c r="FUC2" s="83"/>
      <c r="FUD2" s="83"/>
      <c r="FUE2" s="83"/>
      <c r="FUF2" s="83"/>
      <c r="FUG2" s="83"/>
      <c r="FUH2" s="83"/>
      <c r="FUI2" s="83"/>
      <c r="FUJ2" s="83"/>
      <c r="FUK2" s="83"/>
      <c r="FUL2" s="83"/>
      <c r="FUM2" s="83"/>
      <c r="FUN2" s="83"/>
      <c r="FUO2" s="83"/>
      <c r="FUP2" s="83"/>
      <c r="FUQ2" s="83"/>
      <c r="FUR2" s="83"/>
      <c r="FUS2" s="83"/>
      <c r="FUT2" s="83"/>
      <c r="FUU2" s="83"/>
      <c r="FUV2" s="83"/>
      <c r="FUW2" s="83"/>
      <c r="FUX2" s="83"/>
      <c r="FUY2" s="83"/>
      <c r="FUZ2" s="83"/>
      <c r="FVA2" s="83"/>
      <c r="FVB2" s="83"/>
      <c r="FVC2" s="83"/>
      <c r="FVD2" s="83"/>
      <c r="FVE2" s="83"/>
      <c r="FVF2" s="83"/>
      <c r="FVG2" s="83"/>
      <c r="FVH2" s="83"/>
      <c r="FVI2" s="83"/>
      <c r="FVJ2" s="83"/>
      <c r="FVK2" s="83"/>
      <c r="FVL2" s="83"/>
      <c r="FVM2" s="83"/>
      <c r="FVN2" s="83"/>
      <c r="FVO2" s="83"/>
      <c r="FVP2" s="83"/>
      <c r="FVQ2" s="83"/>
      <c r="FVR2" s="83"/>
      <c r="FVS2" s="83"/>
      <c r="FVT2" s="83"/>
      <c r="FVU2" s="83"/>
      <c r="FVV2" s="83"/>
      <c r="FVW2" s="83"/>
      <c r="FVX2" s="83"/>
      <c r="FVY2" s="83"/>
      <c r="FVZ2" s="83"/>
      <c r="FWA2" s="83"/>
      <c r="FWB2" s="83"/>
      <c r="FWC2" s="83"/>
      <c r="FWD2" s="83"/>
      <c r="FWE2" s="83"/>
      <c r="FWF2" s="83"/>
      <c r="FWG2" s="83"/>
      <c r="FWH2" s="83"/>
      <c r="FWI2" s="83"/>
      <c r="FWJ2" s="83"/>
      <c r="FWK2" s="83"/>
      <c r="FWL2" s="83"/>
      <c r="FWM2" s="83"/>
      <c r="FWN2" s="83"/>
      <c r="FWO2" s="83"/>
      <c r="FWP2" s="83"/>
      <c r="FWQ2" s="83"/>
      <c r="FWR2" s="83"/>
      <c r="FWS2" s="83"/>
      <c r="FWT2" s="83"/>
      <c r="FWU2" s="83"/>
      <c r="FWV2" s="83"/>
      <c r="FWW2" s="83"/>
      <c r="FWX2" s="83"/>
      <c r="FWY2" s="83"/>
      <c r="FWZ2" s="83"/>
      <c r="FXA2" s="83"/>
      <c r="FXB2" s="83"/>
      <c r="FXC2" s="83"/>
      <c r="FXD2" s="83"/>
      <c r="FXE2" s="83"/>
      <c r="FXF2" s="83"/>
      <c r="FXG2" s="83"/>
      <c r="FXH2" s="83"/>
      <c r="FXI2" s="83"/>
      <c r="FXJ2" s="83"/>
      <c r="FXK2" s="83"/>
      <c r="FXL2" s="83"/>
      <c r="FXM2" s="83"/>
      <c r="FXN2" s="83"/>
      <c r="FXO2" s="83"/>
      <c r="FXP2" s="83"/>
      <c r="FXQ2" s="83"/>
      <c r="FXR2" s="83"/>
      <c r="FXS2" s="83"/>
      <c r="FXT2" s="83"/>
      <c r="FXU2" s="83"/>
      <c r="FXV2" s="83"/>
      <c r="FXW2" s="83"/>
      <c r="FXX2" s="83"/>
      <c r="FXY2" s="83"/>
      <c r="FXZ2" s="83"/>
      <c r="FYA2" s="83"/>
      <c r="FYB2" s="83"/>
      <c r="FYC2" s="83"/>
      <c r="FYD2" s="83"/>
      <c r="FYE2" s="83"/>
      <c r="FYF2" s="83"/>
      <c r="FYG2" s="83"/>
      <c r="FYH2" s="83"/>
      <c r="FYI2" s="83"/>
      <c r="FYJ2" s="83"/>
      <c r="FYK2" s="83"/>
      <c r="FYL2" s="83"/>
      <c r="FYM2" s="83"/>
      <c r="FYN2" s="83"/>
      <c r="FYO2" s="83"/>
      <c r="FYP2" s="83"/>
      <c r="FYQ2" s="83"/>
      <c r="FYR2" s="83"/>
      <c r="FYS2" s="83"/>
      <c r="FYT2" s="83"/>
      <c r="FYU2" s="83"/>
      <c r="FYV2" s="83"/>
      <c r="FYW2" s="83"/>
      <c r="FYX2" s="83"/>
      <c r="FYY2" s="83"/>
      <c r="FYZ2" s="83"/>
      <c r="FZA2" s="83"/>
      <c r="FZB2" s="83"/>
      <c r="FZC2" s="83"/>
      <c r="FZD2" s="83"/>
      <c r="FZE2" s="83"/>
      <c r="FZF2" s="83"/>
      <c r="FZG2" s="83"/>
      <c r="FZH2" s="83"/>
      <c r="FZI2" s="83"/>
      <c r="FZJ2" s="83"/>
      <c r="FZK2" s="83"/>
      <c r="FZL2" s="83"/>
      <c r="FZM2" s="83"/>
      <c r="FZN2" s="83"/>
      <c r="FZO2" s="83"/>
      <c r="FZP2" s="83"/>
      <c r="FZQ2" s="83"/>
      <c r="FZR2" s="83"/>
      <c r="FZS2" s="83"/>
      <c r="FZT2" s="83"/>
      <c r="FZU2" s="83"/>
      <c r="FZV2" s="83"/>
      <c r="FZW2" s="83"/>
      <c r="FZX2" s="83"/>
      <c r="FZY2" s="83"/>
      <c r="FZZ2" s="83"/>
      <c r="GAA2" s="83"/>
      <c r="GAB2" s="83"/>
      <c r="GAC2" s="83"/>
      <c r="GAD2" s="83"/>
      <c r="GAE2" s="83"/>
      <c r="GAF2" s="83"/>
      <c r="GAG2" s="83"/>
      <c r="GAH2" s="83"/>
      <c r="GAI2" s="83"/>
      <c r="GAJ2" s="83"/>
      <c r="GAK2" s="83"/>
      <c r="GAL2" s="83"/>
      <c r="GAM2" s="83"/>
      <c r="GAN2" s="83"/>
      <c r="GAO2" s="83"/>
      <c r="GAP2" s="83"/>
      <c r="GAQ2" s="83"/>
      <c r="GAR2" s="83"/>
      <c r="GAS2" s="83"/>
      <c r="GAT2" s="83"/>
      <c r="GAU2" s="83"/>
      <c r="GAV2" s="83"/>
      <c r="GAW2" s="83"/>
      <c r="GAX2" s="83"/>
      <c r="GAY2" s="83"/>
      <c r="GAZ2" s="83"/>
      <c r="GBA2" s="83"/>
      <c r="GBB2" s="83"/>
      <c r="GBC2" s="83"/>
      <c r="GBD2" s="83"/>
      <c r="GBE2" s="83"/>
      <c r="GBF2" s="83"/>
      <c r="GBG2" s="83"/>
      <c r="GBH2" s="83"/>
      <c r="GBI2" s="83"/>
      <c r="GBJ2" s="83"/>
      <c r="GBK2" s="83"/>
      <c r="GBL2" s="83"/>
      <c r="GBM2" s="83"/>
      <c r="GBN2" s="83"/>
      <c r="GBO2" s="83"/>
      <c r="GBP2" s="83"/>
      <c r="GBQ2" s="83"/>
      <c r="GBR2" s="83"/>
      <c r="GBS2" s="83"/>
      <c r="GBT2" s="83"/>
      <c r="GBU2" s="83"/>
      <c r="GBV2" s="83"/>
      <c r="GBW2" s="83"/>
      <c r="GBX2" s="83"/>
      <c r="GBY2" s="83"/>
      <c r="GBZ2" s="83"/>
      <c r="GCA2" s="83"/>
      <c r="GCB2" s="83"/>
      <c r="GCC2" s="83"/>
      <c r="GCD2" s="83"/>
      <c r="GCE2" s="83"/>
      <c r="GCF2" s="83"/>
      <c r="GCG2" s="83"/>
      <c r="GCH2" s="83"/>
      <c r="GCI2" s="83"/>
      <c r="GCJ2" s="83"/>
      <c r="GCK2" s="83"/>
      <c r="GCL2" s="83"/>
      <c r="GCM2" s="83"/>
      <c r="GCN2" s="83"/>
      <c r="GCO2" s="83"/>
      <c r="GCP2" s="83"/>
      <c r="GCQ2" s="83"/>
      <c r="GCR2" s="83"/>
      <c r="GCS2" s="83"/>
      <c r="GCT2" s="83"/>
      <c r="GCU2" s="83"/>
      <c r="GCV2" s="83"/>
      <c r="GCW2" s="83"/>
      <c r="GCX2" s="83"/>
      <c r="GCY2" s="83"/>
      <c r="GCZ2" s="83"/>
      <c r="GDA2" s="83"/>
      <c r="GDB2" s="83"/>
      <c r="GDC2" s="83"/>
      <c r="GDD2" s="83"/>
      <c r="GDE2" s="83"/>
      <c r="GDF2" s="83"/>
      <c r="GDG2" s="83"/>
      <c r="GDH2" s="83"/>
      <c r="GDI2" s="83"/>
      <c r="GDJ2" s="83"/>
      <c r="GDK2" s="83"/>
      <c r="GDL2" s="83"/>
      <c r="GDM2" s="83"/>
      <c r="GDN2" s="83"/>
      <c r="GDO2" s="83"/>
      <c r="GDP2" s="83"/>
      <c r="GDQ2" s="83"/>
      <c r="GDR2" s="83"/>
      <c r="GDS2" s="83"/>
      <c r="GDT2" s="83"/>
      <c r="GDU2" s="83"/>
      <c r="GDV2" s="83"/>
      <c r="GDW2" s="83"/>
      <c r="GDX2" s="83"/>
      <c r="GDY2" s="83"/>
      <c r="GDZ2" s="83"/>
      <c r="GEA2" s="83"/>
      <c r="GEB2" s="83"/>
      <c r="GEC2" s="83"/>
      <c r="GED2" s="83"/>
      <c r="GEE2" s="83"/>
      <c r="GEF2" s="83"/>
      <c r="GEG2" s="83"/>
      <c r="GEH2" s="83"/>
      <c r="GEI2" s="83"/>
      <c r="GEJ2" s="83"/>
      <c r="GEK2" s="83"/>
      <c r="GEL2" s="83"/>
      <c r="GEM2" s="83"/>
      <c r="GEN2" s="83"/>
      <c r="GEO2" s="83"/>
      <c r="GEP2" s="83"/>
      <c r="GEQ2" s="83"/>
      <c r="GER2" s="83"/>
      <c r="GES2" s="83"/>
      <c r="GET2" s="83"/>
      <c r="GEU2" s="83"/>
      <c r="GEV2" s="83"/>
      <c r="GEW2" s="83"/>
      <c r="GEX2" s="83"/>
      <c r="GEY2" s="83"/>
      <c r="GEZ2" s="83"/>
      <c r="GFA2" s="83"/>
      <c r="GFB2" s="83"/>
      <c r="GFC2" s="83"/>
      <c r="GFD2" s="83"/>
      <c r="GFE2" s="83"/>
      <c r="GFF2" s="83"/>
      <c r="GFG2" s="83"/>
      <c r="GFH2" s="83"/>
      <c r="GFI2" s="83"/>
      <c r="GFJ2" s="83"/>
      <c r="GFK2" s="83"/>
      <c r="GFL2" s="83"/>
      <c r="GFM2" s="83"/>
      <c r="GFN2" s="83"/>
      <c r="GFO2" s="83"/>
      <c r="GFP2" s="83"/>
      <c r="GFQ2" s="83"/>
      <c r="GFR2" s="83"/>
      <c r="GFS2" s="83"/>
      <c r="GFT2" s="83"/>
      <c r="GFU2" s="83"/>
      <c r="GFV2" s="83"/>
      <c r="GFW2" s="83"/>
      <c r="GFX2" s="83"/>
      <c r="GFY2" s="83"/>
      <c r="GFZ2" s="83"/>
      <c r="GGA2" s="83"/>
      <c r="GGB2" s="83"/>
      <c r="GGC2" s="83"/>
      <c r="GGD2" s="83"/>
      <c r="GGE2" s="83"/>
      <c r="GGF2" s="83"/>
      <c r="GGG2" s="83"/>
      <c r="GGH2" s="83"/>
      <c r="GGI2" s="83"/>
      <c r="GGJ2" s="83"/>
      <c r="GGK2" s="83"/>
      <c r="GGL2" s="83"/>
      <c r="GGM2" s="83"/>
      <c r="GGN2" s="83"/>
      <c r="GGO2" s="83"/>
      <c r="GGP2" s="83"/>
      <c r="GGQ2" s="83"/>
      <c r="GGR2" s="83"/>
      <c r="GGS2" s="83"/>
      <c r="GGT2" s="83"/>
      <c r="GGU2" s="83"/>
      <c r="GGV2" s="83"/>
      <c r="GGW2" s="83"/>
      <c r="GGX2" s="83"/>
      <c r="GGY2" s="83"/>
      <c r="GGZ2" s="83"/>
      <c r="GHA2" s="83"/>
      <c r="GHB2" s="83"/>
      <c r="GHC2" s="83"/>
      <c r="GHD2" s="83"/>
      <c r="GHE2" s="83"/>
      <c r="GHF2" s="83"/>
      <c r="GHG2" s="83"/>
      <c r="GHH2" s="83"/>
      <c r="GHI2" s="83"/>
      <c r="GHJ2" s="83"/>
      <c r="GHK2" s="83"/>
      <c r="GHL2" s="83"/>
      <c r="GHM2" s="83"/>
      <c r="GHN2" s="83"/>
      <c r="GHO2" s="83"/>
      <c r="GHP2" s="83"/>
      <c r="GHQ2" s="83"/>
      <c r="GHR2" s="83"/>
      <c r="GHS2" s="83"/>
      <c r="GHT2" s="83"/>
      <c r="GHU2" s="83"/>
      <c r="GHV2" s="83"/>
      <c r="GHW2" s="83"/>
      <c r="GHX2" s="83"/>
      <c r="GHY2" s="83"/>
      <c r="GHZ2" s="83"/>
      <c r="GIA2" s="83"/>
      <c r="GIB2" s="83"/>
      <c r="GIC2" s="83"/>
      <c r="GID2" s="83"/>
      <c r="GIE2" s="83"/>
      <c r="GIF2" s="83"/>
      <c r="GIG2" s="83"/>
      <c r="GIH2" s="83"/>
      <c r="GII2" s="83"/>
      <c r="GIJ2" s="83"/>
      <c r="GIK2" s="83"/>
      <c r="GIL2" s="83"/>
      <c r="GIM2" s="83"/>
      <c r="GIN2" s="83"/>
      <c r="GIO2" s="83"/>
      <c r="GIP2" s="83"/>
      <c r="GIQ2" s="83"/>
      <c r="GIR2" s="83"/>
      <c r="GIS2" s="83"/>
      <c r="GIT2" s="83"/>
      <c r="GIU2" s="83"/>
      <c r="GIV2" s="83"/>
      <c r="GIW2" s="83"/>
      <c r="GIX2" s="83"/>
      <c r="GIY2" s="83"/>
      <c r="GIZ2" s="83"/>
      <c r="GJA2" s="83"/>
      <c r="GJB2" s="83"/>
      <c r="GJC2" s="83"/>
      <c r="GJD2" s="83"/>
      <c r="GJE2" s="83"/>
      <c r="GJF2" s="83"/>
      <c r="GJG2" s="83"/>
      <c r="GJH2" s="83"/>
      <c r="GJI2" s="83"/>
      <c r="GJJ2" s="83"/>
      <c r="GJK2" s="83"/>
      <c r="GJL2" s="83"/>
      <c r="GJM2" s="83"/>
      <c r="GJN2" s="83"/>
      <c r="GJO2" s="83"/>
      <c r="GJP2" s="83"/>
      <c r="GJQ2" s="83"/>
      <c r="GJR2" s="83"/>
      <c r="GJS2" s="83"/>
      <c r="GJT2" s="83"/>
      <c r="GJU2" s="83"/>
      <c r="GJV2" s="83"/>
      <c r="GJW2" s="83"/>
      <c r="GJX2" s="83"/>
      <c r="GJY2" s="83"/>
      <c r="GJZ2" s="83"/>
      <c r="GKA2" s="83"/>
      <c r="GKB2" s="83"/>
      <c r="GKC2" s="83"/>
      <c r="GKD2" s="83"/>
      <c r="GKE2" s="83"/>
      <c r="GKF2" s="83"/>
      <c r="GKG2" s="83"/>
      <c r="GKH2" s="83"/>
      <c r="GKI2" s="83"/>
      <c r="GKJ2" s="83"/>
      <c r="GKK2" s="83"/>
      <c r="GKL2" s="83"/>
      <c r="GKM2" s="83"/>
      <c r="GKN2" s="83"/>
      <c r="GKO2" s="83"/>
      <c r="GKP2" s="83"/>
      <c r="GKQ2" s="83"/>
      <c r="GKR2" s="83"/>
      <c r="GKS2" s="83"/>
      <c r="GKT2" s="83"/>
      <c r="GKU2" s="83"/>
      <c r="GKV2" s="83"/>
      <c r="GKW2" s="83"/>
      <c r="GKX2" s="83"/>
      <c r="GKY2" s="83"/>
      <c r="GKZ2" s="83"/>
      <c r="GLA2" s="83"/>
      <c r="GLB2" s="83"/>
      <c r="GLC2" s="83"/>
      <c r="GLD2" s="83"/>
      <c r="GLE2" s="83"/>
      <c r="GLF2" s="83"/>
      <c r="GLG2" s="83"/>
      <c r="GLH2" s="83"/>
      <c r="GLI2" s="83"/>
      <c r="GLJ2" s="83"/>
      <c r="GLK2" s="83"/>
      <c r="GLL2" s="83"/>
      <c r="GLM2" s="83"/>
      <c r="GLN2" s="83"/>
      <c r="GLO2" s="83"/>
      <c r="GLP2" s="83"/>
      <c r="GLQ2" s="83"/>
      <c r="GLR2" s="83"/>
      <c r="GLS2" s="83"/>
      <c r="GLT2" s="83"/>
      <c r="GLU2" s="83"/>
      <c r="GLV2" s="83"/>
      <c r="GLW2" s="83"/>
      <c r="GLX2" s="83"/>
      <c r="GLY2" s="83"/>
      <c r="GLZ2" s="83"/>
      <c r="GMA2" s="83"/>
      <c r="GMB2" s="83"/>
      <c r="GMC2" s="83"/>
      <c r="GMD2" s="83"/>
      <c r="GME2" s="83"/>
      <c r="GMF2" s="83"/>
      <c r="GMG2" s="83"/>
      <c r="GMH2" s="83"/>
      <c r="GMI2" s="83"/>
      <c r="GMJ2" s="83"/>
      <c r="GMK2" s="83"/>
      <c r="GML2" s="83"/>
      <c r="GMM2" s="83"/>
      <c r="GMN2" s="83"/>
      <c r="GMO2" s="83"/>
      <c r="GMP2" s="83"/>
      <c r="GMQ2" s="83"/>
      <c r="GMR2" s="83"/>
      <c r="GMS2" s="83"/>
      <c r="GMT2" s="83"/>
      <c r="GMU2" s="83"/>
      <c r="GMV2" s="83"/>
      <c r="GMW2" s="83"/>
      <c r="GMX2" s="83"/>
      <c r="GMY2" s="83"/>
      <c r="GMZ2" s="83"/>
      <c r="GNA2" s="83"/>
      <c r="GNB2" s="83"/>
      <c r="GNC2" s="83"/>
      <c r="GND2" s="83"/>
      <c r="GNE2" s="83"/>
      <c r="GNF2" s="83"/>
      <c r="GNG2" s="83"/>
      <c r="GNH2" s="83"/>
      <c r="GNI2" s="83"/>
      <c r="GNJ2" s="83"/>
      <c r="GNK2" s="83"/>
      <c r="GNL2" s="83"/>
      <c r="GNM2" s="83"/>
      <c r="GNN2" s="83"/>
      <c r="GNO2" s="83"/>
      <c r="GNP2" s="83"/>
      <c r="GNQ2" s="83"/>
      <c r="GNR2" s="83"/>
      <c r="GNS2" s="83"/>
      <c r="GNT2" s="83"/>
      <c r="GNU2" s="83"/>
      <c r="GNV2" s="83"/>
      <c r="GNW2" s="83"/>
      <c r="GNX2" s="83"/>
      <c r="GNY2" s="83"/>
      <c r="GNZ2" s="83"/>
      <c r="GOA2" s="83"/>
      <c r="GOB2" s="83"/>
      <c r="GOC2" s="83"/>
      <c r="GOD2" s="83"/>
      <c r="GOE2" s="83"/>
      <c r="GOF2" s="83"/>
      <c r="GOG2" s="83"/>
      <c r="GOH2" s="83"/>
      <c r="GOI2" s="83"/>
      <c r="GOJ2" s="83"/>
      <c r="GOK2" s="83"/>
      <c r="GOL2" s="83"/>
      <c r="GOM2" s="83"/>
      <c r="GON2" s="83"/>
      <c r="GOO2" s="83"/>
      <c r="GOP2" s="83"/>
      <c r="GOQ2" s="83"/>
      <c r="GOR2" s="83"/>
      <c r="GOS2" s="83"/>
      <c r="GOT2" s="83"/>
      <c r="GOU2" s="83"/>
      <c r="GOV2" s="83"/>
      <c r="GOW2" s="83"/>
      <c r="GOX2" s="83"/>
      <c r="GOY2" s="83"/>
      <c r="GOZ2" s="83"/>
      <c r="GPA2" s="83"/>
      <c r="GPB2" s="83"/>
      <c r="GPC2" s="83"/>
      <c r="GPD2" s="83"/>
      <c r="GPE2" s="83"/>
      <c r="GPF2" s="83"/>
      <c r="GPG2" s="83"/>
      <c r="GPH2" s="83"/>
      <c r="GPI2" s="83"/>
      <c r="GPJ2" s="83"/>
      <c r="GPK2" s="83"/>
      <c r="GPL2" s="83"/>
      <c r="GPM2" s="83"/>
      <c r="GPN2" s="83"/>
      <c r="GPO2" s="83"/>
      <c r="GPP2" s="83"/>
      <c r="GPQ2" s="83"/>
      <c r="GPR2" s="83"/>
      <c r="GPS2" s="83"/>
      <c r="GPT2" s="83"/>
      <c r="GPU2" s="83"/>
      <c r="GPV2" s="83"/>
      <c r="GPW2" s="83"/>
      <c r="GPX2" s="83"/>
      <c r="GPY2" s="83"/>
      <c r="GPZ2" s="83"/>
      <c r="GQA2" s="83"/>
      <c r="GQB2" s="83"/>
      <c r="GQC2" s="83"/>
      <c r="GQD2" s="83"/>
      <c r="GQE2" s="83"/>
      <c r="GQF2" s="83"/>
      <c r="GQG2" s="83"/>
      <c r="GQH2" s="83"/>
      <c r="GQI2" s="83"/>
      <c r="GQJ2" s="83"/>
      <c r="GQK2" s="83"/>
      <c r="GQL2" s="83"/>
      <c r="GQM2" s="83"/>
      <c r="GQN2" s="83"/>
      <c r="GQO2" s="83"/>
      <c r="GQP2" s="83"/>
      <c r="GQQ2" s="83"/>
      <c r="GQR2" s="83"/>
      <c r="GQS2" s="83"/>
      <c r="GQT2" s="83"/>
      <c r="GQU2" s="83"/>
      <c r="GQV2" s="83"/>
      <c r="GQW2" s="83"/>
      <c r="GQX2" s="83"/>
      <c r="GQY2" s="83"/>
      <c r="GQZ2" s="83"/>
      <c r="GRA2" s="83"/>
      <c r="GRB2" s="83"/>
      <c r="GRC2" s="83"/>
      <c r="GRD2" s="83"/>
      <c r="GRE2" s="83"/>
      <c r="GRF2" s="83"/>
      <c r="GRG2" s="83"/>
      <c r="GRH2" s="83"/>
      <c r="GRI2" s="83"/>
      <c r="GRJ2" s="83"/>
      <c r="GRK2" s="83"/>
      <c r="GRL2" s="83"/>
      <c r="GRM2" s="83"/>
      <c r="GRN2" s="83"/>
      <c r="GRO2" s="83"/>
      <c r="GRP2" s="83"/>
      <c r="GRQ2" s="83"/>
      <c r="GRR2" s="83"/>
      <c r="GRS2" s="83"/>
      <c r="GRT2" s="83"/>
      <c r="GRU2" s="83"/>
      <c r="GRV2" s="83"/>
      <c r="GRW2" s="83"/>
      <c r="GRX2" s="83"/>
      <c r="GRY2" s="83"/>
      <c r="GRZ2" s="83"/>
      <c r="GSA2" s="83"/>
      <c r="GSB2" s="83"/>
      <c r="GSC2" s="83"/>
      <c r="GSD2" s="83"/>
      <c r="GSE2" s="83"/>
      <c r="GSF2" s="83"/>
      <c r="GSG2" s="83"/>
      <c r="GSH2" s="83"/>
      <c r="GSI2" s="83"/>
      <c r="GSJ2" s="83"/>
      <c r="GSK2" s="83"/>
      <c r="GSL2" s="83"/>
      <c r="GSM2" s="83"/>
      <c r="GSN2" s="83"/>
      <c r="GSO2" s="83"/>
      <c r="GSP2" s="83"/>
      <c r="GSQ2" s="83"/>
      <c r="GSR2" s="83"/>
      <c r="GSS2" s="83"/>
      <c r="GST2" s="83"/>
      <c r="GSU2" s="83"/>
      <c r="GSV2" s="83"/>
      <c r="GSW2" s="83"/>
      <c r="GSX2" s="83"/>
      <c r="GSY2" s="83"/>
      <c r="GSZ2" s="83"/>
      <c r="GTA2" s="83"/>
      <c r="GTB2" s="83"/>
      <c r="GTC2" s="83"/>
      <c r="GTD2" s="83"/>
      <c r="GTE2" s="83"/>
      <c r="GTF2" s="83"/>
      <c r="GTG2" s="83"/>
      <c r="GTH2" s="83"/>
      <c r="GTI2" s="83"/>
      <c r="GTJ2" s="83"/>
      <c r="GTK2" s="83"/>
      <c r="GTL2" s="83"/>
      <c r="GTM2" s="83"/>
      <c r="GTN2" s="83"/>
      <c r="GTO2" s="83"/>
      <c r="GTP2" s="83"/>
      <c r="GTQ2" s="83"/>
      <c r="GTR2" s="83"/>
      <c r="GTS2" s="83"/>
      <c r="GTT2" s="83"/>
      <c r="GTU2" s="83"/>
      <c r="GTV2" s="83"/>
      <c r="GTW2" s="83"/>
      <c r="GTX2" s="83"/>
      <c r="GTY2" s="83"/>
      <c r="GTZ2" s="83"/>
      <c r="GUA2" s="83"/>
      <c r="GUB2" s="83"/>
      <c r="GUC2" s="83"/>
      <c r="GUD2" s="83"/>
      <c r="GUE2" s="83"/>
      <c r="GUF2" s="83"/>
      <c r="GUG2" s="83"/>
      <c r="GUH2" s="83"/>
      <c r="GUI2" s="83"/>
      <c r="GUJ2" s="83"/>
      <c r="GUK2" s="83"/>
      <c r="GUL2" s="83"/>
      <c r="GUM2" s="83"/>
      <c r="GUN2" s="83"/>
      <c r="GUO2" s="83"/>
      <c r="GUP2" s="83"/>
      <c r="GUQ2" s="83"/>
      <c r="GUR2" s="83"/>
      <c r="GUS2" s="83"/>
      <c r="GUT2" s="83"/>
      <c r="GUU2" s="83"/>
      <c r="GUV2" s="83"/>
      <c r="GUW2" s="83"/>
      <c r="GUX2" s="83"/>
      <c r="GUY2" s="83"/>
      <c r="GUZ2" s="83"/>
      <c r="GVA2" s="83"/>
      <c r="GVB2" s="83"/>
      <c r="GVC2" s="83"/>
      <c r="GVD2" s="83"/>
      <c r="GVE2" s="83"/>
      <c r="GVF2" s="83"/>
      <c r="GVG2" s="83"/>
      <c r="GVH2" s="83"/>
      <c r="GVI2" s="83"/>
      <c r="GVJ2" s="83"/>
      <c r="GVK2" s="83"/>
      <c r="GVL2" s="83"/>
      <c r="GVM2" s="83"/>
      <c r="GVN2" s="83"/>
      <c r="GVO2" s="83"/>
      <c r="GVP2" s="83"/>
      <c r="GVQ2" s="83"/>
      <c r="GVR2" s="83"/>
      <c r="GVS2" s="83"/>
      <c r="GVT2" s="83"/>
      <c r="GVU2" s="83"/>
      <c r="GVV2" s="83"/>
      <c r="GVW2" s="83"/>
      <c r="GVX2" s="83"/>
      <c r="GVY2" s="83"/>
      <c r="GVZ2" s="83"/>
      <c r="GWA2" s="83"/>
      <c r="GWB2" s="83"/>
      <c r="GWC2" s="83"/>
      <c r="GWD2" s="83"/>
      <c r="GWE2" s="83"/>
      <c r="GWF2" s="83"/>
      <c r="GWG2" s="83"/>
      <c r="GWH2" s="83"/>
      <c r="GWI2" s="83"/>
      <c r="GWJ2" s="83"/>
      <c r="GWK2" s="83"/>
      <c r="GWL2" s="83"/>
      <c r="GWM2" s="83"/>
      <c r="GWN2" s="83"/>
      <c r="GWO2" s="83"/>
      <c r="GWP2" s="83"/>
      <c r="GWQ2" s="83"/>
      <c r="GWR2" s="83"/>
      <c r="GWS2" s="83"/>
      <c r="GWT2" s="83"/>
      <c r="GWU2" s="83"/>
      <c r="GWV2" s="83"/>
      <c r="GWW2" s="83"/>
      <c r="GWX2" s="83"/>
      <c r="GWY2" s="83"/>
      <c r="GWZ2" s="83"/>
      <c r="GXA2" s="83"/>
      <c r="GXB2" s="83"/>
      <c r="GXC2" s="83"/>
      <c r="GXD2" s="83"/>
      <c r="GXE2" s="83"/>
      <c r="GXF2" s="83"/>
      <c r="GXG2" s="83"/>
      <c r="GXH2" s="83"/>
      <c r="GXI2" s="83"/>
      <c r="GXJ2" s="83"/>
      <c r="GXK2" s="83"/>
      <c r="GXL2" s="83"/>
      <c r="GXM2" s="83"/>
      <c r="GXN2" s="83"/>
      <c r="GXO2" s="83"/>
      <c r="GXP2" s="83"/>
      <c r="GXQ2" s="83"/>
      <c r="GXR2" s="83"/>
      <c r="GXS2" s="83"/>
      <c r="GXT2" s="83"/>
      <c r="GXU2" s="83"/>
      <c r="GXV2" s="83"/>
      <c r="GXW2" s="83"/>
      <c r="GXX2" s="83"/>
      <c r="GXY2" s="83"/>
      <c r="GXZ2" s="83"/>
      <c r="GYA2" s="83"/>
      <c r="GYB2" s="83"/>
      <c r="GYC2" s="83"/>
      <c r="GYD2" s="83"/>
      <c r="GYE2" s="83"/>
      <c r="GYF2" s="83"/>
      <c r="GYG2" s="83"/>
      <c r="GYH2" s="83"/>
      <c r="GYI2" s="83"/>
      <c r="GYJ2" s="83"/>
      <c r="GYK2" s="83"/>
      <c r="GYL2" s="83"/>
      <c r="GYM2" s="83"/>
      <c r="GYN2" s="83"/>
      <c r="GYO2" s="83"/>
      <c r="GYP2" s="83"/>
      <c r="GYQ2" s="83"/>
      <c r="GYR2" s="83"/>
      <c r="GYS2" s="83"/>
      <c r="GYT2" s="83"/>
      <c r="GYU2" s="83"/>
      <c r="GYV2" s="83"/>
      <c r="GYW2" s="83"/>
      <c r="GYX2" s="83"/>
      <c r="GYY2" s="83"/>
      <c r="GYZ2" s="83"/>
      <c r="GZA2" s="83"/>
      <c r="GZB2" s="83"/>
      <c r="GZC2" s="83"/>
      <c r="GZD2" s="83"/>
      <c r="GZE2" s="83"/>
      <c r="GZF2" s="83"/>
      <c r="GZG2" s="83"/>
      <c r="GZH2" s="83"/>
      <c r="GZI2" s="83"/>
      <c r="GZJ2" s="83"/>
      <c r="GZK2" s="83"/>
      <c r="GZL2" s="83"/>
      <c r="GZM2" s="83"/>
      <c r="GZN2" s="83"/>
      <c r="GZO2" s="83"/>
      <c r="GZP2" s="83"/>
      <c r="GZQ2" s="83"/>
      <c r="GZR2" s="83"/>
      <c r="GZS2" s="83"/>
      <c r="GZT2" s="83"/>
      <c r="GZU2" s="83"/>
      <c r="GZV2" s="83"/>
      <c r="GZW2" s="83"/>
      <c r="GZX2" s="83"/>
      <c r="GZY2" s="83"/>
      <c r="GZZ2" s="83"/>
      <c r="HAA2" s="83"/>
      <c r="HAB2" s="83"/>
      <c r="HAC2" s="83"/>
      <c r="HAD2" s="83"/>
      <c r="HAE2" s="83"/>
      <c r="HAF2" s="83"/>
      <c r="HAG2" s="83"/>
      <c r="HAH2" s="83"/>
      <c r="HAI2" s="83"/>
      <c r="HAJ2" s="83"/>
      <c r="HAK2" s="83"/>
      <c r="HAL2" s="83"/>
      <c r="HAM2" s="83"/>
      <c r="HAN2" s="83"/>
      <c r="HAO2" s="83"/>
      <c r="HAP2" s="83"/>
      <c r="HAQ2" s="83"/>
      <c r="HAR2" s="83"/>
      <c r="HAS2" s="83"/>
      <c r="HAT2" s="83"/>
      <c r="HAU2" s="83"/>
      <c r="HAV2" s="83"/>
      <c r="HAW2" s="83"/>
      <c r="HAX2" s="83"/>
      <c r="HAY2" s="83"/>
      <c r="HAZ2" s="83"/>
      <c r="HBA2" s="83"/>
      <c r="HBB2" s="83"/>
      <c r="HBC2" s="83"/>
      <c r="HBD2" s="83"/>
      <c r="HBE2" s="83"/>
      <c r="HBF2" s="83"/>
      <c r="HBG2" s="83"/>
      <c r="HBH2" s="83"/>
      <c r="HBI2" s="83"/>
      <c r="HBJ2" s="83"/>
      <c r="HBK2" s="83"/>
      <c r="HBL2" s="83"/>
      <c r="HBM2" s="83"/>
      <c r="HBN2" s="83"/>
      <c r="HBO2" s="83"/>
      <c r="HBP2" s="83"/>
      <c r="HBQ2" s="83"/>
      <c r="HBR2" s="83"/>
      <c r="HBS2" s="83"/>
      <c r="HBT2" s="83"/>
      <c r="HBU2" s="83"/>
      <c r="HBV2" s="83"/>
      <c r="HBW2" s="83"/>
      <c r="HBX2" s="83"/>
      <c r="HBY2" s="83"/>
      <c r="HBZ2" s="83"/>
      <c r="HCA2" s="83"/>
      <c r="HCB2" s="83"/>
      <c r="HCC2" s="83"/>
      <c r="HCD2" s="83"/>
      <c r="HCE2" s="83"/>
      <c r="HCF2" s="83"/>
      <c r="HCG2" s="83"/>
      <c r="HCH2" s="83"/>
      <c r="HCI2" s="83"/>
      <c r="HCJ2" s="83"/>
      <c r="HCK2" s="83"/>
      <c r="HCL2" s="83"/>
      <c r="HCM2" s="83"/>
      <c r="HCN2" s="83"/>
      <c r="HCO2" s="83"/>
      <c r="HCP2" s="83"/>
      <c r="HCQ2" s="83"/>
      <c r="HCR2" s="83"/>
      <c r="HCS2" s="83"/>
      <c r="HCT2" s="83"/>
      <c r="HCU2" s="83"/>
      <c r="HCV2" s="83"/>
      <c r="HCW2" s="83"/>
      <c r="HCX2" s="83"/>
      <c r="HCY2" s="83"/>
      <c r="HCZ2" s="83"/>
      <c r="HDA2" s="83"/>
      <c r="HDB2" s="83"/>
      <c r="HDC2" s="83"/>
      <c r="HDD2" s="83"/>
      <c r="HDE2" s="83"/>
      <c r="HDF2" s="83"/>
      <c r="HDG2" s="83"/>
      <c r="HDH2" s="83"/>
      <c r="HDI2" s="83"/>
      <c r="HDJ2" s="83"/>
      <c r="HDK2" s="83"/>
      <c r="HDL2" s="83"/>
      <c r="HDM2" s="83"/>
      <c r="HDN2" s="83"/>
      <c r="HDO2" s="83"/>
      <c r="HDP2" s="83"/>
      <c r="HDQ2" s="83"/>
      <c r="HDR2" s="83"/>
      <c r="HDS2" s="83"/>
      <c r="HDT2" s="83"/>
      <c r="HDU2" s="83"/>
      <c r="HDV2" s="83"/>
      <c r="HDW2" s="83"/>
      <c r="HDX2" s="83"/>
      <c r="HDY2" s="83"/>
      <c r="HDZ2" s="83"/>
      <c r="HEA2" s="83"/>
      <c r="HEB2" s="83"/>
      <c r="HEC2" s="83"/>
      <c r="HED2" s="83"/>
      <c r="HEE2" s="83"/>
      <c r="HEF2" s="83"/>
      <c r="HEG2" s="83"/>
      <c r="HEH2" s="83"/>
      <c r="HEI2" s="83"/>
      <c r="HEJ2" s="83"/>
      <c r="HEK2" s="83"/>
      <c r="HEL2" s="83"/>
      <c r="HEM2" s="83"/>
      <c r="HEN2" s="83"/>
      <c r="HEO2" s="83"/>
      <c r="HEP2" s="83"/>
      <c r="HEQ2" s="83"/>
      <c r="HER2" s="83"/>
      <c r="HES2" s="83"/>
      <c r="HET2" s="83"/>
      <c r="HEU2" s="83"/>
      <c r="HEV2" s="83"/>
      <c r="HEW2" s="83"/>
      <c r="HEX2" s="83"/>
      <c r="HEY2" s="83"/>
      <c r="HEZ2" s="83"/>
      <c r="HFA2" s="83"/>
      <c r="HFB2" s="83"/>
      <c r="HFC2" s="83"/>
      <c r="HFD2" s="83"/>
      <c r="HFE2" s="83"/>
      <c r="HFF2" s="83"/>
      <c r="HFG2" s="83"/>
      <c r="HFH2" s="83"/>
      <c r="HFI2" s="83"/>
      <c r="HFJ2" s="83"/>
      <c r="HFK2" s="83"/>
      <c r="HFL2" s="83"/>
      <c r="HFM2" s="83"/>
      <c r="HFN2" s="83"/>
      <c r="HFO2" s="83"/>
      <c r="HFP2" s="83"/>
      <c r="HFQ2" s="83"/>
      <c r="HFR2" s="83"/>
      <c r="HFS2" s="83"/>
      <c r="HFT2" s="83"/>
      <c r="HFU2" s="83"/>
      <c r="HFV2" s="83"/>
      <c r="HFW2" s="83"/>
      <c r="HFX2" s="83"/>
      <c r="HFY2" s="83"/>
      <c r="HFZ2" s="83"/>
      <c r="HGA2" s="83"/>
      <c r="HGB2" s="83"/>
      <c r="HGC2" s="83"/>
      <c r="HGD2" s="83"/>
      <c r="HGE2" s="83"/>
      <c r="HGF2" s="83"/>
      <c r="HGG2" s="83"/>
      <c r="HGH2" s="83"/>
      <c r="HGI2" s="83"/>
      <c r="HGJ2" s="83"/>
      <c r="HGK2" s="83"/>
      <c r="HGL2" s="83"/>
      <c r="HGM2" s="83"/>
      <c r="HGN2" s="83"/>
      <c r="HGO2" s="83"/>
      <c r="HGP2" s="83"/>
      <c r="HGQ2" s="83"/>
      <c r="HGR2" s="83"/>
      <c r="HGS2" s="83"/>
      <c r="HGT2" s="83"/>
      <c r="HGU2" s="83"/>
      <c r="HGV2" s="83"/>
      <c r="HGW2" s="83"/>
      <c r="HGX2" s="83"/>
      <c r="HGY2" s="83"/>
      <c r="HGZ2" s="83"/>
      <c r="HHA2" s="83"/>
      <c r="HHB2" s="83"/>
      <c r="HHC2" s="83"/>
      <c r="HHD2" s="83"/>
      <c r="HHE2" s="83"/>
      <c r="HHF2" s="83"/>
      <c r="HHG2" s="83"/>
      <c r="HHH2" s="83"/>
      <c r="HHI2" s="83"/>
      <c r="HHJ2" s="83"/>
      <c r="HHK2" s="83"/>
      <c r="HHL2" s="83"/>
      <c r="HHM2" s="83"/>
      <c r="HHN2" s="83"/>
      <c r="HHO2" s="83"/>
      <c r="HHP2" s="83"/>
      <c r="HHQ2" s="83"/>
      <c r="HHR2" s="83"/>
      <c r="HHS2" s="83"/>
      <c r="HHT2" s="83"/>
      <c r="HHU2" s="83"/>
      <c r="HHV2" s="83"/>
      <c r="HHW2" s="83"/>
      <c r="HHX2" s="83"/>
      <c r="HHY2" s="83"/>
      <c r="HHZ2" s="83"/>
      <c r="HIA2" s="83"/>
      <c r="HIB2" s="83"/>
      <c r="HIC2" s="83"/>
      <c r="HID2" s="83"/>
      <c r="HIE2" s="83"/>
      <c r="HIF2" s="83"/>
      <c r="HIG2" s="83"/>
      <c r="HIH2" s="83"/>
      <c r="HII2" s="83"/>
      <c r="HIJ2" s="83"/>
      <c r="HIK2" s="83"/>
      <c r="HIL2" s="83"/>
      <c r="HIM2" s="83"/>
      <c r="HIN2" s="83"/>
      <c r="HIO2" s="83"/>
      <c r="HIP2" s="83"/>
      <c r="HIQ2" s="83"/>
      <c r="HIR2" s="83"/>
      <c r="HIS2" s="83"/>
      <c r="HIT2" s="83"/>
      <c r="HIU2" s="83"/>
      <c r="HIV2" s="83"/>
      <c r="HIW2" s="83"/>
      <c r="HIX2" s="83"/>
      <c r="HIY2" s="83"/>
      <c r="HIZ2" s="83"/>
      <c r="HJA2" s="83"/>
      <c r="HJB2" s="83"/>
      <c r="HJC2" s="83"/>
      <c r="HJD2" s="83"/>
      <c r="HJE2" s="83"/>
      <c r="HJF2" s="83"/>
      <c r="HJG2" s="83"/>
      <c r="HJH2" s="83"/>
      <c r="HJI2" s="83"/>
      <c r="HJJ2" s="83"/>
      <c r="HJK2" s="83"/>
      <c r="HJL2" s="83"/>
      <c r="HJM2" s="83"/>
      <c r="HJN2" s="83"/>
      <c r="HJO2" s="83"/>
      <c r="HJP2" s="83"/>
      <c r="HJQ2" s="83"/>
      <c r="HJR2" s="83"/>
      <c r="HJS2" s="83"/>
      <c r="HJT2" s="83"/>
      <c r="HJU2" s="83"/>
      <c r="HJV2" s="83"/>
      <c r="HJW2" s="83"/>
      <c r="HJX2" s="83"/>
      <c r="HJY2" s="83"/>
      <c r="HJZ2" s="83"/>
      <c r="HKA2" s="83"/>
      <c r="HKB2" s="83"/>
      <c r="HKC2" s="83"/>
      <c r="HKD2" s="83"/>
      <c r="HKE2" s="83"/>
      <c r="HKF2" s="83"/>
      <c r="HKG2" s="83"/>
      <c r="HKH2" s="83"/>
      <c r="HKI2" s="83"/>
      <c r="HKJ2" s="83"/>
      <c r="HKK2" s="83"/>
      <c r="HKL2" s="83"/>
      <c r="HKM2" s="83"/>
      <c r="HKN2" s="83"/>
      <c r="HKO2" s="83"/>
      <c r="HKP2" s="83"/>
      <c r="HKQ2" s="83"/>
      <c r="HKR2" s="83"/>
      <c r="HKS2" s="83"/>
      <c r="HKT2" s="83"/>
      <c r="HKU2" s="83"/>
      <c r="HKV2" s="83"/>
      <c r="HKW2" s="83"/>
      <c r="HKX2" s="83"/>
      <c r="HKY2" s="83"/>
      <c r="HKZ2" s="83"/>
      <c r="HLA2" s="83"/>
      <c r="HLB2" s="83"/>
      <c r="HLC2" s="83"/>
      <c r="HLD2" s="83"/>
      <c r="HLE2" s="83"/>
      <c r="HLF2" s="83"/>
      <c r="HLG2" s="83"/>
      <c r="HLH2" s="83"/>
      <c r="HLI2" s="83"/>
      <c r="HLJ2" s="83"/>
      <c r="HLK2" s="83"/>
      <c r="HLL2" s="83"/>
      <c r="HLM2" s="83"/>
      <c r="HLN2" s="83"/>
      <c r="HLO2" s="83"/>
      <c r="HLP2" s="83"/>
      <c r="HLQ2" s="83"/>
      <c r="HLR2" s="83"/>
      <c r="HLS2" s="83"/>
      <c r="HLT2" s="83"/>
      <c r="HLU2" s="83"/>
      <c r="HLV2" s="83"/>
      <c r="HLW2" s="83"/>
      <c r="HLX2" s="83"/>
      <c r="HLY2" s="83"/>
      <c r="HLZ2" s="83"/>
      <c r="HMA2" s="83"/>
      <c r="HMB2" s="83"/>
      <c r="HMC2" s="83"/>
      <c r="HMD2" s="83"/>
      <c r="HME2" s="83"/>
      <c r="HMF2" s="83"/>
      <c r="HMG2" s="83"/>
      <c r="HMH2" s="83"/>
      <c r="HMI2" s="83"/>
      <c r="HMJ2" s="83"/>
      <c r="HMK2" s="83"/>
      <c r="HML2" s="83"/>
      <c r="HMM2" s="83"/>
      <c r="HMN2" s="83"/>
      <c r="HMO2" s="83"/>
      <c r="HMP2" s="83"/>
      <c r="HMQ2" s="83"/>
      <c r="HMR2" s="83"/>
      <c r="HMS2" s="83"/>
      <c r="HMT2" s="83"/>
      <c r="HMU2" s="83"/>
      <c r="HMV2" s="83"/>
      <c r="HMW2" s="83"/>
      <c r="HMX2" s="83"/>
      <c r="HMY2" s="83"/>
      <c r="HMZ2" s="83"/>
      <c r="HNA2" s="83"/>
      <c r="HNB2" s="83"/>
      <c r="HNC2" s="83"/>
      <c r="HND2" s="83"/>
      <c r="HNE2" s="83"/>
      <c r="HNF2" s="83"/>
      <c r="HNG2" s="83"/>
      <c r="HNH2" s="83"/>
      <c r="HNI2" s="83"/>
      <c r="HNJ2" s="83"/>
      <c r="HNK2" s="83"/>
      <c r="HNL2" s="83"/>
      <c r="HNM2" s="83"/>
      <c r="HNN2" s="83"/>
      <c r="HNO2" s="83"/>
      <c r="HNP2" s="83"/>
      <c r="HNQ2" s="83"/>
      <c r="HNR2" s="83"/>
      <c r="HNS2" s="83"/>
      <c r="HNT2" s="83"/>
      <c r="HNU2" s="83"/>
      <c r="HNV2" s="83"/>
      <c r="HNW2" s="83"/>
      <c r="HNX2" s="83"/>
      <c r="HNY2" s="83"/>
      <c r="HNZ2" s="83"/>
      <c r="HOA2" s="83"/>
      <c r="HOB2" s="83"/>
      <c r="HOC2" s="83"/>
      <c r="HOD2" s="83"/>
      <c r="HOE2" s="83"/>
      <c r="HOF2" s="83"/>
      <c r="HOG2" s="83"/>
      <c r="HOH2" s="83"/>
      <c r="HOI2" s="83"/>
      <c r="HOJ2" s="83"/>
      <c r="HOK2" s="83"/>
      <c r="HOL2" s="83"/>
      <c r="HOM2" s="83"/>
      <c r="HON2" s="83"/>
      <c r="HOO2" s="83"/>
      <c r="HOP2" s="83"/>
      <c r="HOQ2" s="83"/>
      <c r="HOR2" s="83"/>
      <c r="HOS2" s="83"/>
      <c r="HOT2" s="83"/>
      <c r="HOU2" s="83"/>
      <c r="HOV2" s="83"/>
      <c r="HOW2" s="83"/>
      <c r="HOX2" s="83"/>
      <c r="HOY2" s="83"/>
      <c r="HOZ2" s="83"/>
      <c r="HPA2" s="83"/>
      <c r="HPB2" s="83"/>
      <c r="HPC2" s="83"/>
      <c r="HPD2" s="83"/>
      <c r="HPE2" s="83"/>
      <c r="HPF2" s="83"/>
      <c r="HPG2" s="83"/>
      <c r="HPH2" s="83"/>
      <c r="HPI2" s="83"/>
      <c r="HPJ2" s="83"/>
      <c r="HPK2" s="83"/>
      <c r="HPL2" s="83"/>
      <c r="HPM2" s="83"/>
      <c r="HPN2" s="83"/>
      <c r="HPO2" s="83"/>
      <c r="HPP2" s="83"/>
      <c r="HPQ2" s="83"/>
      <c r="HPR2" s="83"/>
      <c r="HPS2" s="83"/>
      <c r="HPT2" s="83"/>
      <c r="HPU2" s="83"/>
      <c r="HPV2" s="83"/>
      <c r="HPW2" s="83"/>
      <c r="HPX2" s="83"/>
      <c r="HPY2" s="83"/>
      <c r="HPZ2" s="83"/>
      <c r="HQA2" s="83"/>
      <c r="HQB2" s="83"/>
      <c r="HQC2" s="83"/>
      <c r="HQD2" s="83"/>
      <c r="HQE2" s="83"/>
      <c r="HQF2" s="83"/>
      <c r="HQG2" s="83"/>
      <c r="HQH2" s="83"/>
      <c r="HQI2" s="83"/>
      <c r="HQJ2" s="83"/>
      <c r="HQK2" s="83"/>
      <c r="HQL2" s="83"/>
      <c r="HQM2" s="83"/>
      <c r="HQN2" s="83"/>
      <c r="HQO2" s="83"/>
      <c r="HQP2" s="83"/>
      <c r="HQQ2" s="83"/>
      <c r="HQR2" s="83"/>
      <c r="HQS2" s="83"/>
      <c r="HQT2" s="83"/>
      <c r="HQU2" s="83"/>
      <c r="HQV2" s="83"/>
      <c r="HQW2" s="83"/>
      <c r="HQX2" s="83"/>
      <c r="HQY2" s="83"/>
      <c r="HQZ2" s="83"/>
      <c r="HRA2" s="83"/>
      <c r="HRB2" s="83"/>
      <c r="HRC2" s="83"/>
      <c r="HRD2" s="83"/>
      <c r="HRE2" s="83"/>
      <c r="HRF2" s="83"/>
      <c r="HRG2" s="83"/>
      <c r="HRH2" s="83"/>
      <c r="HRI2" s="83"/>
      <c r="HRJ2" s="83"/>
      <c r="HRK2" s="83"/>
      <c r="HRL2" s="83"/>
      <c r="HRM2" s="83"/>
      <c r="HRN2" s="83"/>
      <c r="HRO2" s="83"/>
      <c r="HRP2" s="83"/>
      <c r="HRQ2" s="83"/>
      <c r="HRR2" s="83"/>
      <c r="HRS2" s="83"/>
      <c r="HRT2" s="83"/>
      <c r="HRU2" s="83"/>
      <c r="HRV2" s="83"/>
      <c r="HRW2" s="83"/>
      <c r="HRX2" s="83"/>
      <c r="HRY2" s="83"/>
      <c r="HRZ2" s="83"/>
      <c r="HSA2" s="83"/>
      <c r="HSB2" s="83"/>
      <c r="HSC2" s="83"/>
      <c r="HSD2" s="83"/>
      <c r="HSE2" s="83"/>
      <c r="HSF2" s="83"/>
      <c r="HSG2" s="83"/>
      <c r="HSH2" s="83"/>
      <c r="HSI2" s="83"/>
      <c r="HSJ2" s="83"/>
      <c r="HSK2" s="83"/>
      <c r="HSL2" s="83"/>
      <c r="HSM2" s="83"/>
      <c r="HSN2" s="83"/>
      <c r="HSO2" s="83"/>
      <c r="HSP2" s="83"/>
      <c r="HSQ2" s="83"/>
      <c r="HSR2" s="83"/>
      <c r="HSS2" s="83"/>
      <c r="HST2" s="83"/>
      <c r="HSU2" s="83"/>
      <c r="HSV2" s="83"/>
      <c r="HSW2" s="83"/>
      <c r="HSX2" s="83"/>
      <c r="HSY2" s="83"/>
      <c r="HSZ2" s="83"/>
      <c r="HTA2" s="83"/>
      <c r="HTB2" s="83"/>
      <c r="HTC2" s="83"/>
      <c r="HTD2" s="83"/>
      <c r="HTE2" s="83"/>
      <c r="HTF2" s="83"/>
      <c r="HTG2" s="83"/>
      <c r="HTH2" s="83"/>
      <c r="HTI2" s="83"/>
      <c r="HTJ2" s="83"/>
      <c r="HTK2" s="83"/>
      <c r="HTL2" s="83"/>
      <c r="HTM2" s="83"/>
      <c r="HTN2" s="83"/>
      <c r="HTO2" s="83"/>
      <c r="HTP2" s="83"/>
      <c r="HTQ2" s="83"/>
      <c r="HTR2" s="83"/>
      <c r="HTS2" s="83"/>
      <c r="HTT2" s="83"/>
      <c r="HTU2" s="83"/>
      <c r="HTV2" s="83"/>
      <c r="HTW2" s="83"/>
      <c r="HTX2" s="83"/>
      <c r="HTY2" s="83"/>
      <c r="HTZ2" s="83"/>
      <c r="HUA2" s="83"/>
      <c r="HUB2" s="83"/>
      <c r="HUC2" s="83"/>
      <c r="HUD2" s="83"/>
      <c r="HUE2" s="83"/>
      <c r="HUF2" s="83"/>
      <c r="HUG2" s="83"/>
      <c r="HUH2" s="83"/>
      <c r="HUI2" s="83"/>
      <c r="HUJ2" s="83"/>
      <c r="HUK2" s="83"/>
      <c r="HUL2" s="83"/>
      <c r="HUM2" s="83"/>
      <c r="HUN2" s="83"/>
      <c r="HUO2" s="83"/>
      <c r="HUP2" s="83"/>
      <c r="HUQ2" s="83"/>
      <c r="HUR2" s="83"/>
      <c r="HUS2" s="83"/>
      <c r="HUT2" s="83"/>
      <c r="HUU2" s="83"/>
      <c r="HUV2" s="83"/>
      <c r="HUW2" s="83"/>
      <c r="HUX2" s="83"/>
      <c r="HUY2" s="83"/>
      <c r="HUZ2" s="83"/>
      <c r="HVA2" s="83"/>
      <c r="HVB2" s="83"/>
      <c r="HVC2" s="83"/>
      <c r="HVD2" s="83"/>
      <c r="HVE2" s="83"/>
      <c r="HVF2" s="83"/>
      <c r="HVG2" s="83"/>
      <c r="HVH2" s="83"/>
      <c r="HVI2" s="83"/>
      <c r="HVJ2" s="83"/>
      <c r="HVK2" s="83"/>
      <c r="HVL2" s="83"/>
      <c r="HVM2" s="83"/>
      <c r="HVN2" s="83"/>
      <c r="HVO2" s="83"/>
      <c r="HVP2" s="83"/>
      <c r="HVQ2" s="83"/>
      <c r="HVR2" s="83"/>
      <c r="HVS2" s="83"/>
      <c r="HVT2" s="83"/>
      <c r="HVU2" s="83"/>
      <c r="HVV2" s="83"/>
      <c r="HVW2" s="83"/>
      <c r="HVX2" s="83"/>
      <c r="HVY2" s="83"/>
      <c r="HVZ2" s="83"/>
      <c r="HWA2" s="83"/>
      <c r="HWB2" s="83"/>
      <c r="HWC2" s="83"/>
      <c r="HWD2" s="83"/>
      <c r="HWE2" s="83"/>
      <c r="HWF2" s="83"/>
      <c r="HWG2" s="83"/>
      <c r="HWH2" s="83"/>
      <c r="HWI2" s="83"/>
      <c r="HWJ2" s="83"/>
      <c r="HWK2" s="83"/>
      <c r="HWL2" s="83"/>
      <c r="HWM2" s="83"/>
      <c r="HWN2" s="83"/>
      <c r="HWO2" s="83"/>
      <c r="HWP2" s="83"/>
      <c r="HWQ2" s="83"/>
      <c r="HWR2" s="83"/>
      <c r="HWS2" s="83"/>
      <c r="HWT2" s="83"/>
      <c r="HWU2" s="83"/>
      <c r="HWV2" s="83"/>
      <c r="HWW2" s="83"/>
      <c r="HWX2" s="83"/>
      <c r="HWY2" s="83"/>
      <c r="HWZ2" s="83"/>
      <c r="HXA2" s="83"/>
      <c r="HXB2" s="83"/>
      <c r="HXC2" s="83"/>
      <c r="HXD2" s="83"/>
      <c r="HXE2" s="83"/>
      <c r="HXF2" s="83"/>
      <c r="HXG2" s="83"/>
      <c r="HXH2" s="83"/>
      <c r="HXI2" s="83"/>
      <c r="HXJ2" s="83"/>
      <c r="HXK2" s="83"/>
      <c r="HXL2" s="83"/>
      <c r="HXM2" s="83"/>
      <c r="HXN2" s="83"/>
      <c r="HXO2" s="83"/>
      <c r="HXP2" s="83"/>
      <c r="HXQ2" s="83"/>
      <c r="HXR2" s="83"/>
      <c r="HXS2" s="83"/>
      <c r="HXT2" s="83"/>
      <c r="HXU2" s="83"/>
      <c r="HXV2" s="83"/>
      <c r="HXW2" s="83"/>
      <c r="HXX2" s="83"/>
      <c r="HXY2" s="83"/>
      <c r="HXZ2" s="83"/>
      <c r="HYA2" s="83"/>
      <c r="HYB2" s="83"/>
      <c r="HYC2" s="83"/>
      <c r="HYD2" s="83"/>
      <c r="HYE2" s="83"/>
      <c r="HYF2" s="83"/>
      <c r="HYG2" s="83"/>
      <c r="HYH2" s="83"/>
      <c r="HYI2" s="83"/>
      <c r="HYJ2" s="83"/>
      <c r="HYK2" s="83"/>
      <c r="HYL2" s="83"/>
      <c r="HYM2" s="83"/>
      <c r="HYN2" s="83"/>
      <c r="HYO2" s="83"/>
      <c r="HYP2" s="83"/>
      <c r="HYQ2" s="83"/>
      <c r="HYR2" s="83"/>
      <c r="HYS2" s="83"/>
      <c r="HYT2" s="83"/>
      <c r="HYU2" s="83"/>
      <c r="HYV2" s="83"/>
      <c r="HYW2" s="83"/>
      <c r="HYX2" s="83"/>
      <c r="HYY2" s="83"/>
      <c r="HYZ2" s="83"/>
      <c r="HZA2" s="83"/>
      <c r="HZB2" s="83"/>
      <c r="HZC2" s="83"/>
      <c r="HZD2" s="83"/>
      <c r="HZE2" s="83"/>
      <c r="HZF2" s="83"/>
      <c r="HZG2" s="83"/>
      <c r="HZH2" s="83"/>
      <c r="HZI2" s="83"/>
      <c r="HZJ2" s="83"/>
      <c r="HZK2" s="83"/>
      <c r="HZL2" s="83"/>
      <c r="HZM2" s="83"/>
      <c r="HZN2" s="83"/>
      <c r="HZO2" s="83"/>
      <c r="HZP2" s="83"/>
      <c r="HZQ2" s="83"/>
      <c r="HZR2" s="83"/>
      <c r="HZS2" s="83"/>
      <c r="HZT2" s="83"/>
      <c r="HZU2" s="83"/>
      <c r="HZV2" s="83"/>
      <c r="HZW2" s="83"/>
      <c r="HZX2" s="83"/>
      <c r="HZY2" s="83"/>
      <c r="HZZ2" s="83"/>
      <c r="IAA2" s="83"/>
      <c r="IAB2" s="83"/>
      <c r="IAC2" s="83"/>
      <c r="IAD2" s="83"/>
      <c r="IAE2" s="83"/>
      <c r="IAF2" s="83"/>
      <c r="IAG2" s="83"/>
      <c r="IAH2" s="83"/>
      <c r="IAI2" s="83"/>
      <c r="IAJ2" s="83"/>
      <c r="IAK2" s="83"/>
      <c r="IAL2" s="83"/>
      <c r="IAM2" s="83"/>
      <c r="IAN2" s="83"/>
      <c r="IAO2" s="83"/>
      <c r="IAP2" s="83"/>
      <c r="IAQ2" s="83"/>
      <c r="IAR2" s="83"/>
      <c r="IAS2" s="83"/>
      <c r="IAT2" s="83"/>
      <c r="IAU2" s="83"/>
      <c r="IAV2" s="83"/>
      <c r="IAW2" s="83"/>
      <c r="IAX2" s="83"/>
      <c r="IAY2" s="83"/>
      <c r="IAZ2" s="83"/>
      <c r="IBA2" s="83"/>
      <c r="IBB2" s="83"/>
      <c r="IBC2" s="83"/>
      <c r="IBD2" s="83"/>
      <c r="IBE2" s="83"/>
      <c r="IBF2" s="83"/>
      <c r="IBG2" s="83"/>
      <c r="IBH2" s="83"/>
      <c r="IBI2" s="83"/>
      <c r="IBJ2" s="83"/>
      <c r="IBK2" s="83"/>
      <c r="IBL2" s="83"/>
      <c r="IBM2" s="83"/>
      <c r="IBN2" s="83"/>
      <c r="IBO2" s="83"/>
      <c r="IBP2" s="83"/>
      <c r="IBQ2" s="83"/>
      <c r="IBR2" s="83"/>
      <c r="IBS2" s="83"/>
      <c r="IBT2" s="83"/>
      <c r="IBU2" s="83"/>
      <c r="IBV2" s="83"/>
      <c r="IBW2" s="83"/>
      <c r="IBX2" s="83"/>
      <c r="IBY2" s="83"/>
      <c r="IBZ2" s="83"/>
      <c r="ICA2" s="83"/>
      <c r="ICB2" s="83"/>
      <c r="ICC2" s="83"/>
      <c r="ICD2" s="83"/>
      <c r="ICE2" s="83"/>
      <c r="ICF2" s="83"/>
      <c r="ICG2" s="83"/>
      <c r="ICH2" s="83"/>
      <c r="ICI2" s="83"/>
      <c r="ICJ2" s="83"/>
      <c r="ICK2" s="83"/>
      <c r="ICL2" s="83"/>
      <c r="ICM2" s="83"/>
      <c r="ICN2" s="83"/>
      <c r="ICO2" s="83"/>
      <c r="ICP2" s="83"/>
      <c r="ICQ2" s="83"/>
      <c r="ICR2" s="83"/>
      <c r="ICS2" s="83"/>
      <c r="ICT2" s="83"/>
      <c r="ICU2" s="83"/>
      <c r="ICV2" s="83"/>
      <c r="ICW2" s="83"/>
      <c r="ICX2" s="83"/>
      <c r="ICY2" s="83"/>
      <c r="ICZ2" s="83"/>
      <c r="IDA2" s="83"/>
      <c r="IDB2" s="83"/>
      <c r="IDC2" s="83"/>
      <c r="IDD2" s="83"/>
      <c r="IDE2" s="83"/>
      <c r="IDF2" s="83"/>
      <c r="IDG2" s="83"/>
      <c r="IDH2" s="83"/>
      <c r="IDI2" s="83"/>
      <c r="IDJ2" s="83"/>
      <c r="IDK2" s="83"/>
      <c r="IDL2" s="83"/>
      <c r="IDM2" s="83"/>
      <c r="IDN2" s="83"/>
      <c r="IDO2" s="83"/>
      <c r="IDP2" s="83"/>
      <c r="IDQ2" s="83"/>
      <c r="IDR2" s="83"/>
      <c r="IDS2" s="83"/>
      <c r="IDT2" s="83"/>
      <c r="IDU2" s="83"/>
      <c r="IDV2" s="83"/>
      <c r="IDW2" s="83"/>
      <c r="IDX2" s="83"/>
      <c r="IDY2" s="83"/>
      <c r="IDZ2" s="83"/>
      <c r="IEA2" s="83"/>
      <c r="IEB2" s="83"/>
      <c r="IEC2" s="83"/>
      <c r="IED2" s="83"/>
      <c r="IEE2" s="83"/>
      <c r="IEF2" s="83"/>
      <c r="IEG2" s="83"/>
      <c r="IEH2" s="83"/>
      <c r="IEI2" s="83"/>
      <c r="IEJ2" s="83"/>
      <c r="IEK2" s="83"/>
      <c r="IEL2" s="83"/>
      <c r="IEM2" s="83"/>
      <c r="IEN2" s="83"/>
      <c r="IEO2" s="83"/>
      <c r="IEP2" s="83"/>
      <c r="IEQ2" s="83"/>
      <c r="IER2" s="83"/>
      <c r="IES2" s="83"/>
      <c r="IET2" s="83"/>
      <c r="IEU2" s="83"/>
      <c r="IEV2" s="83"/>
      <c r="IEW2" s="83"/>
      <c r="IEX2" s="83"/>
      <c r="IEY2" s="83"/>
      <c r="IEZ2" s="83"/>
      <c r="IFA2" s="83"/>
      <c r="IFB2" s="83"/>
      <c r="IFC2" s="83"/>
      <c r="IFD2" s="83"/>
      <c r="IFE2" s="83"/>
      <c r="IFF2" s="83"/>
      <c r="IFG2" s="83"/>
      <c r="IFH2" s="83"/>
      <c r="IFI2" s="83"/>
      <c r="IFJ2" s="83"/>
      <c r="IFK2" s="83"/>
      <c r="IFL2" s="83"/>
      <c r="IFM2" s="83"/>
      <c r="IFN2" s="83"/>
      <c r="IFO2" s="83"/>
      <c r="IFP2" s="83"/>
      <c r="IFQ2" s="83"/>
      <c r="IFR2" s="83"/>
      <c r="IFS2" s="83"/>
      <c r="IFT2" s="83"/>
      <c r="IFU2" s="83"/>
      <c r="IFV2" s="83"/>
      <c r="IFW2" s="83"/>
      <c r="IFX2" s="83"/>
      <c r="IFY2" s="83"/>
      <c r="IFZ2" s="83"/>
      <c r="IGA2" s="83"/>
      <c r="IGB2" s="83"/>
      <c r="IGC2" s="83"/>
      <c r="IGD2" s="83"/>
      <c r="IGE2" s="83"/>
      <c r="IGF2" s="83"/>
      <c r="IGG2" s="83"/>
      <c r="IGH2" s="83"/>
      <c r="IGI2" s="83"/>
      <c r="IGJ2" s="83"/>
      <c r="IGK2" s="83"/>
      <c r="IGL2" s="83"/>
      <c r="IGM2" s="83"/>
      <c r="IGN2" s="83"/>
      <c r="IGO2" s="83"/>
      <c r="IGP2" s="83"/>
      <c r="IGQ2" s="83"/>
      <c r="IGR2" s="83"/>
      <c r="IGS2" s="83"/>
      <c r="IGT2" s="83"/>
      <c r="IGU2" s="83"/>
      <c r="IGV2" s="83"/>
      <c r="IGW2" s="83"/>
      <c r="IGX2" s="83"/>
      <c r="IGY2" s="83"/>
      <c r="IGZ2" s="83"/>
      <c r="IHA2" s="83"/>
      <c r="IHB2" s="83"/>
      <c r="IHC2" s="83"/>
      <c r="IHD2" s="83"/>
      <c r="IHE2" s="83"/>
      <c r="IHF2" s="83"/>
      <c r="IHG2" s="83"/>
      <c r="IHH2" s="83"/>
      <c r="IHI2" s="83"/>
      <c r="IHJ2" s="83"/>
      <c r="IHK2" s="83"/>
      <c r="IHL2" s="83"/>
      <c r="IHM2" s="83"/>
      <c r="IHN2" s="83"/>
      <c r="IHO2" s="83"/>
      <c r="IHP2" s="83"/>
      <c r="IHQ2" s="83"/>
      <c r="IHR2" s="83"/>
      <c r="IHS2" s="83"/>
      <c r="IHT2" s="83"/>
      <c r="IHU2" s="83"/>
      <c r="IHV2" s="83"/>
      <c r="IHW2" s="83"/>
      <c r="IHX2" s="83"/>
      <c r="IHY2" s="83"/>
      <c r="IHZ2" s="83"/>
      <c r="IIA2" s="83"/>
      <c r="IIB2" s="83"/>
      <c r="IIC2" s="83"/>
      <c r="IID2" s="83"/>
      <c r="IIE2" s="83"/>
      <c r="IIF2" s="83"/>
      <c r="IIG2" s="83"/>
      <c r="IIH2" s="83"/>
      <c r="III2" s="83"/>
      <c r="IIJ2" s="83"/>
      <c r="IIK2" s="83"/>
      <c r="IIL2" s="83"/>
      <c r="IIM2" s="83"/>
      <c r="IIN2" s="83"/>
      <c r="IIO2" s="83"/>
      <c r="IIP2" s="83"/>
      <c r="IIQ2" s="83"/>
      <c r="IIR2" s="83"/>
      <c r="IIS2" s="83"/>
      <c r="IIT2" s="83"/>
      <c r="IIU2" s="83"/>
      <c r="IIV2" s="83"/>
      <c r="IIW2" s="83"/>
      <c r="IIX2" s="83"/>
      <c r="IIY2" s="83"/>
      <c r="IIZ2" s="83"/>
      <c r="IJA2" s="83"/>
      <c r="IJB2" s="83"/>
      <c r="IJC2" s="83"/>
      <c r="IJD2" s="83"/>
      <c r="IJE2" s="83"/>
      <c r="IJF2" s="83"/>
      <c r="IJG2" s="83"/>
      <c r="IJH2" s="83"/>
      <c r="IJI2" s="83"/>
      <c r="IJJ2" s="83"/>
      <c r="IJK2" s="83"/>
      <c r="IJL2" s="83"/>
      <c r="IJM2" s="83"/>
      <c r="IJN2" s="83"/>
      <c r="IJO2" s="83"/>
      <c r="IJP2" s="83"/>
      <c r="IJQ2" s="83"/>
      <c r="IJR2" s="83"/>
      <c r="IJS2" s="83"/>
      <c r="IJT2" s="83"/>
      <c r="IJU2" s="83"/>
      <c r="IJV2" s="83"/>
      <c r="IJW2" s="83"/>
      <c r="IJX2" s="83"/>
      <c r="IJY2" s="83"/>
      <c r="IJZ2" s="83"/>
      <c r="IKA2" s="83"/>
      <c r="IKB2" s="83"/>
      <c r="IKC2" s="83"/>
      <c r="IKD2" s="83"/>
      <c r="IKE2" s="83"/>
      <c r="IKF2" s="83"/>
      <c r="IKG2" s="83"/>
      <c r="IKH2" s="83"/>
      <c r="IKI2" s="83"/>
      <c r="IKJ2" s="83"/>
      <c r="IKK2" s="83"/>
      <c r="IKL2" s="83"/>
      <c r="IKM2" s="83"/>
      <c r="IKN2" s="83"/>
      <c r="IKO2" s="83"/>
      <c r="IKP2" s="83"/>
      <c r="IKQ2" s="83"/>
      <c r="IKR2" s="83"/>
      <c r="IKS2" s="83"/>
      <c r="IKT2" s="83"/>
      <c r="IKU2" s="83"/>
      <c r="IKV2" s="83"/>
      <c r="IKW2" s="83"/>
      <c r="IKX2" s="83"/>
      <c r="IKY2" s="83"/>
      <c r="IKZ2" s="83"/>
      <c r="ILA2" s="83"/>
      <c r="ILB2" s="83"/>
      <c r="ILC2" s="83"/>
      <c r="ILD2" s="83"/>
      <c r="ILE2" s="83"/>
      <c r="ILF2" s="83"/>
      <c r="ILG2" s="83"/>
      <c r="ILH2" s="83"/>
      <c r="ILI2" s="83"/>
      <c r="ILJ2" s="83"/>
      <c r="ILK2" s="83"/>
      <c r="ILL2" s="83"/>
      <c r="ILM2" s="83"/>
      <c r="ILN2" s="83"/>
      <c r="ILO2" s="83"/>
      <c r="ILP2" s="83"/>
      <c r="ILQ2" s="83"/>
      <c r="ILR2" s="83"/>
      <c r="ILS2" s="83"/>
      <c r="ILT2" s="83"/>
      <c r="ILU2" s="83"/>
      <c r="ILV2" s="83"/>
      <c r="ILW2" s="83"/>
      <c r="ILX2" s="83"/>
      <c r="ILY2" s="83"/>
      <c r="ILZ2" s="83"/>
      <c r="IMA2" s="83"/>
      <c r="IMB2" s="83"/>
      <c r="IMC2" s="83"/>
      <c r="IMD2" s="83"/>
      <c r="IME2" s="83"/>
      <c r="IMF2" s="83"/>
      <c r="IMG2" s="83"/>
      <c r="IMH2" s="83"/>
      <c r="IMI2" s="83"/>
      <c r="IMJ2" s="83"/>
      <c r="IMK2" s="83"/>
      <c r="IML2" s="83"/>
      <c r="IMM2" s="83"/>
      <c r="IMN2" s="83"/>
      <c r="IMO2" s="83"/>
      <c r="IMP2" s="83"/>
      <c r="IMQ2" s="83"/>
      <c r="IMR2" s="83"/>
      <c r="IMS2" s="83"/>
      <c r="IMT2" s="83"/>
      <c r="IMU2" s="83"/>
      <c r="IMV2" s="83"/>
      <c r="IMW2" s="83"/>
      <c r="IMX2" s="83"/>
      <c r="IMY2" s="83"/>
      <c r="IMZ2" s="83"/>
      <c r="INA2" s="83"/>
      <c r="INB2" s="83"/>
      <c r="INC2" s="83"/>
      <c r="IND2" s="83"/>
      <c r="INE2" s="83"/>
      <c r="INF2" s="83"/>
      <c r="ING2" s="83"/>
      <c r="INH2" s="83"/>
      <c r="INI2" s="83"/>
      <c r="INJ2" s="83"/>
      <c r="INK2" s="83"/>
      <c r="INL2" s="83"/>
      <c r="INM2" s="83"/>
      <c r="INN2" s="83"/>
      <c r="INO2" s="83"/>
      <c r="INP2" s="83"/>
      <c r="INQ2" s="83"/>
      <c r="INR2" s="83"/>
      <c r="INS2" s="83"/>
      <c r="INT2" s="83"/>
      <c r="INU2" s="83"/>
      <c r="INV2" s="83"/>
      <c r="INW2" s="83"/>
      <c r="INX2" s="83"/>
      <c r="INY2" s="83"/>
      <c r="INZ2" s="83"/>
      <c r="IOA2" s="83"/>
      <c r="IOB2" s="83"/>
      <c r="IOC2" s="83"/>
      <c r="IOD2" s="83"/>
      <c r="IOE2" s="83"/>
      <c r="IOF2" s="83"/>
      <c r="IOG2" s="83"/>
      <c r="IOH2" s="83"/>
      <c r="IOI2" s="83"/>
      <c r="IOJ2" s="83"/>
      <c r="IOK2" s="83"/>
      <c r="IOL2" s="83"/>
      <c r="IOM2" s="83"/>
      <c r="ION2" s="83"/>
      <c r="IOO2" s="83"/>
      <c r="IOP2" s="83"/>
      <c r="IOQ2" s="83"/>
      <c r="IOR2" s="83"/>
      <c r="IOS2" s="83"/>
      <c r="IOT2" s="83"/>
      <c r="IOU2" s="83"/>
      <c r="IOV2" s="83"/>
      <c r="IOW2" s="83"/>
      <c r="IOX2" s="83"/>
      <c r="IOY2" s="83"/>
      <c r="IOZ2" s="83"/>
      <c r="IPA2" s="83"/>
      <c r="IPB2" s="83"/>
      <c r="IPC2" s="83"/>
      <c r="IPD2" s="83"/>
      <c r="IPE2" s="83"/>
      <c r="IPF2" s="83"/>
      <c r="IPG2" s="83"/>
      <c r="IPH2" s="83"/>
      <c r="IPI2" s="83"/>
      <c r="IPJ2" s="83"/>
      <c r="IPK2" s="83"/>
      <c r="IPL2" s="83"/>
      <c r="IPM2" s="83"/>
      <c r="IPN2" s="83"/>
      <c r="IPO2" s="83"/>
      <c r="IPP2" s="83"/>
      <c r="IPQ2" s="83"/>
      <c r="IPR2" s="83"/>
      <c r="IPS2" s="83"/>
      <c r="IPT2" s="83"/>
      <c r="IPU2" s="83"/>
      <c r="IPV2" s="83"/>
      <c r="IPW2" s="83"/>
      <c r="IPX2" s="83"/>
      <c r="IPY2" s="83"/>
      <c r="IPZ2" s="83"/>
      <c r="IQA2" s="83"/>
      <c r="IQB2" s="83"/>
      <c r="IQC2" s="83"/>
      <c r="IQD2" s="83"/>
      <c r="IQE2" s="83"/>
      <c r="IQF2" s="83"/>
      <c r="IQG2" s="83"/>
      <c r="IQH2" s="83"/>
      <c r="IQI2" s="83"/>
      <c r="IQJ2" s="83"/>
      <c r="IQK2" s="83"/>
      <c r="IQL2" s="83"/>
      <c r="IQM2" s="83"/>
      <c r="IQN2" s="83"/>
      <c r="IQO2" s="83"/>
      <c r="IQP2" s="83"/>
      <c r="IQQ2" s="83"/>
      <c r="IQR2" s="83"/>
      <c r="IQS2" s="83"/>
      <c r="IQT2" s="83"/>
      <c r="IQU2" s="83"/>
      <c r="IQV2" s="83"/>
      <c r="IQW2" s="83"/>
      <c r="IQX2" s="83"/>
      <c r="IQY2" s="83"/>
      <c r="IQZ2" s="83"/>
      <c r="IRA2" s="83"/>
      <c r="IRB2" s="83"/>
      <c r="IRC2" s="83"/>
      <c r="IRD2" s="83"/>
      <c r="IRE2" s="83"/>
      <c r="IRF2" s="83"/>
      <c r="IRG2" s="83"/>
      <c r="IRH2" s="83"/>
      <c r="IRI2" s="83"/>
      <c r="IRJ2" s="83"/>
      <c r="IRK2" s="83"/>
      <c r="IRL2" s="83"/>
      <c r="IRM2" s="83"/>
      <c r="IRN2" s="83"/>
      <c r="IRO2" s="83"/>
      <c r="IRP2" s="83"/>
      <c r="IRQ2" s="83"/>
      <c r="IRR2" s="83"/>
      <c r="IRS2" s="83"/>
      <c r="IRT2" s="83"/>
      <c r="IRU2" s="83"/>
      <c r="IRV2" s="83"/>
      <c r="IRW2" s="83"/>
      <c r="IRX2" s="83"/>
      <c r="IRY2" s="83"/>
      <c r="IRZ2" s="83"/>
      <c r="ISA2" s="83"/>
      <c r="ISB2" s="83"/>
      <c r="ISC2" s="83"/>
      <c r="ISD2" s="83"/>
      <c r="ISE2" s="83"/>
      <c r="ISF2" s="83"/>
      <c r="ISG2" s="83"/>
      <c r="ISH2" s="83"/>
      <c r="ISI2" s="83"/>
      <c r="ISJ2" s="83"/>
      <c r="ISK2" s="83"/>
      <c r="ISL2" s="83"/>
      <c r="ISM2" s="83"/>
      <c r="ISN2" s="83"/>
      <c r="ISO2" s="83"/>
      <c r="ISP2" s="83"/>
      <c r="ISQ2" s="83"/>
      <c r="ISR2" s="83"/>
      <c r="ISS2" s="83"/>
      <c r="IST2" s="83"/>
      <c r="ISU2" s="83"/>
      <c r="ISV2" s="83"/>
      <c r="ISW2" s="83"/>
      <c r="ISX2" s="83"/>
      <c r="ISY2" s="83"/>
      <c r="ISZ2" s="83"/>
      <c r="ITA2" s="83"/>
      <c r="ITB2" s="83"/>
      <c r="ITC2" s="83"/>
      <c r="ITD2" s="83"/>
      <c r="ITE2" s="83"/>
      <c r="ITF2" s="83"/>
      <c r="ITG2" s="83"/>
      <c r="ITH2" s="83"/>
      <c r="ITI2" s="83"/>
      <c r="ITJ2" s="83"/>
      <c r="ITK2" s="83"/>
      <c r="ITL2" s="83"/>
      <c r="ITM2" s="83"/>
      <c r="ITN2" s="83"/>
      <c r="ITO2" s="83"/>
      <c r="ITP2" s="83"/>
      <c r="ITQ2" s="83"/>
      <c r="ITR2" s="83"/>
      <c r="ITS2" s="83"/>
      <c r="ITT2" s="83"/>
      <c r="ITU2" s="83"/>
      <c r="ITV2" s="83"/>
      <c r="ITW2" s="83"/>
      <c r="ITX2" s="83"/>
      <c r="ITY2" s="83"/>
      <c r="ITZ2" s="83"/>
      <c r="IUA2" s="83"/>
      <c r="IUB2" s="83"/>
      <c r="IUC2" s="83"/>
      <c r="IUD2" s="83"/>
      <c r="IUE2" s="83"/>
      <c r="IUF2" s="83"/>
      <c r="IUG2" s="83"/>
      <c r="IUH2" s="83"/>
      <c r="IUI2" s="83"/>
      <c r="IUJ2" s="83"/>
      <c r="IUK2" s="83"/>
      <c r="IUL2" s="83"/>
      <c r="IUM2" s="83"/>
      <c r="IUN2" s="83"/>
      <c r="IUO2" s="83"/>
      <c r="IUP2" s="83"/>
      <c r="IUQ2" s="83"/>
      <c r="IUR2" s="83"/>
      <c r="IUS2" s="83"/>
      <c r="IUT2" s="83"/>
      <c r="IUU2" s="83"/>
      <c r="IUV2" s="83"/>
      <c r="IUW2" s="83"/>
      <c r="IUX2" s="83"/>
      <c r="IUY2" s="83"/>
      <c r="IUZ2" s="83"/>
      <c r="IVA2" s="83"/>
      <c r="IVB2" s="83"/>
      <c r="IVC2" s="83"/>
      <c r="IVD2" s="83"/>
      <c r="IVE2" s="83"/>
      <c r="IVF2" s="83"/>
      <c r="IVG2" s="83"/>
      <c r="IVH2" s="83"/>
      <c r="IVI2" s="83"/>
      <c r="IVJ2" s="83"/>
      <c r="IVK2" s="83"/>
      <c r="IVL2" s="83"/>
      <c r="IVM2" s="83"/>
      <c r="IVN2" s="83"/>
      <c r="IVO2" s="83"/>
      <c r="IVP2" s="83"/>
      <c r="IVQ2" s="83"/>
      <c r="IVR2" s="83"/>
      <c r="IVS2" s="83"/>
      <c r="IVT2" s="83"/>
      <c r="IVU2" s="83"/>
      <c r="IVV2" s="83"/>
      <c r="IVW2" s="83"/>
      <c r="IVX2" s="83"/>
      <c r="IVY2" s="83"/>
      <c r="IVZ2" s="83"/>
      <c r="IWA2" s="83"/>
      <c r="IWB2" s="83"/>
      <c r="IWC2" s="83"/>
      <c r="IWD2" s="83"/>
      <c r="IWE2" s="83"/>
      <c r="IWF2" s="83"/>
      <c r="IWG2" s="83"/>
      <c r="IWH2" s="83"/>
      <c r="IWI2" s="83"/>
      <c r="IWJ2" s="83"/>
      <c r="IWK2" s="83"/>
      <c r="IWL2" s="83"/>
      <c r="IWM2" s="83"/>
      <c r="IWN2" s="83"/>
      <c r="IWO2" s="83"/>
      <c r="IWP2" s="83"/>
      <c r="IWQ2" s="83"/>
      <c r="IWR2" s="83"/>
      <c r="IWS2" s="83"/>
      <c r="IWT2" s="83"/>
      <c r="IWU2" s="83"/>
      <c r="IWV2" s="83"/>
      <c r="IWW2" s="83"/>
      <c r="IWX2" s="83"/>
      <c r="IWY2" s="83"/>
      <c r="IWZ2" s="83"/>
      <c r="IXA2" s="83"/>
      <c r="IXB2" s="83"/>
      <c r="IXC2" s="83"/>
      <c r="IXD2" s="83"/>
      <c r="IXE2" s="83"/>
      <c r="IXF2" s="83"/>
      <c r="IXG2" s="83"/>
      <c r="IXH2" s="83"/>
      <c r="IXI2" s="83"/>
      <c r="IXJ2" s="83"/>
      <c r="IXK2" s="83"/>
      <c r="IXL2" s="83"/>
      <c r="IXM2" s="83"/>
      <c r="IXN2" s="83"/>
      <c r="IXO2" s="83"/>
      <c r="IXP2" s="83"/>
      <c r="IXQ2" s="83"/>
      <c r="IXR2" s="83"/>
      <c r="IXS2" s="83"/>
      <c r="IXT2" s="83"/>
      <c r="IXU2" s="83"/>
      <c r="IXV2" s="83"/>
      <c r="IXW2" s="83"/>
      <c r="IXX2" s="83"/>
      <c r="IXY2" s="83"/>
      <c r="IXZ2" s="83"/>
      <c r="IYA2" s="83"/>
      <c r="IYB2" s="83"/>
      <c r="IYC2" s="83"/>
      <c r="IYD2" s="83"/>
      <c r="IYE2" s="83"/>
      <c r="IYF2" s="83"/>
      <c r="IYG2" s="83"/>
      <c r="IYH2" s="83"/>
      <c r="IYI2" s="83"/>
      <c r="IYJ2" s="83"/>
      <c r="IYK2" s="83"/>
      <c r="IYL2" s="83"/>
      <c r="IYM2" s="83"/>
      <c r="IYN2" s="83"/>
      <c r="IYO2" s="83"/>
      <c r="IYP2" s="83"/>
      <c r="IYQ2" s="83"/>
      <c r="IYR2" s="83"/>
      <c r="IYS2" s="83"/>
      <c r="IYT2" s="83"/>
      <c r="IYU2" s="83"/>
      <c r="IYV2" s="83"/>
      <c r="IYW2" s="83"/>
      <c r="IYX2" s="83"/>
      <c r="IYY2" s="83"/>
      <c r="IYZ2" s="83"/>
      <c r="IZA2" s="83"/>
      <c r="IZB2" s="83"/>
      <c r="IZC2" s="83"/>
      <c r="IZD2" s="83"/>
      <c r="IZE2" s="83"/>
      <c r="IZF2" s="83"/>
      <c r="IZG2" s="83"/>
      <c r="IZH2" s="83"/>
      <c r="IZI2" s="83"/>
      <c r="IZJ2" s="83"/>
      <c r="IZK2" s="83"/>
      <c r="IZL2" s="83"/>
      <c r="IZM2" s="83"/>
      <c r="IZN2" s="83"/>
      <c r="IZO2" s="83"/>
      <c r="IZP2" s="83"/>
      <c r="IZQ2" s="83"/>
      <c r="IZR2" s="83"/>
      <c r="IZS2" s="83"/>
      <c r="IZT2" s="83"/>
      <c r="IZU2" s="83"/>
      <c r="IZV2" s="83"/>
      <c r="IZW2" s="83"/>
      <c r="IZX2" s="83"/>
      <c r="IZY2" s="83"/>
      <c r="IZZ2" s="83"/>
      <c r="JAA2" s="83"/>
      <c r="JAB2" s="83"/>
      <c r="JAC2" s="83"/>
      <c r="JAD2" s="83"/>
      <c r="JAE2" s="83"/>
      <c r="JAF2" s="83"/>
      <c r="JAG2" s="83"/>
      <c r="JAH2" s="83"/>
      <c r="JAI2" s="83"/>
      <c r="JAJ2" s="83"/>
      <c r="JAK2" s="83"/>
      <c r="JAL2" s="83"/>
      <c r="JAM2" s="83"/>
      <c r="JAN2" s="83"/>
      <c r="JAO2" s="83"/>
      <c r="JAP2" s="83"/>
      <c r="JAQ2" s="83"/>
      <c r="JAR2" s="83"/>
      <c r="JAS2" s="83"/>
      <c r="JAT2" s="83"/>
      <c r="JAU2" s="83"/>
      <c r="JAV2" s="83"/>
      <c r="JAW2" s="83"/>
      <c r="JAX2" s="83"/>
      <c r="JAY2" s="83"/>
      <c r="JAZ2" s="83"/>
      <c r="JBA2" s="83"/>
      <c r="JBB2" s="83"/>
      <c r="JBC2" s="83"/>
      <c r="JBD2" s="83"/>
      <c r="JBE2" s="83"/>
      <c r="JBF2" s="83"/>
      <c r="JBG2" s="83"/>
      <c r="JBH2" s="83"/>
      <c r="JBI2" s="83"/>
      <c r="JBJ2" s="83"/>
      <c r="JBK2" s="83"/>
      <c r="JBL2" s="83"/>
      <c r="JBM2" s="83"/>
      <c r="JBN2" s="83"/>
      <c r="JBO2" s="83"/>
      <c r="JBP2" s="83"/>
      <c r="JBQ2" s="83"/>
      <c r="JBR2" s="83"/>
      <c r="JBS2" s="83"/>
      <c r="JBT2" s="83"/>
      <c r="JBU2" s="83"/>
      <c r="JBV2" s="83"/>
      <c r="JBW2" s="83"/>
      <c r="JBX2" s="83"/>
      <c r="JBY2" s="83"/>
      <c r="JBZ2" s="83"/>
      <c r="JCA2" s="83"/>
      <c r="JCB2" s="83"/>
      <c r="JCC2" s="83"/>
      <c r="JCD2" s="83"/>
      <c r="JCE2" s="83"/>
      <c r="JCF2" s="83"/>
      <c r="JCG2" s="83"/>
      <c r="JCH2" s="83"/>
      <c r="JCI2" s="83"/>
      <c r="JCJ2" s="83"/>
      <c r="JCK2" s="83"/>
      <c r="JCL2" s="83"/>
      <c r="JCM2" s="83"/>
      <c r="JCN2" s="83"/>
      <c r="JCO2" s="83"/>
      <c r="JCP2" s="83"/>
      <c r="JCQ2" s="83"/>
      <c r="JCR2" s="83"/>
      <c r="JCS2" s="83"/>
      <c r="JCT2" s="83"/>
      <c r="JCU2" s="83"/>
      <c r="JCV2" s="83"/>
      <c r="JCW2" s="83"/>
      <c r="JCX2" s="83"/>
      <c r="JCY2" s="83"/>
      <c r="JCZ2" s="83"/>
      <c r="JDA2" s="83"/>
      <c r="JDB2" s="83"/>
      <c r="JDC2" s="83"/>
      <c r="JDD2" s="83"/>
      <c r="JDE2" s="83"/>
      <c r="JDF2" s="83"/>
      <c r="JDG2" s="83"/>
      <c r="JDH2" s="83"/>
      <c r="JDI2" s="83"/>
      <c r="JDJ2" s="83"/>
      <c r="JDK2" s="83"/>
      <c r="JDL2" s="83"/>
      <c r="JDM2" s="83"/>
      <c r="JDN2" s="83"/>
      <c r="JDO2" s="83"/>
      <c r="JDP2" s="83"/>
      <c r="JDQ2" s="83"/>
      <c r="JDR2" s="83"/>
      <c r="JDS2" s="83"/>
      <c r="JDT2" s="83"/>
      <c r="JDU2" s="83"/>
      <c r="JDV2" s="83"/>
      <c r="JDW2" s="83"/>
      <c r="JDX2" s="83"/>
      <c r="JDY2" s="83"/>
      <c r="JDZ2" s="83"/>
      <c r="JEA2" s="83"/>
      <c r="JEB2" s="83"/>
      <c r="JEC2" s="83"/>
      <c r="JED2" s="83"/>
      <c r="JEE2" s="83"/>
      <c r="JEF2" s="83"/>
      <c r="JEG2" s="83"/>
      <c r="JEH2" s="83"/>
      <c r="JEI2" s="83"/>
      <c r="JEJ2" s="83"/>
      <c r="JEK2" s="83"/>
      <c r="JEL2" s="83"/>
      <c r="JEM2" s="83"/>
      <c r="JEN2" s="83"/>
      <c r="JEO2" s="83"/>
      <c r="JEP2" s="83"/>
      <c r="JEQ2" s="83"/>
      <c r="JER2" s="83"/>
      <c r="JES2" s="83"/>
      <c r="JET2" s="83"/>
      <c r="JEU2" s="83"/>
      <c r="JEV2" s="83"/>
      <c r="JEW2" s="83"/>
      <c r="JEX2" s="83"/>
      <c r="JEY2" s="83"/>
      <c r="JEZ2" s="83"/>
      <c r="JFA2" s="83"/>
      <c r="JFB2" s="83"/>
      <c r="JFC2" s="83"/>
      <c r="JFD2" s="83"/>
      <c r="JFE2" s="83"/>
      <c r="JFF2" s="83"/>
      <c r="JFG2" s="83"/>
      <c r="JFH2" s="83"/>
      <c r="JFI2" s="83"/>
      <c r="JFJ2" s="83"/>
      <c r="JFK2" s="83"/>
      <c r="JFL2" s="83"/>
      <c r="JFM2" s="83"/>
      <c r="JFN2" s="83"/>
      <c r="JFO2" s="83"/>
      <c r="JFP2" s="83"/>
      <c r="JFQ2" s="83"/>
      <c r="JFR2" s="83"/>
      <c r="JFS2" s="83"/>
      <c r="JFT2" s="83"/>
      <c r="JFU2" s="83"/>
      <c r="JFV2" s="83"/>
      <c r="JFW2" s="83"/>
      <c r="JFX2" s="83"/>
      <c r="JFY2" s="83"/>
      <c r="JFZ2" s="83"/>
      <c r="JGA2" s="83"/>
      <c r="JGB2" s="83"/>
      <c r="JGC2" s="83"/>
      <c r="JGD2" s="83"/>
      <c r="JGE2" s="83"/>
      <c r="JGF2" s="83"/>
      <c r="JGG2" s="83"/>
      <c r="JGH2" s="83"/>
      <c r="JGI2" s="83"/>
      <c r="JGJ2" s="83"/>
      <c r="JGK2" s="83"/>
      <c r="JGL2" s="83"/>
      <c r="JGM2" s="83"/>
      <c r="JGN2" s="83"/>
      <c r="JGO2" s="83"/>
      <c r="JGP2" s="83"/>
      <c r="JGQ2" s="83"/>
      <c r="JGR2" s="83"/>
      <c r="JGS2" s="83"/>
      <c r="JGT2" s="83"/>
      <c r="JGU2" s="83"/>
      <c r="JGV2" s="83"/>
      <c r="JGW2" s="83"/>
      <c r="JGX2" s="83"/>
      <c r="JGY2" s="83"/>
      <c r="JGZ2" s="83"/>
      <c r="JHA2" s="83"/>
      <c r="JHB2" s="83"/>
      <c r="JHC2" s="83"/>
      <c r="JHD2" s="83"/>
      <c r="JHE2" s="83"/>
      <c r="JHF2" s="83"/>
      <c r="JHG2" s="83"/>
      <c r="JHH2" s="83"/>
      <c r="JHI2" s="83"/>
      <c r="JHJ2" s="83"/>
      <c r="JHK2" s="83"/>
      <c r="JHL2" s="83"/>
      <c r="JHM2" s="83"/>
      <c r="JHN2" s="83"/>
      <c r="JHO2" s="83"/>
      <c r="JHP2" s="83"/>
      <c r="JHQ2" s="83"/>
      <c r="JHR2" s="83"/>
      <c r="JHS2" s="83"/>
      <c r="JHT2" s="83"/>
      <c r="JHU2" s="83"/>
      <c r="JHV2" s="83"/>
      <c r="JHW2" s="83"/>
      <c r="JHX2" s="83"/>
      <c r="JHY2" s="83"/>
      <c r="JHZ2" s="83"/>
      <c r="JIA2" s="83"/>
      <c r="JIB2" s="83"/>
      <c r="JIC2" s="83"/>
      <c r="JID2" s="83"/>
      <c r="JIE2" s="83"/>
      <c r="JIF2" s="83"/>
      <c r="JIG2" s="83"/>
      <c r="JIH2" s="83"/>
      <c r="JII2" s="83"/>
      <c r="JIJ2" s="83"/>
      <c r="JIK2" s="83"/>
      <c r="JIL2" s="83"/>
      <c r="JIM2" s="83"/>
      <c r="JIN2" s="83"/>
      <c r="JIO2" s="83"/>
      <c r="JIP2" s="83"/>
      <c r="JIQ2" s="83"/>
      <c r="JIR2" s="83"/>
      <c r="JIS2" s="83"/>
      <c r="JIT2" s="83"/>
      <c r="JIU2" s="83"/>
      <c r="JIV2" s="83"/>
      <c r="JIW2" s="83"/>
      <c r="JIX2" s="83"/>
      <c r="JIY2" s="83"/>
      <c r="JIZ2" s="83"/>
      <c r="JJA2" s="83"/>
      <c r="JJB2" s="83"/>
      <c r="JJC2" s="83"/>
      <c r="JJD2" s="83"/>
      <c r="JJE2" s="83"/>
      <c r="JJF2" s="83"/>
      <c r="JJG2" s="83"/>
      <c r="JJH2" s="83"/>
      <c r="JJI2" s="83"/>
      <c r="JJJ2" s="83"/>
      <c r="JJK2" s="83"/>
      <c r="JJL2" s="83"/>
      <c r="JJM2" s="83"/>
      <c r="JJN2" s="83"/>
      <c r="JJO2" s="83"/>
      <c r="JJP2" s="83"/>
      <c r="JJQ2" s="83"/>
      <c r="JJR2" s="83"/>
      <c r="JJS2" s="83"/>
      <c r="JJT2" s="83"/>
      <c r="JJU2" s="83"/>
      <c r="JJV2" s="83"/>
      <c r="JJW2" s="83"/>
      <c r="JJX2" s="83"/>
      <c r="JJY2" s="83"/>
      <c r="JJZ2" s="83"/>
      <c r="JKA2" s="83"/>
      <c r="JKB2" s="83"/>
      <c r="JKC2" s="83"/>
      <c r="JKD2" s="83"/>
      <c r="JKE2" s="83"/>
      <c r="JKF2" s="83"/>
      <c r="JKG2" s="83"/>
      <c r="JKH2" s="83"/>
      <c r="JKI2" s="83"/>
      <c r="JKJ2" s="83"/>
      <c r="JKK2" s="83"/>
      <c r="JKL2" s="83"/>
      <c r="JKM2" s="83"/>
      <c r="JKN2" s="83"/>
      <c r="JKO2" s="83"/>
      <c r="JKP2" s="83"/>
      <c r="JKQ2" s="83"/>
      <c r="JKR2" s="83"/>
      <c r="JKS2" s="83"/>
      <c r="JKT2" s="83"/>
      <c r="JKU2" s="83"/>
      <c r="JKV2" s="83"/>
      <c r="JKW2" s="83"/>
      <c r="JKX2" s="83"/>
      <c r="JKY2" s="83"/>
      <c r="JKZ2" s="83"/>
      <c r="JLA2" s="83"/>
      <c r="JLB2" s="83"/>
      <c r="JLC2" s="83"/>
      <c r="JLD2" s="83"/>
      <c r="JLE2" s="83"/>
      <c r="JLF2" s="83"/>
      <c r="JLG2" s="83"/>
      <c r="JLH2" s="83"/>
      <c r="JLI2" s="83"/>
      <c r="JLJ2" s="83"/>
      <c r="JLK2" s="83"/>
      <c r="JLL2" s="83"/>
      <c r="JLM2" s="83"/>
      <c r="JLN2" s="83"/>
      <c r="JLO2" s="83"/>
      <c r="JLP2" s="83"/>
      <c r="JLQ2" s="83"/>
      <c r="JLR2" s="83"/>
      <c r="JLS2" s="83"/>
      <c r="JLT2" s="83"/>
      <c r="JLU2" s="83"/>
      <c r="JLV2" s="83"/>
      <c r="JLW2" s="83"/>
      <c r="JLX2" s="83"/>
      <c r="JLY2" s="83"/>
      <c r="JLZ2" s="83"/>
      <c r="JMA2" s="83"/>
      <c r="JMB2" s="83"/>
      <c r="JMC2" s="83"/>
      <c r="JMD2" s="83"/>
      <c r="JME2" s="83"/>
      <c r="JMF2" s="83"/>
      <c r="JMG2" s="83"/>
      <c r="JMH2" s="83"/>
      <c r="JMI2" s="83"/>
      <c r="JMJ2" s="83"/>
      <c r="JMK2" s="83"/>
      <c r="JML2" s="83"/>
      <c r="JMM2" s="83"/>
      <c r="JMN2" s="83"/>
      <c r="JMO2" s="83"/>
      <c r="JMP2" s="83"/>
      <c r="JMQ2" s="83"/>
      <c r="JMR2" s="83"/>
      <c r="JMS2" s="83"/>
      <c r="JMT2" s="83"/>
      <c r="JMU2" s="83"/>
      <c r="JMV2" s="83"/>
      <c r="JMW2" s="83"/>
      <c r="JMX2" s="83"/>
      <c r="JMY2" s="83"/>
      <c r="JMZ2" s="83"/>
      <c r="JNA2" s="83"/>
      <c r="JNB2" s="83"/>
      <c r="JNC2" s="83"/>
      <c r="JND2" s="83"/>
      <c r="JNE2" s="83"/>
      <c r="JNF2" s="83"/>
      <c r="JNG2" s="83"/>
      <c r="JNH2" s="83"/>
      <c r="JNI2" s="83"/>
      <c r="JNJ2" s="83"/>
      <c r="JNK2" s="83"/>
      <c r="JNL2" s="83"/>
      <c r="JNM2" s="83"/>
      <c r="JNN2" s="83"/>
      <c r="JNO2" s="83"/>
      <c r="JNP2" s="83"/>
      <c r="JNQ2" s="83"/>
      <c r="JNR2" s="83"/>
      <c r="JNS2" s="83"/>
      <c r="JNT2" s="83"/>
      <c r="JNU2" s="83"/>
      <c r="JNV2" s="83"/>
      <c r="JNW2" s="83"/>
      <c r="JNX2" s="83"/>
      <c r="JNY2" s="83"/>
      <c r="JNZ2" s="83"/>
      <c r="JOA2" s="83"/>
      <c r="JOB2" s="83"/>
      <c r="JOC2" s="83"/>
      <c r="JOD2" s="83"/>
      <c r="JOE2" s="83"/>
      <c r="JOF2" s="83"/>
      <c r="JOG2" s="83"/>
      <c r="JOH2" s="83"/>
      <c r="JOI2" s="83"/>
      <c r="JOJ2" s="83"/>
      <c r="JOK2" s="83"/>
      <c r="JOL2" s="83"/>
      <c r="JOM2" s="83"/>
      <c r="JON2" s="83"/>
      <c r="JOO2" s="83"/>
      <c r="JOP2" s="83"/>
      <c r="JOQ2" s="83"/>
      <c r="JOR2" s="83"/>
      <c r="JOS2" s="83"/>
      <c r="JOT2" s="83"/>
      <c r="JOU2" s="83"/>
      <c r="JOV2" s="83"/>
      <c r="JOW2" s="83"/>
      <c r="JOX2" s="83"/>
      <c r="JOY2" s="83"/>
      <c r="JOZ2" s="83"/>
      <c r="JPA2" s="83"/>
      <c r="JPB2" s="83"/>
      <c r="JPC2" s="83"/>
      <c r="JPD2" s="83"/>
      <c r="JPE2" s="83"/>
      <c r="JPF2" s="83"/>
      <c r="JPG2" s="83"/>
      <c r="JPH2" s="83"/>
      <c r="JPI2" s="83"/>
      <c r="JPJ2" s="83"/>
      <c r="JPK2" s="83"/>
      <c r="JPL2" s="83"/>
      <c r="JPM2" s="83"/>
      <c r="JPN2" s="83"/>
      <c r="JPO2" s="83"/>
      <c r="JPP2" s="83"/>
      <c r="JPQ2" s="83"/>
      <c r="JPR2" s="83"/>
      <c r="JPS2" s="83"/>
      <c r="JPT2" s="83"/>
      <c r="JPU2" s="83"/>
      <c r="JPV2" s="83"/>
      <c r="JPW2" s="83"/>
      <c r="JPX2" s="83"/>
      <c r="JPY2" s="83"/>
      <c r="JPZ2" s="83"/>
      <c r="JQA2" s="83"/>
      <c r="JQB2" s="83"/>
      <c r="JQC2" s="83"/>
      <c r="JQD2" s="83"/>
      <c r="JQE2" s="83"/>
      <c r="JQF2" s="83"/>
      <c r="JQG2" s="83"/>
      <c r="JQH2" s="83"/>
      <c r="JQI2" s="83"/>
      <c r="JQJ2" s="83"/>
      <c r="JQK2" s="83"/>
      <c r="JQL2" s="83"/>
      <c r="JQM2" s="83"/>
      <c r="JQN2" s="83"/>
      <c r="JQO2" s="83"/>
      <c r="JQP2" s="83"/>
      <c r="JQQ2" s="83"/>
      <c r="JQR2" s="83"/>
      <c r="JQS2" s="83"/>
      <c r="JQT2" s="83"/>
      <c r="JQU2" s="83"/>
      <c r="JQV2" s="83"/>
      <c r="JQW2" s="83"/>
      <c r="JQX2" s="83"/>
      <c r="JQY2" s="83"/>
      <c r="JQZ2" s="83"/>
      <c r="JRA2" s="83"/>
      <c r="JRB2" s="83"/>
      <c r="JRC2" s="83"/>
      <c r="JRD2" s="83"/>
      <c r="JRE2" s="83"/>
      <c r="JRF2" s="83"/>
      <c r="JRG2" s="83"/>
      <c r="JRH2" s="83"/>
      <c r="JRI2" s="83"/>
      <c r="JRJ2" s="83"/>
      <c r="JRK2" s="83"/>
      <c r="JRL2" s="83"/>
      <c r="JRM2" s="83"/>
      <c r="JRN2" s="83"/>
      <c r="JRO2" s="83"/>
      <c r="JRP2" s="83"/>
      <c r="JRQ2" s="83"/>
      <c r="JRR2" s="83"/>
      <c r="JRS2" s="83"/>
      <c r="JRT2" s="83"/>
      <c r="JRU2" s="83"/>
      <c r="JRV2" s="83"/>
      <c r="JRW2" s="83"/>
      <c r="JRX2" s="83"/>
      <c r="JRY2" s="83"/>
      <c r="JRZ2" s="83"/>
      <c r="JSA2" s="83"/>
      <c r="JSB2" s="83"/>
      <c r="JSC2" s="83"/>
      <c r="JSD2" s="83"/>
      <c r="JSE2" s="83"/>
      <c r="JSF2" s="83"/>
      <c r="JSG2" s="83"/>
      <c r="JSH2" s="83"/>
      <c r="JSI2" s="83"/>
      <c r="JSJ2" s="83"/>
      <c r="JSK2" s="83"/>
      <c r="JSL2" s="83"/>
      <c r="JSM2" s="83"/>
      <c r="JSN2" s="83"/>
      <c r="JSO2" s="83"/>
      <c r="JSP2" s="83"/>
      <c r="JSQ2" s="83"/>
      <c r="JSR2" s="83"/>
      <c r="JSS2" s="83"/>
      <c r="JST2" s="83"/>
      <c r="JSU2" s="83"/>
      <c r="JSV2" s="83"/>
      <c r="JSW2" s="83"/>
      <c r="JSX2" s="83"/>
      <c r="JSY2" s="83"/>
      <c r="JSZ2" s="83"/>
      <c r="JTA2" s="83"/>
      <c r="JTB2" s="83"/>
      <c r="JTC2" s="83"/>
      <c r="JTD2" s="83"/>
      <c r="JTE2" s="83"/>
      <c r="JTF2" s="83"/>
      <c r="JTG2" s="83"/>
      <c r="JTH2" s="83"/>
      <c r="JTI2" s="83"/>
      <c r="JTJ2" s="83"/>
      <c r="JTK2" s="83"/>
      <c r="JTL2" s="83"/>
      <c r="JTM2" s="83"/>
      <c r="JTN2" s="83"/>
      <c r="JTO2" s="83"/>
      <c r="JTP2" s="83"/>
      <c r="JTQ2" s="83"/>
      <c r="JTR2" s="83"/>
      <c r="JTS2" s="83"/>
      <c r="JTT2" s="83"/>
      <c r="JTU2" s="83"/>
      <c r="JTV2" s="83"/>
      <c r="JTW2" s="83"/>
      <c r="JTX2" s="83"/>
      <c r="JTY2" s="83"/>
      <c r="JTZ2" s="83"/>
      <c r="JUA2" s="83"/>
      <c r="JUB2" s="83"/>
      <c r="JUC2" s="83"/>
      <c r="JUD2" s="83"/>
      <c r="JUE2" s="83"/>
      <c r="JUF2" s="83"/>
      <c r="JUG2" s="83"/>
      <c r="JUH2" s="83"/>
      <c r="JUI2" s="83"/>
      <c r="JUJ2" s="83"/>
      <c r="JUK2" s="83"/>
      <c r="JUL2" s="83"/>
      <c r="JUM2" s="83"/>
      <c r="JUN2" s="83"/>
      <c r="JUO2" s="83"/>
      <c r="JUP2" s="83"/>
      <c r="JUQ2" s="83"/>
      <c r="JUR2" s="83"/>
      <c r="JUS2" s="83"/>
      <c r="JUT2" s="83"/>
      <c r="JUU2" s="83"/>
      <c r="JUV2" s="83"/>
      <c r="JUW2" s="83"/>
      <c r="JUX2" s="83"/>
      <c r="JUY2" s="83"/>
      <c r="JUZ2" s="83"/>
      <c r="JVA2" s="83"/>
      <c r="JVB2" s="83"/>
      <c r="JVC2" s="83"/>
      <c r="JVD2" s="83"/>
      <c r="JVE2" s="83"/>
      <c r="JVF2" s="83"/>
      <c r="JVG2" s="83"/>
      <c r="JVH2" s="83"/>
      <c r="JVI2" s="83"/>
      <c r="JVJ2" s="83"/>
      <c r="JVK2" s="83"/>
      <c r="JVL2" s="83"/>
      <c r="JVM2" s="83"/>
      <c r="JVN2" s="83"/>
      <c r="JVO2" s="83"/>
      <c r="JVP2" s="83"/>
      <c r="JVQ2" s="83"/>
      <c r="JVR2" s="83"/>
      <c r="JVS2" s="83"/>
      <c r="JVT2" s="83"/>
      <c r="JVU2" s="83"/>
      <c r="JVV2" s="83"/>
      <c r="JVW2" s="83"/>
      <c r="JVX2" s="83"/>
      <c r="JVY2" s="83"/>
      <c r="JVZ2" s="83"/>
      <c r="JWA2" s="83"/>
      <c r="JWB2" s="83"/>
      <c r="JWC2" s="83"/>
      <c r="JWD2" s="83"/>
      <c r="JWE2" s="83"/>
      <c r="JWF2" s="83"/>
      <c r="JWG2" s="83"/>
      <c r="JWH2" s="83"/>
      <c r="JWI2" s="83"/>
      <c r="JWJ2" s="83"/>
      <c r="JWK2" s="83"/>
      <c r="JWL2" s="83"/>
      <c r="JWM2" s="83"/>
      <c r="JWN2" s="83"/>
      <c r="JWO2" s="83"/>
      <c r="JWP2" s="83"/>
      <c r="JWQ2" s="83"/>
      <c r="JWR2" s="83"/>
      <c r="JWS2" s="83"/>
      <c r="JWT2" s="83"/>
      <c r="JWU2" s="83"/>
      <c r="JWV2" s="83"/>
      <c r="JWW2" s="83"/>
      <c r="JWX2" s="83"/>
      <c r="JWY2" s="83"/>
      <c r="JWZ2" s="83"/>
      <c r="JXA2" s="83"/>
      <c r="JXB2" s="83"/>
      <c r="JXC2" s="83"/>
      <c r="JXD2" s="83"/>
      <c r="JXE2" s="83"/>
      <c r="JXF2" s="83"/>
      <c r="JXG2" s="83"/>
      <c r="JXH2" s="83"/>
      <c r="JXI2" s="83"/>
      <c r="JXJ2" s="83"/>
      <c r="JXK2" s="83"/>
      <c r="JXL2" s="83"/>
      <c r="JXM2" s="83"/>
      <c r="JXN2" s="83"/>
      <c r="JXO2" s="83"/>
      <c r="JXP2" s="83"/>
      <c r="JXQ2" s="83"/>
      <c r="JXR2" s="83"/>
      <c r="JXS2" s="83"/>
      <c r="JXT2" s="83"/>
      <c r="JXU2" s="83"/>
      <c r="JXV2" s="83"/>
      <c r="JXW2" s="83"/>
      <c r="JXX2" s="83"/>
      <c r="JXY2" s="83"/>
      <c r="JXZ2" s="83"/>
      <c r="JYA2" s="83"/>
      <c r="JYB2" s="83"/>
      <c r="JYC2" s="83"/>
      <c r="JYD2" s="83"/>
      <c r="JYE2" s="83"/>
      <c r="JYF2" s="83"/>
      <c r="JYG2" s="83"/>
      <c r="JYH2" s="83"/>
      <c r="JYI2" s="83"/>
      <c r="JYJ2" s="83"/>
      <c r="JYK2" s="83"/>
      <c r="JYL2" s="83"/>
      <c r="JYM2" s="83"/>
      <c r="JYN2" s="83"/>
      <c r="JYO2" s="83"/>
      <c r="JYP2" s="83"/>
      <c r="JYQ2" s="83"/>
      <c r="JYR2" s="83"/>
      <c r="JYS2" s="83"/>
      <c r="JYT2" s="83"/>
      <c r="JYU2" s="83"/>
      <c r="JYV2" s="83"/>
      <c r="JYW2" s="83"/>
      <c r="JYX2" s="83"/>
      <c r="JYY2" s="83"/>
      <c r="JYZ2" s="83"/>
      <c r="JZA2" s="83"/>
      <c r="JZB2" s="83"/>
      <c r="JZC2" s="83"/>
      <c r="JZD2" s="83"/>
      <c r="JZE2" s="83"/>
      <c r="JZF2" s="83"/>
      <c r="JZG2" s="83"/>
      <c r="JZH2" s="83"/>
      <c r="JZI2" s="83"/>
      <c r="JZJ2" s="83"/>
      <c r="JZK2" s="83"/>
      <c r="JZL2" s="83"/>
      <c r="JZM2" s="83"/>
      <c r="JZN2" s="83"/>
      <c r="JZO2" s="83"/>
      <c r="JZP2" s="83"/>
      <c r="JZQ2" s="83"/>
      <c r="JZR2" s="83"/>
      <c r="JZS2" s="83"/>
      <c r="JZT2" s="83"/>
      <c r="JZU2" s="83"/>
      <c r="JZV2" s="83"/>
      <c r="JZW2" s="83"/>
      <c r="JZX2" s="83"/>
      <c r="JZY2" s="83"/>
      <c r="JZZ2" s="83"/>
      <c r="KAA2" s="83"/>
      <c r="KAB2" s="83"/>
      <c r="KAC2" s="83"/>
      <c r="KAD2" s="83"/>
      <c r="KAE2" s="83"/>
      <c r="KAF2" s="83"/>
      <c r="KAG2" s="83"/>
      <c r="KAH2" s="83"/>
      <c r="KAI2" s="83"/>
      <c r="KAJ2" s="83"/>
      <c r="KAK2" s="83"/>
      <c r="KAL2" s="83"/>
      <c r="KAM2" s="83"/>
      <c r="KAN2" s="83"/>
      <c r="KAO2" s="83"/>
      <c r="KAP2" s="83"/>
      <c r="KAQ2" s="83"/>
      <c r="KAR2" s="83"/>
      <c r="KAS2" s="83"/>
      <c r="KAT2" s="83"/>
      <c r="KAU2" s="83"/>
      <c r="KAV2" s="83"/>
      <c r="KAW2" s="83"/>
      <c r="KAX2" s="83"/>
      <c r="KAY2" s="83"/>
      <c r="KAZ2" s="83"/>
      <c r="KBA2" s="83"/>
      <c r="KBB2" s="83"/>
      <c r="KBC2" s="83"/>
      <c r="KBD2" s="83"/>
      <c r="KBE2" s="83"/>
      <c r="KBF2" s="83"/>
      <c r="KBG2" s="83"/>
      <c r="KBH2" s="83"/>
      <c r="KBI2" s="83"/>
      <c r="KBJ2" s="83"/>
      <c r="KBK2" s="83"/>
      <c r="KBL2" s="83"/>
      <c r="KBM2" s="83"/>
      <c r="KBN2" s="83"/>
      <c r="KBO2" s="83"/>
      <c r="KBP2" s="83"/>
      <c r="KBQ2" s="83"/>
      <c r="KBR2" s="83"/>
      <c r="KBS2" s="83"/>
      <c r="KBT2" s="83"/>
      <c r="KBU2" s="83"/>
      <c r="KBV2" s="83"/>
      <c r="KBW2" s="83"/>
      <c r="KBX2" s="83"/>
      <c r="KBY2" s="83"/>
      <c r="KBZ2" s="83"/>
      <c r="KCA2" s="83"/>
      <c r="KCB2" s="83"/>
      <c r="KCC2" s="83"/>
      <c r="KCD2" s="83"/>
      <c r="KCE2" s="83"/>
      <c r="KCF2" s="83"/>
      <c r="KCG2" s="83"/>
      <c r="KCH2" s="83"/>
      <c r="KCI2" s="83"/>
      <c r="KCJ2" s="83"/>
      <c r="KCK2" s="83"/>
      <c r="KCL2" s="83"/>
      <c r="KCM2" s="83"/>
      <c r="KCN2" s="83"/>
      <c r="KCO2" s="83"/>
      <c r="KCP2" s="83"/>
      <c r="KCQ2" s="83"/>
      <c r="KCR2" s="83"/>
      <c r="KCS2" s="83"/>
      <c r="KCT2" s="83"/>
      <c r="KCU2" s="83"/>
      <c r="KCV2" s="83"/>
      <c r="KCW2" s="83"/>
      <c r="KCX2" s="83"/>
      <c r="KCY2" s="83"/>
      <c r="KCZ2" s="83"/>
      <c r="KDA2" s="83"/>
      <c r="KDB2" s="83"/>
      <c r="KDC2" s="83"/>
      <c r="KDD2" s="83"/>
      <c r="KDE2" s="83"/>
      <c r="KDF2" s="83"/>
      <c r="KDG2" s="83"/>
      <c r="KDH2" s="83"/>
      <c r="KDI2" s="83"/>
      <c r="KDJ2" s="83"/>
      <c r="KDK2" s="83"/>
      <c r="KDL2" s="83"/>
      <c r="KDM2" s="83"/>
      <c r="KDN2" s="83"/>
      <c r="KDO2" s="83"/>
      <c r="KDP2" s="83"/>
      <c r="KDQ2" s="83"/>
      <c r="KDR2" s="83"/>
      <c r="KDS2" s="83"/>
      <c r="KDT2" s="83"/>
      <c r="KDU2" s="83"/>
      <c r="KDV2" s="83"/>
      <c r="KDW2" s="83"/>
      <c r="KDX2" s="83"/>
      <c r="KDY2" s="83"/>
      <c r="KDZ2" s="83"/>
      <c r="KEA2" s="83"/>
      <c r="KEB2" s="83"/>
      <c r="KEC2" s="83"/>
      <c r="KED2" s="83"/>
      <c r="KEE2" s="83"/>
      <c r="KEF2" s="83"/>
      <c r="KEG2" s="83"/>
      <c r="KEH2" s="83"/>
      <c r="KEI2" s="83"/>
      <c r="KEJ2" s="83"/>
      <c r="KEK2" s="83"/>
      <c r="KEL2" s="83"/>
      <c r="KEM2" s="83"/>
      <c r="KEN2" s="83"/>
      <c r="KEO2" s="83"/>
      <c r="KEP2" s="83"/>
      <c r="KEQ2" s="83"/>
      <c r="KER2" s="83"/>
      <c r="KES2" s="83"/>
      <c r="KET2" s="83"/>
      <c r="KEU2" s="83"/>
      <c r="KEV2" s="83"/>
      <c r="KEW2" s="83"/>
      <c r="KEX2" s="83"/>
      <c r="KEY2" s="83"/>
      <c r="KEZ2" s="83"/>
      <c r="KFA2" s="83"/>
      <c r="KFB2" s="83"/>
      <c r="KFC2" s="83"/>
      <c r="KFD2" s="83"/>
      <c r="KFE2" s="83"/>
      <c r="KFF2" s="83"/>
      <c r="KFG2" s="83"/>
      <c r="KFH2" s="83"/>
      <c r="KFI2" s="83"/>
      <c r="KFJ2" s="83"/>
      <c r="KFK2" s="83"/>
      <c r="KFL2" s="83"/>
      <c r="KFM2" s="83"/>
      <c r="KFN2" s="83"/>
      <c r="KFO2" s="83"/>
      <c r="KFP2" s="83"/>
      <c r="KFQ2" s="83"/>
      <c r="KFR2" s="83"/>
      <c r="KFS2" s="83"/>
      <c r="KFT2" s="83"/>
      <c r="KFU2" s="83"/>
      <c r="KFV2" s="83"/>
      <c r="KFW2" s="83"/>
      <c r="KFX2" s="83"/>
      <c r="KFY2" s="83"/>
      <c r="KFZ2" s="83"/>
      <c r="KGA2" s="83"/>
      <c r="KGB2" s="83"/>
      <c r="KGC2" s="83"/>
      <c r="KGD2" s="83"/>
      <c r="KGE2" s="83"/>
      <c r="KGF2" s="83"/>
      <c r="KGG2" s="83"/>
      <c r="KGH2" s="83"/>
      <c r="KGI2" s="83"/>
      <c r="KGJ2" s="83"/>
      <c r="KGK2" s="83"/>
      <c r="KGL2" s="83"/>
      <c r="KGM2" s="83"/>
      <c r="KGN2" s="83"/>
      <c r="KGO2" s="83"/>
      <c r="KGP2" s="83"/>
      <c r="KGQ2" s="83"/>
      <c r="KGR2" s="83"/>
      <c r="KGS2" s="83"/>
      <c r="KGT2" s="83"/>
      <c r="KGU2" s="83"/>
      <c r="KGV2" s="83"/>
      <c r="KGW2" s="83"/>
      <c r="KGX2" s="83"/>
      <c r="KGY2" s="83"/>
      <c r="KGZ2" s="83"/>
      <c r="KHA2" s="83"/>
      <c r="KHB2" s="83"/>
      <c r="KHC2" s="83"/>
      <c r="KHD2" s="83"/>
      <c r="KHE2" s="83"/>
      <c r="KHF2" s="83"/>
      <c r="KHG2" s="83"/>
      <c r="KHH2" s="83"/>
      <c r="KHI2" s="83"/>
      <c r="KHJ2" s="83"/>
      <c r="KHK2" s="83"/>
      <c r="KHL2" s="83"/>
      <c r="KHM2" s="83"/>
      <c r="KHN2" s="83"/>
      <c r="KHO2" s="83"/>
      <c r="KHP2" s="83"/>
      <c r="KHQ2" s="83"/>
      <c r="KHR2" s="83"/>
      <c r="KHS2" s="83"/>
      <c r="KHT2" s="83"/>
      <c r="KHU2" s="83"/>
      <c r="KHV2" s="83"/>
      <c r="KHW2" s="83"/>
      <c r="KHX2" s="83"/>
      <c r="KHY2" s="83"/>
      <c r="KHZ2" s="83"/>
      <c r="KIA2" s="83"/>
      <c r="KIB2" s="83"/>
      <c r="KIC2" s="83"/>
      <c r="KID2" s="83"/>
      <c r="KIE2" s="83"/>
      <c r="KIF2" s="83"/>
      <c r="KIG2" s="83"/>
      <c r="KIH2" s="83"/>
      <c r="KII2" s="83"/>
      <c r="KIJ2" s="83"/>
      <c r="KIK2" s="83"/>
      <c r="KIL2" s="83"/>
      <c r="KIM2" s="83"/>
      <c r="KIN2" s="83"/>
      <c r="KIO2" s="83"/>
      <c r="KIP2" s="83"/>
      <c r="KIQ2" s="83"/>
      <c r="KIR2" s="83"/>
      <c r="KIS2" s="83"/>
      <c r="KIT2" s="83"/>
      <c r="KIU2" s="83"/>
      <c r="KIV2" s="83"/>
      <c r="KIW2" s="83"/>
      <c r="KIX2" s="83"/>
      <c r="KIY2" s="83"/>
      <c r="KIZ2" s="83"/>
      <c r="KJA2" s="83"/>
      <c r="KJB2" s="83"/>
      <c r="KJC2" s="83"/>
      <c r="KJD2" s="83"/>
      <c r="KJE2" s="83"/>
      <c r="KJF2" s="83"/>
      <c r="KJG2" s="83"/>
      <c r="KJH2" s="83"/>
      <c r="KJI2" s="83"/>
      <c r="KJJ2" s="83"/>
      <c r="KJK2" s="83"/>
      <c r="KJL2" s="83"/>
      <c r="KJM2" s="83"/>
      <c r="KJN2" s="83"/>
      <c r="KJO2" s="83"/>
      <c r="KJP2" s="83"/>
      <c r="KJQ2" s="83"/>
      <c r="KJR2" s="83"/>
      <c r="KJS2" s="83"/>
      <c r="KJT2" s="83"/>
      <c r="KJU2" s="83"/>
      <c r="KJV2" s="83"/>
      <c r="KJW2" s="83"/>
      <c r="KJX2" s="83"/>
      <c r="KJY2" s="83"/>
      <c r="KJZ2" s="83"/>
      <c r="KKA2" s="83"/>
      <c r="KKB2" s="83"/>
      <c r="KKC2" s="83"/>
      <c r="KKD2" s="83"/>
      <c r="KKE2" s="83"/>
      <c r="KKF2" s="83"/>
      <c r="KKG2" s="83"/>
      <c r="KKH2" s="83"/>
      <c r="KKI2" s="83"/>
      <c r="KKJ2" s="83"/>
      <c r="KKK2" s="83"/>
      <c r="KKL2" s="83"/>
      <c r="KKM2" s="83"/>
      <c r="KKN2" s="83"/>
      <c r="KKO2" s="83"/>
      <c r="KKP2" s="83"/>
      <c r="KKQ2" s="83"/>
      <c r="KKR2" s="83"/>
      <c r="KKS2" s="83"/>
      <c r="KKT2" s="83"/>
      <c r="KKU2" s="83"/>
      <c r="KKV2" s="83"/>
      <c r="KKW2" s="83"/>
      <c r="KKX2" s="83"/>
      <c r="KKY2" s="83"/>
      <c r="KKZ2" s="83"/>
      <c r="KLA2" s="83"/>
      <c r="KLB2" s="83"/>
      <c r="KLC2" s="83"/>
      <c r="KLD2" s="83"/>
      <c r="KLE2" s="83"/>
      <c r="KLF2" s="83"/>
      <c r="KLG2" s="83"/>
      <c r="KLH2" s="83"/>
      <c r="KLI2" s="83"/>
      <c r="KLJ2" s="83"/>
      <c r="KLK2" s="83"/>
      <c r="KLL2" s="83"/>
      <c r="KLM2" s="83"/>
      <c r="KLN2" s="83"/>
      <c r="KLO2" s="83"/>
      <c r="KLP2" s="83"/>
      <c r="KLQ2" s="83"/>
      <c r="KLR2" s="83"/>
      <c r="KLS2" s="83"/>
      <c r="KLT2" s="83"/>
      <c r="KLU2" s="83"/>
      <c r="KLV2" s="83"/>
      <c r="KLW2" s="83"/>
      <c r="KLX2" s="83"/>
      <c r="KLY2" s="83"/>
      <c r="KLZ2" s="83"/>
      <c r="KMA2" s="83"/>
      <c r="KMB2" s="83"/>
      <c r="KMC2" s="83"/>
      <c r="KMD2" s="83"/>
      <c r="KME2" s="83"/>
      <c r="KMF2" s="83"/>
      <c r="KMG2" s="83"/>
      <c r="KMH2" s="83"/>
      <c r="KMI2" s="83"/>
      <c r="KMJ2" s="83"/>
      <c r="KMK2" s="83"/>
      <c r="KML2" s="83"/>
      <c r="KMM2" s="83"/>
      <c r="KMN2" s="83"/>
      <c r="KMO2" s="83"/>
      <c r="KMP2" s="83"/>
      <c r="KMQ2" s="83"/>
      <c r="KMR2" s="83"/>
      <c r="KMS2" s="83"/>
      <c r="KMT2" s="83"/>
      <c r="KMU2" s="83"/>
      <c r="KMV2" s="83"/>
      <c r="KMW2" s="83"/>
      <c r="KMX2" s="83"/>
      <c r="KMY2" s="83"/>
      <c r="KMZ2" s="83"/>
      <c r="KNA2" s="83"/>
      <c r="KNB2" s="83"/>
      <c r="KNC2" s="83"/>
      <c r="KND2" s="83"/>
      <c r="KNE2" s="83"/>
      <c r="KNF2" s="83"/>
      <c r="KNG2" s="83"/>
      <c r="KNH2" s="83"/>
      <c r="KNI2" s="83"/>
      <c r="KNJ2" s="83"/>
      <c r="KNK2" s="83"/>
      <c r="KNL2" s="83"/>
      <c r="KNM2" s="83"/>
      <c r="KNN2" s="83"/>
      <c r="KNO2" s="83"/>
      <c r="KNP2" s="83"/>
      <c r="KNQ2" s="83"/>
      <c r="KNR2" s="83"/>
      <c r="KNS2" s="83"/>
      <c r="KNT2" s="83"/>
      <c r="KNU2" s="83"/>
      <c r="KNV2" s="83"/>
      <c r="KNW2" s="83"/>
      <c r="KNX2" s="83"/>
      <c r="KNY2" s="83"/>
      <c r="KNZ2" s="83"/>
      <c r="KOA2" s="83"/>
      <c r="KOB2" s="83"/>
      <c r="KOC2" s="83"/>
      <c r="KOD2" s="83"/>
      <c r="KOE2" s="83"/>
      <c r="KOF2" s="83"/>
      <c r="KOG2" s="83"/>
      <c r="KOH2" s="83"/>
      <c r="KOI2" s="83"/>
      <c r="KOJ2" s="83"/>
      <c r="KOK2" s="83"/>
      <c r="KOL2" s="83"/>
      <c r="KOM2" s="83"/>
      <c r="KON2" s="83"/>
      <c r="KOO2" s="83"/>
      <c r="KOP2" s="83"/>
      <c r="KOQ2" s="83"/>
      <c r="KOR2" s="83"/>
      <c r="KOS2" s="83"/>
      <c r="KOT2" s="83"/>
      <c r="KOU2" s="83"/>
      <c r="KOV2" s="83"/>
      <c r="KOW2" s="83"/>
      <c r="KOX2" s="83"/>
      <c r="KOY2" s="83"/>
      <c r="KOZ2" s="83"/>
      <c r="KPA2" s="83"/>
      <c r="KPB2" s="83"/>
      <c r="KPC2" s="83"/>
      <c r="KPD2" s="83"/>
      <c r="KPE2" s="83"/>
      <c r="KPF2" s="83"/>
      <c r="KPG2" s="83"/>
      <c r="KPH2" s="83"/>
      <c r="KPI2" s="83"/>
      <c r="KPJ2" s="83"/>
      <c r="KPK2" s="83"/>
      <c r="KPL2" s="83"/>
      <c r="KPM2" s="83"/>
      <c r="KPN2" s="83"/>
      <c r="KPO2" s="83"/>
      <c r="KPP2" s="83"/>
      <c r="KPQ2" s="83"/>
      <c r="KPR2" s="83"/>
      <c r="KPS2" s="83"/>
      <c r="KPT2" s="83"/>
      <c r="KPU2" s="83"/>
      <c r="KPV2" s="83"/>
      <c r="KPW2" s="83"/>
      <c r="KPX2" s="83"/>
      <c r="KPY2" s="83"/>
      <c r="KPZ2" s="83"/>
      <c r="KQA2" s="83"/>
      <c r="KQB2" s="83"/>
      <c r="KQC2" s="83"/>
      <c r="KQD2" s="83"/>
      <c r="KQE2" s="83"/>
      <c r="KQF2" s="83"/>
      <c r="KQG2" s="83"/>
      <c r="KQH2" s="83"/>
      <c r="KQI2" s="83"/>
      <c r="KQJ2" s="83"/>
      <c r="KQK2" s="83"/>
      <c r="KQL2" s="83"/>
      <c r="KQM2" s="83"/>
      <c r="KQN2" s="83"/>
      <c r="KQO2" s="83"/>
      <c r="KQP2" s="83"/>
      <c r="KQQ2" s="83"/>
      <c r="KQR2" s="83"/>
      <c r="KQS2" s="83"/>
      <c r="KQT2" s="83"/>
      <c r="KQU2" s="83"/>
      <c r="KQV2" s="83"/>
      <c r="KQW2" s="83"/>
      <c r="KQX2" s="83"/>
      <c r="KQY2" s="83"/>
      <c r="KQZ2" s="83"/>
      <c r="KRA2" s="83"/>
      <c r="KRB2" s="83"/>
      <c r="KRC2" s="83"/>
      <c r="KRD2" s="83"/>
      <c r="KRE2" s="83"/>
      <c r="KRF2" s="83"/>
      <c r="KRG2" s="83"/>
      <c r="KRH2" s="83"/>
      <c r="KRI2" s="83"/>
      <c r="KRJ2" s="83"/>
      <c r="KRK2" s="83"/>
      <c r="KRL2" s="83"/>
      <c r="KRM2" s="83"/>
      <c r="KRN2" s="83"/>
      <c r="KRO2" s="83"/>
      <c r="KRP2" s="83"/>
      <c r="KRQ2" s="83"/>
      <c r="KRR2" s="83"/>
      <c r="KRS2" s="83"/>
      <c r="KRT2" s="83"/>
      <c r="KRU2" s="83"/>
      <c r="KRV2" s="83"/>
      <c r="KRW2" s="83"/>
      <c r="KRX2" s="83"/>
      <c r="KRY2" s="83"/>
      <c r="KRZ2" s="83"/>
      <c r="KSA2" s="83"/>
      <c r="KSB2" s="83"/>
      <c r="KSC2" s="83"/>
      <c r="KSD2" s="83"/>
      <c r="KSE2" s="83"/>
      <c r="KSF2" s="83"/>
      <c r="KSG2" s="83"/>
      <c r="KSH2" s="83"/>
      <c r="KSI2" s="83"/>
      <c r="KSJ2" s="83"/>
      <c r="KSK2" s="83"/>
      <c r="KSL2" s="83"/>
      <c r="KSM2" s="83"/>
      <c r="KSN2" s="83"/>
      <c r="KSO2" s="83"/>
      <c r="KSP2" s="83"/>
      <c r="KSQ2" s="83"/>
      <c r="KSR2" s="83"/>
      <c r="KSS2" s="83"/>
      <c r="KST2" s="83"/>
      <c r="KSU2" s="83"/>
      <c r="KSV2" s="83"/>
      <c r="KSW2" s="83"/>
      <c r="KSX2" s="83"/>
      <c r="KSY2" s="83"/>
      <c r="KSZ2" s="83"/>
      <c r="KTA2" s="83"/>
      <c r="KTB2" s="83"/>
      <c r="KTC2" s="83"/>
      <c r="KTD2" s="83"/>
      <c r="KTE2" s="83"/>
      <c r="KTF2" s="83"/>
      <c r="KTG2" s="83"/>
      <c r="KTH2" s="83"/>
      <c r="KTI2" s="83"/>
      <c r="KTJ2" s="83"/>
      <c r="KTK2" s="83"/>
      <c r="KTL2" s="83"/>
      <c r="KTM2" s="83"/>
      <c r="KTN2" s="83"/>
      <c r="KTO2" s="83"/>
      <c r="KTP2" s="83"/>
      <c r="KTQ2" s="83"/>
      <c r="KTR2" s="83"/>
      <c r="KTS2" s="83"/>
      <c r="KTT2" s="83"/>
      <c r="KTU2" s="83"/>
      <c r="KTV2" s="83"/>
      <c r="KTW2" s="83"/>
      <c r="KTX2" s="83"/>
      <c r="KTY2" s="83"/>
      <c r="KTZ2" s="83"/>
      <c r="KUA2" s="83"/>
      <c r="KUB2" s="83"/>
      <c r="KUC2" s="83"/>
      <c r="KUD2" s="83"/>
      <c r="KUE2" s="83"/>
      <c r="KUF2" s="83"/>
      <c r="KUG2" s="83"/>
      <c r="KUH2" s="83"/>
      <c r="KUI2" s="83"/>
      <c r="KUJ2" s="83"/>
      <c r="KUK2" s="83"/>
      <c r="KUL2" s="83"/>
      <c r="KUM2" s="83"/>
      <c r="KUN2" s="83"/>
      <c r="KUO2" s="83"/>
      <c r="KUP2" s="83"/>
      <c r="KUQ2" s="83"/>
      <c r="KUR2" s="83"/>
      <c r="KUS2" s="83"/>
      <c r="KUT2" s="83"/>
      <c r="KUU2" s="83"/>
      <c r="KUV2" s="83"/>
      <c r="KUW2" s="83"/>
      <c r="KUX2" s="83"/>
      <c r="KUY2" s="83"/>
      <c r="KUZ2" s="83"/>
      <c r="KVA2" s="83"/>
      <c r="KVB2" s="83"/>
      <c r="KVC2" s="83"/>
      <c r="KVD2" s="83"/>
      <c r="KVE2" s="83"/>
      <c r="KVF2" s="83"/>
      <c r="KVG2" s="83"/>
      <c r="KVH2" s="83"/>
      <c r="KVI2" s="83"/>
      <c r="KVJ2" s="83"/>
      <c r="KVK2" s="83"/>
      <c r="KVL2" s="83"/>
      <c r="KVM2" s="83"/>
      <c r="KVN2" s="83"/>
      <c r="KVO2" s="83"/>
      <c r="KVP2" s="83"/>
      <c r="KVQ2" s="83"/>
      <c r="KVR2" s="83"/>
      <c r="KVS2" s="83"/>
      <c r="KVT2" s="83"/>
      <c r="KVU2" s="83"/>
      <c r="KVV2" s="83"/>
      <c r="KVW2" s="83"/>
      <c r="KVX2" s="83"/>
      <c r="KVY2" s="83"/>
      <c r="KVZ2" s="83"/>
      <c r="KWA2" s="83"/>
      <c r="KWB2" s="83"/>
      <c r="KWC2" s="83"/>
      <c r="KWD2" s="83"/>
      <c r="KWE2" s="83"/>
      <c r="KWF2" s="83"/>
      <c r="KWG2" s="83"/>
      <c r="KWH2" s="83"/>
      <c r="KWI2" s="83"/>
      <c r="KWJ2" s="83"/>
      <c r="KWK2" s="83"/>
      <c r="KWL2" s="83"/>
      <c r="KWM2" s="83"/>
      <c r="KWN2" s="83"/>
      <c r="KWO2" s="83"/>
      <c r="KWP2" s="83"/>
      <c r="KWQ2" s="83"/>
      <c r="KWR2" s="83"/>
      <c r="KWS2" s="83"/>
      <c r="KWT2" s="83"/>
      <c r="KWU2" s="83"/>
      <c r="KWV2" s="83"/>
      <c r="KWW2" s="83"/>
      <c r="KWX2" s="83"/>
      <c r="KWY2" s="83"/>
      <c r="KWZ2" s="83"/>
      <c r="KXA2" s="83"/>
      <c r="KXB2" s="83"/>
      <c r="KXC2" s="83"/>
      <c r="KXD2" s="83"/>
      <c r="KXE2" s="83"/>
      <c r="KXF2" s="83"/>
      <c r="KXG2" s="83"/>
      <c r="KXH2" s="83"/>
      <c r="KXI2" s="83"/>
      <c r="KXJ2" s="83"/>
      <c r="KXK2" s="83"/>
      <c r="KXL2" s="83"/>
      <c r="KXM2" s="83"/>
      <c r="KXN2" s="83"/>
      <c r="KXO2" s="83"/>
      <c r="KXP2" s="83"/>
      <c r="KXQ2" s="83"/>
      <c r="KXR2" s="83"/>
      <c r="KXS2" s="83"/>
      <c r="KXT2" s="83"/>
      <c r="KXU2" s="83"/>
      <c r="KXV2" s="83"/>
      <c r="KXW2" s="83"/>
      <c r="KXX2" s="83"/>
      <c r="KXY2" s="83"/>
      <c r="KXZ2" s="83"/>
      <c r="KYA2" s="83"/>
      <c r="KYB2" s="83"/>
      <c r="KYC2" s="83"/>
      <c r="KYD2" s="83"/>
      <c r="KYE2" s="83"/>
      <c r="KYF2" s="83"/>
      <c r="KYG2" s="83"/>
      <c r="KYH2" s="83"/>
      <c r="KYI2" s="83"/>
      <c r="KYJ2" s="83"/>
      <c r="KYK2" s="83"/>
      <c r="KYL2" s="83"/>
      <c r="KYM2" s="83"/>
      <c r="KYN2" s="83"/>
      <c r="KYO2" s="83"/>
      <c r="KYP2" s="83"/>
      <c r="KYQ2" s="83"/>
      <c r="KYR2" s="83"/>
      <c r="KYS2" s="83"/>
      <c r="KYT2" s="83"/>
      <c r="KYU2" s="83"/>
      <c r="KYV2" s="83"/>
      <c r="KYW2" s="83"/>
      <c r="KYX2" s="83"/>
      <c r="KYY2" s="83"/>
      <c r="KYZ2" s="83"/>
      <c r="KZA2" s="83"/>
      <c r="KZB2" s="83"/>
      <c r="KZC2" s="83"/>
      <c r="KZD2" s="83"/>
      <c r="KZE2" s="83"/>
      <c r="KZF2" s="83"/>
      <c r="KZG2" s="83"/>
      <c r="KZH2" s="83"/>
      <c r="KZI2" s="83"/>
      <c r="KZJ2" s="83"/>
      <c r="KZK2" s="83"/>
      <c r="KZL2" s="83"/>
      <c r="KZM2" s="83"/>
      <c r="KZN2" s="83"/>
      <c r="KZO2" s="83"/>
      <c r="KZP2" s="83"/>
      <c r="KZQ2" s="83"/>
      <c r="KZR2" s="83"/>
      <c r="KZS2" s="83"/>
      <c r="KZT2" s="83"/>
      <c r="KZU2" s="83"/>
      <c r="KZV2" s="83"/>
      <c r="KZW2" s="83"/>
      <c r="KZX2" s="83"/>
      <c r="KZY2" s="83"/>
      <c r="KZZ2" s="83"/>
      <c r="LAA2" s="83"/>
      <c r="LAB2" s="83"/>
      <c r="LAC2" s="83"/>
      <c r="LAD2" s="83"/>
      <c r="LAE2" s="83"/>
      <c r="LAF2" s="83"/>
      <c r="LAG2" s="83"/>
      <c r="LAH2" s="83"/>
      <c r="LAI2" s="83"/>
      <c r="LAJ2" s="83"/>
      <c r="LAK2" s="83"/>
      <c r="LAL2" s="83"/>
      <c r="LAM2" s="83"/>
      <c r="LAN2" s="83"/>
      <c r="LAO2" s="83"/>
      <c r="LAP2" s="83"/>
      <c r="LAQ2" s="83"/>
      <c r="LAR2" s="83"/>
      <c r="LAS2" s="83"/>
      <c r="LAT2" s="83"/>
      <c r="LAU2" s="83"/>
      <c r="LAV2" s="83"/>
      <c r="LAW2" s="83"/>
      <c r="LAX2" s="83"/>
      <c r="LAY2" s="83"/>
      <c r="LAZ2" s="83"/>
      <c r="LBA2" s="83"/>
      <c r="LBB2" s="83"/>
      <c r="LBC2" s="83"/>
      <c r="LBD2" s="83"/>
      <c r="LBE2" s="83"/>
      <c r="LBF2" s="83"/>
      <c r="LBG2" s="83"/>
      <c r="LBH2" s="83"/>
      <c r="LBI2" s="83"/>
      <c r="LBJ2" s="83"/>
      <c r="LBK2" s="83"/>
      <c r="LBL2" s="83"/>
      <c r="LBM2" s="83"/>
      <c r="LBN2" s="83"/>
      <c r="LBO2" s="83"/>
      <c r="LBP2" s="83"/>
      <c r="LBQ2" s="83"/>
      <c r="LBR2" s="83"/>
      <c r="LBS2" s="83"/>
      <c r="LBT2" s="83"/>
      <c r="LBU2" s="83"/>
      <c r="LBV2" s="83"/>
      <c r="LBW2" s="83"/>
      <c r="LBX2" s="83"/>
      <c r="LBY2" s="83"/>
      <c r="LBZ2" s="83"/>
      <c r="LCA2" s="83"/>
      <c r="LCB2" s="83"/>
      <c r="LCC2" s="83"/>
      <c r="LCD2" s="83"/>
      <c r="LCE2" s="83"/>
      <c r="LCF2" s="83"/>
      <c r="LCG2" s="83"/>
      <c r="LCH2" s="83"/>
      <c r="LCI2" s="83"/>
      <c r="LCJ2" s="83"/>
      <c r="LCK2" s="83"/>
      <c r="LCL2" s="83"/>
      <c r="LCM2" s="83"/>
      <c r="LCN2" s="83"/>
      <c r="LCO2" s="83"/>
      <c r="LCP2" s="83"/>
      <c r="LCQ2" s="83"/>
      <c r="LCR2" s="83"/>
      <c r="LCS2" s="83"/>
      <c r="LCT2" s="83"/>
      <c r="LCU2" s="83"/>
      <c r="LCV2" s="83"/>
      <c r="LCW2" s="83"/>
      <c r="LCX2" s="83"/>
      <c r="LCY2" s="83"/>
      <c r="LCZ2" s="83"/>
      <c r="LDA2" s="83"/>
      <c r="LDB2" s="83"/>
      <c r="LDC2" s="83"/>
      <c r="LDD2" s="83"/>
      <c r="LDE2" s="83"/>
      <c r="LDF2" s="83"/>
      <c r="LDG2" s="83"/>
      <c r="LDH2" s="83"/>
      <c r="LDI2" s="83"/>
      <c r="LDJ2" s="83"/>
      <c r="LDK2" s="83"/>
      <c r="LDL2" s="83"/>
      <c r="LDM2" s="83"/>
      <c r="LDN2" s="83"/>
      <c r="LDO2" s="83"/>
      <c r="LDP2" s="83"/>
      <c r="LDQ2" s="83"/>
      <c r="LDR2" s="83"/>
      <c r="LDS2" s="83"/>
      <c r="LDT2" s="83"/>
      <c r="LDU2" s="83"/>
      <c r="LDV2" s="83"/>
      <c r="LDW2" s="83"/>
      <c r="LDX2" s="83"/>
      <c r="LDY2" s="83"/>
      <c r="LDZ2" s="83"/>
      <c r="LEA2" s="83"/>
      <c r="LEB2" s="83"/>
      <c r="LEC2" s="83"/>
      <c r="LED2" s="83"/>
      <c r="LEE2" s="83"/>
      <c r="LEF2" s="83"/>
      <c r="LEG2" s="83"/>
      <c r="LEH2" s="83"/>
      <c r="LEI2" s="83"/>
      <c r="LEJ2" s="83"/>
      <c r="LEK2" s="83"/>
      <c r="LEL2" s="83"/>
      <c r="LEM2" s="83"/>
      <c r="LEN2" s="83"/>
      <c r="LEO2" s="83"/>
      <c r="LEP2" s="83"/>
      <c r="LEQ2" s="83"/>
      <c r="LER2" s="83"/>
      <c r="LES2" s="83"/>
      <c r="LET2" s="83"/>
      <c r="LEU2" s="83"/>
      <c r="LEV2" s="83"/>
      <c r="LEW2" s="83"/>
      <c r="LEX2" s="83"/>
      <c r="LEY2" s="83"/>
      <c r="LEZ2" s="83"/>
      <c r="LFA2" s="83"/>
      <c r="LFB2" s="83"/>
      <c r="LFC2" s="83"/>
      <c r="LFD2" s="83"/>
      <c r="LFE2" s="83"/>
      <c r="LFF2" s="83"/>
      <c r="LFG2" s="83"/>
      <c r="LFH2" s="83"/>
      <c r="LFI2" s="83"/>
      <c r="LFJ2" s="83"/>
      <c r="LFK2" s="83"/>
      <c r="LFL2" s="83"/>
      <c r="LFM2" s="83"/>
      <c r="LFN2" s="83"/>
      <c r="LFO2" s="83"/>
      <c r="LFP2" s="83"/>
      <c r="LFQ2" s="83"/>
      <c r="LFR2" s="83"/>
      <c r="LFS2" s="83"/>
      <c r="LFT2" s="83"/>
      <c r="LFU2" s="83"/>
      <c r="LFV2" s="83"/>
      <c r="LFW2" s="83"/>
      <c r="LFX2" s="83"/>
      <c r="LFY2" s="83"/>
      <c r="LFZ2" s="83"/>
      <c r="LGA2" s="83"/>
      <c r="LGB2" s="83"/>
      <c r="LGC2" s="83"/>
      <c r="LGD2" s="83"/>
      <c r="LGE2" s="83"/>
      <c r="LGF2" s="83"/>
      <c r="LGG2" s="83"/>
      <c r="LGH2" s="83"/>
      <c r="LGI2" s="83"/>
      <c r="LGJ2" s="83"/>
      <c r="LGK2" s="83"/>
      <c r="LGL2" s="83"/>
      <c r="LGM2" s="83"/>
      <c r="LGN2" s="83"/>
      <c r="LGO2" s="83"/>
      <c r="LGP2" s="83"/>
      <c r="LGQ2" s="83"/>
      <c r="LGR2" s="83"/>
      <c r="LGS2" s="83"/>
      <c r="LGT2" s="83"/>
      <c r="LGU2" s="83"/>
      <c r="LGV2" s="83"/>
      <c r="LGW2" s="83"/>
      <c r="LGX2" s="83"/>
      <c r="LGY2" s="83"/>
      <c r="LGZ2" s="83"/>
      <c r="LHA2" s="83"/>
      <c r="LHB2" s="83"/>
      <c r="LHC2" s="83"/>
      <c r="LHD2" s="83"/>
      <c r="LHE2" s="83"/>
      <c r="LHF2" s="83"/>
      <c r="LHG2" s="83"/>
      <c r="LHH2" s="83"/>
      <c r="LHI2" s="83"/>
      <c r="LHJ2" s="83"/>
      <c r="LHK2" s="83"/>
      <c r="LHL2" s="83"/>
      <c r="LHM2" s="83"/>
      <c r="LHN2" s="83"/>
      <c r="LHO2" s="83"/>
      <c r="LHP2" s="83"/>
      <c r="LHQ2" s="83"/>
      <c r="LHR2" s="83"/>
      <c r="LHS2" s="83"/>
      <c r="LHT2" s="83"/>
      <c r="LHU2" s="83"/>
      <c r="LHV2" s="83"/>
      <c r="LHW2" s="83"/>
      <c r="LHX2" s="83"/>
      <c r="LHY2" s="83"/>
      <c r="LHZ2" s="83"/>
      <c r="LIA2" s="83"/>
      <c r="LIB2" s="83"/>
      <c r="LIC2" s="83"/>
      <c r="LID2" s="83"/>
      <c r="LIE2" s="83"/>
      <c r="LIF2" s="83"/>
      <c r="LIG2" s="83"/>
      <c r="LIH2" s="83"/>
      <c r="LII2" s="83"/>
      <c r="LIJ2" s="83"/>
      <c r="LIK2" s="83"/>
      <c r="LIL2" s="83"/>
      <c r="LIM2" s="83"/>
      <c r="LIN2" s="83"/>
      <c r="LIO2" s="83"/>
      <c r="LIP2" s="83"/>
      <c r="LIQ2" s="83"/>
      <c r="LIR2" s="83"/>
      <c r="LIS2" s="83"/>
      <c r="LIT2" s="83"/>
      <c r="LIU2" s="83"/>
      <c r="LIV2" s="83"/>
      <c r="LIW2" s="83"/>
      <c r="LIX2" s="83"/>
      <c r="LIY2" s="83"/>
      <c r="LIZ2" s="83"/>
      <c r="LJA2" s="83"/>
      <c r="LJB2" s="83"/>
      <c r="LJC2" s="83"/>
      <c r="LJD2" s="83"/>
      <c r="LJE2" s="83"/>
      <c r="LJF2" s="83"/>
      <c r="LJG2" s="83"/>
      <c r="LJH2" s="83"/>
      <c r="LJI2" s="83"/>
      <c r="LJJ2" s="83"/>
      <c r="LJK2" s="83"/>
      <c r="LJL2" s="83"/>
      <c r="LJM2" s="83"/>
      <c r="LJN2" s="83"/>
      <c r="LJO2" s="83"/>
      <c r="LJP2" s="83"/>
      <c r="LJQ2" s="83"/>
      <c r="LJR2" s="83"/>
      <c r="LJS2" s="83"/>
      <c r="LJT2" s="83"/>
      <c r="LJU2" s="83"/>
      <c r="LJV2" s="83"/>
      <c r="LJW2" s="83"/>
      <c r="LJX2" s="83"/>
      <c r="LJY2" s="83"/>
      <c r="LJZ2" s="83"/>
      <c r="LKA2" s="83"/>
      <c r="LKB2" s="83"/>
      <c r="LKC2" s="83"/>
      <c r="LKD2" s="83"/>
      <c r="LKE2" s="83"/>
      <c r="LKF2" s="83"/>
      <c r="LKG2" s="83"/>
      <c r="LKH2" s="83"/>
      <c r="LKI2" s="83"/>
      <c r="LKJ2" s="83"/>
      <c r="LKK2" s="83"/>
      <c r="LKL2" s="83"/>
      <c r="LKM2" s="83"/>
      <c r="LKN2" s="83"/>
      <c r="LKO2" s="83"/>
      <c r="LKP2" s="83"/>
      <c r="LKQ2" s="83"/>
      <c r="LKR2" s="83"/>
      <c r="LKS2" s="83"/>
      <c r="LKT2" s="83"/>
      <c r="LKU2" s="83"/>
      <c r="LKV2" s="83"/>
      <c r="LKW2" s="83"/>
      <c r="LKX2" s="83"/>
      <c r="LKY2" s="83"/>
      <c r="LKZ2" s="83"/>
      <c r="LLA2" s="83"/>
      <c r="LLB2" s="83"/>
      <c r="LLC2" s="83"/>
      <c r="LLD2" s="83"/>
      <c r="LLE2" s="83"/>
      <c r="LLF2" s="83"/>
      <c r="LLG2" s="83"/>
      <c r="LLH2" s="83"/>
      <c r="LLI2" s="83"/>
      <c r="LLJ2" s="83"/>
      <c r="LLK2" s="83"/>
      <c r="LLL2" s="83"/>
      <c r="LLM2" s="83"/>
      <c r="LLN2" s="83"/>
      <c r="LLO2" s="83"/>
      <c r="LLP2" s="83"/>
      <c r="LLQ2" s="83"/>
      <c r="LLR2" s="83"/>
      <c r="LLS2" s="83"/>
      <c r="LLT2" s="83"/>
      <c r="LLU2" s="83"/>
      <c r="LLV2" s="83"/>
      <c r="LLW2" s="83"/>
      <c r="LLX2" s="83"/>
      <c r="LLY2" s="83"/>
      <c r="LLZ2" s="83"/>
      <c r="LMA2" s="83"/>
      <c r="LMB2" s="83"/>
      <c r="LMC2" s="83"/>
      <c r="LMD2" s="83"/>
      <c r="LME2" s="83"/>
      <c r="LMF2" s="83"/>
      <c r="LMG2" s="83"/>
      <c r="LMH2" s="83"/>
      <c r="LMI2" s="83"/>
      <c r="LMJ2" s="83"/>
      <c r="LMK2" s="83"/>
      <c r="LML2" s="83"/>
      <c r="LMM2" s="83"/>
      <c r="LMN2" s="83"/>
      <c r="LMO2" s="83"/>
      <c r="LMP2" s="83"/>
      <c r="LMQ2" s="83"/>
      <c r="LMR2" s="83"/>
      <c r="LMS2" s="83"/>
      <c r="LMT2" s="83"/>
      <c r="LMU2" s="83"/>
      <c r="LMV2" s="83"/>
      <c r="LMW2" s="83"/>
      <c r="LMX2" s="83"/>
      <c r="LMY2" s="83"/>
      <c r="LMZ2" s="83"/>
      <c r="LNA2" s="83"/>
      <c r="LNB2" s="83"/>
      <c r="LNC2" s="83"/>
      <c r="LND2" s="83"/>
      <c r="LNE2" s="83"/>
      <c r="LNF2" s="83"/>
      <c r="LNG2" s="83"/>
      <c r="LNH2" s="83"/>
      <c r="LNI2" s="83"/>
      <c r="LNJ2" s="83"/>
      <c r="LNK2" s="83"/>
      <c r="LNL2" s="83"/>
      <c r="LNM2" s="83"/>
      <c r="LNN2" s="83"/>
      <c r="LNO2" s="83"/>
      <c r="LNP2" s="83"/>
      <c r="LNQ2" s="83"/>
      <c r="LNR2" s="83"/>
      <c r="LNS2" s="83"/>
      <c r="LNT2" s="83"/>
      <c r="LNU2" s="83"/>
      <c r="LNV2" s="83"/>
      <c r="LNW2" s="83"/>
      <c r="LNX2" s="83"/>
      <c r="LNY2" s="83"/>
      <c r="LNZ2" s="83"/>
      <c r="LOA2" s="83"/>
      <c r="LOB2" s="83"/>
      <c r="LOC2" s="83"/>
      <c r="LOD2" s="83"/>
      <c r="LOE2" s="83"/>
      <c r="LOF2" s="83"/>
      <c r="LOG2" s="83"/>
      <c r="LOH2" s="83"/>
      <c r="LOI2" s="83"/>
      <c r="LOJ2" s="83"/>
      <c r="LOK2" s="83"/>
      <c r="LOL2" s="83"/>
      <c r="LOM2" s="83"/>
      <c r="LON2" s="83"/>
      <c r="LOO2" s="83"/>
      <c r="LOP2" s="83"/>
      <c r="LOQ2" s="83"/>
      <c r="LOR2" s="83"/>
      <c r="LOS2" s="83"/>
      <c r="LOT2" s="83"/>
      <c r="LOU2" s="83"/>
      <c r="LOV2" s="83"/>
      <c r="LOW2" s="83"/>
      <c r="LOX2" s="83"/>
      <c r="LOY2" s="83"/>
      <c r="LOZ2" s="83"/>
      <c r="LPA2" s="83"/>
      <c r="LPB2" s="83"/>
      <c r="LPC2" s="83"/>
      <c r="LPD2" s="83"/>
      <c r="LPE2" s="83"/>
      <c r="LPF2" s="83"/>
      <c r="LPG2" s="83"/>
      <c r="LPH2" s="83"/>
      <c r="LPI2" s="83"/>
      <c r="LPJ2" s="83"/>
      <c r="LPK2" s="83"/>
      <c r="LPL2" s="83"/>
      <c r="LPM2" s="83"/>
      <c r="LPN2" s="83"/>
      <c r="LPO2" s="83"/>
      <c r="LPP2" s="83"/>
      <c r="LPQ2" s="83"/>
      <c r="LPR2" s="83"/>
      <c r="LPS2" s="83"/>
      <c r="LPT2" s="83"/>
      <c r="LPU2" s="83"/>
      <c r="LPV2" s="83"/>
      <c r="LPW2" s="83"/>
      <c r="LPX2" s="83"/>
      <c r="LPY2" s="83"/>
      <c r="LPZ2" s="83"/>
      <c r="LQA2" s="83"/>
      <c r="LQB2" s="83"/>
      <c r="LQC2" s="83"/>
      <c r="LQD2" s="83"/>
      <c r="LQE2" s="83"/>
      <c r="LQF2" s="83"/>
      <c r="LQG2" s="83"/>
      <c r="LQH2" s="83"/>
      <c r="LQI2" s="83"/>
      <c r="LQJ2" s="83"/>
      <c r="LQK2" s="83"/>
      <c r="LQL2" s="83"/>
      <c r="LQM2" s="83"/>
      <c r="LQN2" s="83"/>
      <c r="LQO2" s="83"/>
      <c r="LQP2" s="83"/>
      <c r="LQQ2" s="83"/>
      <c r="LQR2" s="83"/>
      <c r="LQS2" s="83"/>
      <c r="LQT2" s="83"/>
      <c r="LQU2" s="83"/>
      <c r="LQV2" s="83"/>
      <c r="LQW2" s="83"/>
      <c r="LQX2" s="83"/>
      <c r="LQY2" s="83"/>
      <c r="LQZ2" s="83"/>
      <c r="LRA2" s="83"/>
      <c r="LRB2" s="83"/>
      <c r="LRC2" s="83"/>
      <c r="LRD2" s="83"/>
      <c r="LRE2" s="83"/>
      <c r="LRF2" s="83"/>
      <c r="LRG2" s="83"/>
      <c r="LRH2" s="83"/>
      <c r="LRI2" s="83"/>
      <c r="LRJ2" s="83"/>
      <c r="LRK2" s="83"/>
      <c r="LRL2" s="83"/>
      <c r="LRM2" s="83"/>
      <c r="LRN2" s="83"/>
      <c r="LRO2" s="83"/>
      <c r="LRP2" s="83"/>
      <c r="LRQ2" s="83"/>
      <c r="LRR2" s="83"/>
      <c r="LRS2" s="83"/>
      <c r="LRT2" s="83"/>
      <c r="LRU2" s="83"/>
      <c r="LRV2" s="83"/>
      <c r="LRW2" s="83"/>
      <c r="LRX2" s="83"/>
      <c r="LRY2" s="83"/>
      <c r="LRZ2" s="83"/>
      <c r="LSA2" s="83"/>
      <c r="LSB2" s="83"/>
      <c r="LSC2" s="83"/>
      <c r="LSD2" s="83"/>
      <c r="LSE2" s="83"/>
      <c r="LSF2" s="83"/>
      <c r="LSG2" s="83"/>
      <c r="LSH2" s="83"/>
      <c r="LSI2" s="83"/>
      <c r="LSJ2" s="83"/>
      <c r="LSK2" s="83"/>
      <c r="LSL2" s="83"/>
      <c r="LSM2" s="83"/>
      <c r="LSN2" s="83"/>
      <c r="LSO2" s="83"/>
      <c r="LSP2" s="83"/>
      <c r="LSQ2" s="83"/>
      <c r="LSR2" s="83"/>
      <c r="LSS2" s="83"/>
      <c r="LST2" s="83"/>
      <c r="LSU2" s="83"/>
      <c r="LSV2" s="83"/>
      <c r="LSW2" s="83"/>
      <c r="LSX2" s="83"/>
      <c r="LSY2" s="83"/>
      <c r="LSZ2" s="83"/>
      <c r="LTA2" s="83"/>
      <c r="LTB2" s="83"/>
      <c r="LTC2" s="83"/>
      <c r="LTD2" s="83"/>
      <c r="LTE2" s="83"/>
      <c r="LTF2" s="83"/>
      <c r="LTG2" s="83"/>
      <c r="LTH2" s="83"/>
      <c r="LTI2" s="83"/>
      <c r="LTJ2" s="83"/>
      <c r="LTK2" s="83"/>
      <c r="LTL2" s="83"/>
      <c r="LTM2" s="83"/>
      <c r="LTN2" s="83"/>
      <c r="LTO2" s="83"/>
      <c r="LTP2" s="83"/>
      <c r="LTQ2" s="83"/>
      <c r="LTR2" s="83"/>
      <c r="LTS2" s="83"/>
      <c r="LTT2" s="83"/>
      <c r="LTU2" s="83"/>
      <c r="LTV2" s="83"/>
      <c r="LTW2" s="83"/>
      <c r="LTX2" s="83"/>
      <c r="LTY2" s="83"/>
      <c r="LTZ2" s="83"/>
      <c r="LUA2" s="83"/>
      <c r="LUB2" s="83"/>
      <c r="LUC2" s="83"/>
      <c r="LUD2" s="83"/>
      <c r="LUE2" s="83"/>
      <c r="LUF2" s="83"/>
      <c r="LUG2" s="83"/>
      <c r="LUH2" s="83"/>
      <c r="LUI2" s="83"/>
      <c r="LUJ2" s="83"/>
      <c r="LUK2" s="83"/>
      <c r="LUL2" s="83"/>
      <c r="LUM2" s="83"/>
      <c r="LUN2" s="83"/>
      <c r="LUO2" s="83"/>
      <c r="LUP2" s="83"/>
      <c r="LUQ2" s="83"/>
      <c r="LUR2" s="83"/>
      <c r="LUS2" s="83"/>
      <c r="LUT2" s="83"/>
      <c r="LUU2" s="83"/>
      <c r="LUV2" s="83"/>
      <c r="LUW2" s="83"/>
      <c r="LUX2" s="83"/>
      <c r="LUY2" s="83"/>
      <c r="LUZ2" s="83"/>
      <c r="LVA2" s="83"/>
      <c r="LVB2" s="83"/>
      <c r="LVC2" s="83"/>
      <c r="LVD2" s="83"/>
      <c r="LVE2" s="83"/>
      <c r="LVF2" s="83"/>
      <c r="LVG2" s="83"/>
      <c r="LVH2" s="83"/>
      <c r="LVI2" s="83"/>
      <c r="LVJ2" s="83"/>
      <c r="LVK2" s="83"/>
      <c r="LVL2" s="83"/>
      <c r="LVM2" s="83"/>
      <c r="LVN2" s="83"/>
      <c r="LVO2" s="83"/>
      <c r="LVP2" s="83"/>
      <c r="LVQ2" s="83"/>
      <c r="LVR2" s="83"/>
      <c r="LVS2" s="83"/>
      <c r="LVT2" s="83"/>
      <c r="LVU2" s="83"/>
      <c r="LVV2" s="83"/>
      <c r="LVW2" s="83"/>
      <c r="LVX2" s="83"/>
      <c r="LVY2" s="83"/>
      <c r="LVZ2" s="83"/>
      <c r="LWA2" s="83"/>
      <c r="LWB2" s="83"/>
      <c r="LWC2" s="83"/>
      <c r="LWD2" s="83"/>
      <c r="LWE2" s="83"/>
      <c r="LWF2" s="83"/>
      <c r="LWG2" s="83"/>
      <c r="LWH2" s="83"/>
      <c r="LWI2" s="83"/>
      <c r="LWJ2" s="83"/>
      <c r="LWK2" s="83"/>
      <c r="LWL2" s="83"/>
      <c r="LWM2" s="83"/>
      <c r="LWN2" s="83"/>
      <c r="LWO2" s="83"/>
      <c r="LWP2" s="83"/>
      <c r="LWQ2" s="83"/>
      <c r="LWR2" s="83"/>
      <c r="LWS2" s="83"/>
      <c r="LWT2" s="83"/>
      <c r="LWU2" s="83"/>
      <c r="LWV2" s="83"/>
      <c r="LWW2" s="83"/>
      <c r="LWX2" s="83"/>
      <c r="LWY2" s="83"/>
      <c r="LWZ2" s="83"/>
      <c r="LXA2" s="83"/>
      <c r="LXB2" s="83"/>
      <c r="LXC2" s="83"/>
      <c r="LXD2" s="83"/>
      <c r="LXE2" s="83"/>
      <c r="LXF2" s="83"/>
      <c r="LXG2" s="83"/>
      <c r="LXH2" s="83"/>
      <c r="LXI2" s="83"/>
      <c r="LXJ2" s="83"/>
      <c r="LXK2" s="83"/>
      <c r="LXL2" s="83"/>
      <c r="LXM2" s="83"/>
      <c r="LXN2" s="83"/>
      <c r="LXO2" s="83"/>
      <c r="LXP2" s="83"/>
      <c r="LXQ2" s="83"/>
      <c r="LXR2" s="83"/>
      <c r="LXS2" s="83"/>
      <c r="LXT2" s="83"/>
      <c r="LXU2" s="83"/>
      <c r="LXV2" s="83"/>
      <c r="LXW2" s="83"/>
      <c r="LXX2" s="83"/>
      <c r="LXY2" s="83"/>
      <c r="LXZ2" s="83"/>
      <c r="LYA2" s="83"/>
      <c r="LYB2" s="83"/>
      <c r="LYC2" s="83"/>
      <c r="LYD2" s="83"/>
      <c r="LYE2" s="83"/>
      <c r="LYF2" s="83"/>
      <c r="LYG2" s="83"/>
      <c r="LYH2" s="83"/>
      <c r="LYI2" s="83"/>
      <c r="LYJ2" s="83"/>
      <c r="LYK2" s="83"/>
      <c r="LYL2" s="83"/>
      <c r="LYM2" s="83"/>
      <c r="LYN2" s="83"/>
      <c r="LYO2" s="83"/>
      <c r="LYP2" s="83"/>
      <c r="LYQ2" s="83"/>
      <c r="LYR2" s="83"/>
      <c r="LYS2" s="83"/>
      <c r="LYT2" s="83"/>
      <c r="LYU2" s="83"/>
      <c r="LYV2" s="83"/>
      <c r="LYW2" s="83"/>
      <c r="LYX2" s="83"/>
      <c r="LYY2" s="83"/>
      <c r="LYZ2" s="83"/>
      <c r="LZA2" s="83"/>
      <c r="LZB2" s="83"/>
      <c r="LZC2" s="83"/>
      <c r="LZD2" s="83"/>
      <c r="LZE2" s="83"/>
      <c r="LZF2" s="83"/>
      <c r="LZG2" s="83"/>
      <c r="LZH2" s="83"/>
      <c r="LZI2" s="83"/>
      <c r="LZJ2" s="83"/>
      <c r="LZK2" s="83"/>
      <c r="LZL2" s="83"/>
      <c r="LZM2" s="83"/>
      <c r="LZN2" s="83"/>
      <c r="LZO2" s="83"/>
      <c r="LZP2" s="83"/>
      <c r="LZQ2" s="83"/>
      <c r="LZR2" s="83"/>
      <c r="LZS2" s="83"/>
      <c r="LZT2" s="83"/>
      <c r="LZU2" s="83"/>
      <c r="LZV2" s="83"/>
      <c r="LZW2" s="83"/>
      <c r="LZX2" s="83"/>
      <c r="LZY2" s="83"/>
      <c r="LZZ2" s="83"/>
      <c r="MAA2" s="83"/>
      <c r="MAB2" s="83"/>
      <c r="MAC2" s="83"/>
      <c r="MAD2" s="83"/>
      <c r="MAE2" s="83"/>
      <c r="MAF2" s="83"/>
      <c r="MAG2" s="83"/>
      <c r="MAH2" s="83"/>
      <c r="MAI2" s="83"/>
      <c r="MAJ2" s="83"/>
      <c r="MAK2" s="83"/>
      <c r="MAL2" s="83"/>
      <c r="MAM2" s="83"/>
      <c r="MAN2" s="83"/>
      <c r="MAO2" s="83"/>
      <c r="MAP2" s="83"/>
      <c r="MAQ2" s="83"/>
      <c r="MAR2" s="83"/>
      <c r="MAS2" s="83"/>
      <c r="MAT2" s="83"/>
      <c r="MAU2" s="83"/>
      <c r="MAV2" s="83"/>
      <c r="MAW2" s="83"/>
      <c r="MAX2" s="83"/>
      <c r="MAY2" s="83"/>
      <c r="MAZ2" s="83"/>
      <c r="MBA2" s="83"/>
      <c r="MBB2" s="83"/>
      <c r="MBC2" s="83"/>
      <c r="MBD2" s="83"/>
      <c r="MBE2" s="83"/>
      <c r="MBF2" s="83"/>
      <c r="MBG2" s="83"/>
      <c r="MBH2" s="83"/>
      <c r="MBI2" s="83"/>
      <c r="MBJ2" s="83"/>
      <c r="MBK2" s="83"/>
      <c r="MBL2" s="83"/>
      <c r="MBM2" s="83"/>
      <c r="MBN2" s="83"/>
      <c r="MBO2" s="83"/>
      <c r="MBP2" s="83"/>
      <c r="MBQ2" s="83"/>
      <c r="MBR2" s="83"/>
      <c r="MBS2" s="83"/>
      <c r="MBT2" s="83"/>
      <c r="MBU2" s="83"/>
      <c r="MBV2" s="83"/>
      <c r="MBW2" s="83"/>
      <c r="MBX2" s="83"/>
      <c r="MBY2" s="83"/>
      <c r="MBZ2" s="83"/>
      <c r="MCA2" s="83"/>
      <c r="MCB2" s="83"/>
      <c r="MCC2" s="83"/>
      <c r="MCD2" s="83"/>
      <c r="MCE2" s="83"/>
      <c r="MCF2" s="83"/>
      <c r="MCG2" s="83"/>
      <c r="MCH2" s="83"/>
      <c r="MCI2" s="83"/>
      <c r="MCJ2" s="83"/>
      <c r="MCK2" s="83"/>
      <c r="MCL2" s="83"/>
      <c r="MCM2" s="83"/>
      <c r="MCN2" s="83"/>
      <c r="MCO2" s="83"/>
      <c r="MCP2" s="83"/>
      <c r="MCQ2" s="83"/>
      <c r="MCR2" s="83"/>
      <c r="MCS2" s="83"/>
      <c r="MCT2" s="83"/>
      <c r="MCU2" s="83"/>
      <c r="MCV2" s="83"/>
      <c r="MCW2" s="83"/>
      <c r="MCX2" s="83"/>
      <c r="MCY2" s="83"/>
      <c r="MCZ2" s="83"/>
      <c r="MDA2" s="83"/>
      <c r="MDB2" s="83"/>
      <c r="MDC2" s="83"/>
      <c r="MDD2" s="83"/>
      <c r="MDE2" s="83"/>
      <c r="MDF2" s="83"/>
      <c r="MDG2" s="83"/>
      <c r="MDH2" s="83"/>
      <c r="MDI2" s="83"/>
      <c r="MDJ2" s="83"/>
      <c r="MDK2" s="83"/>
      <c r="MDL2" s="83"/>
      <c r="MDM2" s="83"/>
      <c r="MDN2" s="83"/>
      <c r="MDO2" s="83"/>
      <c r="MDP2" s="83"/>
      <c r="MDQ2" s="83"/>
      <c r="MDR2" s="83"/>
      <c r="MDS2" s="83"/>
      <c r="MDT2" s="83"/>
      <c r="MDU2" s="83"/>
      <c r="MDV2" s="83"/>
      <c r="MDW2" s="83"/>
      <c r="MDX2" s="83"/>
      <c r="MDY2" s="83"/>
      <c r="MDZ2" s="83"/>
      <c r="MEA2" s="83"/>
      <c r="MEB2" s="83"/>
      <c r="MEC2" s="83"/>
      <c r="MED2" s="83"/>
      <c r="MEE2" s="83"/>
      <c r="MEF2" s="83"/>
      <c r="MEG2" s="83"/>
      <c r="MEH2" s="83"/>
      <c r="MEI2" s="83"/>
      <c r="MEJ2" s="83"/>
      <c r="MEK2" s="83"/>
      <c r="MEL2" s="83"/>
      <c r="MEM2" s="83"/>
      <c r="MEN2" s="83"/>
      <c r="MEO2" s="83"/>
      <c r="MEP2" s="83"/>
      <c r="MEQ2" s="83"/>
      <c r="MER2" s="83"/>
      <c r="MES2" s="83"/>
      <c r="MET2" s="83"/>
      <c r="MEU2" s="83"/>
      <c r="MEV2" s="83"/>
      <c r="MEW2" s="83"/>
      <c r="MEX2" s="83"/>
      <c r="MEY2" s="83"/>
      <c r="MEZ2" s="83"/>
      <c r="MFA2" s="83"/>
      <c r="MFB2" s="83"/>
      <c r="MFC2" s="83"/>
      <c r="MFD2" s="83"/>
      <c r="MFE2" s="83"/>
      <c r="MFF2" s="83"/>
      <c r="MFG2" s="83"/>
      <c r="MFH2" s="83"/>
      <c r="MFI2" s="83"/>
      <c r="MFJ2" s="83"/>
      <c r="MFK2" s="83"/>
      <c r="MFL2" s="83"/>
      <c r="MFM2" s="83"/>
      <c r="MFN2" s="83"/>
      <c r="MFO2" s="83"/>
      <c r="MFP2" s="83"/>
      <c r="MFQ2" s="83"/>
      <c r="MFR2" s="83"/>
      <c r="MFS2" s="83"/>
      <c r="MFT2" s="83"/>
      <c r="MFU2" s="83"/>
      <c r="MFV2" s="83"/>
      <c r="MFW2" s="83"/>
      <c r="MFX2" s="83"/>
      <c r="MFY2" s="83"/>
      <c r="MFZ2" s="83"/>
      <c r="MGA2" s="83"/>
      <c r="MGB2" s="83"/>
      <c r="MGC2" s="83"/>
      <c r="MGD2" s="83"/>
      <c r="MGE2" s="83"/>
      <c r="MGF2" s="83"/>
      <c r="MGG2" s="83"/>
      <c r="MGH2" s="83"/>
      <c r="MGI2" s="83"/>
      <c r="MGJ2" s="83"/>
      <c r="MGK2" s="83"/>
      <c r="MGL2" s="83"/>
      <c r="MGM2" s="83"/>
      <c r="MGN2" s="83"/>
      <c r="MGO2" s="83"/>
      <c r="MGP2" s="83"/>
      <c r="MGQ2" s="83"/>
      <c r="MGR2" s="83"/>
      <c r="MGS2" s="83"/>
      <c r="MGT2" s="83"/>
      <c r="MGU2" s="83"/>
      <c r="MGV2" s="83"/>
      <c r="MGW2" s="83"/>
      <c r="MGX2" s="83"/>
      <c r="MGY2" s="83"/>
      <c r="MGZ2" s="83"/>
      <c r="MHA2" s="83"/>
      <c r="MHB2" s="83"/>
      <c r="MHC2" s="83"/>
      <c r="MHD2" s="83"/>
      <c r="MHE2" s="83"/>
      <c r="MHF2" s="83"/>
      <c r="MHG2" s="83"/>
      <c r="MHH2" s="83"/>
      <c r="MHI2" s="83"/>
      <c r="MHJ2" s="83"/>
      <c r="MHK2" s="83"/>
      <c r="MHL2" s="83"/>
      <c r="MHM2" s="83"/>
      <c r="MHN2" s="83"/>
      <c r="MHO2" s="83"/>
      <c r="MHP2" s="83"/>
      <c r="MHQ2" s="83"/>
      <c r="MHR2" s="83"/>
      <c r="MHS2" s="83"/>
      <c r="MHT2" s="83"/>
      <c r="MHU2" s="83"/>
      <c r="MHV2" s="83"/>
      <c r="MHW2" s="83"/>
      <c r="MHX2" s="83"/>
      <c r="MHY2" s="83"/>
      <c r="MHZ2" s="83"/>
      <c r="MIA2" s="83"/>
      <c r="MIB2" s="83"/>
      <c r="MIC2" s="83"/>
      <c r="MID2" s="83"/>
      <c r="MIE2" s="83"/>
      <c r="MIF2" s="83"/>
      <c r="MIG2" s="83"/>
      <c r="MIH2" s="83"/>
      <c r="MII2" s="83"/>
      <c r="MIJ2" s="83"/>
      <c r="MIK2" s="83"/>
      <c r="MIL2" s="83"/>
      <c r="MIM2" s="83"/>
      <c r="MIN2" s="83"/>
      <c r="MIO2" s="83"/>
      <c r="MIP2" s="83"/>
      <c r="MIQ2" s="83"/>
      <c r="MIR2" s="83"/>
      <c r="MIS2" s="83"/>
      <c r="MIT2" s="83"/>
      <c r="MIU2" s="83"/>
      <c r="MIV2" s="83"/>
      <c r="MIW2" s="83"/>
      <c r="MIX2" s="83"/>
      <c r="MIY2" s="83"/>
      <c r="MIZ2" s="83"/>
      <c r="MJA2" s="83"/>
      <c r="MJB2" s="83"/>
      <c r="MJC2" s="83"/>
      <c r="MJD2" s="83"/>
      <c r="MJE2" s="83"/>
      <c r="MJF2" s="83"/>
      <c r="MJG2" s="83"/>
      <c r="MJH2" s="83"/>
      <c r="MJI2" s="83"/>
      <c r="MJJ2" s="83"/>
      <c r="MJK2" s="83"/>
      <c r="MJL2" s="83"/>
      <c r="MJM2" s="83"/>
      <c r="MJN2" s="83"/>
      <c r="MJO2" s="83"/>
      <c r="MJP2" s="83"/>
      <c r="MJQ2" s="83"/>
      <c r="MJR2" s="83"/>
      <c r="MJS2" s="83"/>
      <c r="MJT2" s="83"/>
      <c r="MJU2" s="83"/>
      <c r="MJV2" s="83"/>
      <c r="MJW2" s="83"/>
      <c r="MJX2" s="83"/>
      <c r="MJY2" s="83"/>
      <c r="MJZ2" s="83"/>
      <c r="MKA2" s="83"/>
      <c r="MKB2" s="83"/>
      <c r="MKC2" s="83"/>
      <c r="MKD2" s="83"/>
      <c r="MKE2" s="83"/>
      <c r="MKF2" s="83"/>
      <c r="MKG2" s="83"/>
      <c r="MKH2" s="83"/>
      <c r="MKI2" s="83"/>
      <c r="MKJ2" s="83"/>
      <c r="MKK2" s="83"/>
      <c r="MKL2" s="83"/>
      <c r="MKM2" s="83"/>
      <c r="MKN2" s="83"/>
      <c r="MKO2" s="83"/>
      <c r="MKP2" s="83"/>
      <c r="MKQ2" s="83"/>
      <c r="MKR2" s="83"/>
      <c r="MKS2" s="83"/>
      <c r="MKT2" s="83"/>
      <c r="MKU2" s="83"/>
      <c r="MKV2" s="83"/>
      <c r="MKW2" s="83"/>
      <c r="MKX2" s="83"/>
      <c r="MKY2" s="83"/>
      <c r="MKZ2" s="83"/>
      <c r="MLA2" s="83"/>
      <c r="MLB2" s="83"/>
      <c r="MLC2" s="83"/>
      <c r="MLD2" s="83"/>
      <c r="MLE2" s="83"/>
      <c r="MLF2" s="83"/>
      <c r="MLG2" s="83"/>
      <c r="MLH2" s="83"/>
      <c r="MLI2" s="83"/>
      <c r="MLJ2" s="83"/>
      <c r="MLK2" s="83"/>
      <c r="MLL2" s="83"/>
      <c r="MLM2" s="83"/>
      <c r="MLN2" s="83"/>
      <c r="MLO2" s="83"/>
      <c r="MLP2" s="83"/>
      <c r="MLQ2" s="83"/>
      <c r="MLR2" s="83"/>
      <c r="MLS2" s="83"/>
      <c r="MLT2" s="83"/>
      <c r="MLU2" s="83"/>
      <c r="MLV2" s="83"/>
      <c r="MLW2" s="83"/>
      <c r="MLX2" s="83"/>
      <c r="MLY2" s="83"/>
      <c r="MLZ2" s="83"/>
      <c r="MMA2" s="83"/>
      <c r="MMB2" s="83"/>
      <c r="MMC2" s="83"/>
      <c r="MMD2" s="83"/>
      <c r="MME2" s="83"/>
      <c r="MMF2" s="83"/>
      <c r="MMG2" s="83"/>
      <c r="MMH2" s="83"/>
      <c r="MMI2" s="83"/>
      <c r="MMJ2" s="83"/>
      <c r="MMK2" s="83"/>
      <c r="MML2" s="83"/>
      <c r="MMM2" s="83"/>
      <c r="MMN2" s="83"/>
      <c r="MMO2" s="83"/>
      <c r="MMP2" s="83"/>
      <c r="MMQ2" s="83"/>
      <c r="MMR2" s="83"/>
      <c r="MMS2" s="83"/>
      <c r="MMT2" s="83"/>
      <c r="MMU2" s="83"/>
      <c r="MMV2" s="83"/>
      <c r="MMW2" s="83"/>
      <c r="MMX2" s="83"/>
      <c r="MMY2" s="83"/>
      <c r="MMZ2" s="83"/>
      <c r="MNA2" s="83"/>
      <c r="MNB2" s="83"/>
      <c r="MNC2" s="83"/>
      <c r="MND2" s="83"/>
      <c r="MNE2" s="83"/>
      <c r="MNF2" s="83"/>
      <c r="MNG2" s="83"/>
      <c r="MNH2" s="83"/>
      <c r="MNI2" s="83"/>
      <c r="MNJ2" s="83"/>
      <c r="MNK2" s="83"/>
      <c r="MNL2" s="83"/>
      <c r="MNM2" s="83"/>
      <c r="MNN2" s="83"/>
      <c r="MNO2" s="83"/>
      <c r="MNP2" s="83"/>
      <c r="MNQ2" s="83"/>
      <c r="MNR2" s="83"/>
      <c r="MNS2" s="83"/>
      <c r="MNT2" s="83"/>
      <c r="MNU2" s="83"/>
      <c r="MNV2" s="83"/>
      <c r="MNW2" s="83"/>
      <c r="MNX2" s="83"/>
      <c r="MNY2" s="83"/>
      <c r="MNZ2" s="83"/>
      <c r="MOA2" s="83"/>
      <c r="MOB2" s="83"/>
      <c r="MOC2" s="83"/>
      <c r="MOD2" s="83"/>
      <c r="MOE2" s="83"/>
      <c r="MOF2" s="83"/>
      <c r="MOG2" s="83"/>
      <c r="MOH2" s="83"/>
      <c r="MOI2" s="83"/>
      <c r="MOJ2" s="83"/>
      <c r="MOK2" s="83"/>
      <c r="MOL2" s="83"/>
      <c r="MOM2" s="83"/>
      <c r="MON2" s="83"/>
      <c r="MOO2" s="83"/>
      <c r="MOP2" s="83"/>
      <c r="MOQ2" s="83"/>
      <c r="MOR2" s="83"/>
      <c r="MOS2" s="83"/>
      <c r="MOT2" s="83"/>
      <c r="MOU2" s="83"/>
      <c r="MOV2" s="83"/>
      <c r="MOW2" s="83"/>
      <c r="MOX2" s="83"/>
      <c r="MOY2" s="83"/>
      <c r="MOZ2" s="83"/>
      <c r="MPA2" s="83"/>
      <c r="MPB2" s="83"/>
      <c r="MPC2" s="83"/>
      <c r="MPD2" s="83"/>
      <c r="MPE2" s="83"/>
      <c r="MPF2" s="83"/>
      <c r="MPG2" s="83"/>
      <c r="MPH2" s="83"/>
      <c r="MPI2" s="83"/>
      <c r="MPJ2" s="83"/>
      <c r="MPK2" s="83"/>
      <c r="MPL2" s="83"/>
      <c r="MPM2" s="83"/>
      <c r="MPN2" s="83"/>
      <c r="MPO2" s="83"/>
      <c r="MPP2" s="83"/>
      <c r="MPQ2" s="83"/>
      <c r="MPR2" s="83"/>
      <c r="MPS2" s="83"/>
      <c r="MPT2" s="83"/>
      <c r="MPU2" s="83"/>
      <c r="MPV2" s="83"/>
      <c r="MPW2" s="83"/>
      <c r="MPX2" s="83"/>
      <c r="MPY2" s="83"/>
      <c r="MPZ2" s="83"/>
      <c r="MQA2" s="83"/>
      <c r="MQB2" s="83"/>
      <c r="MQC2" s="83"/>
      <c r="MQD2" s="83"/>
      <c r="MQE2" s="83"/>
      <c r="MQF2" s="83"/>
      <c r="MQG2" s="83"/>
      <c r="MQH2" s="83"/>
      <c r="MQI2" s="83"/>
      <c r="MQJ2" s="83"/>
      <c r="MQK2" s="83"/>
      <c r="MQL2" s="83"/>
      <c r="MQM2" s="83"/>
      <c r="MQN2" s="83"/>
      <c r="MQO2" s="83"/>
      <c r="MQP2" s="83"/>
      <c r="MQQ2" s="83"/>
      <c r="MQR2" s="83"/>
      <c r="MQS2" s="83"/>
      <c r="MQT2" s="83"/>
      <c r="MQU2" s="83"/>
      <c r="MQV2" s="83"/>
      <c r="MQW2" s="83"/>
      <c r="MQX2" s="83"/>
      <c r="MQY2" s="83"/>
      <c r="MQZ2" s="83"/>
      <c r="MRA2" s="83"/>
      <c r="MRB2" s="83"/>
      <c r="MRC2" s="83"/>
      <c r="MRD2" s="83"/>
      <c r="MRE2" s="83"/>
      <c r="MRF2" s="83"/>
      <c r="MRG2" s="83"/>
      <c r="MRH2" s="83"/>
      <c r="MRI2" s="83"/>
      <c r="MRJ2" s="83"/>
      <c r="MRK2" s="83"/>
      <c r="MRL2" s="83"/>
      <c r="MRM2" s="83"/>
      <c r="MRN2" s="83"/>
      <c r="MRO2" s="83"/>
      <c r="MRP2" s="83"/>
      <c r="MRQ2" s="83"/>
      <c r="MRR2" s="83"/>
      <c r="MRS2" s="83"/>
      <c r="MRT2" s="83"/>
      <c r="MRU2" s="83"/>
      <c r="MRV2" s="83"/>
      <c r="MRW2" s="83"/>
      <c r="MRX2" s="83"/>
      <c r="MRY2" s="83"/>
      <c r="MRZ2" s="83"/>
      <c r="MSA2" s="83"/>
      <c r="MSB2" s="83"/>
      <c r="MSC2" s="83"/>
      <c r="MSD2" s="83"/>
      <c r="MSE2" s="83"/>
      <c r="MSF2" s="83"/>
      <c r="MSG2" s="83"/>
      <c r="MSH2" s="83"/>
      <c r="MSI2" s="83"/>
      <c r="MSJ2" s="83"/>
      <c r="MSK2" s="83"/>
      <c r="MSL2" s="83"/>
      <c r="MSM2" s="83"/>
      <c r="MSN2" s="83"/>
      <c r="MSO2" s="83"/>
      <c r="MSP2" s="83"/>
      <c r="MSQ2" s="83"/>
      <c r="MSR2" s="83"/>
      <c r="MSS2" s="83"/>
      <c r="MST2" s="83"/>
      <c r="MSU2" s="83"/>
      <c r="MSV2" s="83"/>
      <c r="MSW2" s="83"/>
      <c r="MSX2" s="83"/>
      <c r="MSY2" s="83"/>
      <c r="MSZ2" s="83"/>
      <c r="MTA2" s="83"/>
      <c r="MTB2" s="83"/>
      <c r="MTC2" s="83"/>
      <c r="MTD2" s="83"/>
      <c r="MTE2" s="83"/>
      <c r="MTF2" s="83"/>
      <c r="MTG2" s="83"/>
      <c r="MTH2" s="83"/>
      <c r="MTI2" s="83"/>
      <c r="MTJ2" s="83"/>
      <c r="MTK2" s="83"/>
      <c r="MTL2" s="83"/>
      <c r="MTM2" s="83"/>
      <c r="MTN2" s="83"/>
      <c r="MTO2" s="83"/>
      <c r="MTP2" s="83"/>
      <c r="MTQ2" s="83"/>
      <c r="MTR2" s="83"/>
      <c r="MTS2" s="83"/>
      <c r="MTT2" s="83"/>
      <c r="MTU2" s="83"/>
      <c r="MTV2" s="83"/>
      <c r="MTW2" s="83"/>
      <c r="MTX2" s="83"/>
      <c r="MTY2" s="83"/>
      <c r="MTZ2" s="83"/>
      <c r="MUA2" s="83"/>
      <c r="MUB2" s="83"/>
      <c r="MUC2" s="83"/>
      <c r="MUD2" s="83"/>
      <c r="MUE2" s="83"/>
      <c r="MUF2" s="83"/>
      <c r="MUG2" s="83"/>
      <c r="MUH2" s="83"/>
      <c r="MUI2" s="83"/>
      <c r="MUJ2" s="83"/>
      <c r="MUK2" s="83"/>
      <c r="MUL2" s="83"/>
      <c r="MUM2" s="83"/>
      <c r="MUN2" s="83"/>
      <c r="MUO2" s="83"/>
      <c r="MUP2" s="83"/>
      <c r="MUQ2" s="83"/>
      <c r="MUR2" s="83"/>
      <c r="MUS2" s="83"/>
      <c r="MUT2" s="83"/>
      <c r="MUU2" s="83"/>
      <c r="MUV2" s="83"/>
      <c r="MUW2" s="83"/>
      <c r="MUX2" s="83"/>
      <c r="MUY2" s="83"/>
      <c r="MUZ2" s="83"/>
      <c r="MVA2" s="83"/>
      <c r="MVB2" s="83"/>
      <c r="MVC2" s="83"/>
      <c r="MVD2" s="83"/>
      <c r="MVE2" s="83"/>
      <c r="MVF2" s="83"/>
      <c r="MVG2" s="83"/>
      <c r="MVH2" s="83"/>
      <c r="MVI2" s="83"/>
      <c r="MVJ2" s="83"/>
      <c r="MVK2" s="83"/>
      <c r="MVL2" s="83"/>
      <c r="MVM2" s="83"/>
      <c r="MVN2" s="83"/>
      <c r="MVO2" s="83"/>
      <c r="MVP2" s="83"/>
      <c r="MVQ2" s="83"/>
      <c r="MVR2" s="83"/>
      <c r="MVS2" s="83"/>
      <c r="MVT2" s="83"/>
      <c r="MVU2" s="83"/>
      <c r="MVV2" s="83"/>
      <c r="MVW2" s="83"/>
      <c r="MVX2" s="83"/>
      <c r="MVY2" s="83"/>
      <c r="MVZ2" s="83"/>
      <c r="MWA2" s="83"/>
      <c r="MWB2" s="83"/>
      <c r="MWC2" s="83"/>
      <c r="MWD2" s="83"/>
      <c r="MWE2" s="83"/>
      <c r="MWF2" s="83"/>
      <c r="MWG2" s="83"/>
      <c r="MWH2" s="83"/>
      <c r="MWI2" s="83"/>
      <c r="MWJ2" s="83"/>
      <c r="MWK2" s="83"/>
      <c r="MWL2" s="83"/>
      <c r="MWM2" s="83"/>
      <c r="MWN2" s="83"/>
      <c r="MWO2" s="83"/>
      <c r="MWP2" s="83"/>
      <c r="MWQ2" s="83"/>
      <c r="MWR2" s="83"/>
      <c r="MWS2" s="83"/>
      <c r="MWT2" s="83"/>
      <c r="MWU2" s="83"/>
      <c r="MWV2" s="83"/>
      <c r="MWW2" s="83"/>
      <c r="MWX2" s="83"/>
      <c r="MWY2" s="83"/>
      <c r="MWZ2" s="83"/>
      <c r="MXA2" s="83"/>
      <c r="MXB2" s="83"/>
      <c r="MXC2" s="83"/>
      <c r="MXD2" s="83"/>
      <c r="MXE2" s="83"/>
      <c r="MXF2" s="83"/>
      <c r="MXG2" s="83"/>
      <c r="MXH2" s="83"/>
      <c r="MXI2" s="83"/>
      <c r="MXJ2" s="83"/>
      <c r="MXK2" s="83"/>
      <c r="MXL2" s="83"/>
      <c r="MXM2" s="83"/>
      <c r="MXN2" s="83"/>
      <c r="MXO2" s="83"/>
      <c r="MXP2" s="83"/>
      <c r="MXQ2" s="83"/>
      <c r="MXR2" s="83"/>
      <c r="MXS2" s="83"/>
      <c r="MXT2" s="83"/>
      <c r="MXU2" s="83"/>
      <c r="MXV2" s="83"/>
      <c r="MXW2" s="83"/>
      <c r="MXX2" s="83"/>
      <c r="MXY2" s="83"/>
      <c r="MXZ2" s="83"/>
      <c r="MYA2" s="83"/>
      <c r="MYB2" s="83"/>
      <c r="MYC2" s="83"/>
      <c r="MYD2" s="83"/>
      <c r="MYE2" s="83"/>
      <c r="MYF2" s="83"/>
      <c r="MYG2" s="83"/>
      <c r="MYH2" s="83"/>
      <c r="MYI2" s="83"/>
      <c r="MYJ2" s="83"/>
      <c r="MYK2" s="83"/>
      <c r="MYL2" s="83"/>
      <c r="MYM2" s="83"/>
      <c r="MYN2" s="83"/>
      <c r="MYO2" s="83"/>
      <c r="MYP2" s="83"/>
      <c r="MYQ2" s="83"/>
      <c r="MYR2" s="83"/>
      <c r="MYS2" s="83"/>
      <c r="MYT2" s="83"/>
      <c r="MYU2" s="83"/>
      <c r="MYV2" s="83"/>
      <c r="MYW2" s="83"/>
      <c r="MYX2" s="83"/>
      <c r="MYY2" s="83"/>
      <c r="MYZ2" s="83"/>
      <c r="MZA2" s="83"/>
      <c r="MZB2" s="83"/>
      <c r="MZC2" s="83"/>
      <c r="MZD2" s="83"/>
      <c r="MZE2" s="83"/>
      <c r="MZF2" s="83"/>
      <c r="MZG2" s="83"/>
      <c r="MZH2" s="83"/>
      <c r="MZI2" s="83"/>
      <c r="MZJ2" s="83"/>
      <c r="MZK2" s="83"/>
      <c r="MZL2" s="83"/>
      <c r="MZM2" s="83"/>
      <c r="MZN2" s="83"/>
      <c r="MZO2" s="83"/>
      <c r="MZP2" s="83"/>
      <c r="MZQ2" s="83"/>
      <c r="MZR2" s="83"/>
      <c r="MZS2" s="83"/>
      <c r="MZT2" s="83"/>
      <c r="MZU2" s="83"/>
      <c r="MZV2" s="83"/>
      <c r="MZW2" s="83"/>
      <c r="MZX2" s="83"/>
      <c r="MZY2" s="83"/>
      <c r="MZZ2" s="83"/>
      <c r="NAA2" s="83"/>
      <c r="NAB2" s="83"/>
      <c r="NAC2" s="83"/>
      <c r="NAD2" s="83"/>
      <c r="NAE2" s="83"/>
      <c r="NAF2" s="83"/>
      <c r="NAG2" s="83"/>
      <c r="NAH2" s="83"/>
      <c r="NAI2" s="83"/>
      <c r="NAJ2" s="83"/>
      <c r="NAK2" s="83"/>
      <c r="NAL2" s="83"/>
      <c r="NAM2" s="83"/>
      <c r="NAN2" s="83"/>
      <c r="NAO2" s="83"/>
      <c r="NAP2" s="83"/>
      <c r="NAQ2" s="83"/>
      <c r="NAR2" s="83"/>
      <c r="NAS2" s="83"/>
      <c r="NAT2" s="83"/>
      <c r="NAU2" s="83"/>
      <c r="NAV2" s="83"/>
      <c r="NAW2" s="83"/>
      <c r="NAX2" s="83"/>
      <c r="NAY2" s="83"/>
      <c r="NAZ2" s="83"/>
      <c r="NBA2" s="83"/>
      <c r="NBB2" s="83"/>
      <c r="NBC2" s="83"/>
      <c r="NBD2" s="83"/>
      <c r="NBE2" s="83"/>
      <c r="NBF2" s="83"/>
      <c r="NBG2" s="83"/>
      <c r="NBH2" s="83"/>
      <c r="NBI2" s="83"/>
      <c r="NBJ2" s="83"/>
      <c r="NBK2" s="83"/>
      <c r="NBL2" s="83"/>
      <c r="NBM2" s="83"/>
      <c r="NBN2" s="83"/>
      <c r="NBO2" s="83"/>
      <c r="NBP2" s="83"/>
      <c r="NBQ2" s="83"/>
      <c r="NBR2" s="83"/>
      <c r="NBS2" s="83"/>
      <c r="NBT2" s="83"/>
      <c r="NBU2" s="83"/>
      <c r="NBV2" s="83"/>
      <c r="NBW2" s="83"/>
      <c r="NBX2" s="83"/>
      <c r="NBY2" s="83"/>
      <c r="NBZ2" s="83"/>
      <c r="NCA2" s="83"/>
      <c r="NCB2" s="83"/>
      <c r="NCC2" s="83"/>
      <c r="NCD2" s="83"/>
      <c r="NCE2" s="83"/>
      <c r="NCF2" s="83"/>
      <c r="NCG2" s="83"/>
      <c r="NCH2" s="83"/>
      <c r="NCI2" s="83"/>
      <c r="NCJ2" s="83"/>
      <c r="NCK2" s="83"/>
      <c r="NCL2" s="83"/>
      <c r="NCM2" s="83"/>
      <c r="NCN2" s="83"/>
      <c r="NCO2" s="83"/>
      <c r="NCP2" s="83"/>
      <c r="NCQ2" s="83"/>
      <c r="NCR2" s="83"/>
      <c r="NCS2" s="83"/>
      <c r="NCT2" s="83"/>
      <c r="NCU2" s="83"/>
      <c r="NCV2" s="83"/>
      <c r="NCW2" s="83"/>
      <c r="NCX2" s="83"/>
      <c r="NCY2" s="83"/>
      <c r="NCZ2" s="83"/>
      <c r="NDA2" s="83"/>
      <c r="NDB2" s="83"/>
      <c r="NDC2" s="83"/>
      <c r="NDD2" s="83"/>
      <c r="NDE2" s="83"/>
      <c r="NDF2" s="83"/>
      <c r="NDG2" s="83"/>
      <c r="NDH2" s="83"/>
      <c r="NDI2" s="83"/>
      <c r="NDJ2" s="83"/>
      <c r="NDK2" s="83"/>
      <c r="NDL2" s="83"/>
      <c r="NDM2" s="83"/>
      <c r="NDN2" s="83"/>
      <c r="NDO2" s="83"/>
      <c r="NDP2" s="83"/>
      <c r="NDQ2" s="83"/>
      <c r="NDR2" s="83"/>
      <c r="NDS2" s="83"/>
      <c r="NDT2" s="83"/>
      <c r="NDU2" s="83"/>
      <c r="NDV2" s="83"/>
      <c r="NDW2" s="83"/>
      <c r="NDX2" s="83"/>
      <c r="NDY2" s="83"/>
      <c r="NDZ2" s="83"/>
      <c r="NEA2" s="83"/>
      <c r="NEB2" s="83"/>
      <c r="NEC2" s="83"/>
      <c r="NED2" s="83"/>
      <c r="NEE2" s="83"/>
      <c r="NEF2" s="83"/>
      <c r="NEG2" s="83"/>
      <c r="NEH2" s="83"/>
      <c r="NEI2" s="83"/>
      <c r="NEJ2" s="83"/>
      <c r="NEK2" s="83"/>
      <c r="NEL2" s="83"/>
      <c r="NEM2" s="83"/>
      <c r="NEN2" s="83"/>
      <c r="NEO2" s="83"/>
      <c r="NEP2" s="83"/>
      <c r="NEQ2" s="83"/>
      <c r="NER2" s="83"/>
      <c r="NES2" s="83"/>
      <c r="NET2" s="83"/>
      <c r="NEU2" s="83"/>
      <c r="NEV2" s="83"/>
      <c r="NEW2" s="83"/>
      <c r="NEX2" s="83"/>
      <c r="NEY2" s="83"/>
      <c r="NEZ2" s="83"/>
      <c r="NFA2" s="83"/>
      <c r="NFB2" s="83"/>
      <c r="NFC2" s="83"/>
      <c r="NFD2" s="83"/>
      <c r="NFE2" s="83"/>
      <c r="NFF2" s="83"/>
      <c r="NFG2" s="83"/>
      <c r="NFH2" s="83"/>
      <c r="NFI2" s="83"/>
      <c r="NFJ2" s="83"/>
      <c r="NFK2" s="83"/>
      <c r="NFL2" s="83"/>
      <c r="NFM2" s="83"/>
      <c r="NFN2" s="83"/>
      <c r="NFO2" s="83"/>
      <c r="NFP2" s="83"/>
      <c r="NFQ2" s="83"/>
      <c r="NFR2" s="83"/>
      <c r="NFS2" s="83"/>
      <c r="NFT2" s="83"/>
      <c r="NFU2" s="83"/>
      <c r="NFV2" s="83"/>
      <c r="NFW2" s="83"/>
      <c r="NFX2" s="83"/>
      <c r="NFY2" s="83"/>
      <c r="NFZ2" s="83"/>
      <c r="NGA2" s="83"/>
      <c r="NGB2" s="83"/>
      <c r="NGC2" s="83"/>
      <c r="NGD2" s="83"/>
      <c r="NGE2" s="83"/>
      <c r="NGF2" s="83"/>
      <c r="NGG2" s="83"/>
      <c r="NGH2" s="83"/>
      <c r="NGI2" s="83"/>
      <c r="NGJ2" s="83"/>
      <c r="NGK2" s="83"/>
      <c r="NGL2" s="83"/>
      <c r="NGM2" s="83"/>
      <c r="NGN2" s="83"/>
      <c r="NGO2" s="83"/>
      <c r="NGP2" s="83"/>
      <c r="NGQ2" s="83"/>
      <c r="NGR2" s="83"/>
      <c r="NGS2" s="83"/>
      <c r="NGT2" s="83"/>
      <c r="NGU2" s="83"/>
      <c r="NGV2" s="83"/>
      <c r="NGW2" s="83"/>
      <c r="NGX2" s="83"/>
      <c r="NGY2" s="83"/>
      <c r="NGZ2" s="83"/>
      <c r="NHA2" s="83"/>
      <c r="NHB2" s="83"/>
      <c r="NHC2" s="83"/>
      <c r="NHD2" s="83"/>
      <c r="NHE2" s="83"/>
      <c r="NHF2" s="83"/>
      <c r="NHG2" s="83"/>
      <c r="NHH2" s="83"/>
      <c r="NHI2" s="83"/>
      <c r="NHJ2" s="83"/>
      <c r="NHK2" s="83"/>
      <c r="NHL2" s="83"/>
      <c r="NHM2" s="83"/>
      <c r="NHN2" s="83"/>
      <c r="NHO2" s="83"/>
      <c r="NHP2" s="83"/>
      <c r="NHQ2" s="83"/>
      <c r="NHR2" s="83"/>
      <c r="NHS2" s="83"/>
      <c r="NHT2" s="83"/>
      <c r="NHU2" s="83"/>
      <c r="NHV2" s="83"/>
      <c r="NHW2" s="83"/>
      <c r="NHX2" s="83"/>
      <c r="NHY2" s="83"/>
      <c r="NHZ2" s="83"/>
      <c r="NIA2" s="83"/>
      <c r="NIB2" s="83"/>
      <c r="NIC2" s="83"/>
      <c r="NID2" s="83"/>
      <c r="NIE2" s="83"/>
      <c r="NIF2" s="83"/>
      <c r="NIG2" s="83"/>
      <c r="NIH2" s="83"/>
      <c r="NII2" s="83"/>
      <c r="NIJ2" s="83"/>
      <c r="NIK2" s="83"/>
      <c r="NIL2" s="83"/>
      <c r="NIM2" s="83"/>
      <c r="NIN2" s="83"/>
      <c r="NIO2" s="83"/>
      <c r="NIP2" s="83"/>
      <c r="NIQ2" s="83"/>
      <c r="NIR2" s="83"/>
      <c r="NIS2" s="83"/>
      <c r="NIT2" s="83"/>
      <c r="NIU2" s="83"/>
      <c r="NIV2" s="83"/>
      <c r="NIW2" s="83"/>
      <c r="NIX2" s="83"/>
      <c r="NIY2" s="83"/>
      <c r="NIZ2" s="83"/>
      <c r="NJA2" s="83"/>
      <c r="NJB2" s="83"/>
      <c r="NJC2" s="83"/>
      <c r="NJD2" s="83"/>
      <c r="NJE2" s="83"/>
      <c r="NJF2" s="83"/>
      <c r="NJG2" s="83"/>
      <c r="NJH2" s="83"/>
      <c r="NJI2" s="83"/>
      <c r="NJJ2" s="83"/>
      <c r="NJK2" s="83"/>
      <c r="NJL2" s="83"/>
      <c r="NJM2" s="83"/>
      <c r="NJN2" s="83"/>
      <c r="NJO2" s="83"/>
      <c r="NJP2" s="83"/>
      <c r="NJQ2" s="83"/>
      <c r="NJR2" s="83"/>
      <c r="NJS2" s="83"/>
      <c r="NJT2" s="83"/>
      <c r="NJU2" s="83"/>
      <c r="NJV2" s="83"/>
      <c r="NJW2" s="83"/>
      <c r="NJX2" s="83"/>
      <c r="NJY2" s="83"/>
      <c r="NJZ2" s="83"/>
      <c r="NKA2" s="83"/>
      <c r="NKB2" s="83"/>
      <c r="NKC2" s="83"/>
      <c r="NKD2" s="83"/>
      <c r="NKE2" s="83"/>
      <c r="NKF2" s="83"/>
      <c r="NKG2" s="83"/>
      <c r="NKH2" s="83"/>
      <c r="NKI2" s="83"/>
      <c r="NKJ2" s="83"/>
      <c r="NKK2" s="83"/>
      <c r="NKL2" s="83"/>
      <c r="NKM2" s="83"/>
      <c r="NKN2" s="83"/>
      <c r="NKO2" s="83"/>
      <c r="NKP2" s="83"/>
      <c r="NKQ2" s="83"/>
      <c r="NKR2" s="83"/>
      <c r="NKS2" s="83"/>
      <c r="NKT2" s="83"/>
      <c r="NKU2" s="83"/>
      <c r="NKV2" s="83"/>
      <c r="NKW2" s="83"/>
      <c r="NKX2" s="83"/>
      <c r="NKY2" s="83"/>
      <c r="NKZ2" s="83"/>
      <c r="NLA2" s="83"/>
      <c r="NLB2" s="83"/>
      <c r="NLC2" s="83"/>
      <c r="NLD2" s="83"/>
      <c r="NLE2" s="83"/>
      <c r="NLF2" s="83"/>
      <c r="NLG2" s="83"/>
      <c r="NLH2" s="83"/>
      <c r="NLI2" s="83"/>
      <c r="NLJ2" s="83"/>
      <c r="NLK2" s="83"/>
      <c r="NLL2" s="83"/>
      <c r="NLM2" s="83"/>
      <c r="NLN2" s="83"/>
      <c r="NLO2" s="83"/>
      <c r="NLP2" s="83"/>
      <c r="NLQ2" s="83"/>
      <c r="NLR2" s="83"/>
      <c r="NLS2" s="83"/>
      <c r="NLT2" s="83"/>
      <c r="NLU2" s="83"/>
      <c r="NLV2" s="83"/>
      <c r="NLW2" s="83"/>
      <c r="NLX2" s="83"/>
      <c r="NLY2" s="83"/>
      <c r="NLZ2" s="83"/>
      <c r="NMA2" s="83"/>
      <c r="NMB2" s="83"/>
      <c r="NMC2" s="83"/>
      <c r="NMD2" s="83"/>
      <c r="NME2" s="83"/>
      <c r="NMF2" s="83"/>
      <c r="NMG2" s="83"/>
      <c r="NMH2" s="83"/>
      <c r="NMI2" s="83"/>
      <c r="NMJ2" s="83"/>
      <c r="NMK2" s="83"/>
      <c r="NML2" s="83"/>
      <c r="NMM2" s="83"/>
      <c r="NMN2" s="83"/>
      <c r="NMO2" s="83"/>
      <c r="NMP2" s="83"/>
      <c r="NMQ2" s="83"/>
      <c r="NMR2" s="83"/>
      <c r="NMS2" s="83"/>
      <c r="NMT2" s="83"/>
      <c r="NMU2" s="83"/>
      <c r="NMV2" s="83"/>
      <c r="NMW2" s="83"/>
      <c r="NMX2" s="83"/>
      <c r="NMY2" s="83"/>
      <c r="NMZ2" s="83"/>
      <c r="NNA2" s="83"/>
      <c r="NNB2" s="83"/>
      <c r="NNC2" s="83"/>
      <c r="NND2" s="83"/>
      <c r="NNE2" s="83"/>
      <c r="NNF2" s="83"/>
      <c r="NNG2" s="83"/>
      <c r="NNH2" s="83"/>
      <c r="NNI2" s="83"/>
      <c r="NNJ2" s="83"/>
      <c r="NNK2" s="83"/>
      <c r="NNL2" s="83"/>
      <c r="NNM2" s="83"/>
      <c r="NNN2" s="83"/>
      <c r="NNO2" s="83"/>
      <c r="NNP2" s="83"/>
      <c r="NNQ2" s="83"/>
      <c r="NNR2" s="83"/>
      <c r="NNS2" s="83"/>
      <c r="NNT2" s="83"/>
      <c r="NNU2" s="83"/>
      <c r="NNV2" s="83"/>
      <c r="NNW2" s="83"/>
      <c r="NNX2" s="83"/>
      <c r="NNY2" s="83"/>
      <c r="NNZ2" s="83"/>
      <c r="NOA2" s="83"/>
      <c r="NOB2" s="83"/>
      <c r="NOC2" s="83"/>
      <c r="NOD2" s="83"/>
      <c r="NOE2" s="83"/>
      <c r="NOF2" s="83"/>
      <c r="NOG2" s="83"/>
      <c r="NOH2" s="83"/>
      <c r="NOI2" s="83"/>
      <c r="NOJ2" s="83"/>
      <c r="NOK2" s="83"/>
      <c r="NOL2" s="83"/>
      <c r="NOM2" s="83"/>
      <c r="NON2" s="83"/>
      <c r="NOO2" s="83"/>
      <c r="NOP2" s="83"/>
      <c r="NOQ2" s="83"/>
      <c r="NOR2" s="83"/>
      <c r="NOS2" s="83"/>
      <c r="NOT2" s="83"/>
      <c r="NOU2" s="83"/>
      <c r="NOV2" s="83"/>
      <c r="NOW2" s="83"/>
      <c r="NOX2" s="83"/>
      <c r="NOY2" s="83"/>
      <c r="NOZ2" s="83"/>
      <c r="NPA2" s="83"/>
      <c r="NPB2" s="83"/>
      <c r="NPC2" s="83"/>
      <c r="NPD2" s="83"/>
      <c r="NPE2" s="83"/>
      <c r="NPF2" s="83"/>
      <c r="NPG2" s="83"/>
      <c r="NPH2" s="83"/>
      <c r="NPI2" s="83"/>
      <c r="NPJ2" s="83"/>
      <c r="NPK2" s="83"/>
      <c r="NPL2" s="83"/>
      <c r="NPM2" s="83"/>
      <c r="NPN2" s="83"/>
      <c r="NPO2" s="83"/>
      <c r="NPP2" s="83"/>
      <c r="NPQ2" s="83"/>
      <c r="NPR2" s="83"/>
      <c r="NPS2" s="83"/>
      <c r="NPT2" s="83"/>
      <c r="NPU2" s="83"/>
      <c r="NPV2" s="83"/>
      <c r="NPW2" s="83"/>
      <c r="NPX2" s="83"/>
      <c r="NPY2" s="83"/>
      <c r="NPZ2" s="83"/>
      <c r="NQA2" s="83"/>
      <c r="NQB2" s="83"/>
      <c r="NQC2" s="83"/>
      <c r="NQD2" s="83"/>
      <c r="NQE2" s="83"/>
      <c r="NQF2" s="83"/>
      <c r="NQG2" s="83"/>
      <c r="NQH2" s="83"/>
      <c r="NQI2" s="83"/>
      <c r="NQJ2" s="83"/>
      <c r="NQK2" s="83"/>
      <c r="NQL2" s="83"/>
      <c r="NQM2" s="83"/>
      <c r="NQN2" s="83"/>
      <c r="NQO2" s="83"/>
      <c r="NQP2" s="83"/>
      <c r="NQQ2" s="83"/>
      <c r="NQR2" s="83"/>
      <c r="NQS2" s="83"/>
      <c r="NQT2" s="83"/>
      <c r="NQU2" s="83"/>
      <c r="NQV2" s="83"/>
      <c r="NQW2" s="83"/>
      <c r="NQX2" s="83"/>
      <c r="NQY2" s="83"/>
      <c r="NQZ2" s="83"/>
      <c r="NRA2" s="83"/>
      <c r="NRB2" s="83"/>
      <c r="NRC2" s="83"/>
      <c r="NRD2" s="83"/>
      <c r="NRE2" s="83"/>
      <c r="NRF2" s="83"/>
      <c r="NRG2" s="83"/>
      <c r="NRH2" s="83"/>
      <c r="NRI2" s="83"/>
      <c r="NRJ2" s="83"/>
      <c r="NRK2" s="83"/>
      <c r="NRL2" s="83"/>
      <c r="NRM2" s="83"/>
      <c r="NRN2" s="83"/>
      <c r="NRO2" s="83"/>
      <c r="NRP2" s="83"/>
      <c r="NRQ2" s="83"/>
      <c r="NRR2" s="83"/>
      <c r="NRS2" s="83"/>
      <c r="NRT2" s="83"/>
      <c r="NRU2" s="83"/>
      <c r="NRV2" s="83"/>
      <c r="NRW2" s="83"/>
      <c r="NRX2" s="83"/>
      <c r="NRY2" s="83"/>
      <c r="NRZ2" s="83"/>
      <c r="NSA2" s="83"/>
      <c r="NSB2" s="83"/>
      <c r="NSC2" s="83"/>
      <c r="NSD2" s="83"/>
      <c r="NSE2" s="83"/>
      <c r="NSF2" s="83"/>
      <c r="NSG2" s="83"/>
      <c r="NSH2" s="83"/>
      <c r="NSI2" s="83"/>
      <c r="NSJ2" s="83"/>
      <c r="NSK2" s="83"/>
      <c r="NSL2" s="83"/>
      <c r="NSM2" s="83"/>
      <c r="NSN2" s="83"/>
      <c r="NSO2" s="83"/>
      <c r="NSP2" s="83"/>
      <c r="NSQ2" s="83"/>
      <c r="NSR2" s="83"/>
      <c r="NSS2" s="83"/>
      <c r="NST2" s="83"/>
      <c r="NSU2" s="83"/>
      <c r="NSV2" s="83"/>
      <c r="NSW2" s="83"/>
      <c r="NSX2" s="83"/>
      <c r="NSY2" s="83"/>
      <c r="NSZ2" s="83"/>
      <c r="NTA2" s="83"/>
      <c r="NTB2" s="83"/>
      <c r="NTC2" s="83"/>
      <c r="NTD2" s="83"/>
      <c r="NTE2" s="83"/>
      <c r="NTF2" s="83"/>
      <c r="NTG2" s="83"/>
      <c r="NTH2" s="83"/>
      <c r="NTI2" s="83"/>
      <c r="NTJ2" s="83"/>
      <c r="NTK2" s="83"/>
      <c r="NTL2" s="83"/>
      <c r="NTM2" s="83"/>
      <c r="NTN2" s="83"/>
      <c r="NTO2" s="83"/>
      <c r="NTP2" s="83"/>
      <c r="NTQ2" s="83"/>
      <c r="NTR2" s="83"/>
      <c r="NTS2" s="83"/>
      <c r="NTT2" s="83"/>
      <c r="NTU2" s="83"/>
      <c r="NTV2" s="83"/>
      <c r="NTW2" s="83"/>
      <c r="NTX2" s="83"/>
      <c r="NTY2" s="83"/>
      <c r="NTZ2" s="83"/>
      <c r="NUA2" s="83"/>
      <c r="NUB2" s="83"/>
      <c r="NUC2" s="83"/>
      <c r="NUD2" s="83"/>
      <c r="NUE2" s="83"/>
      <c r="NUF2" s="83"/>
      <c r="NUG2" s="83"/>
      <c r="NUH2" s="83"/>
      <c r="NUI2" s="83"/>
      <c r="NUJ2" s="83"/>
      <c r="NUK2" s="83"/>
      <c r="NUL2" s="83"/>
      <c r="NUM2" s="83"/>
      <c r="NUN2" s="83"/>
      <c r="NUO2" s="83"/>
      <c r="NUP2" s="83"/>
      <c r="NUQ2" s="83"/>
      <c r="NUR2" s="83"/>
      <c r="NUS2" s="83"/>
      <c r="NUT2" s="83"/>
      <c r="NUU2" s="83"/>
      <c r="NUV2" s="83"/>
      <c r="NUW2" s="83"/>
      <c r="NUX2" s="83"/>
      <c r="NUY2" s="83"/>
      <c r="NUZ2" s="83"/>
      <c r="NVA2" s="83"/>
      <c r="NVB2" s="83"/>
      <c r="NVC2" s="83"/>
      <c r="NVD2" s="83"/>
      <c r="NVE2" s="83"/>
      <c r="NVF2" s="83"/>
      <c r="NVG2" s="83"/>
      <c r="NVH2" s="83"/>
      <c r="NVI2" s="83"/>
      <c r="NVJ2" s="83"/>
      <c r="NVK2" s="83"/>
      <c r="NVL2" s="83"/>
      <c r="NVM2" s="83"/>
      <c r="NVN2" s="83"/>
      <c r="NVO2" s="83"/>
      <c r="NVP2" s="83"/>
      <c r="NVQ2" s="83"/>
      <c r="NVR2" s="83"/>
      <c r="NVS2" s="83"/>
      <c r="NVT2" s="83"/>
      <c r="NVU2" s="83"/>
      <c r="NVV2" s="83"/>
      <c r="NVW2" s="83"/>
      <c r="NVX2" s="83"/>
      <c r="NVY2" s="83"/>
      <c r="NVZ2" s="83"/>
      <c r="NWA2" s="83"/>
      <c r="NWB2" s="83"/>
      <c r="NWC2" s="83"/>
      <c r="NWD2" s="83"/>
      <c r="NWE2" s="83"/>
      <c r="NWF2" s="83"/>
      <c r="NWG2" s="83"/>
      <c r="NWH2" s="83"/>
      <c r="NWI2" s="83"/>
      <c r="NWJ2" s="83"/>
      <c r="NWK2" s="83"/>
      <c r="NWL2" s="83"/>
      <c r="NWM2" s="83"/>
      <c r="NWN2" s="83"/>
      <c r="NWO2" s="83"/>
      <c r="NWP2" s="83"/>
      <c r="NWQ2" s="83"/>
      <c r="NWR2" s="83"/>
      <c r="NWS2" s="83"/>
      <c r="NWT2" s="83"/>
      <c r="NWU2" s="83"/>
      <c r="NWV2" s="83"/>
      <c r="NWW2" s="83"/>
      <c r="NWX2" s="83"/>
      <c r="NWY2" s="83"/>
      <c r="NWZ2" s="83"/>
      <c r="NXA2" s="83"/>
      <c r="NXB2" s="83"/>
      <c r="NXC2" s="83"/>
      <c r="NXD2" s="83"/>
      <c r="NXE2" s="83"/>
      <c r="NXF2" s="83"/>
      <c r="NXG2" s="83"/>
      <c r="NXH2" s="83"/>
      <c r="NXI2" s="83"/>
      <c r="NXJ2" s="83"/>
      <c r="NXK2" s="83"/>
      <c r="NXL2" s="83"/>
      <c r="NXM2" s="83"/>
      <c r="NXN2" s="83"/>
      <c r="NXO2" s="83"/>
      <c r="NXP2" s="83"/>
      <c r="NXQ2" s="83"/>
      <c r="NXR2" s="83"/>
      <c r="NXS2" s="83"/>
      <c r="NXT2" s="83"/>
      <c r="NXU2" s="83"/>
      <c r="NXV2" s="83"/>
      <c r="NXW2" s="83"/>
      <c r="NXX2" s="83"/>
      <c r="NXY2" s="83"/>
      <c r="NXZ2" s="83"/>
      <c r="NYA2" s="83"/>
      <c r="NYB2" s="83"/>
      <c r="NYC2" s="83"/>
      <c r="NYD2" s="83"/>
      <c r="NYE2" s="83"/>
      <c r="NYF2" s="83"/>
      <c r="NYG2" s="83"/>
      <c r="NYH2" s="83"/>
      <c r="NYI2" s="83"/>
      <c r="NYJ2" s="83"/>
      <c r="NYK2" s="83"/>
      <c r="NYL2" s="83"/>
      <c r="NYM2" s="83"/>
      <c r="NYN2" s="83"/>
      <c r="NYO2" s="83"/>
      <c r="NYP2" s="83"/>
      <c r="NYQ2" s="83"/>
      <c r="NYR2" s="83"/>
      <c r="NYS2" s="83"/>
      <c r="NYT2" s="83"/>
      <c r="NYU2" s="83"/>
      <c r="NYV2" s="83"/>
      <c r="NYW2" s="83"/>
      <c r="NYX2" s="83"/>
      <c r="NYY2" s="83"/>
      <c r="NYZ2" s="83"/>
      <c r="NZA2" s="83"/>
      <c r="NZB2" s="83"/>
      <c r="NZC2" s="83"/>
      <c r="NZD2" s="83"/>
      <c r="NZE2" s="83"/>
      <c r="NZF2" s="83"/>
      <c r="NZG2" s="83"/>
      <c r="NZH2" s="83"/>
      <c r="NZI2" s="83"/>
      <c r="NZJ2" s="83"/>
      <c r="NZK2" s="83"/>
      <c r="NZL2" s="83"/>
      <c r="NZM2" s="83"/>
      <c r="NZN2" s="83"/>
      <c r="NZO2" s="83"/>
      <c r="NZP2" s="83"/>
      <c r="NZQ2" s="83"/>
      <c r="NZR2" s="83"/>
      <c r="NZS2" s="83"/>
      <c r="NZT2" s="83"/>
      <c r="NZU2" s="83"/>
      <c r="NZV2" s="83"/>
      <c r="NZW2" s="83"/>
      <c r="NZX2" s="83"/>
      <c r="NZY2" s="83"/>
      <c r="NZZ2" s="83"/>
      <c r="OAA2" s="83"/>
      <c r="OAB2" s="83"/>
      <c r="OAC2" s="83"/>
      <c r="OAD2" s="83"/>
      <c r="OAE2" s="83"/>
      <c r="OAF2" s="83"/>
      <c r="OAG2" s="83"/>
      <c r="OAH2" s="83"/>
      <c r="OAI2" s="83"/>
      <c r="OAJ2" s="83"/>
      <c r="OAK2" s="83"/>
      <c r="OAL2" s="83"/>
      <c r="OAM2" s="83"/>
      <c r="OAN2" s="83"/>
      <c r="OAO2" s="83"/>
      <c r="OAP2" s="83"/>
      <c r="OAQ2" s="83"/>
      <c r="OAR2" s="83"/>
      <c r="OAS2" s="83"/>
      <c r="OAT2" s="83"/>
      <c r="OAU2" s="83"/>
      <c r="OAV2" s="83"/>
      <c r="OAW2" s="83"/>
      <c r="OAX2" s="83"/>
      <c r="OAY2" s="83"/>
      <c r="OAZ2" s="83"/>
      <c r="OBA2" s="83"/>
      <c r="OBB2" s="83"/>
      <c r="OBC2" s="83"/>
      <c r="OBD2" s="83"/>
      <c r="OBE2" s="83"/>
      <c r="OBF2" s="83"/>
      <c r="OBG2" s="83"/>
      <c r="OBH2" s="83"/>
      <c r="OBI2" s="83"/>
      <c r="OBJ2" s="83"/>
      <c r="OBK2" s="83"/>
      <c r="OBL2" s="83"/>
      <c r="OBM2" s="83"/>
      <c r="OBN2" s="83"/>
      <c r="OBO2" s="83"/>
      <c r="OBP2" s="83"/>
      <c r="OBQ2" s="83"/>
      <c r="OBR2" s="83"/>
      <c r="OBS2" s="83"/>
      <c r="OBT2" s="83"/>
      <c r="OBU2" s="83"/>
      <c r="OBV2" s="83"/>
      <c r="OBW2" s="83"/>
      <c r="OBX2" s="83"/>
      <c r="OBY2" s="83"/>
      <c r="OBZ2" s="83"/>
      <c r="OCA2" s="83"/>
      <c r="OCB2" s="83"/>
      <c r="OCC2" s="83"/>
      <c r="OCD2" s="83"/>
      <c r="OCE2" s="83"/>
      <c r="OCF2" s="83"/>
      <c r="OCG2" s="83"/>
      <c r="OCH2" s="83"/>
      <c r="OCI2" s="83"/>
      <c r="OCJ2" s="83"/>
      <c r="OCK2" s="83"/>
      <c r="OCL2" s="83"/>
      <c r="OCM2" s="83"/>
      <c r="OCN2" s="83"/>
      <c r="OCO2" s="83"/>
      <c r="OCP2" s="83"/>
      <c r="OCQ2" s="83"/>
      <c r="OCR2" s="83"/>
      <c r="OCS2" s="83"/>
      <c r="OCT2" s="83"/>
      <c r="OCU2" s="83"/>
      <c r="OCV2" s="83"/>
      <c r="OCW2" s="83"/>
      <c r="OCX2" s="83"/>
      <c r="OCY2" s="83"/>
      <c r="OCZ2" s="83"/>
      <c r="ODA2" s="83"/>
      <c r="ODB2" s="83"/>
      <c r="ODC2" s="83"/>
      <c r="ODD2" s="83"/>
      <c r="ODE2" s="83"/>
      <c r="ODF2" s="83"/>
      <c r="ODG2" s="83"/>
      <c r="ODH2" s="83"/>
      <c r="ODI2" s="83"/>
      <c r="ODJ2" s="83"/>
      <c r="ODK2" s="83"/>
      <c r="ODL2" s="83"/>
      <c r="ODM2" s="83"/>
      <c r="ODN2" s="83"/>
      <c r="ODO2" s="83"/>
      <c r="ODP2" s="83"/>
      <c r="ODQ2" s="83"/>
      <c r="ODR2" s="83"/>
      <c r="ODS2" s="83"/>
      <c r="ODT2" s="83"/>
      <c r="ODU2" s="83"/>
      <c r="ODV2" s="83"/>
      <c r="ODW2" s="83"/>
      <c r="ODX2" s="83"/>
      <c r="ODY2" s="83"/>
      <c r="ODZ2" s="83"/>
      <c r="OEA2" s="83"/>
      <c r="OEB2" s="83"/>
      <c r="OEC2" s="83"/>
      <c r="OED2" s="83"/>
      <c r="OEE2" s="83"/>
      <c r="OEF2" s="83"/>
      <c r="OEG2" s="83"/>
      <c r="OEH2" s="83"/>
      <c r="OEI2" s="83"/>
      <c r="OEJ2" s="83"/>
      <c r="OEK2" s="83"/>
      <c r="OEL2" s="83"/>
      <c r="OEM2" s="83"/>
      <c r="OEN2" s="83"/>
      <c r="OEO2" s="83"/>
      <c r="OEP2" s="83"/>
      <c r="OEQ2" s="83"/>
      <c r="OER2" s="83"/>
      <c r="OES2" s="83"/>
      <c r="OET2" s="83"/>
      <c r="OEU2" s="83"/>
      <c r="OEV2" s="83"/>
      <c r="OEW2" s="83"/>
      <c r="OEX2" s="83"/>
      <c r="OEY2" s="83"/>
      <c r="OEZ2" s="83"/>
      <c r="OFA2" s="83"/>
      <c r="OFB2" s="83"/>
      <c r="OFC2" s="83"/>
      <c r="OFD2" s="83"/>
      <c r="OFE2" s="83"/>
      <c r="OFF2" s="83"/>
      <c r="OFG2" s="83"/>
      <c r="OFH2" s="83"/>
      <c r="OFI2" s="83"/>
      <c r="OFJ2" s="83"/>
      <c r="OFK2" s="83"/>
      <c r="OFL2" s="83"/>
      <c r="OFM2" s="83"/>
      <c r="OFN2" s="83"/>
      <c r="OFO2" s="83"/>
      <c r="OFP2" s="83"/>
      <c r="OFQ2" s="83"/>
      <c r="OFR2" s="83"/>
      <c r="OFS2" s="83"/>
      <c r="OFT2" s="83"/>
      <c r="OFU2" s="83"/>
      <c r="OFV2" s="83"/>
      <c r="OFW2" s="83"/>
      <c r="OFX2" s="83"/>
      <c r="OFY2" s="83"/>
      <c r="OFZ2" s="83"/>
      <c r="OGA2" s="83"/>
      <c r="OGB2" s="83"/>
      <c r="OGC2" s="83"/>
      <c r="OGD2" s="83"/>
      <c r="OGE2" s="83"/>
      <c r="OGF2" s="83"/>
      <c r="OGG2" s="83"/>
      <c r="OGH2" s="83"/>
      <c r="OGI2" s="83"/>
      <c r="OGJ2" s="83"/>
      <c r="OGK2" s="83"/>
      <c r="OGL2" s="83"/>
      <c r="OGM2" s="83"/>
      <c r="OGN2" s="83"/>
      <c r="OGO2" s="83"/>
      <c r="OGP2" s="83"/>
      <c r="OGQ2" s="83"/>
      <c r="OGR2" s="83"/>
      <c r="OGS2" s="83"/>
      <c r="OGT2" s="83"/>
      <c r="OGU2" s="83"/>
      <c r="OGV2" s="83"/>
      <c r="OGW2" s="83"/>
      <c r="OGX2" s="83"/>
      <c r="OGY2" s="83"/>
      <c r="OGZ2" s="83"/>
      <c r="OHA2" s="83"/>
      <c r="OHB2" s="83"/>
      <c r="OHC2" s="83"/>
      <c r="OHD2" s="83"/>
      <c r="OHE2" s="83"/>
      <c r="OHF2" s="83"/>
      <c r="OHG2" s="83"/>
      <c r="OHH2" s="83"/>
      <c r="OHI2" s="83"/>
      <c r="OHJ2" s="83"/>
      <c r="OHK2" s="83"/>
      <c r="OHL2" s="83"/>
      <c r="OHM2" s="83"/>
      <c r="OHN2" s="83"/>
      <c r="OHO2" s="83"/>
      <c r="OHP2" s="83"/>
      <c r="OHQ2" s="83"/>
      <c r="OHR2" s="83"/>
      <c r="OHS2" s="83"/>
      <c r="OHT2" s="83"/>
      <c r="OHU2" s="83"/>
      <c r="OHV2" s="83"/>
      <c r="OHW2" s="83"/>
      <c r="OHX2" s="83"/>
      <c r="OHY2" s="83"/>
      <c r="OHZ2" s="83"/>
      <c r="OIA2" s="83"/>
      <c r="OIB2" s="83"/>
      <c r="OIC2" s="83"/>
      <c r="OID2" s="83"/>
      <c r="OIE2" s="83"/>
      <c r="OIF2" s="83"/>
      <c r="OIG2" s="83"/>
      <c r="OIH2" s="83"/>
      <c r="OII2" s="83"/>
      <c r="OIJ2" s="83"/>
      <c r="OIK2" s="83"/>
      <c r="OIL2" s="83"/>
      <c r="OIM2" s="83"/>
      <c r="OIN2" s="83"/>
      <c r="OIO2" s="83"/>
      <c r="OIP2" s="83"/>
      <c r="OIQ2" s="83"/>
      <c r="OIR2" s="83"/>
      <c r="OIS2" s="83"/>
      <c r="OIT2" s="83"/>
      <c r="OIU2" s="83"/>
      <c r="OIV2" s="83"/>
      <c r="OIW2" s="83"/>
      <c r="OIX2" s="83"/>
      <c r="OIY2" s="83"/>
      <c r="OIZ2" s="83"/>
      <c r="OJA2" s="83"/>
      <c r="OJB2" s="83"/>
      <c r="OJC2" s="83"/>
      <c r="OJD2" s="83"/>
      <c r="OJE2" s="83"/>
      <c r="OJF2" s="83"/>
      <c r="OJG2" s="83"/>
      <c r="OJH2" s="83"/>
      <c r="OJI2" s="83"/>
      <c r="OJJ2" s="83"/>
      <c r="OJK2" s="83"/>
      <c r="OJL2" s="83"/>
      <c r="OJM2" s="83"/>
      <c r="OJN2" s="83"/>
      <c r="OJO2" s="83"/>
      <c r="OJP2" s="83"/>
      <c r="OJQ2" s="83"/>
      <c r="OJR2" s="83"/>
      <c r="OJS2" s="83"/>
      <c r="OJT2" s="83"/>
      <c r="OJU2" s="83"/>
      <c r="OJV2" s="83"/>
      <c r="OJW2" s="83"/>
      <c r="OJX2" s="83"/>
      <c r="OJY2" s="83"/>
      <c r="OJZ2" s="83"/>
      <c r="OKA2" s="83"/>
      <c r="OKB2" s="83"/>
      <c r="OKC2" s="83"/>
      <c r="OKD2" s="83"/>
      <c r="OKE2" s="83"/>
      <c r="OKF2" s="83"/>
      <c r="OKG2" s="83"/>
      <c r="OKH2" s="83"/>
      <c r="OKI2" s="83"/>
      <c r="OKJ2" s="83"/>
      <c r="OKK2" s="83"/>
      <c r="OKL2" s="83"/>
      <c r="OKM2" s="83"/>
      <c r="OKN2" s="83"/>
      <c r="OKO2" s="83"/>
      <c r="OKP2" s="83"/>
      <c r="OKQ2" s="83"/>
      <c r="OKR2" s="83"/>
      <c r="OKS2" s="83"/>
      <c r="OKT2" s="83"/>
      <c r="OKU2" s="83"/>
      <c r="OKV2" s="83"/>
      <c r="OKW2" s="83"/>
      <c r="OKX2" s="83"/>
      <c r="OKY2" s="83"/>
      <c r="OKZ2" s="83"/>
      <c r="OLA2" s="83"/>
      <c r="OLB2" s="83"/>
      <c r="OLC2" s="83"/>
      <c r="OLD2" s="83"/>
      <c r="OLE2" s="83"/>
      <c r="OLF2" s="83"/>
      <c r="OLG2" s="83"/>
      <c r="OLH2" s="83"/>
      <c r="OLI2" s="83"/>
      <c r="OLJ2" s="83"/>
      <c r="OLK2" s="83"/>
      <c r="OLL2" s="83"/>
      <c r="OLM2" s="83"/>
      <c r="OLN2" s="83"/>
      <c r="OLO2" s="83"/>
      <c r="OLP2" s="83"/>
      <c r="OLQ2" s="83"/>
      <c r="OLR2" s="83"/>
      <c r="OLS2" s="83"/>
      <c r="OLT2" s="83"/>
      <c r="OLU2" s="83"/>
      <c r="OLV2" s="83"/>
      <c r="OLW2" s="83"/>
      <c r="OLX2" s="83"/>
      <c r="OLY2" s="83"/>
      <c r="OLZ2" s="83"/>
      <c r="OMA2" s="83"/>
      <c r="OMB2" s="83"/>
      <c r="OMC2" s="83"/>
      <c r="OMD2" s="83"/>
      <c r="OME2" s="83"/>
      <c r="OMF2" s="83"/>
      <c r="OMG2" s="83"/>
      <c r="OMH2" s="83"/>
      <c r="OMI2" s="83"/>
      <c r="OMJ2" s="83"/>
      <c r="OMK2" s="83"/>
      <c r="OML2" s="83"/>
      <c r="OMM2" s="83"/>
      <c r="OMN2" s="83"/>
      <c r="OMO2" s="83"/>
      <c r="OMP2" s="83"/>
      <c r="OMQ2" s="83"/>
      <c r="OMR2" s="83"/>
      <c r="OMS2" s="83"/>
      <c r="OMT2" s="83"/>
      <c r="OMU2" s="83"/>
      <c r="OMV2" s="83"/>
      <c r="OMW2" s="83"/>
      <c r="OMX2" s="83"/>
      <c r="OMY2" s="83"/>
      <c r="OMZ2" s="83"/>
      <c r="ONA2" s="83"/>
      <c r="ONB2" s="83"/>
      <c r="ONC2" s="83"/>
      <c r="OND2" s="83"/>
      <c r="ONE2" s="83"/>
      <c r="ONF2" s="83"/>
      <c r="ONG2" s="83"/>
      <c r="ONH2" s="83"/>
      <c r="ONI2" s="83"/>
      <c r="ONJ2" s="83"/>
      <c r="ONK2" s="83"/>
      <c r="ONL2" s="83"/>
      <c r="ONM2" s="83"/>
      <c r="ONN2" s="83"/>
      <c r="ONO2" s="83"/>
      <c r="ONP2" s="83"/>
      <c r="ONQ2" s="83"/>
      <c r="ONR2" s="83"/>
      <c r="ONS2" s="83"/>
      <c r="ONT2" s="83"/>
      <c r="ONU2" s="83"/>
      <c r="ONV2" s="83"/>
      <c r="ONW2" s="83"/>
      <c r="ONX2" s="83"/>
      <c r="ONY2" s="83"/>
      <c r="ONZ2" s="83"/>
      <c r="OOA2" s="83"/>
      <c r="OOB2" s="83"/>
      <c r="OOC2" s="83"/>
      <c r="OOD2" s="83"/>
      <c r="OOE2" s="83"/>
      <c r="OOF2" s="83"/>
      <c r="OOG2" s="83"/>
      <c r="OOH2" s="83"/>
      <c r="OOI2" s="83"/>
      <c r="OOJ2" s="83"/>
      <c r="OOK2" s="83"/>
      <c r="OOL2" s="83"/>
      <c r="OOM2" s="83"/>
      <c r="OON2" s="83"/>
      <c r="OOO2" s="83"/>
      <c r="OOP2" s="83"/>
      <c r="OOQ2" s="83"/>
      <c r="OOR2" s="83"/>
      <c r="OOS2" s="83"/>
      <c r="OOT2" s="83"/>
      <c r="OOU2" s="83"/>
      <c r="OOV2" s="83"/>
      <c r="OOW2" s="83"/>
      <c r="OOX2" s="83"/>
      <c r="OOY2" s="83"/>
      <c r="OOZ2" s="83"/>
      <c r="OPA2" s="83"/>
      <c r="OPB2" s="83"/>
      <c r="OPC2" s="83"/>
      <c r="OPD2" s="83"/>
      <c r="OPE2" s="83"/>
      <c r="OPF2" s="83"/>
      <c r="OPG2" s="83"/>
      <c r="OPH2" s="83"/>
      <c r="OPI2" s="83"/>
      <c r="OPJ2" s="83"/>
      <c r="OPK2" s="83"/>
      <c r="OPL2" s="83"/>
      <c r="OPM2" s="83"/>
      <c r="OPN2" s="83"/>
      <c r="OPO2" s="83"/>
      <c r="OPP2" s="83"/>
      <c r="OPQ2" s="83"/>
      <c r="OPR2" s="83"/>
      <c r="OPS2" s="83"/>
      <c r="OPT2" s="83"/>
      <c r="OPU2" s="83"/>
      <c r="OPV2" s="83"/>
      <c r="OPW2" s="83"/>
      <c r="OPX2" s="83"/>
      <c r="OPY2" s="83"/>
      <c r="OPZ2" s="83"/>
      <c r="OQA2" s="83"/>
      <c r="OQB2" s="83"/>
      <c r="OQC2" s="83"/>
      <c r="OQD2" s="83"/>
      <c r="OQE2" s="83"/>
      <c r="OQF2" s="83"/>
      <c r="OQG2" s="83"/>
      <c r="OQH2" s="83"/>
      <c r="OQI2" s="83"/>
      <c r="OQJ2" s="83"/>
      <c r="OQK2" s="83"/>
      <c r="OQL2" s="83"/>
      <c r="OQM2" s="83"/>
      <c r="OQN2" s="83"/>
      <c r="OQO2" s="83"/>
      <c r="OQP2" s="83"/>
      <c r="OQQ2" s="83"/>
      <c r="OQR2" s="83"/>
      <c r="OQS2" s="83"/>
      <c r="OQT2" s="83"/>
      <c r="OQU2" s="83"/>
      <c r="OQV2" s="83"/>
      <c r="OQW2" s="83"/>
      <c r="OQX2" s="83"/>
      <c r="OQY2" s="83"/>
      <c r="OQZ2" s="83"/>
      <c r="ORA2" s="83"/>
      <c r="ORB2" s="83"/>
      <c r="ORC2" s="83"/>
      <c r="ORD2" s="83"/>
      <c r="ORE2" s="83"/>
      <c r="ORF2" s="83"/>
      <c r="ORG2" s="83"/>
      <c r="ORH2" s="83"/>
      <c r="ORI2" s="83"/>
      <c r="ORJ2" s="83"/>
      <c r="ORK2" s="83"/>
      <c r="ORL2" s="83"/>
      <c r="ORM2" s="83"/>
      <c r="ORN2" s="83"/>
      <c r="ORO2" s="83"/>
      <c r="ORP2" s="83"/>
      <c r="ORQ2" s="83"/>
      <c r="ORR2" s="83"/>
      <c r="ORS2" s="83"/>
      <c r="ORT2" s="83"/>
      <c r="ORU2" s="83"/>
      <c r="ORV2" s="83"/>
      <c r="ORW2" s="83"/>
      <c r="ORX2" s="83"/>
      <c r="ORY2" s="83"/>
      <c r="ORZ2" s="83"/>
      <c r="OSA2" s="83"/>
      <c r="OSB2" s="83"/>
      <c r="OSC2" s="83"/>
      <c r="OSD2" s="83"/>
      <c r="OSE2" s="83"/>
      <c r="OSF2" s="83"/>
      <c r="OSG2" s="83"/>
      <c r="OSH2" s="83"/>
      <c r="OSI2" s="83"/>
      <c r="OSJ2" s="83"/>
      <c r="OSK2" s="83"/>
      <c r="OSL2" s="83"/>
      <c r="OSM2" s="83"/>
      <c r="OSN2" s="83"/>
      <c r="OSO2" s="83"/>
      <c r="OSP2" s="83"/>
      <c r="OSQ2" s="83"/>
      <c r="OSR2" s="83"/>
      <c r="OSS2" s="83"/>
      <c r="OST2" s="83"/>
      <c r="OSU2" s="83"/>
      <c r="OSV2" s="83"/>
      <c r="OSW2" s="83"/>
      <c r="OSX2" s="83"/>
      <c r="OSY2" s="83"/>
      <c r="OSZ2" s="83"/>
      <c r="OTA2" s="83"/>
      <c r="OTB2" s="83"/>
      <c r="OTC2" s="83"/>
      <c r="OTD2" s="83"/>
      <c r="OTE2" s="83"/>
      <c r="OTF2" s="83"/>
      <c r="OTG2" s="83"/>
      <c r="OTH2" s="83"/>
      <c r="OTI2" s="83"/>
      <c r="OTJ2" s="83"/>
      <c r="OTK2" s="83"/>
      <c r="OTL2" s="83"/>
      <c r="OTM2" s="83"/>
      <c r="OTN2" s="83"/>
      <c r="OTO2" s="83"/>
      <c r="OTP2" s="83"/>
      <c r="OTQ2" s="83"/>
      <c r="OTR2" s="83"/>
      <c r="OTS2" s="83"/>
      <c r="OTT2" s="83"/>
      <c r="OTU2" s="83"/>
      <c r="OTV2" s="83"/>
      <c r="OTW2" s="83"/>
      <c r="OTX2" s="83"/>
      <c r="OTY2" s="83"/>
      <c r="OTZ2" s="83"/>
      <c r="OUA2" s="83"/>
      <c r="OUB2" s="83"/>
      <c r="OUC2" s="83"/>
      <c r="OUD2" s="83"/>
      <c r="OUE2" s="83"/>
      <c r="OUF2" s="83"/>
      <c r="OUG2" s="83"/>
      <c r="OUH2" s="83"/>
      <c r="OUI2" s="83"/>
      <c r="OUJ2" s="83"/>
      <c r="OUK2" s="83"/>
      <c r="OUL2" s="83"/>
      <c r="OUM2" s="83"/>
      <c r="OUN2" s="83"/>
      <c r="OUO2" s="83"/>
      <c r="OUP2" s="83"/>
      <c r="OUQ2" s="83"/>
      <c r="OUR2" s="83"/>
      <c r="OUS2" s="83"/>
      <c r="OUT2" s="83"/>
      <c r="OUU2" s="83"/>
      <c r="OUV2" s="83"/>
      <c r="OUW2" s="83"/>
      <c r="OUX2" s="83"/>
      <c r="OUY2" s="83"/>
      <c r="OUZ2" s="83"/>
      <c r="OVA2" s="83"/>
      <c r="OVB2" s="83"/>
      <c r="OVC2" s="83"/>
      <c r="OVD2" s="83"/>
      <c r="OVE2" s="83"/>
      <c r="OVF2" s="83"/>
      <c r="OVG2" s="83"/>
      <c r="OVH2" s="83"/>
      <c r="OVI2" s="83"/>
      <c r="OVJ2" s="83"/>
      <c r="OVK2" s="83"/>
      <c r="OVL2" s="83"/>
      <c r="OVM2" s="83"/>
      <c r="OVN2" s="83"/>
      <c r="OVO2" s="83"/>
      <c r="OVP2" s="83"/>
      <c r="OVQ2" s="83"/>
      <c r="OVR2" s="83"/>
      <c r="OVS2" s="83"/>
      <c r="OVT2" s="83"/>
      <c r="OVU2" s="83"/>
      <c r="OVV2" s="83"/>
      <c r="OVW2" s="83"/>
      <c r="OVX2" s="83"/>
      <c r="OVY2" s="83"/>
      <c r="OVZ2" s="83"/>
      <c r="OWA2" s="83"/>
      <c r="OWB2" s="83"/>
      <c r="OWC2" s="83"/>
      <c r="OWD2" s="83"/>
      <c r="OWE2" s="83"/>
      <c r="OWF2" s="83"/>
      <c r="OWG2" s="83"/>
      <c r="OWH2" s="83"/>
      <c r="OWI2" s="83"/>
      <c r="OWJ2" s="83"/>
      <c r="OWK2" s="83"/>
      <c r="OWL2" s="83"/>
      <c r="OWM2" s="83"/>
      <c r="OWN2" s="83"/>
      <c r="OWO2" s="83"/>
      <c r="OWP2" s="83"/>
      <c r="OWQ2" s="83"/>
      <c r="OWR2" s="83"/>
      <c r="OWS2" s="83"/>
      <c r="OWT2" s="83"/>
      <c r="OWU2" s="83"/>
      <c r="OWV2" s="83"/>
      <c r="OWW2" s="83"/>
      <c r="OWX2" s="83"/>
      <c r="OWY2" s="83"/>
      <c r="OWZ2" s="83"/>
      <c r="OXA2" s="83"/>
      <c r="OXB2" s="83"/>
      <c r="OXC2" s="83"/>
      <c r="OXD2" s="83"/>
      <c r="OXE2" s="83"/>
      <c r="OXF2" s="83"/>
      <c r="OXG2" s="83"/>
      <c r="OXH2" s="83"/>
      <c r="OXI2" s="83"/>
      <c r="OXJ2" s="83"/>
      <c r="OXK2" s="83"/>
      <c r="OXL2" s="83"/>
      <c r="OXM2" s="83"/>
      <c r="OXN2" s="83"/>
      <c r="OXO2" s="83"/>
      <c r="OXP2" s="83"/>
      <c r="OXQ2" s="83"/>
      <c r="OXR2" s="83"/>
      <c r="OXS2" s="83"/>
      <c r="OXT2" s="83"/>
      <c r="OXU2" s="83"/>
      <c r="OXV2" s="83"/>
      <c r="OXW2" s="83"/>
      <c r="OXX2" s="83"/>
      <c r="OXY2" s="83"/>
      <c r="OXZ2" s="83"/>
      <c r="OYA2" s="83"/>
      <c r="OYB2" s="83"/>
      <c r="OYC2" s="83"/>
      <c r="OYD2" s="83"/>
      <c r="OYE2" s="83"/>
      <c r="OYF2" s="83"/>
      <c r="OYG2" s="83"/>
      <c r="OYH2" s="83"/>
      <c r="OYI2" s="83"/>
      <c r="OYJ2" s="83"/>
      <c r="OYK2" s="83"/>
      <c r="OYL2" s="83"/>
      <c r="OYM2" s="83"/>
      <c r="OYN2" s="83"/>
      <c r="OYO2" s="83"/>
      <c r="OYP2" s="83"/>
      <c r="OYQ2" s="83"/>
      <c r="OYR2" s="83"/>
      <c r="OYS2" s="83"/>
      <c r="OYT2" s="83"/>
      <c r="OYU2" s="83"/>
      <c r="OYV2" s="83"/>
      <c r="OYW2" s="83"/>
      <c r="OYX2" s="83"/>
      <c r="OYY2" s="83"/>
      <c r="OYZ2" s="83"/>
      <c r="OZA2" s="83"/>
      <c r="OZB2" s="83"/>
      <c r="OZC2" s="83"/>
      <c r="OZD2" s="83"/>
      <c r="OZE2" s="83"/>
      <c r="OZF2" s="83"/>
      <c r="OZG2" s="83"/>
      <c r="OZH2" s="83"/>
      <c r="OZI2" s="83"/>
      <c r="OZJ2" s="83"/>
      <c r="OZK2" s="83"/>
      <c r="OZL2" s="83"/>
      <c r="OZM2" s="83"/>
      <c r="OZN2" s="83"/>
      <c r="OZO2" s="83"/>
      <c r="OZP2" s="83"/>
      <c r="OZQ2" s="83"/>
      <c r="OZR2" s="83"/>
      <c r="OZS2" s="83"/>
      <c r="OZT2" s="83"/>
      <c r="OZU2" s="83"/>
      <c r="OZV2" s="83"/>
      <c r="OZW2" s="83"/>
      <c r="OZX2" s="83"/>
      <c r="OZY2" s="83"/>
      <c r="OZZ2" s="83"/>
      <c r="PAA2" s="83"/>
      <c r="PAB2" s="83"/>
      <c r="PAC2" s="83"/>
      <c r="PAD2" s="83"/>
      <c r="PAE2" s="83"/>
      <c r="PAF2" s="83"/>
      <c r="PAG2" s="83"/>
      <c r="PAH2" s="83"/>
      <c r="PAI2" s="83"/>
      <c r="PAJ2" s="83"/>
      <c r="PAK2" s="83"/>
      <c r="PAL2" s="83"/>
      <c r="PAM2" s="83"/>
      <c r="PAN2" s="83"/>
      <c r="PAO2" s="83"/>
      <c r="PAP2" s="83"/>
      <c r="PAQ2" s="83"/>
      <c r="PAR2" s="83"/>
      <c r="PAS2" s="83"/>
      <c r="PAT2" s="83"/>
      <c r="PAU2" s="83"/>
      <c r="PAV2" s="83"/>
      <c r="PAW2" s="83"/>
      <c r="PAX2" s="83"/>
      <c r="PAY2" s="83"/>
      <c r="PAZ2" s="83"/>
      <c r="PBA2" s="83"/>
      <c r="PBB2" s="83"/>
      <c r="PBC2" s="83"/>
      <c r="PBD2" s="83"/>
      <c r="PBE2" s="83"/>
      <c r="PBF2" s="83"/>
      <c r="PBG2" s="83"/>
      <c r="PBH2" s="83"/>
      <c r="PBI2" s="83"/>
      <c r="PBJ2" s="83"/>
      <c r="PBK2" s="83"/>
      <c r="PBL2" s="83"/>
      <c r="PBM2" s="83"/>
      <c r="PBN2" s="83"/>
      <c r="PBO2" s="83"/>
      <c r="PBP2" s="83"/>
      <c r="PBQ2" s="83"/>
      <c r="PBR2" s="83"/>
      <c r="PBS2" s="83"/>
      <c r="PBT2" s="83"/>
      <c r="PBU2" s="83"/>
      <c r="PBV2" s="83"/>
      <c r="PBW2" s="83"/>
      <c r="PBX2" s="83"/>
      <c r="PBY2" s="83"/>
      <c r="PBZ2" s="83"/>
      <c r="PCA2" s="83"/>
      <c r="PCB2" s="83"/>
      <c r="PCC2" s="83"/>
      <c r="PCD2" s="83"/>
      <c r="PCE2" s="83"/>
      <c r="PCF2" s="83"/>
      <c r="PCG2" s="83"/>
      <c r="PCH2" s="83"/>
      <c r="PCI2" s="83"/>
      <c r="PCJ2" s="83"/>
      <c r="PCK2" s="83"/>
      <c r="PCL2" s="83"/>
      <c r="PCM2" s="83"/>
      <c r="PCN2" s="83"/>
      <c r="PCO2" s="83"/>
      <c r="PCP2" s="83"/>
      <c r="PCQ2" s="83"/>
      <c r="PCR2" s="83"/>
      <c r="PCS2" s="83"/>
      <c r="PCT2" s="83"/>
      <c r="PCU2" s="83"/>
      <c r="PCV2" s="83"/>
      <c r="PCW2" s="83"/>
      <c r="PCX2" s="83"/>
      <c r="PCY2" s="83"/>
      <c r="PCZ2" s="83"/>
      <c r="PDA2" s="83"/>
      <c r="PDB2" s="83"/>
      <c r="PDC2" s="83"/>
      <c r="PDD2" s="83"/>
      <c r="PDE2" s="83"/>
      <c r="PDF2" s="83"/>
      <c r="PDG2" s="83"/>
      <c r="PDH2" s="83"/>
      <c r="PDI2" s="83"/>
      <c r="PDJ2" s="83"/>
      <c r="PDK2" s="83"/>
      <c r="PDL2" s="83"/>
      <c r="PDM2" s="83"/>
      <c r="PDN2" s="83"/>
      <c r="PDO2" s="83"/>
      <c r="PDP2" s="83"/>
      <c r="PDQ2" s="83"/>
      <c r="PDR2" s="83"/>
      <c r="PDS2" s="83"/>
      <c r="PDT2" s="83"/>
      <c r="PDU2" s="83"/>
      <c r="PDV2" s="83"/>
      <c r="PDW2" s="83"/>
      <c r="PDX2" s="83"/>
      <c r="PDY2" s="83"/>
      <c r="PDZ2" s="83"/>
      <c r="PEA2" s="83"/>
      <c r="PEB2" s="83"/>
      <c r="PEC2" s="83"/>
      <c r="PED2" s="83"/>
      <c r="PEE2" s="83"/>
      <c r="PEF2" s="83"/>
      <c r="PEG2" s="83"/>
      <c r="PEH2" s="83"/>
      <c r="PEI2" s="83"/>
      <c r="PEJ2" s="83"/>
      <c r="PEK2" s="83"/>
      <c r="PEL2" s="83"/>
      <c r="PEM2" s="83"/>
      <c r="PEN2" s="83"/>
      <c r="PEO2" s="83"/>
      <c r="PEP2" s="83"/>
      <c r="PEQ2" s="83"/>
      <c r="PER2" s="83"/>
      <c r="PES2" s="83"/>
      <c r="PET2" s="83"/>
      <c r="PEU2" s="83"/>
      <c r="PEV2" s="83"/>
      <c r="PEW2" s="83"/>
      <c r="PEX2" s="83"/>
      <c r="PEY2" s="83"/>
      <c r="PEZ2" s="83"/>
      <c r="PFA2" s="83"/>
      <c r="PFB2" s="83"/>
      <c r="PFC2" s="83"/>
      <c r="PFD2" s="83"/>
      <c r="PFE2" s="83"/>
      <c r="PFF2" s="83"/>
      <c r="PFG2" s="83"/>
      <c r="PFH2" s="83"/>
      <c r="PFI2" s="83"/>
      <c r="PFJ2" s="83"/>
      <c r="PFK2" s="83"/>
      <c r="PFL2" s="83"/>
      <c r="PFM2" s="83"/>
      <c r="PFN2" s="83"/>
      <c r="PFO2" s="83"/>
      <c r="PFP2" s="83"/>
      <c r="PFQ2" s="83"/>
      <c r="PFR2" s="83"/>
      <c r="PFS2" s="83"/>
      <c r="PFT2" s="83"/>
      <c r="PFU2" s="83"/>
      <c r="PFV2" s="83"/>
      <c r="PFW2" s="83"/>
      <c r="PFX2" s="83"/>
      <c r="PFY2" s="83"/>
      <c r="PFZ2" s="83"/>
      <c r="PGA2" s="83"/>
      <c r="PGB2" s="83"/>
      <c r="PGC2" s="83"/>
      <c r="PGD2" s="83"/>
      <c r="PGE2" s="83"/>
      <c r="PGF2" s="83"/>
      <c r="PGG2" s="83"/>
      <c r="PGH2" s="83"/>
      <c r="PGI2" s="83"/>
      <c r="PGJ2" s="83"/>
      <c r="PGK2" s="83"/>
      <c r="PGL2" s="83"/>
      <c r="PGM2" s="83"/>
      <c r="PGN2" s="83"/>
      <c r="PGO2" s="83"/>
      <c r="PGP2" s="83"/>
      <c r="PGQ2" s="83"/>
      <c r="PGR2" s="83"/>
      <c r="PGS2" s="83"/>
      <c r="PGT2" s="83"/>
      <c r="PGU2" s="83"/>
      <c r="PGV2" s="83"/>
      <c r="PGW2" s="83"/>
      <c r="PGX2" s="83"/>
      <c r="PGY2" s="83"/>
      <c r="PGZ2" s="83"/>
      <c r="PHA2" s="83"/>
      <c r="PHB2" s="83"/>
      <c r="PHC2" s="83"/>
      <c r="PHD2" s="83"/>
      <c r="PHE2" s="83"/>
      <c r="PHF2" s="83"/>
      <c r="PHG2" s="83"/>
      <c r="PHH2" s="83"/>
      <c r="PHI2" s="83"/>
      <c r="PHJ2" s="83"/>
      <c r="PHK2" s="83"/>
      <c r="PHL2" s="83"/>
      <c r="PHM2" s="83"/>
      <c r="PHN2" s="83"/>
      <c r="PHO2" s="83"/>
      <c r="PHP2" s="83"/>
      <c r="PHQ2" s="83"/>
      <c r="PHR2" s="83"/>
      <c r="PHS2" s="83"/>
      <c r="PHT2" s="83"/>
      <c r="PHU2" s="83"/>
      <c r="PHV2" s="83"/>
      <c r="PHW2" s="83"/>
      <c r="PHX2" s="83"/>
      <c r="PHY2" s="83"/>
      <c r="PHZ2" s="83"/>
      <c r="PIA2" s="83"/>
      <c r="PIB2" s="83"/>
      <c r="PIC2" s="83"/>
      <c r="PID2" s="83"/>
      <c r="PIE2" s="83"/>
      <c r="PIF2" s="83"/>
      <c r="PIG2" s="83"/>
      <c r="PIH2" s="83"/>
      <c r="PII2" s="83"/>
      <c r="PIJ2" s="83"/>
      <c r="PIK2" s="83"/>
      <c r="PIL2" s="83"/>
      <c r="PIM2" s="83"/>
      <c r="PIN2" s="83"/>
      <c r="PIO2" s="83"/>
      <c r="PIP2" s="83"/>
      <c r="PIQ2" s="83"/>
      <c r="PIR2" s="83"/>
      <c r="PIS2" s="83"/>
      <c r="PIT2" s="83"/>
      <c r="PIU2" s="83"/>
      <c r="PIV2" s="83"/>
      <c r="PIW2" s="83"/>
      <c r="PIX2" s="83"/>
      <c r="PIY2" s="83"/>
      <c r="PIZ2" s="83"/>
      <c r="PJA2" s="83"/>
      <c r="PJB2" s="83"/>
      <c r="PJC2" s="83"/>
      <c r="PJD2" s="83"/>
      <c r="PJE2" s="83"/>
      <c r="PJF2" s="83"/>
      <c r="PJG2" s="83"/>
      <c r="PJH2" s="83"/>
      <c r="PJI2" s="83"/>
      <c r="PJJ2" s="83"/>
      <c r="PJK2" s="83"/>
      <c r="PJL2" s="83"/>
      <c r="PJM2" s="83"/>
      <c r="PJN2" s="83"/>
      <c r="PJO2" s="83"/>
      <c r="PJP2" s="83"/>
      <c r="PJQ2" s="83"/>
      <c r="PJR2" s="83"/>
      <c r="PJS2" s="83"/>
      <c r="PJT2" s="83"/>
      <c r="PJU2" s="83"/>
      <c r="PJV2" s="83"/>
      <c r="PJW2" s="83"/>
      <c r="PJX2" s="83"/>
      <c r="PJY2" s="83"/>
      <c r="PJZ2" s="83"/>
      <c r="PKA2" s="83"/>
      <c r="PKB2" s="83"/>
      <c r="PKC2" s="83"/>
      <c r="PKD2" s="83"/>
      <c r="PKE2" s="83"/>
      <c r="PKF2" s="83"/>
      <c r="PKG2" s="83"/>
      <c r="PKH2" s="83"/>
      <c r="PKI2" s="83"/>
      <c r="PKJ2" s="83"/>
      <c r="PKK2" s="83"/>
      <c r="PKL2" s="83"/>
      <c r="PKM2" s="83"/>
      <c r="PKN2" s="83"/>
      <c r="PKO2" s="83"/>
      <c r="PKP2" s="83"/>
      <c r="PKQ2" s="83"/>
      <c r="PKR2" s="83"/>
      <c r="PKS2" s="83"/>
      <c r="PKT2" s="83"/>
      <c r="PKU2" s="83"/>
      <c r="PKV2" s="83"/>
      <c r="PKW2" s="83"/>
      <c r="PKX2" s="83"/>
      <c r="PKY2" s="83"/>
      <c r="PKZ2" s="83"/>
      <c r="PLA2" s="83"/>
      <c r="PLB2" s="83"/>
      <c r="PLC2" s="83"/>
      <c r="PLD2" s="83"/>
      <c r="PLE2" s="83"/>
      <c r="PLF2" s="83"/>
      <c r="PLG2" s="83"/>
      <c r="PLH2" s="83"/>
      <c r="PLI2" s="83"/>
      <c r="PLJ2" s="83"/>
      <c r="PLK2" s="83"/>
      <c r="PLL2" s="83"/>
      <c r="PLM2" s="83"/>
      <c r="PLN2" s="83"/>
      <c r="PLO2" s="83"/>
      <c r="PLP2" s="83"/>
      <c r="PLQ2" s="83"/>
      <c r="PLR2" s="83"/>
      <c r="PLS2" s="83"/>
      <c r="PLT2" s="83"/>
      <c r="PLU2" s="83"/>
      <c r="PLV2" s="83"/>
      <c r="PLW2" s="83"/>
      <c r="PLX2" s="83"/>
      <c r="PLY2" s="83"/>
      <c r="PLZ2" s="83"/>
      <c r="PMA2" s="83"/>
      <c r="PMB2" s="83"/>
      <c r="PMC2" s="83"/>
      <c r="PMD2" s="83"/>
      <c r="PME2" s="83"/>
      <c r="PMF2" s="83"/>
      <c r="PMG2" s="83"/>
      <c r="PMH2" s="83"/>
      <c r="PMI2" s="83"/>
      <c r="PMJ2" s="83"/>
      <c r="PMK2" s="83"/>
      <c r="PML2" s="83"/>
      <c r="PMM2" s="83"/>
      <c r="PMN2" s="83"/>
      <c r="PMO2" s="83"/>
      <c r="PMP2" s="83"/>
      <c r="PMQ2" s="83"/>
      <c r="PMR2" s="83"/>
      <c r="PMS2" s="83"/>
      <c r="PMT2" s="83"/>
      <c r="PMU2" s="83"/>
      <c r="PMV2" s="83"/>
      <c r="PMW2" s="83"/>
      <c r="PMX2" s="83"/>
      <c r="PMY2" s="83"/>
      <c r="PMZ2" s="83"/>
      <c r="PNA2" s="83"/>
      <c r="PNB2" s="83"/>
      <c r="PNC2" s="83"/>
      <c r="PND2" s="83"/>
      <c r="PNE2" s="83"/>
      <c r="PNF2" s="83"/>
      <c r="PNG2" s="83"/>
      <c r="PNH2" s="83"/>
      <c r="PNI2" s="83"/>
      <c r="PNJ2" s="83"/>
      <c r="PNK2" s="83"/>
      <c r="PNL2" s="83"/>
      <c r="PNM2" s="83"/>
      <c r="PNN2" s="83"/>
      <c r="PNO2" s="83"/>
      <c r="PNP2" s="83"/>
      <c r="PNQ2" s="83"/>
      <c r="PNR2" s="83"/>
      <c r="PNS2" s="83"/>
      <c r="PNT2" s="83"/>
      <c r="PNU2" s="83"/>
      <c r="PNV2" s="83"/>
      <c r="PNW2" s="83"/>
      <c r="PNX2" s="83"/>
      <c r="PNY2" s="83"/>
      <c r="PNZ2" s="83"/>
      <c r="POA2" s="83"/>
      <c r="POB2" s="83"/>
      <c r="POC2" s="83"/>
      <c r="POD2" s="83"/>
      <c r="POE2" s="83"/>
      <c r="POF2" s="83"/>
      <c r="POG2" s="83"/>
      <c r="POH2" s="83"/>
      <c r="POI2" s="83"/>
      <c r="POJ2" s="83"/>
      <c r="POK2" s="83"/>
      <c r="POL2" s="83"/>
      <c r="POM2" s="83"/>
      <c r="PON2" s="83"/>
      <c r="POO2" s="83"/>
      <c r="POP2" s="83"/>
      <c r="POQ2" s="83"/>
      <c r="POR2" s="83"/>
      <c r="POS2" s="83"/>
      <c r="POT2" s="83"/>
      <c r="POU2" s="83"/>
      <c r="POV2" s="83"/>
      <c r="POW2" s="83"/>
      <c r="POX2" s="83"/>
      <c r="POY2" s="83"/>
      <c r="POZ2" s="83"/>
      <c r="PPA2" s="83"/>
      <c r="PPB2" s="83"/>
      <c r="PPC2" s="83"/>
      <c r="PPD2" s="83"/>
      <c r="PPE2" s="83"/>
      <c r="PPF2" s="83"/>
      <c r="PPG2" s="83"/>
      <c r="PPH2" s="83"/>
      <c r="PPI2" s="83"/>
      <c r="PPJ2" s="83"/>
      <c r="PPK2" s="83"/>
      <c r="PPL2" s="83"/>
      <c r="PPM2" s="83"/>
      <c r="PPN2" s="83"/>
      <c r="PPO2" s="83"/>
      <c r="PPP2" s="83"/>
      <c r="PPQ2" s="83"/>
      <c r="PPR2" s="83"/>
      <c r="PPS2" s="83"/>
      <c r="PPT2" s="83"/>
      <c r="PPU2" s="83"/>
      <c r="PPV2" s="83"/>
      <c r="PPW2" s="83"/>
      <c r="PPX2" s="83"/>
      <c r="PPY2" s="83"/>
      <c r="PPZ2" s="83"/>
      <c r="PQA2" s="83"/>
      <c r="PQB2" s="83"/>
      <c r="PQC2" s="83"/>
      <c r="PQD2" s="83"/>
      <c r="PQE2" s="83"/>
      <c r="PQF2" s="83"/>
      <c r="PQG2" s="83"/>
      <c r="PQH2" s="83"/>
      <c r="PQI2" s="83"/>
      <c r="PQJ2" s="83"/>
      <c r="PQK2" s="83"/>
      <c r="PQL2" s="83"/>
      <c r="PQM2" s="83"/>
      <c r="PQN2" s="83"/>
      <c r="PQO2" s="83"/>
      <c r="PQP2" s="83"/>
      <c r="PQQ2" s="83"/>
      <c r="PQR2" s="83"/>
      <c r="PQS2" s="83"/>
      <c r="PQT2" s="83"/>
      <c r="PQU2" s="83"/>
      <c r="PQV2" s="83"/>
      <c r="PQW2" s="83"/>
      <c r="PQX2" s="83"/>
      <c r="PQY2" s="83"/>
      <c r="PQZ2" s="83"/>
      <c r="PRA2" s="83"/>
      <c r="PRB2" s="83"/>
      <c r="PRC2" s="83"/>
      <c r="PRD2" s="83"/>
      <c r="PRE2" s="83"/>
      <c r="PRF2" s="83"/>
      <c r="PRG2" s="83"/>
      <c r="PRH2" s="83"/>
      <c r="PRI2" s="83"/>
      <c r="PRJ2" s="83"/>
      <c r="PRK2" s="83"/>
      <c r="PRL2" s="83"/>
      <c r="PRM2" s="83"/>
      <c r="PRN2" s="83"/>
      <c r="PRO2" s="83"/>
      <c r="PRP2" s="83"/>
      <c r="PRQ2" s="83"/>
      <c r="PRR2" s="83"/>
      <c r="PRS2" s="83"/>
      <c r="PRT2" s="83"/>
      <c r="PRU2" s="83"/>
      <c r="PRV2" s="83"/>
      <c r="PRW2" s="83"/>
      <c r="PRX2" s="83"/>
      <c r="PRY2" s="83"/>
      <c r="PRZ2" s="83"/>
      <c r="PSA2" s="83"/>
      <c r="PSB2" s="83"/>
      <c r="PSC2" s="83"/>
      <c r="PSD2" s="83"/>
      <c r="PSE2" s="83"/>
      <c r="PSF2" s="83"/>
      <c r="PSG2" s="83"/>
      <c r="PSH2" s="83"/>
      <c r="PSI2" s="83"/>
      <c r="PSJ2" s="83"/>
      <c r="PSK2" s="83"/>
      <c r="PSL2" s="83"/>
      <c r="PSM2" s="83"/>
      <c r="PSN2" s="83"/>
      <c r="PSO2" s="83"/>
      <c r="PSP2" s="83"/>
      <c r="PSQ2" s="83"/>
      <c r="PSR2" s="83"/>
      <c r="PSS2" s="83"/>
      <c r="PST2" s="83"/>
      <c r="PSU2" s="83"/>
      <c r="PSV2" s="83"/>
      <c r="PSW2" s="83"/>
      <c r="PSX2" s="83"/>
      <c r="PSY2" s="83"/>
      <c r="PSZ2" s="83"/>
      <c r="PTA2" s="83"/>
      <c r="PTB2" s="83"/>
      <c r="PTC2" s="83"/>
      <c r="PTD2" s="83"/>
      <c r="PTE2" s="83"/>
      <c r="PTF2" s="83"/>
      <c r="PTG2" s="83"/>
      <c r="PTH2" s="83"/>
      <c r="PTI2" s="83"/>
      <c r="PTJ2" s="83"/>
      <c r="PTK2" s="83"/>
      <c r="PTL2" s="83"/>
      <c r="PTM2" s="83"/>
      <c r="PTN2" s="83"/>
      <c r="PTO2" s="83"/>
      <c r="PTP2" s="83"/>
      <c r="PTQ2" s="83"/>
      <c r="PTR2" s="83"/>
      <c r="PTS2" s="83"/>
      <c r="PTT2" s="83"/>
      <c r="PTU2" s="83"/>
      <c r="PTV2" s="83"/>
      <c r="PTW2" s="83"/>
      <c r="PTX2" s="83"/>
      <c r="PTY2" s="83"/>
      <c r="PTZ2" s="83"/>
      <c r="PUA2" s="83"/>
      <c r="PUB2" s="83"/>
      <c r="PUC2" s="83"/>
      <c r="PUD2" s="83"/>
      <c r="PUE2" s="83"/>
      <c r="PUF2" s="83"/>
      <c r="PUG2" s="83"/>
      <c r="PUH2" s="83"/>
      <c r="PUI2" s="83"/>
      <c r="PUJ2" s="83"/>
      <c r="PUK2" s="83"/>
      <c r="PUL2" s="83"/>
      <c r="PUM2" s="83"/>
      <c r="PUN2" s="83"/>
      <c r="PUO2" s="83"/>
      <c r="PUP2" s="83"/>
      <c r="PUQ2" s="83"/>
      <c r="PUR2" s="83"/>
      <c r="PUS2" s="83"/>
      <c r="PUT2" s="83"/>
      <c r="PUU2" s="83"/>
      <c r="PUV2" s="83"/>
      <c r="PUW2" s="83"/>
      <c r="PUX2" s="83"/>
      <c r="PUY2" s="83"/>
      <c r="PUZ2" s="83"/>
      <c r="PVA2" s="83"/>
      <c r="PVB2" s="83"/>
      <c r="PVC2" s="83"/>
      <c r="PVD2" s="83"/>
      <c r="PVE2" s="83"/>
      <c r="PVF2" s="83"/>
      <c r="PVG2" s="83"/>
      <c r="PVH2" s="83"/>
      <c r="PVI2" s="83"/>
      <c r="PVJ2" s="83"/>
      <c r="PVK2" s="83"/>
      <c r="PVL2" s="83"/>
      <c r="PVM2" s="83"/>
      <c r="PVN2" s="83"/>
      <c r="PVO2" s="83"/>
      <c r="PVP2" s="83"/>
      <c r="PVQ2" s="83"/>
      <c r="PVR2" s="83"/>
      <c r="PVS2" s="83"/>
      <c r="PVT2" s="83"/>
      <c r="PVU2" s="83"/>
      <c r="PVV2" s="83"/>
      <c r="PVW2" s="83"/>
      <c r="PVX2" s="83"/>
      <c r="PVY2" s="83"/>
      <c r="PVZ2" s="83"/>
      <c r="PWA2" s="83"/>
      <c r="PWB2" s="83"/>
      <c r="PWC2" s="83"/>
      <c r="PWD2" s="83"/>
      <c r="PWE2" s="83"/>
      <c r="PWF2" s="83"/>
      <c r="PWG2" s="83"/>
      <c r="PWH2" s="83"/>
      <c r="PWI2" s="83"/>
      <c r="PWJ2" s="83"/>
      <c r="PWK2" s="83"/>
      <c r="PWL2" s="83"/>
      <c r="PWM2" s="83"/>
      <c r="PWN2" s="83"/>
      <c r="PWO2" s="83"/>
      <c r="PWP2" s="83"/>
      <c r="PWQ2" s="83"/>
      <c r="PWR2" s="83"/>
      <c r="PWS2" s="83"/>
      <c r="PWT2" s="83"/>
      <c r="PWU2" s="83"/>
      <c r="PWV2" s="83"/>
      <c r="PWW2" s="83"/>
      <c r="PWX2" s="83"/>
      <c r="PWY2" s="83"/>
      <c r="PWZ2" s="83"/>
      <c r="PXA2" s="83"/>
      <c r="PXB2" s="83"/>
      <c r="PXC2" s="83"/>
      <c r="PXD2" s="83"/>
      <c r="PXE2" s="83"/>
      <c r="PXF2" s="83"/>
      <c r="PXG2" s="83"/>
      <c r="PXH2" s="83"/>
      <c r="PXI2" s="83"/>
      <c r="PXJ2" s="83"/>
      <c r="PXK2" s="83"/>
      <c r="PXL2" s="83"/>
      <c r="PXM2" s="83"/>
      <c r="PXN2" s="83"/>
      <c r="PXO2" s="83"/>
      <c r="PXP2" s="83"/>
      <c r="PXQ2" s="83"/>
      <c r="PXR2" s="83"/>
      <c r="PXS2" s="83"/>
      <c r="PXT2" s="83"/>
      <c r="PXU2" s="83"/>
      <c r="PXV2" s="83"/>
      <c r="PXW2" s="83"/>
      <c r="PXX2" s="83"/>
      <c r="PXY2" s="83"/>
      <c r="PXZ2" s="83"/>
      <c r="PYA2" s="83"/>
      <c r="PYB2" s="83"/>
      <c r="PYC2" s="83"/>
      <c r="PYD2" s="83"/>
      <c r="PYE2" s="83"/>
      <c r="PYF2" s="83"/>
      <c r="PYG2" s="83"/>
      <c r="PYH2" s="83"/>
      <c r="PYI2" s="83"/>
      <c r="PYJ2" s="83"/>
      <c r="PYK2" s="83"/>
      <c r="PYL2" s="83"/>
      <c r="PYM2" s="83"/>
      <c r="PYN2" s="83"/>
      <c r="PYO2" s="83"/>
      <c r="PYP2" s="83"/>
      <c r="PYQ2" s="83"/>
      <c r="PYR2" s="83"/>
      <c r="PYS2" s="83"/>
      <c r="PYT2" s="83"/>
      <c r="PYU2" s="83"/>
      <c r="PYV2" s="83"/>
      <c r="PYW2" s="83"/>
      <c r="PYX2" s="83"/>
      <c r="PYY2" s="83"/>
      <c r="PYZ2" s="83"/>
      <c r="PZA2" s="83"/>
      <c r="PZB2" s="83"/>
      <c r="PZC2" s="83"/>
      <c r="PZD2" s="83"/>
      <c r="PZE2" s="83"/>
      <c r="PZF2" s="83"/>
      <c r="PZG2" s="83"/>
      <c r="PZH2" s="83"/>
      <c r="PZI2" s="83"/>
      <c r="PZJ2" s="83"/>
      <c r="PZK2" s="83"/>
      <c r="PZL2" s="83"/>
      <c r="PZM2" s="83"/>
      <c r="PZN2" s="83"/>
      <c r="PZO2" s="83"/>
      <c r="PZP2" s="83"/>
      <c r="PZQ2" s="83"/>
      <c r="PZR2" s="83"/>
      <c r="PZS2" s="83"/>
      <c r="PZT2" s="83"/>
      <c r="PZU2" s="83"/>
      <c r="PZV2" s="83"/>
      <c r="PZW2" s="83"/>
      <c r="PZX2" s="83"/>
      <c r="PZY2" s="83"/>
      <c r="PZZ2" s="83"/>
      <c r="QAA2" s="83"/>
      <c r="QAB2" s="83"/>
      <c r="QAC2" s="83"/>
      <c r="QAD2" s="83"/>
      <c r="QAE2" s="83"/>
      <c r="QAF2" s="83"/>
      <c r="QAG2" s="83"/>
      <c r="QAH2" s="83"/>
      <c r="QAI2" s="83"/>
      <c r="QAJ2" s="83"/>
      <c r="QAK2" s="83"/>
      <c r="QAL2" s="83"/>
      <c r="QAM2" s="83"/>
      <c r="QAN2" s="83"/>
      <c r="QAO2" s="83"/>
      <c r="QAP2" s="83"/>
      <c r="QAQ2" s="83"/>
      <c r="QAR2" s="83"/>
      <c r="QAS2" s="83"/>
      <c r="QAT2" s="83"/>
      <c r="QAU2" s="83"/>
      <c r="QAV2" s="83"/>
      <c r="QAW2" s="83"/>
      <c r="QAX2" s="83"/>
      <c r="QAY2" s="83"/>
      <c r="QAZ2" s="83"/>
      <c r="QBA2" s="83"/>
      <c r="QBB2" s="83"/>
      <c r="QBC2" s="83"/>
      <c r="QBD2" s="83"/>
      <c r="QBE2" s="83"/>
      <c r="QBF2" s="83"/>
      <c r="QBG2" s="83"/>
      <c r="QBH2" s="83"/>
      <c r="QBI2" s="83"/>
      <c r="QBJ2" s="83"/>
      <c r="QBK2" s="83"/>
      <c r="QBL2" s="83"/>
      <c r="QBM2" s="83"/>
      <c r="QBN2" s="83"/>
      <c r="QBO2" s="83"/>
      <c r="QBP2" s="83"/>
      <c r="QBQ2" s="83"/>
      <c r="QBR2" s="83"/>
      <c r="QBS2" s="83"/>
      <c r="QBT2" s="83"/>
      <c r="QBU2" s="83"/>
      <c r="QBV2" s="83"/>
      <c r="QBW2" s="83"/>
      <c r="QBX2" s="83"/>
      <c r="QBY2" s="83"/>
      <c r="QBZ2" s="83"/>
      <c r="QCA2" s="83"/>
      <c r="QCB2" s="83"/>
      <c r="QCC2" s="83"/>
      <c r="QCD2" s="83"/>
      <c r="QCE2" s="83"/>
      <c r="QCF2" s="83"/>
      <c r="QCG2" s="83"/>
      <c r="QCH2" s="83"/>
      <c r="QCI2" s="83"/>
      <c r="QCJ2" s="83"/>
      <c r="QCK2" s="83"/>
      <c r="QCL2" s="83"/>
      <c r="QCM2" s="83"/>
      <c r="QCN2" s="83"/>
      <c r="QCO2" s="83"/>
      <c r="QCP2" s="83"/>
      <c r="QCQ2" s="83"/>
      <c r="QCR2" s="83"/>
      <c r="QCS2" s="83"/>
      <c r="QCT2" s="83"/>
      <c r="QCU2" s="83"/>
      <c r="QCV2" s="83"/>
      <c r="QCW2" s="83"/>
      <c r="QCX2" s="83"/>
      <c r="QCY2" s="83"/>
      <c r="QCZ2" s="83"/>
      <c r="QDA2" s="83"/>
      <c r="QDB2" s="83"/>
      <c r="QDC2" s="83"/>
      <c r="QDD2" s="83"/>
      <c r="QDE2" s="83"/>
      <c r="QDF2" s="83"/>
      <c r="QDG2" s="83"/>
      <c r="QDH2" s="83"/>
      <c r="QDI2" s="83"/>
      <c r="QDJ2" s="83"/>
      <c r="QDK2" s="83"/>
      <c r="QDL2" s="83"/>
      <c r="QDM2" s="83"/>
      <c r="QDN2" s="83"/>
      <c r="QDO2" s="83"/>
      <c r="QDP2" s="83"/>
      <c r="QDQ2" s="83"/>
      <c r="QDR2" s="83"/>
      <c r="QDS2" s="83"/>
      <c r="QDT2" s="83"/>
      <c r="QDU2" s="83"/>
      <c r="QDV2" s="83"/>
      <c r="QDW2" s="83"/>
      <c r="QDX2" s="83"/>
      <c r="QDY2" s="83"/>
      <c r="QDZ2" s="83"/>
      <c r="QEA2" s="83"/>
      <c r="QEB2" s="83"/>
      <c r="QEC2" s="83"/>
      <c r="QED2" s="83"/>
      <c r="QEE2" s="83"/>
      <c r="QEF2" s="83"/>
      <c r="QEG2" s="83"/>
      <c r="QEH2" s="83"/>
      <c r="QEI2" s="83"/>
      <c r="QEJ2" s="83"/>
      <c r="QEK2" s="83"/>
      <c r="QEL2" s="83"/>
      <c r="QEM2" s="83"/>
      <c r="QEN2" s="83"/>
      <c r="QEO2" s="83"/>
      <c r="QEP2" s="83"/>
      <c r="QEQ2" s="83"/>
      <c r="QER2" s="83"/>
      <c r="QES2" s="83"/>
      <c r="QET2" s="83"/>
      <c r="QEU2" s="83"/>
      <c r="QEV2" s="83"/>
      <c r="QEW2" s="83"/>
      <c r="QEX2" s="83"/>
      <c r="QEY2" s="83"/>
      <c r="QEZ2" s="83"/>
      <c r="QFA2" s="83"/>
      <c r="QFB2" s="83"/>
      <c r="QFC2" s="83"/>
      <c r="QFD2" s="83"/>
      <c r="QFE2" s="83"/>
      <c r="QFF2" s="83"/>
      <c r="QFG2" s="83"/>
      <c r="QFH2" s="83"/>
      <c r="QFI2" s="83"/>
      <c r="QFJ2" s="83"/>
      <c r="QFK2" s="83"/>
      <c r="QFL2" s="83"/>
      <c r="QFM2" s="83"/>
      <c r="QFN2" s="83"/>
      <c r="QFO2" s="83"/>
      <c r="QFP2" s="83"/>
      <c r="QFQ2" s="83"/>
      <c r="QFR2" s="83"/>
      <c r="QFS2" s="83"/>
      <c r="QFT2" s="83"/>
      <c r="QFU2" s="83"/>
      <c r="QFV2" s="83"/>
      <c r="QFW2" s="83"/>
      <c r="QFX2" s="83"/>
      <c r="QFY2" s="83"/>
      <c r="QFZ2" s="83"/>
      <c r="QGA2" s="83"/>
      <c r="QGB2" s="83"/>
      <c r="QGC2" s="83"/>
      <c r="QGD2" s="83"/>
      <c r="QGE2" s="83"/>
      <c r="QGF2" s="83"/>
      <c r="QGG2" s="83"/>
      <c r="QGH2" s="83"/>
      <c r="QGI2" s="83"/>
      <c r="QGJ2" s="83"/>
      <c r="QGK2" s="83"/>
      <c r="QGL2" s="83"/>
      <c r="QGM2" s="83"/>
      <c r="QGN2" s="83"/>
      <c r="QGO2" s="83"/>
      <c r="QGP2" s="83"/>
      <c r="QGQ2" s="83"/>
      <c r="QGR2" s="83"/>
      <c r="QGS2" s="83"/>
      <c r="QGT2" s="83"/>
      <c r="QGU2" s="83"/>
      <c r="QGV2" s="83"/>
      <c r="QGW2" s="83"/>
      <c r="QGX2" s="83"/>
      <c r="QGY2" s="83"/>
      <c r="QGZ2" s="83"/>
      <c r="QHA2" s="83"/>
      <c r="QHB2" s="83"/>
      <c r="QHC2" s="83"/>
      <c r="QHD2" s="83"/>
      <c r="QHE2" s="83"/>
      <c r="QHF2" s="83"/>
      <c r="QHG2" s="83"/>
      <c r="QHH2" s="83"/>
      <c r="QHI2" s="83"/>
      <c r="QHJ2" s="83"/>
      <c r="QHK2" s="83"/>
      <c r="QHL2" s="83"/>
      <c r="QHM2" s="83"/>
      <c r="QHN2" s="83"/>
      <c r="QHO2" s="83"/>
      <c r="QHP2" s="83"/>
      <c r="QHQ2" s="83"/>
      <c r="QHR2" s="83"/>
      <c r="QHS2" s="83"/>
      <c r="QHT2" s="83"/>
      <c r="QHU2" s="83"/>
      <c r="QHV2" s="83"/>
      <c r="QHW2" s="83"/>
      <c r="QHX2" s="83"/>
      <c r="QHY2" s="83"/>
      <c r="QHZ2" s="83"/>
      <c r="QIA2" s="83"/>
      <c r="QIB2" s="83"/>
      <c r="QIC2" s="83"/>
      <c r="QID2" s="83"/>
      <c r="QIE2" s="83"/>
      <c r="QIF2" s="83"/>
      <c r="QIG2" s="83"/>
      <c r="QIH2" s="83"/>
      <c r="QII2" s="83"/>
      <c r="QIJ2" s="83"/>
      <c r="QIK2" s="83"/>
      <c r="QIL2" s="83"/>
      <c r="QIM2" s="83"/>
      <c r="QIN2" s="83"/>
      <c r="QIO2" s="83"/>
      <c r="QIP2" s="83"/>
      <c r="QIQ2" s="83"/>
      <c r="QIR2" s="83"/>
      <c r="QIS2" s="83"/>
      <c r="QIT2" s="83"/>
      <c r="QIU2" s="83"/>
      <c r="QIV2" s="83"/>
      <c r="QIW2" s="83"/>
      <c r="QIX2" s="83"/>
      <c r="QIY2" s="83"/>
      <c r="QIZ2" s="83"/>
      <c r="QJA2" s="83"/>
      <c r="QJB2" s="83"/>
      <c r="QJC2" s="83"/>
      <c r="QJD2" s="83"/>
      <c r="QJE2" s="83"/>
      <c r="QJF2" s="83"/>
      <c r="QJG2" s="83"/>
      <c r="QJH2" s="83"/>
      <c r="QJI2" s="83"/>
      <c r="QJJ2" s="83"/>
      <c r="QJK2" s="83"/>
      <c r="QJL2" s="83"/>
      <c r="QJM2" s="83"/>
      <c r="QJN2" s="83"/>
      <c r="QJO2" s="83"/>
      <c r="QJP2" s="83"/>
      <c r="QJQ2" s="83"/>
      <c r="QJR2" s="83"/>
      <c r="QJS2" s="83"/>
      <c r="QJT2" s="83"/>
      <c r="QJU2" s="83"/>
      <c r="QJV2" s="83"/>
      <c r="QJW2" s="83"/>
      <c r="QJX2" s="83"/>
      <c r="QJY2" s="83"/>
      <c r="QJZ2" s="83"/>
      <c r="QKA2" s="83"/>
      <c r="QKB2" s="83"/>
      <c r="QKC2" s="83"/>
      <c r="QKD2" s="83"/>
      <c r="QKE2" s="83"/>
      <c r="QKF2" s="83"/>
      <c r="QKG2" s="83"/>
      <c r="QKH2" s="83"/>
      <c r="QKI2" s="83"/>
      <c r="QKJ2" s="83"/>
      <c r="QKK2" s="83"/>
      <c r="QKL2" s="83"/>
      <c r="QKM2" s="83"/>
      <c r="QKN2" s="83"/>
      <c r="QKO2" s="83"/>
      <c r="QKP2" s="83"/>
      <c r="QKQ2" s="83"/>
      <c r="QKR2" s="83"/>
      <c r="QKS2" s="83"/>
      <c r="QKT2" s="83"/>
      <c r="QKU2" s="83"/>
      <c r="QKV2" s="83"/>
      <c r="QKW2" s="83"/>
      <c r="QKX2" s="83"/>
      <c r="QKY2" s="83"/>
      <c r="QKZ2" s="83"/>
      <c r="QLA2" s="83"/>
      <c r="QLB2" s="83"/>
      <c r="QLC2" s="83"/>
      <c r="QLD2" s="83"/>
      <c r="QLE2" s="83"/>
      <c r="QLF2" s="83"/>
      <c r="QLG2" s="83"/>
      <c r="QLH2" s="83"/>
      <c r="QLI2" s="83"/>
      <c r="QLJ2" s="83"/>
      <c r="QLK2" s="83"/>
      <c r="QLL2" s="83"/>
      <c r="QLM2" s="83"/>
      <c r="QLN2" s="83"/>
      <c r="QLO2" s="83"/>
      <c r="QLP2" s="83"/>
      <c r="QLQ2" s="83"/>
      <c r="QLR2" s="83"/>
      <c r="QLS2" s="83"/>
      <c r="QLT2" s="83"/>
      <c r="QLU2" s="83"/>
      <c r="QLV2" s="83"/>
      <c r="QLW2" s="83"/>
      <c r="QLX2" s="83"/>
      <c r="QLY2" s="83"/>
      <c r="QLZ2" s="83"/>
      <c r="QMA2" s="83"/>
      <c r="QMB2" s="83"/>
      <c r="QMC2" s="83"/>
      <c r="QMD2" s="83"/>
      <c r="QME2" s="83"/>
      <c r="QMF2" s="83"/>
      <c r="QMG2" s="83"/>
      <c r="QMH2" s="83"/>
      <c r="QMI2" s="83"/>
      <c r="QMJ2" s="83"/>
      <c r="QMK2" s="83"/>
      <c r="QML2" s="83"/>
      <c r="QMM2" s="83"/>
      <c r="QMN2" s="83"/>
      <c r="QMO2" s="83"/>
      <c r="QMP2" s="83"/>
      <c r="QMQ2" s="83"/>
      <c r="QMR2" s="83"/>
      <c r="QMS2" s="83"/>
      <c r="QMT2" s="83"/>
      <c r="QMU2" s="83"/>
      <c r="QMV2" s="83"/>
      <c r="QMW2" s="83"/>
      <c r="QMX2" s="83"/>
      <c r="QMY2" s="83"/>
      <c r="QMZ2" s="83"/>
      <c r="QNA2" s="83"/>
      <c r="QNB2" s="83"/>
      <c r="QNC2" s="83"/>
      <c r="QND2" s="83"/>
      <c r="QNE2" s="83"/>
      <c r="QNF2" s="83"/>
      <c r="QNG2" s="83"/>
      <c r="QNH2" s="83"/>
      <c r="QNI2" s="83"/>
      <c r="QNJ2" s="83"/>
      <c r="QNK2" s="83"/>
      <c r="QNL2" s="83"/>
      <c r="QNM2" s="83"/>
      <c r="QNN2" s="83"/>
      <c r="QNO2" s="83"/>
      <c r="QNP2" s="83"/>
      <c r="QNQ2" s="83"/>
      <c r="QNR2" s="83"/>
      <c r="QNS2" s="83"/>
      <c r="QNT2" s="83"/>
      <c r="QNU2" s="83"/>
      <c r="QNV2" s="83"/>
      <c r="QNW2" s="83"/>
      <c r="QNX2" s="83"/>
      <c r="QNY2" s="83"/>
      <c r="QNZ2" s="83"/>
      <c r="QOA2" s="83"/>
      <c r="QOB2" s="83"/>
      <c r="QOC2" s="83"/>
      <c r="QOD2" s="83"/>
      <c r="QOE2" s="83"/>
      <c r="QOF2" s="83"/>
      <c r="QOG2" s="83"/>
      <c r="QOH2" s="83"/>
      <c r="QOI2" s="83"/>
      <c r="QOJ2" s="83"/>
      <c r="QOK2" s="83"/>
      <c r="QOL2" s="83"/>
      <c r="QOM2" s="83"/>
      <c r="QON2" s="83"/>
      <c r="QOO2" s="83"/>
      <c r="QOP2" s="83"/>
      <c r="QOQ2" s="83"/>
      <c r="QOR2" s="83"/>
      <c r="QOS2" s="83"/>
      <c r="QOT2" s="83"/>
      <c r="QOU2" s="83"/>
      <c r="QOV2" s="83"/>
      <c r="QOW2" s="83"/>
      <c r="QOX2" s="83"/>
      <c r="QOY2" s="83"/>
      <c r="QOZ2" s="83"/>
      <c r="QPA2" s="83"/>
      <c r="QPB2" s="83"/>
      <c r="QPC2" s="83"/>
      <c r="QPD2" s="83"/>
      <c r="QPE2" s="83"/>
      <c r="QPF2" s="83"/>
      <c r="QPG2" s="83"/>
      <c r="QPH2" s="83"/>
      <c r="QPI2" s="83"/>
      <c r="QPJ2" s="83"/>
      <c r="QPK2" s="83"/>
      <c r="QPL2" s="83"/>
      <c r="QPM2" s="83"/>
      <c r="QPN2" s="83"/>
      <c r="QPO2" s="83"/>
      <c r="QPP2" s="83"/>
      <c r="QPQ2" s="83"/>
      <c r="QPR2" s="83"/>
      <c r="QPS2" s="83"/>
      <c r="QPT2" s="83"/>
      <c r="QPU2" s="83"/>
      <c r="QPV2" s="83"/>
      <c r="QPW2" s="83"/>
      <c r="QPX2" s="83"/>
      <c r="QPY2" s="83"/>
      <c r="QPZ2" s="83"/>
      <c r="QQA2" s="83"/>
      <c r="QQB2" s="83"/>
      <c r="QQC2" s="83"/>
      <c r="QQD2" s="83"/>
      <c r="QQE2" s="83"/>
      <c r="QQF2" s="83"/>
      <c r="QQG2" s="83"/>
      <c r="QQH2" s="83"/>
      <c r="QQI2" s="83"/>
      <c r="QQJ2" s="83"/>
      <c r="QQK2" s="83"/>
      <c r="QQL2" s="83"/>
      <c r="QQM2" s="83"/>
      <c r="QQN2" s="83"/>
      <c r="QQO2" s="83"/>
      <c r="QQP2" s="83"/>
      <c r="QQQ2" s="83"/>
      <c r="QQR2" s="83"/>
      <c r="QQS2" s="83"/>
      <c r="QQT2" s="83"/>
      <c r="QQU2" s="83"/>
      <c r="QQV2" s="83"/>
      <c r="QQW2" s="83"/>
      <c r="QQX2" s="83"/>
      <c r="QQY2" s="83"/>
      <c r="QQZ2" s="83"/>
      <c r="QRA2" s="83"/>
      <c r="QRB2" s="83"/>
      <c r="QRC2" s="83"/>
      <c r="QRD2" s="83"/>
      <c r="QRE2" s="83"/>
      <c r="QRF2" s="83"/>
      <c r="QRG2" s="83"/>
      <c r="QRH2" s="83"/>
      <c r="QRI2" s="83"/>
      <c r="QRJ2" s="83"/>
      <c r="QRK2" s="83"/>
      <c r="QRL2" s="83"/>
      <c r="QRM2" s="83"/>
      <c r="QRN2" s="83"/>
      <c r="QRO2" s="83"/>
      <c r="QRP2" s="83"/>
      <c r="QRQ2" s="83"/>
      <c r="QRR2" s="83"/>
      <c r="QRS2" s="83"/>
      <c r="QRT2" s="83"/>
      <c r="QRU2" s="83"/>
      <c r="QRV2" s="83"/>
      <c r="QRW2" s="83"/>
      <c r="QRX2" s="83"/>
      <c r="QRY2" s="83"/>
      <c r="QRZ2" s="83"/>
      <c r="QSA2" s="83"/>
      <c r="QSB2" s="83"/>
      <c r="QSC2" s="83"/>
      <c r="QSD2" s="83"/>
      <c r="QSE2" s="83"/>
      <c r="QSF2" s="83"/>
      <c r="QSG2" s="83"/>
      <c r="QSH2" s="83"/>
      <c r="QSI2" s="83"/>
      <c r="QSJ2" s="83"/>
      <c r="QSK2" s="83"/>
      <c r="QSL2" s="83"/>
      <c r="QSM2" s="83"/>
      <c r="QSN2" s="83"/>
      <c r="QSO2" s="83"/>
      <c r="QSP2" s="83"/>
      <c r="QSQ2" s="83"/>
      <c r="QSR2" s="83"/>
      <c r="QSS2" s="83"/>
      <c r="QST2" s="83"/>
      <c r="QSU2" s="83"/>
      <c r="QSV2" s="83"/>
      <c r="QSW2" s="83"/>
      <c r="QSX2" s="83"/>
      <c r="QSY2" s="83"/>
      <c r="QSZ2" s="83"/>
      <c r="QTA2" s="83"/>
      <c r="QTB2" s="83"/>
      <c r="QTC2" s="83"/>
      <c r="QTD2" s="83"/>
      <c r="QTE2" s="83"/>
      <c r="QTF2" s="83"/>
      <c r="QTG2" s="83"/>
      <c r="QTH2" s="83"/>
      <c r="QTI2" s="83"/>
      <c r="QTJ2" s="83"/>
      <c r="QTK2" s="83"/>
      <c r="QTL2" s="83"/>
      <c r="QTM2" s="83"/>
      <c r="QTN2" s="83"/>
      <c r="QTO2" s="83"/>
      <c r="QTP2" s="83"/>
      <c r="QTQ2" s="83"/>
      <c r="QTR2" s="83"/>
      <c r="QTS2" s="83"/>
      <c r="QTT2" s="83"/>
      <c r="QTU2" s="83"/>
      <c r="QTV2" s="83"/>
      <c r="QTW2" s="83"/>
      <c r="QTX2" s="83"/>
      <c r="QTY2" s="83"/>
      <c r="QTZ2" s="83"/>
      <c r="QUA2" s="83"/>
      <c r="QUB2" s="83"/>
      <c r="QUC2" s="83"/>
      <c r="QUD2" s="83"/>
      <c r="QUE2" s="83"/>
      <c r="QUF2" s="83"/>
      <c r="QUG2" s="83"/>
      <c r="QUH2" s="83"/>
      <c r="QUI2" s="83"/>
      <c r="QUJ2" s="83"/>
      <c r="QUK2" s="83"/>
      <c r="QUL2" s="83"/>
      <c r="QUM2" s="83"/>
      <c r="QUN2" s="83"/>
      <c r="QUO2" s="83"/>
      <c r="QUP2" s="83"/>
      <c r="QUQ2" s="83"/>
      <c r="QUR2" s="83"/>
      <c r="QUS2" s="83"/>
      <c r="QUT2" s="83"/>
      <c r="QUU2" s="83"/>
      <c r="QUV2" s="83"/>
      <c r="QUW2" s="83"/>
      <c r="QUX2" s="83"/>
      <c r="QUY2" s="83"/>
      <c r="QUZ2" s="83"/>
      <c r="QVA2" s="83"/>
      <c r="QVB2" s="83"/>
      <c r="QVC2" s="83"/>
      <c r="QVD2" s="83"/>
      <c r="QVE2" s="83"/>
      <c r="QVF2" s="83"/>
      <c r="QVG2" s="83"/>
      <c r="QVH2" s="83"/>
      <c r="QVI2" s="83"/>
      <c r="QVJ2" s="83"/>
      <c r="QVK2" s="83"/>
      <c r="QVL2" s="83"/>
      <c r="QVM2" s="83"/>
      <c r="QVN2" s="83"/>
      <c r="QVO2" s="83"/>
      <c r="QVP2" s="83"/>
      <c r="QVQ2" s="83"/>
      <c r="QVR2" s="83"/>
      <c r="QVS2" s="83"/>
      <c r="QVT2" s="83"/>
      <c r="QVU2" s="83"/>
      <c r="QVV2" s="83"/>
      <c r="QVW2" s="83"/>
      <c r="QVX2" s="83"/>
      <c r="QVY2" s="83"/>
      <c r="QVZ2" s="83"/>
      <c r="QWA2" s="83"/>
      <c r="QWB2" s="83"/>
      <c r="QWC2" s="83"/>
      <c r="QWD2" s="83"/>
      <c r="QWE2" s="83"/>
      <c r="QWF2" s="83"/>
      <c r="QWG2" s="83"/>
      <c r="QWH2" s="83"/>
      <c r="QWI2" s="83"/>
      <c r="QWJ2" s="83"/>
      <c r="QWK2" s="83"/>
      <c r="QWL2" s="83"/>
      <c r="QWM2" s="83"/>
      <c r="QWN2" s="83"/>
      <c r="QWO2" s="83"/>
      <c r="QWP2" s="83"/>
      <c r="QWQ2" s="83"/>
      <c r="QWR2" s="83"/>
      <c r="QWS2" s="83"/>
      <c r="QWT2" s="83"/>
      <c r="QWU2" s="83"/>
      <c r="QWV2" s="83"/>
      <c r="QWW2" s="83"/>
      <c r="QWX2" s="83"/>
      <c r="QWY2" s="83"/>
      <c r="QWZ2" s="83"/>
      <c r="QXA2" s="83"/>
      <c r="QXB2" s="83"/>
      <c r="QXC2" s="83"/>
      <c r="QXD2" s="83"/>
      <c r="QXE2" s="83"/>
      <c r="QXF2" s="83"/>
      <c r="QXG2" s="83"/>
      <c r="QXH2" s="83"/>
      <c r="QXI2" s="83"/>
      <c r="QXJ2" s="83"/>
      <c r="QXK2" s="83"/>
      <c r="QXL2" s="83"/>
      <c r="QXM2" s="83"/>
      <c r="QXN2" s="83"/>
      <c r="QXO2" s="83"/>
      <c r="QXP2" s="83"/>
      <c r="QXQ2" s="83"/>
      <c r="QXR2" s="83"/>
      <c r="QXS2" s="83"/>
      <c r="QXT2" s="83"/>
      <c r="QXU2" s="83"/>
      <c r="QXV2" s="83"/>
      <c r="QXW2" s="83"/>
      <c r="QXX2" s="83"/>
      <c r="QXY2" s="83"/>
      <c r="QXZ2" s="83"/>
      <c r="QYA2" s="83"/>
      <c r="QYB2" s="83"/>
      <c r="QYC2" s="83"/>
      <c r="QYD2" s="83"/>
      <c r="QYE2" s="83"/>
      <c r="QYF2" s="83"/>
      <c r="QYG2" s="83"/>
      <c r="QYH2" s="83"/>
      <c r="QYI2" s="83"/>
      <c r="QYJ2" s="83"/>
      <c r="QYK2" s="83"/>
      <c r="QYL2" s="83"/>
      <c r="QYM2" s="83"/>
      <c r="QYN2" s="83"/>
      <c r="QYO2" s="83"/>
      <c r="QYP2" s="83"/>
      <c r="QYQ2" s="83"/>
      <c r="QYR2" s="83"/>
      <c r="QYS2" s="83"/>
      <c r="QYT2" s="83"/>
      <c r="QYU2" s="83"/>
      <c r="QYV2" s="83"/>
      <c r="QYW2" s="83"/>
      <c r="QYX2" s="83"/>
      <c r="QYY2" s="83"/>
      <c r="QYZ2" s="83"/>
      <c r="QZA2" s="83"/>
      <c r="QZB2" s="83"/>
      <c r="QZC2" s="83"/>
      <c r="QZD2" s="83"/>
      <c r="QZE2" s="83"/>
      <c r="QZF2" s="83"/>
      <c r="QZG2" s="83"/>
      <c r="QZH2" s="83"/>
      <c r="QZI2" s="83"/>
      <c r="QZJ2" s="83"/>
      <c r="QZK2" s="83"/>
      <c r="QZL2" s="83"/>
      <c r="QZM2" s="83"/>
      <c r="QZN2" s="83"/>
      <c r="QZO2" s="83"/>
      <c r="QZP2" s="83"/>
      <c r="QZQ2" s="83"/>
      <c r="QZR2" s="83"/>
      <c r="QZS2" s="83"/>
      <c r="QZT2" s="83"/>
      <c r="QZU2" s="83"/>
      <c r="QZV2" s="83"/>
      <c r="QZW2" s="83"/>
      <c r="QZX2" s="83"/>
      <c r="QZY2" s="83"/>
      <c r="QZZ2" s="83"/>
      <c r="RAA2" s="83"/>
      <c r="RAB2" s="83"/>
      <c r="RAC2" s="83"/>
      <c r="RAD2" s="83"/>
      <c r="RAE2" s="83"/>
      <c r="RAF2" s="83"/>
      <c r="RAG2" s="83"/>
      <c r="RAH2" s="83"/>
      <c r="RAI2" s="83"/>
      <c r="RAJ2" s="83"/>
      <c r="RAK2" s="83"/>
      <c r="RAL2" s="83"/>
      <c r="RAM2" s="83"/>
      <c r="RAN2" s="83"/>
      <c r="RAO2" s="83"/>
      <c r="RAP2" s="83"/>
      <c r="RAQ2" s="83"/>
      <c r="RAR2" s="83"/>
      <c r="RAS2" s="83"/>
      <c r="RAT2" s="83"/>
      <c r="RAU2" s="83"/>
      <c r="RAV2" s="83"/>
      <c r="RAW2" s="83"/>
      <c r="RAX2" s="83"/>
      <c r="RAY2" s="83"/>
      <c r="RAZ2" s="83"/>
      <c r="RBA2" s="83"/>
      <c r="RBB2" s="83"/>
      <c r="RBC2" s="83"/>
      <c r="RBD2" s="83"/>
      <c r="RBE2" s="83"/>
      <c r="RBF2" s="83"/>
      <c r="RBG2" s="83"/>
      <c r="RBH2" s="83"/>
      <c r="RBI2" s="83"/>
      <c r="RBJ2" s="83"/>
      <c r="RBK2" s="83"/>
      <c r="RBL2" s="83"/>
      <c r="RBM2" s="83"/>
      <c r="RBN2" s="83"/>
      <c r="RBO2" s="83"/>
      <c r="RBP2" s="83"/>
      <c r="RBQ2" s="83"/>
      <c r="RBR2" s="83"/>
      <c r="RBS2" s="83"/>
      <c r="RBT2" s="83"/>
      <c r="RBU2" s="83"/>
      <c r="RBV2" s="83"/>
      <c r="RBW2" s="83"/>
      <c r="RBX2" s="83"/>
      <c r="RBY2" s="83"/>
      <c r="RBZ2" s="83"/>
      <c r="RCA2" s="83"/>
      <c r="RCB2" s="83"/>
      <c r="RCC2" s="83"/>
      <c r="RCD2" s="83"/>
      <c r="RCE2" s="83"/>
      <c r="RCF2" s="83"/>
      <c r="RCG2" s="83"/>
      <c r="RCH2" s="83"/>
      <c r="RCI2" s="83"/>
      <c r="RCJ2" s="83"/>
      <c r="RCK2" s="83"/>
      <c r="RCL2" s="83"/>
      <c r="RCM2" s="83"/>
      <c r="RCN2" s="83"/>
      <c r="RCO2" s="83"/>
      <c r="RCP2" s="83"/>
      <c r="RCQ2" s="83"/>
      <c r="RCR2" s="83"/>
      <c r="RCS2" s="83"/>
      <c r="RCT2" s="83"/>
      <c r="RCU2" s="83"/>
      <c r="RCV2" s="83"/>
      <c r="RCW2" s="83"/>
      <c r="RCX2" s="83"/>
      <c r="RCY2" s="83"/>
      <c r="RCZ2" s="83"/>
      <c r="RDA2" s="83"/>
      <c r="RDB2" s="83"/>
      <c r="RDC2" s="83"/>
      <c r="RDD2" s="83"/>
      <c r="RDE2" s="83"/>
      <c r="RDF2" s="83"/>
      <c r="RDG2" s="83"/>
      <c r="RDH2" s="83"/>
      <c r="RDI2" s="83"/>
      <c r="RDJ2" s="83"/>
      <c r="RDK2" s="83"/>
      <c r="RDL2" s="83"/>
      <c r="RDM2" s="83"/>
      <c r="RDN2" s="83"/>
      <c r="RDO2" s="83"/>
      <c r="RDP2" s="83"/>
      <c r="RDQ2" s="83"/>
      <c r="RDR2" s="83"/>
      <c r="RDS2" s="83"/>
      <c r="RDT2" s="83"/>
      <c r="RDU2" s="83"/>
      <c r="RDV2" s="83"/>
      <c r="RDW2" s="83"/>
      <c r="RDX2" s="83"/>
      <c r="RDY2" s="83"/>
      <c r="RDZ2" s="83"/>
      <c r="REA2" s="83"/>
      <c r="REB2" s="83"/>
      <c r="REC2" s="83"/>
      <c r="RED2" s="83"/>
      <c r="REE2" s="83"/>
      <c r="REF2" s="83"/>
      <c r="REG2" s="83"/>
      <c r="REH2" s="83"/>
      <c r="REI2" s="83"/>
      <c r="REJ2" s="83"/>
      <c r="REK2" s="83"/>
      <c r="REL2" s="83"/>
      <c r="REM2" s="83"/>
      <c r="REN2" s="83"/>
      <c r="REO2" s="83"/>
      <c r="REP2" s="83"/>
      <c r="REQ2" s="83"/>
      <c r="RER2" s="83"/>
      <c r="RES2" s="83"/>
      <c r="RET2" s="83"/>
      <c r="REU2" s="83"/>
      <c r="REV2" s="83"/>
      <c r="REW2" s="83"/>
      <c r="REX2" s="83"/>
      <c r="REY2" s="83"/>
      <c r="REZ2" s="83"/>
      <c r="RFA2" s="83"/>
      <c r="RFB2" s="83"/>
      <c r="RFC2" s="83"/>
      <c r="RFD2" s="83"/>
      <c r="RFE2" s="83"/>
      <c r="RFF2" s="83"/>
      <c r="RFG2" s="83"/>
      <c r="RFH2" s="83"/>
      <c r="RFI2" s="83"/>
      <c r="RFJ2" s="83"/>
      <c r="RFK2" s="83"/>
      <c r="RFL2" s="83"/>
      <c r="RFM2" s="83"/>
      <c r="RFN2" s="83"/>
      <c r="RFO2" s="83"/>
      <c r="RFP2" s="83"/>
      <c r="RFQ2" s="83"/>
      <c r="RFR2" s="83"/>
      <c r="RFS2" s="83"/>
      <c r="RFT2" s="83"/>
      <c r="RFU2" s="83"/>
      <c r="RFV2" s="83"/>
      <c r="RFW2" s="83"/>
      <c r="RFX2" s="83"/>
      <c r="RFY2" s="83"/>
      <c r="RFZ2" s="83"/>
      <c r="RGA2" s="83"/>
      <c r="RGB2" s="83"/>
      <c r="RGC2" s="83"/>
      <c r="RGD2" s="83"/>
      <c r="RGE2" s="83"/>
      <c r="RGF2" s="83"/>
      <c r="RGG2" s="83"/>
      <c r="RGH2" s="83"/>
      <c r="RGI2" s="83"/>
      <c r="RGJ2" s="83"/>
      <c r="RGK2" s="83"/>
      <c r="RGL2" s="83"/>
      <c r="RGM2" s="83"/>
      <c r="RGN2" s="83"/>
      <c r="RGO2" s="83"/>
      <c r="RGP2" s="83"/>
      <c r="RGQ2" s="83"/>
      <c r="RGR2" s="83"/>
      <c r="RGS2" s="83"/>
      <c r="RGT2" s="83"/>
      <c r="RGU2" s="83"/>
      <c r="RGV2" s="83"/>
      <c r="RGW2" s="83"/>
      <c r="RGX2" s="83"/>
      <c r="RGY2" s="83"/>
      <c r="RGZ2" s="83"/>
      <c r="RHA2" s="83"/>
      <c r="RHB2" s="83"/>
      <c r="RHC2" s="83"/>
      <c r="RHD2" s="83"/>
      <c r="RHE2" s="83"/>
      <c r="RHF2" s="83"/>
      <c r="RHG2" s="83"/>
      <c r="RHH2" s="83"/>
      <c r="RHI2" s="83"/>
      <c r="RHJ2" s="83"/>
      <c r="RHK2" s="83"/>
      <c r="RHL2" s="83"/>
      <c r="RHM2" s="83"/>
      <c r="RHN2" s="83"/>
      <c r="RHO2" s="83"/>
      <c r="RHP2" s="83"/>
      <c r="RHQ2" s="83"/>
      <c r="RHR2" s="83"/>
      <c r="RHS2" s="83"/>
      <c r="RHT2" s="83"/>
      <c r="RHU2" s="83"/>
      <c r="RHV2" s="83"/>
      <c r="RHW2" s="83"/>
      <c r="RHX2" s="83"/>
      <c r="RHY2" s="83"/>
      <c r="RHZ2" s="83"/>
      <c r="RIA2" s="83"/>
      <c r="RIB2" s="83"/>
      <c r="RIC2" s="83"/>
      <c r="RID2" s="83"/>
      <c r="RIE2" s="83"/>
      <c r="RIF2" s="83"/>
      <c r="RIG2" s="83"/>
      <c r="RIH2" s="83"/>
      <c r="RII2" s="83"/>
      <c r="RIJ2" s="83"/>
      <c r="RIK2" s="83"/>
      <c r="RIL2" s="83"/>
      <c r="RIM2" s="83"/>
      <c r="RIN2" s="83"/>
      <c r="RIO2" s="83"/>
      <c r="RIP2" s="83"/>
      <c r="RIQ2" s="83"/>
      <c r="RIR2" s="83"/>
      <c r="RIS2" s="83"/>
      <c r="RIT2" s="83"/>
      <c r="RIU2" s="83"/>
      <c r="RIV2" s="83"/>
      <c r="RIW2" s="83"/>
      <c r="RIX2" s="83"/>
      <c r="RIY2" s="83"/>
      <c r="RIZ2" s="83"/>
      <c r="RJA2" s="83"/>
      <c r="RJB2" s="83"/>
      <c r="RJC2" s="83"/>
      <c r="RJD2" s="83"/>
      <c r="RJE2" s="83"/>
      <c r="RJF2" s="83"/>
      <c r="RJG2" s="83"/>
      <c r="RJH2" s="83"/>
      <c r="RJI2" s="83"/>
      <c r="RJJ2" s="83"/>
      <c r="RJK2" s="83"/>
      <c r="RJL2" s="83"/>
      <c r="RJM2" s="83"/>
      <c r="RJN2" s="83"/>
      <c r="RJO2" s="83"/>
      <c r="RJP2" s="83"/>
      <c r="RJQ2" s="83"/>
      <c r="RJR2" s="83"/>
      <c r="RJS2" s="83"/>
      <c r="RJT2" s="83"/>
      <c r="RJU2" s="83"/>
      <c r="RJV2" s="83"/>
      <c r="RJW2" s="83"/>
      <c r="RJX2" s="83"/>
      <c r="RJY2" s="83"/>
      <c r="RJZ2" s="83"/>
      <c r="RKA2" s="83"/>
      <c r="RKB2" s="83"/>
      <c r="RKC2" s="83"/>
      <c r="RKD2" s="83"/>
      <c r="RKE2" s="83"/>
      <c r="RKF2" s="83"/>
      <c r="RKG2" s="83"/>
      <c r="RKH2" s="83"/>
      <c r="RKI2" s="83"/>
      <c r="RKJ2" s="83"/>
      <c r="RKK2" s="83"/>
      <c r="RKL2" s="83"/>
      <c r="RKM2" s="83"/>
      <c r="RKN2" s="83"/>
      <c r="RKO2" s="83"/>
      <c r="RKP2" s="83"/>
      <c r="RKQ2" s="83"/>
      <c r="RKR2" s="83"/>
      <c r="RKS2" s="83"/>
      <c r="RKT2" s="83"/>
      <c r="RKU2" s="83"/>
      <c r="RKV2" s="83"/>
      <c r="RKW2" s="83"/>
      <c r="RKX2" s="83"/>
      <c r="RKY2" s="83"/>
      <c r="RKZ2" s="83"/>
      <c r="RLA2" s="83"/>
      <c r="RLB2" s="83"/>
      <c r="RLC2" s="83"/>
      <c r="RLD2" s="83"/>
      <c r="RLE2" s="83"/>
      <c r="RLF2" s="83"/>
      <c r="RLG2" s="83"/>
      <c r="RLH2" s="83"/>
      <c r="RLI2" s="83"/>
      <c r="RLJ2" s="83"/>
      <c r="RLK2" s="83"/>
      <c r="RLL2" s="83"/>
      <c r="RLM2" s="83"/>
      <c r="RLN2" s="83"/>
      <c r="RLO2" s="83"/>
      <c r="RLP2" s="83"/>
      <c r="RLQ2" s="83"/>
      <c r="RLR2" s="83"/>
      <c r="RLS2" s="83"/>
      <c r="RLT2" s="83"/>
      <c r="RLU2" s="83"/>
      <c r="RLV2" s="83"/>
      <c r="RLW2" s="83"/>
      <c r="RLX2" s="83"/>
      <c r="RLY2" s="83"/>
      <c r="RLZ2" s="83"/>
      <c r="RMA2" s="83"/>
      <c r="RMB2" s="83"/>
      <c r="RMC2" s="83"/>
      <c r="RMD2" s="83"/>
      <c r="RME2" s="83"/>
      <c r="RMF2" s="83"/>
      <c r="RMG2" s="83"/>
      <c r="RMH2" s="83"/>
      <c r="RMI2" s="83"/>
      <c r="RMJ2" s="83"/>
      <c r="RMK2" s="83"/>
      <c r="RML2" s="83"/>
      <c r="RMM2" s="83"/>
      <c r="RMN2" s="83"/>
      <c r="RMO2" s="83"/>
      <c r="RMP2" s="83"/>
      <c r="RMQ2" s="83"/>
      <c r="RMR2" s="83"/>
      <c r="RMS2" s="83"/>
      <c r="RMT2" s="83"/>
      <c r="RMU2" s="83"/>
      <c r="RMV2" s="83"/>
      <c r="RMW2" s="83"/>
      <c r="RMX2" s="83"/>
      <c r="RMY2" s="83"/>
      <c r="RMZ2" s="83"/>
      <c r="RNA2" s="83"/>
      <c r="RNB2" s="83"/>
      <c r="RNC2" s="83"/>
      <c r="RND2" s="83"/>
      <c r="RNE2" s="83"/>
      <c r="RNF2" s="83"/>
      <c r="RNG2" s="83"/>
      <c r="RNH2" s="83"/>
      <c r="RNI2" s="83"/>
      <c r="RNJ2" s="83"/>
      <c r="RNK2" s="83"/>
      <c r="RNL2" s="83"/>
      <c r="RNM2" s="83"/>
      <c r="RNN2" s="83"/>
      <c r="RNO2" s="83"/>
      <c r="RNP2" s="83"/>
      <c r="RNQ2" s="83"/>
      <c r="RNR2" s="83"/>
      <c r="RNS2" s="83"/>
      <c r="RNT2" s="83"/>
      <c r="RNU2" s="83"/>
      <c r="RNV2" s="83"/>
      <c r="RNW2" s="83"/>
      <c r="RNX2" s="83"/>
      <c r="RNY2" s="83"/>
      <c r="RNZ2" s="83"/>
      <c r="ROA2" s="83"/>
      <c r="ROB2" s="83"/>
      <c r="ROC2" s="83"/>
      <c r="ROD2" s="83"/>
      <c r="ROE2" s="83"/>
      <c r="ROF2" s="83"/>
      <c r="ROG2" s="83"/>
      <c r="ROH2" s="83"/>
      <c r="ROI2" s="83"/>
      <c r="ROJ2" s="83"/>
      <c r="ROK2" s="83"/>
      <c r="ROL2" s="83"/>
      <c r="ROM2" s="83"/>
      <c r="RON2" s="83"/>
      <c r="ROO2" s="83"/>
      <c r="ROP2" s="83"/>
      <c r="ROQ2" s="83"/>
      <c r="ROR2" s="83"/>
      <c r="ROS2" s="83"/>
      <c r="ROT2" s="83"/>
      <c r="ROU2" s="83"/>
      <c r="ROV2" s="83"/>
      <c r="ROW2" s="83"/>
      <c r="ROX2" s="83"/>
      <c r="ROY2" s="83"/>
      <c r="ROZ2" s="83"/>
      <c r="RPA2" s="83"/>
      <c r="RPB2" s="83"/>
      <c r="RPC2" s="83"/>
      <c r="RPD2" s="83"/>
      <c r="RPE2" s="83"/>
      <c r="RPF2" s="83"/>
      <c r="RPG2" s="83"/>
      <c r="RPH2" s="83"/>
      <c r="RPI2" s="83"/>
      <c r="RPJ2" s="83"/>
      <c r="RPK2" s="83"/>
      <c r="RPL2" s="83"/>
      <c r="RPM2" s="83"/>
      <c r="RPN2" s="83"/>
      <c r="RPO2" s="83"/>
      <c r="RPP2" s="83"/>
      <c r="RPQ2" s="83"/>
      <c r="RPR2" s="83"/>
      <c r="RPS2" s="83"/>
      <c r="RPT2" s="83"/>
      <c r="RPU2" s="83"/>
      <c r="RPV2" s="83"/>
      <c r="RPW2" s="83"/>
      <c r="RPX2" s="83"/>
      <c r="RPY2" s="83"/>
      <c r="RPZ2" s="83"/>
      <c r="RQA2" s="83"/>
      <c r="RQB2" s="83"/>
      <c r="RQC2" s="83"/>
      <c r="RQD2" s="83"/>
      <c r="RQE2" s="83"/>
      <c r="RQF2" s="83"/>
      <c r="RQG2" s="83"/>
      <c r="RQH2" s="83"/>
      <c r="RQI2" s="83"/>
      <c r="RQJ2" s="83"/>
      <c r="RQK2" s="83"/>
      <c r="RQL2" s="83"/>
      <c r="RQM2" s="83"/>
      <c r="RQN2" s="83"/>
      <c r="RQO2" s="83"/>
      <c r="RQP2" s="83"/>
      <c r="RQQ2" s="83"/>
      <c r="RQR2" s="83"/>
      <c r="RQS2" s="83"/>
      <c r="RQT2" s="83"/>
      <c r="RQU2" s="83"/>
      <c r="RQV2" s="83"/>
      <c r="RQW2" s="83"/>
      <c r="RQX2" s="83"/>
      <c r="RQY2" s="83"/>
      <c r="RQZ2" s="83"/>
      <c r="RRA2" s="83"/>
      <c r="RRB2" s="83"/>
      <c r="RRC2" s="83"/>
      <c r="RRD2" s="83"/>
      <c r="RRE2" s="83"/>
      <c r="RRF2" s="83"/>
      <c r="RRG2" s="83"/>
      <c r="RRH2" s="83"/>
      <c r="RRI2" s="83"/>
      <c r="RRJ2" s="83"/>
      <c r="RRK2" s="83"/>
      <c r="RRL2" s="83"/>
      <c r="RRM2" s="83"/>
      <c r="RRN2" s="83"/>
      <c r="RRO2" s="83"/>
      <c r="RRP2" s="83"/>
      <c r="RRQ2" s="83"/>
      <c r="RRR2" s="83"/>
      <c r="RRS2" s="83"/>
      <c r="RRT2" s="83"/>
      <c r="RRU2" s="83"/>
      <c r="RRV2" s="83"/>
      <c r="RRW2" s="83"/>
      <c r="RRX2" s="83"/>
      <c r="RRY2" s="83"/>
      <c r="RRZ2" s="83"/>
      <c r="RSA2" s="83"/>
      <c r="RSB2" s="83"/>
      <c r="RSC2" s="83"/>
      <c r="RSD2" s="83"/>
      <c r="RSE2" s="83"/>
      <c r="RSF2" s="83"/>
      <c r="RSG2" s="83"/>
      <c r="RSH2" s="83"/>
      <c r="RSI2" s="83"/>
      <c r="RSJ2" s="83"/>
      <c r="RSK2" s="83"/>
      <c r="RSL2" s="83"/>
      <c r="RSM2" s="83"/>
      <c r="RSN2" s="83"/>
      <c r="RSO2" s="83"/>
      <c r="RSP2" s="83"/>
      <c r="RSQ2" s="83"/>
      <c r="RSR2" s="83"/>
      <c r="RSS2" s="83"/>
      <c r="RST2" s="83"/>
      <c r="RSU2" s="83"/>
      <c r="RSV2" s="83"/>
      <c r="RSW2" s="83"/>
      <c r="RSX2" s="83"/>
      <c r="RSY2" s="83"/>
      <c r="RSZ2" s="83"/>
      <c r="RTA2" s="83"/>
      <c r="RTB2" s="83"/>
      <c r="RTC2" s="83"/>
      <c r="RTD2" s="83"/>
      <c r="RTE2" s="83"/>
      <c r="RTF2" s="83"/>
      <c r="RTG2" s="83"/>
      <c r="RTH2" s="83"/>
      <c r="RTI2" s="83"/>
      <c r="RTJ2" s="83"/>
      <c r="RTK2" s="83"/>
      <c r="RTL2" s="83"/>
      <c r="RTM2" s="83"/>
      <c r="RTN2" s="83"/>
      <c r="RTO2" s="83"/>
      <c r="RTP2" s="83"/>
      <c r="RTQ2" s="83"/>
      <c r="RTR2" s="83"/>
      <c r="RTS2" s="83"/>
      <c r="RTT2" s="83"/>
      <c r="RTU2" s="83"/>
      <c r="RTV2" s="83"/>
      <c r="RTW2" s="83"/>
      <c r="RTX2" s="83"/>
      <c r="RTY2" s="83"/>
      <c r="RTZ2" s="83"/>
      <c r="RUA2" s="83"/>
      <c r="RUB2" s="83"/>
      <c r="RUC2" s="83"/>
      <c r="RUD2" s="83"/>
      <c r="RUE2" s="83"/>
      <c r="RUF2" s="83"/>
      <c r="RUG2" s="83"/>
      <c r="RUH2" s="83"/>
      <c r="RUI2" s="83"/>
      <c r="RUJ2" s="83"/>
      <c r="RUK2" s="83"/>
      <c r="RUL2" s="83"/>
      <c r="RUM2" s="83"/>
      <c r="RUN2" s="83"/>
      <c r="RUO2" s="83"/>
      <c r="RUP2" s="83"/>
      <c r="RUQ2" s="83"/>
      <c r="RUR2" s="83"/>
      <c r="RUS2" s="83"/>
      <c r="RUT2" s="83"/>
      <c r="RUU2" s="83"/>
      <c r="RUV2" s="83"/>
      <c r="RUW2" s="83"/>
      <c r="RUX2" s="83"/>
      <c r="RUY2" s="83"/>
      <c r="RUZ2" s="83"/>
      <c r="RVA2" s="83"/>
      <c r="RVB2" s="83"/>
      <c r="RVC2" s="83"/>
      <c r="RVD2" s="83"/>
      <c r="RVE2" s="83"/>
      <c r="RVF2" s="83"/>
      <c r="RVG2" s="83"/>
      <c r="RVH2" s="83"/>
      <c r="RVI2" s="83"/>
      <c r="RVJ2" s="83"/>
      <c r="RVK2" s="83"/>
      <c r="RVL2" s="83"/>
      <c r="RVM2" s="83"/>
      <c r="RVN2" s="83"/>
      <c r="RVO2" s="83"/>
      <c r="RVP2" s="83"/>
      <c r="RVQ2" s="83"/>
      <c r="RVR2" s="83"/>
      <c r="RVS2" s="83"/>
      <c r="RVT2" s="83"/>
      <c r="RVU2" s="83"/>
      <c r="RVV2" s="83"/>
      <c r="RVW2" s="83"/>
      <c r="RVX2" s="83"/>
      <c r="RVY2" s="83"/>
      <c r="RVZ2" s="83"/>
      <c r="RWA2" s="83"/>
      <c r="RWB2" s="83"/>
      <c r="RWC2" s="83"/>
      <c r="RWD2" s="83"/>
      <c r="RWE2" s="83"/>
      <c r="RWF2" s="83"/>
      <c r="RWG2" s="83"/>
      <c r="RWH2" s="83"/>
      <c r="RWI2" s="83"/>
      <c r="RWJ2" s="83"/>
      <c r="RWK2" s="83"/>
      <c r="RWL2" s="83"/>
      <c r="RWM2" s="83"/>
      <c r="RWN2" s="83"/>
      <c r="RWO2" s="83"/>
      <c r="RWP2" s="83"/>
      <c r="RWQ2" s="83"/>
      <c r="RWR2" s="83"/>
      <c r="RWS2" s="83"/>
      <c r="RWT2" s="83"/>
      <c r="RWU2" s="83"/>
      <c r="RWV2" s="83"/>
      <c r="RWW2" s="83"/>
      <c r="RWX2" s="83"/>
      <c r="RWY2" s="83"/>
      <c r="RWZ2" s="83"/>
      <c r="RXA2" s="83"/>
      <c r="RXB2" s="83"/>
      <c r="RXC2" s="83"/>
      <c r="RXD2" s="83"/>
      <c r="RXE2" s="83"/>
      <c r="RXF2" s="83"/>
      <c r="RXG2" s="83"/>
      <c r="RXH2" s="83"/>
      <c r="RXI2" s="83"/>
      <c r="RXJ2" s="83"/>
      <c r="RXK2" s="83"/>
      <c r="RXL2" s="83"/>
      <c r="RXM2" s="83"/>
      <c r="RXN2" s="83"/>
      <c r="RXO2" s="83"/>
      <c r="RXP2" s="83"/>
      <c r="RXQ2" s="83"/>
      <c r="RXR2" s="83"/>
      <c r="RXS2" s="83"/>
      <c r="RXT2" s="83"/>
      <c r="RXU2" s="83"/>
      <c r="RXV2" s="83"/>
      <c r="RXW2" s="83"/>
      <c r="RXX2" s="83"/>
      <c r="RXY2" s="83"/>
      <c r="RXZ2" s="83"/>
      <c r="RYA2" s="83"/>
      <c r="RYB2" s="83"/>
      <c r="RYC2" s="83"/>
      <c r="RYD2" s="83"/>
      <c r="RYE2" s="83"/>
      <c r="RYF2" s="83"/>
      <c r="RYG2" s="83"/>
      <c r="RYH2" s="83"/>
      <c r="RYI2" s="83"/>
      <c r="RYJ2" s="83"/>
      <c r="RYK2" s="83"/>
      <c r="RYL2" s="83"/>
      <c r="RYM2" s="83"/>
      <c r="RYN2" s="83"/>
      <c r="RYO2" s="83"/>
      <c r="RYP2" s="83"/>
      <c r="RYQ2" s="83"/>
      <c r="RYR2" s="83"/>
      <c r="RYS2" s="83"/>
      <c r="RYT2" s="83"/>
      <c r="RYU2" s="83"/>
      <c r="RYV2" s="83"/>
      <c r="RYW2" s="83"/>
      <c r="RYX2" s="83"/>
      <c r="RYY2" s="83"/>
      <c r="RYZ2" s="83"/>
      <c r="RZA2" s="83"/>
      <c r="RZB2" s="83"/>
      <c r="RZC2" s="83"/>
      <c r="RZD2" s="83"/>
      <c r="RZE2" s="83"/>
      <c r="RZF2" s="83"/>
      <c r="RZG2" s="83"/>
      <c r="RZH2" s="83"/>
      <c r="RZI2" s="83"/>
      <c r="RZJ2" s="83"/>
      <c r="RZK2" s="83"/>
      <c r="RZL2" s="83"/>
      <c r="RZM2" s="83"/>
      <c r="RZN2" s="83"/>
      <c r="RZO2" s="83"/>
      <c r="RZP2" s="83"/>
      <c r="RZQ2" s="83"/>
      <c r="RZR2" s="83"/>
      <c r="RZS2" s="83"/>
      <c r="RZT2" s="83"/>
      <c r="RZU2" s="83"/>
      <c r="RZV2" s="83"/>
      <c r="RZW2" s="83"/>
      <c r="RZX2" s="83"/>
      <c r="RZY2" s="83"/>
      <c r="RZZ2" s="83"/>
      <c r="SAA2" s="83"/>
      <c r="SAB2" s="83"/>
      <c r="SAC2" s="83"/>
      <c r="SAD2" s="83"/>
      <c r="SAE2" s="83"/>
      <c r="SAF2" s="83"/>
      <c r="SAG2" s="83"/>
      <c r="SAH2" s="83"/>
      <c r="SAI2" s="83"/>
      <c r="SAJ2" s="83"/>
      <c r="SAK2" s="83"/>
      <c r="SAL2" s="83"/>
      <c r="SAM2" s="83"/>
      <c r="SAN2" s="83"/>
      <c r="SAO2" s="83"/>
      <c r="SAP2" s="83"/>
      <c r="SAQ2" s="83"/>
      <c r="SAR2" s="83"/>
      <c r="SAS2" s="83"/>
      <c r="SAT2" s="83"/>
      <c r="SAU2" s="83"/>
      <c r="SAV2" s="83"/>
      <c r="SAW2" s="83"/>
      <c r="SAX2" s="83"/>
      <c r="SAY2" s="83"/>
      <c r="SAZ2" s="83"/>
      <c r="SBA2" s="83"/>
      <c r="SBB2" s="83"/>
      <c r="SBC2" s="83"/>
      <c r="SBD2" s="83"/>
      <c r="SBE2" s="83"/>
      <c r="SBF2" s="83"/>
      <c r="SBG2" s="83"/>
      <c r="SBH2" s="83"/>
      <c r="SBI2" s="83"/>
      <c r="SBJ2" s="83"/>
      <c r="SBK2" s="83"/>
      <c r="SBL2" s="83"/>
      <c r="SBM2" s="83"/>
      <c r="SBN2" s="83"/>
      <c r="SBO2" s="83"/>
      <c r="SBP2" s="83"/>
      <c r="SBQ2" s="83"/>
      <c r="SBR2" s="83"/>
      <c r="SBS2" s="83"/>
      <c r="SBT2" s="83"/>
      <c r="SBU2" s="83"/>
      <c r="SBV2" s="83"/>
      <c r="SBW2" s="83"/>
      <c r="SBX2" s="83"/>
      <c r="SBY2" s="83"/>
      <c r="SBZ2" s="83"/>
      <c r="SCA2" s="83"/>
      <c r="SCB2" s="83"/>
      <c r="SCC2" s="83"/>
      <c r="SCD2" s="83"/>
      <c r="SCE2" s="83"/>
      <c r="SCF2" s="83"/>
      <c r="SCG2" s="83"/>
      <c r="SCH2" s="83"/>
      <c r="SCI2" s="83"/>
      <c r="SCJ2" s="83"/>
      <c r="SCK2" s="83"/>
      <c r="SCL2" s="83"/>
      <c r="SCM2" s="83"/>
      <c r="SCN2" s="83"/>
      <c r="SCO2" s="83"/>
      <c r="SCP2" s="83"/>
      <c r="SCQ2" s="83"/>
      <c r="SCR2" s="83"/>
      <c r="SCS2" s="83"/>
      <c r="SCT2" s="83"/>
      <c r="SCU2" s="83"/>
      <c r="SCV2" s="83"/>
      <c r="SCW2" s="83"/>
      <c r="SCX2" s="83"/>
      <c r="SCY2" s="83"/>
      <c r="SCZ2" s="83"/>
      <c r="SDA2" s="83"/>
      <c r="SDB2" s="83"/>
      <c r="SDC2" s="83"/>
      <c r="SDD2" s="83"/>
      <c r="SDE2" s="83"/>
      <c r="SDF2" s="83"/>
      <c r="SDG2" s="83"/>
      <c r="SDH2" s="83"/>
      <c r="SDI2" s="83"/>
      <c r="SDJ2" s="83"/>
      <c r="SDK2" s="83"/>
      <c r="SDL2" s="83"/>
      <c r="SDM2" s="83"/>
      <c r="SDN2" s="83"/>
      <c r="SDO2" s="83"/>
      <c r="SDP2" s="83"/>
      <c r="SDQ2" s="83"/>
      <c r="SDR2" s="83"/>
      <c r="SDS2" s="83"/>
      <c r="SDT2" s="83"/>
      <c r="SDU2" s="83"/>
      <c r="SDV2" s="83"/>
      <c r="SDW2" s="83"/>
      <c r="SDX2" s="83"/>
      <c r="SDY2" s="83"/>
      <c r="SDZ2" s="83"/>
      <c r="SEA2" s="83"/>
      <c r="SEB2" s="83"/>
      <c r="SEC2" s="83"/>
      <c r="SED2" s="83"/>
      <c r="SEE2" s="83"/>
      <c r="SEF2" s="83"/>
      <c r="SEG2" s="83"/>
      <c r="SEH2" s="83"/>
      <c r="SEI2" s="83"/>
      <c r="SEJ2" s="83"/>
      <c r="SEK2" s="83"/>
      <c r="SEL2" s="83"/>
      <c r="SEM2" s="83"/>
      <c r="SEN2" s="83"/>
      <c r="SEO2" s="83"/>
      <c r="SEP2" s="83"/>
      <c r="SEQ2" s="83"/>
      <c r="SER2" s="83"/>
      <c r="SES2" s="83"/>
      <c r="SET2" s="83"/>
      <c r="SEU2" s="83"/>
      <c r="SEV2" s="83"/>
      <c r="SEW2" s="83"/>
      <c r="SEX2" s="83"/>
      <c r="SEY2" s="83"/>
      <c r="SEZ2" s="83"/>
      <c r="SFA2" s="83"/>
      <c r="SFB2" s="83"/>
      <c r="SFC2" s="83"/>
      <c r="SFD2" s="83"/>
      <c r="SFE2" s="83"/>
      <c r="SFF2" s="83"/>
      <c r="SFG2" s="83"/>
      <c r="SFH2" s="83"/>
      <c r="SFI2" s="83"/>
      <c r="SFJ2" s="83"/>
      <c r="SFK2" s="83"/>
      <c r="SFL2" s="83"/>
      <c r="SFM2" s="83"/>
      <c r="SFN2" s="83"/>
      <c r="SFO2" s="83"/>
      <c r="SFP2" s="83"/>
      <c r="SFQ2" s="83"/>
      <c r="SFR2" s="83"/>
      <c r="SFS2" s="83"/>
      <c r="SFT2" s="83"/>
      <c r="SFU2" s="83"/>
      <c r="SFV2" s="83"/>
      <c r="SFW2" s="83"/>
      <c r="SFX2" s="83"/>
      <c r="SFY2" s="83"/>
      <c r="SFZ2" s="83"/>
      <c r="SGA2" s="83"/>
      <c r="SGB2" s="83"/>
      <c r="SGC2" s="83"/>
      <c r="SGD2" s="83"/>
      <c r="SGE2" s="83"/>
      <c r="SGF2" s="83"/>
      <c r="SGG2" s="83"/>
      <c r="SGH2" s="83"/>
      <c r="SGI2" s="83"/>
      <c r="SGJ2" s="83"/>
      <c r="SGK2" s="83"/>
      <c r="SGL2" s="83"/>
      <c r="SGM2" s="83"/>
      <c r="SGN2" s="83"/>
      <c r="SGO2" s="83"/>
      <c r="SGP2" s="83"/>
      <c r="SGQ2" s="83"/>
      <c r="SGR2" s="83"/>
      <c r="SGS2" s="83"/>
      <c r="SGT2" s="83"/>
      <c r="SGU2" s="83"/>
      <c r="SGV2" s="83"/>
      <c r="SGW2" s="83"/>
      <c r="SGX2" s="83"/>
      <c r="SGY2" s="83"/>
      <c r="SGZ2" s="83"/>
      <c r="SHA2" s="83"/>
      <c r="SHB2" s="83"/>
      <c r="SHC2" s="83"/>
      <c r="SHD2" s="83"/>
      <c r="SHE2" s="83"/>
      <c r="SHF2" s="83"/>
      <c r="SHG2" s="83"/>
      <c r="SHH2" s="83"/>
      <c r="SHI2" s="83"/>
      <c r="SHJ2" s="83"/>
      <c r="SHK2" s="83"/>
      <c r="SHL2" s="83"/>
      <c r="SHM2" s="83"/>
      <c r="SHN2" s="83"/>
      <c r="SHO2" s="83"/>
      <c r="SHP2" s="83"/>
      <c r="SHQ2" s="83"/>
      <c r="SHR2" s="83"/>
      <c r="SHS2" s="83"/>
      <c r="SHT2" s="83"/>
      <c r="SHU2" s="83"/>
      <c r="SHV2" s="83"/>
      <c r="SHW2" s="83"/>
      <c r="SHX2" s="83"/>
      <c r="SHY2" s="83"/>
      <c r="SHZ2" s="83"/>
      <c r="SIA2" s="83"/>
      <c r="SIB2" s="83"/>
      <c r="SIC2" s="83"/>
      <c r="SID2" s="83"/>
      <c r="SIE2" s="83"/>
      <c r="SIF2" s="83"/>
      <c r="SIG2" s="83"/>
      <c r="SIH2" s="83"/>
      <c r="SII2" s="83"/>
      <c r="SIJ2" s="83"/>
      <c r="SIK2" s="83"/>
      <c r="SIL2" s="83"/>
      <c r="SIM2" s="83"/>
      <c r="SIN2" s="83"/>
      <c r="SIO2" s="83"/>
      <c r="SIP2" s="83"/>
      <c r="SIQ2" s="83"/>
      <c r="SIR2" s="83"/>
      <c r="SIS2" s="83"/>
      <c r="SIT2" s="83"/>
      <c r="SIU2" s="83"/>
      <c r="SIV2" s="83"/>
      <c r="SIW2" s="83"/>
      <c r="SIX2" s="83"/>
      <c r="SIY2" s="83"/>
      <c r="SIZ2" s="83"/>
      <c r="SJA2" s="83"/>
      <c r="SJB2" s="83"/>
      <c r="SJC2" s="83"/>
      <c r="SJD2" s="83"/>
      <c r="SJE2" s="83"/>
      <c r="SJF2" s="83"/>
      <c r="SJG2" s="83"/>
      <c r="SJH2" s="83"/>
      <c r="SJI2" s="83"/>
      <c r="SJJ2" s="83"/>
      <c r="SJK2" s="83"/>
      <c r="SJL2" s="83"/>
      <c r="SJM2" s="83"/>
      <c r="SJN2" s="83"/>
      <c r="SJO2" s="83"/>
      <c r="SJP2" s="83"/>
      <c r="SJQ2" s="83"/>
      <c r="SJR2" s="83"/>
      <c r="SJS2" s="83"/>
      <c r="SJT2" s="83"/>
      <c r="SJU2" s="83"/>
      <c r="SJV2" s="83"/>
      <c r="SJW2" s="83"/>
      <c r="SJX2" s="83"/>
      <c r="SJY2" s="83"/>
      <c r="SJZ2" s="83"/>
      <c r="SKA2" s="83"/>
      <c r="SKB2" s="83"/>
      <c r="SKC2" s="83"/>
      <c r="SKD2" s="83"/>
      <c r="SKE2" s="83"/>
      <c r="SKF2" s="83"/>
      <c r="SKG2" s="83"/>
      <c r="SKH2" s="83"/>
      <c r="SKI2" s="83"/>
      <c r="SKJ2" s="83"/>
      <c r="SKK2" s="83"/>
      <c r="SKL2" s="83"/>
      <c r="SKM2" s="83"/>
      <c r="SKN2" s="83"/>
      <c r="SKO2" s="83"/>
      <c r="SKP2" s="83"/>
      <c r="SKQ2" s="83"/>
      <c r="SKR2" s="83"/>
      <c r="SKS2" s="83"/>
      <c r="SKT2" s="83"/>
      <c r="SKU2" s="83"/>
      <c r="SKV2" s="83"/>
      <c r="SKW2" s="83"/>
      <c r="SKX2" s="83"/>
      <c r="SKY2" s="83"/>
      <c r="SKZ2" s="83"/>
      <c r="SLA2" s="83"/>
      <c r="SLB2" s="83"/>
      <c r="SLC2" s="83"/>
      <c r="SLD2" s="83"/>
      <c r="SLE2" s="83"/>
      <c r="SLF2" s="83"/>
      <c r="SLG2" s="83"/>
      <c r="SLH2" s="83"/>
      <c r="SLI2" s="83"/>
      <c r="SLJ2" s="83"/>
      <c r="SLK2" s="83"/>
      <c r="SLL2" s="83"/>
      <c r="SLM2" s="83"/>
      <c r="SLN2" s="83"/>
      <c r="SLO2" s="83"/>
      <c r="SLP2" s="83"/>
      <c r="SLQ2" s="83"/>
      <c r="SLR2" s="83"/>
      <c r="SLS2" s="83"/>
      <c r="SLT2" s="83"/>
      <c r="SLU2" s="83"/>
      <c r="SLV2" s="83"/>
      <c r="SLW2" s="83"/>
      <c r="SLX2" s="83"/>
      <c r="SLY2" s="83"/>
      <c r="SLZ2" s="83"/>
      <c r="SMA2" s="83"/>
      <c r="SMB2" s="83"/>
      <c r="SMC2" s="83"/>
      <c r="SMD2" s="83"/>
      <c r="SME2" s="83"/>
      <c r="SMF2" s="83"/>
      <c r="SMG2" s="83"/>
      <c r="SMH2" s="83"/>
      <c r="SMI2" s="83"/>
      <c r="SMJ2" s="83"/>
      <c r="SMK2" s="83"/>
      <c r="SML2" s="83"/>
      <c r="SMM2" s="83"/>
      <c r="SMN2" s="83"/>
      <c r="SMO2" s="83"/>
      <c r="SMP2" s="83"/>
      <c r="SMQ2" s="83"/>
      <c r="SMR2" s="83"/>
      <c r="SMS2" s="83"/>
      <c r="SMT2" s="83"/>
      <c r="SMU2" s="83"/>
      <c r="SMV2" s="83"/>
      <c r="SMW2" s="83"/>
      <c r="SMX2" s="83"/>
      <c r="SMY2" s="83"/>
      <c r="SMZ2" s="83"/>
      <c r="SNA2" s="83"/>
      <c r="SNB2" s="83"/>
      <c r="SNC2" s="83"/>
      <c r="SND2" s="83"/>
      <c r="SNE2" s="83"/>
      <c r="SNF2" s="83"/>
      <c r="SNG2" s="83"/>
      <c r="SNH2" s="83"/>
      <c r="SNI2" s="83"/>
      <c r="SNJ2" s="83"/>
      <c r="SNK2" s="83"/>
      <c r="SNL2" s="83"/>
      <c r="SNM2" s="83"/>
      <c r="SNN2" s="83"/>
      <c r="SNO2" s="83"/>
      <c r="SNP2" s="83"/>
      <c r="SNQ2" s="83"/>
      <c r="SNR2" s="83"/>
      <c r="SNS2" s="83"/>
      <c r="SNT2" s="83"/>
      <c r="SNU2" s="83"/>
      <c r="SNV2" s="83"/>
      <c r="SNW2" s="83"/>
      <c r="SNX2" s="83"/>
      <c r="SNY2" s="83"/>
      <c r="SNZ2" s="83"/>
      <c r="SOA2" s="83"/>
      <c r="SOB2" s="83"/>
      <c r="SOC2" s="83"/>
      <c r="SOD2" s="83"/>
      <c r="SOE2" s="83"/>
      <c r="SOF2" s="83"/>
      <c r="SOG2" s="83"/>
      <c r="SOH2" s="83"/>
      <c r="SOI2" s="83"/>
      <c r="SOJ2" s="83"/>
      <c r="SOK2" s="83"/>
      <c r="SOL2" s="83"/>
      <c r="SOM2" s="83"/>
      <c r="SON2" s="83"/>
      <c r="SOO2" s="83"/>
      <c r="SOP2" s="83"/>
      <c r="SOQ2" s="83"/>
      <c r="SOR2" s="83"/>
      <c r="SOS2" s="83"/>
      <c r="SOT2" s="83"/>
      <c r="SOU2" s="83"/>
      <c r="SOV2" s="83"/>
      <c r="SOW2" s="83"/>
      <c r="SOX2" s="83"/>
      <c r="SOY2" s="83"/>
      <c r="SOZ2" s="83"/>
      <c r="SPA2" s="83"/>
      <c r="SPB2" s="83"/>
      <c r="SPC2" s="83"/>
      <c r="SPD2" s="83"/>
      <c r="SPE2" s="83"/>
      <c r="SPF2" s="83"/>
      <c r="SPG2" s="83"/>
      <c r="SPH2" s="83"/>
      <c r="SPI2" s="83"/>
      <c r="SPJ2" s="83"/>
      <c r="SPK2" s="83"/>
      <c r="SPL2" s="83"/>
      <c r="SPM2" s="83"/>
      <c r="SPN2" s="83"/>
      <c r="SPO2" s="83"/>
      <c r="SPP2" s="83"/>
      <c r="SPQ2" s="83"/>
      <c r="SPR2" s="83"/>
      <c r="SPS2" s="83"/>
      <c r="SPT2" s="83"/>
      <c r="SPU2" s="83"/>
      <c r="SPV2" s="83"/>
      <c r="SPW2" s="83"/>
      <c r="SPX2" s="83"/>
      <c r="SPY2" s="83"/>
      <c r="SPZ2" s="83"/>
      <c r="SQA2" s="83"/>
      <c r="SQB2" s="83"/>
      <c r="SQC2" s="83"/>
      <c r="SQD2" s="83"/>
      <c r="SQE2" s="83"/>
      <c r="SQF2" s="83"/>
      <c r="SQG2" s="83"/>
      <c r="SQH2" s="83"/>
      <c r="SQI2" s="83"/>
      <c r="SQJ2" s="83"/>
      <c r="SQK2" s="83"/>
      <c r="SQL2" s="83"/>
      <c r="SQM2" s="83"/>
      <c r="SQN2" s="83"/>
      <c r="SQO2" s="83"/>
      <c r="SQP2" s="83"/>
      <c r="SQQ2" s="83"/>
      <c r="SQR2" s="83"/>
      <c r="SQS2" s="83"/>
      <c r="SQT2" s="83"/>
      <c r="SQU2" s="83"/>
      <c r="SQV2" s="83"/>
      <c r="SQW2" s="83"/>
      <c r="SQX2" s="83"/>
      <c r="SQY2" s="83"/>
      <c r="SQZ2" s="83"/>
      <c r="SRA2" s="83"/>
      <c r="SRB2" s="83"/>
      <c r="SRC2" s="83"/>
      <c r="SRD2" s="83"/>
      <c r="SRE2" s="83"/>
      <c r="SRF2" s="83"/>
      <c r="SRG2" s="83"/>
      <c r="SRH2" s="83"/>
      <c r="SRI2" s="83"/>
      <c r="SRJ2" s="83"/>
      <c r="SRK2" s="83"/>
      <c r="SRL2" s="83"/>
      <c r="SRM2" s="83"/>
      <c r="SRN2" s="83"/>
      <c r="SRO2" s="83"/>
      <c r="SRP2" s="83"/>
      <c r="SRQ2" s="83"/>
      <c r="SRR2" s="83"/>
      <c r="SRS2" s="83"/>
      <c r="SRT2" s="83"/>
      <c r="SRU2" s="83"/>
      <c r="SRV2" s="83"/>
      <c r="SRW2" s="83"/>
      <c r="SRX2" s="83"/>
      <c r="SRY2" s="83"/>
      <c r="SRZ2" s="83"/>
      <c r="SSA2" s="83"/>
      <c r="SSB2" s="83"/>
      <c r="SSC2" s="83"/>
      <c r="SSD2" s="83"/>
      <c r="SSE2" s="83"/>
      <c r="SSF2" s="83"/>
      <c r="SSG2" s="83"/>
      <c r="SSH2" s="83"/>
      <c r="SSI2" s="83"/>
      <c r="SSJ2" s="83"/>
      <c r="SSK2" s="83"/>
      <c r="SSL2" s="83"/>
      <c r="SSM2" s="83"/>
      <c r="SSN2" s="83"/>
      <c r="SSO2" s="83"/>
      <c r="SSP2" s="83"/>
      <c r="SSQ2" s="83"/>
      <c r="SSR2" s="83"/>
      <c r="SSS2" s="83"/>
      <c r="SST2" s="83"/>
      <c r="SSU2" s="83"/>
      <c r="SSV2" s="83"/>
      <c r="SSW2" s="83"/>
      <c r="SSX2" s="83"/>
      <c r="SSY2" s="83"/>
      <c r="SSZ2" s="83"/>
      <c r="STA2" s="83"/>
      <c r="STB2" s="83"/>
      <c r="STC2" s="83"/>
      <c r="STD2" s="83"/>
      <c r="STE2" s="83"/>
      <c r="STF2" s="83"/>
      <c r="STG2" s="83"/>
      <c r="STH2" s="83"/>
      <c r="STI2" s="83"/>
      <c r="STJ2" s="83"/>
      <c r="STK2" s="83"/>
      <c r="STL2" s="83"/>
      <c r="STM2" s="83"/>
      <c r="STN2" s="83"/>
      <c r="STO2" s="83"/>
      <c r="STP2" s="83"/>
      <c r="STQ2" s="83"/>
      <c r="STR2" s="83"/>
      <c r="STS2" s="83"/>
      <c r="STT2" s="83"/>
      <c r="STU2" s="83"/>
      <c r="STV2" s="83"/>
      <c r="STW2" s="83"/>
      <c r="STX2" s="83"/>
      <c r="STY2" s="83"/>
      <c r="STZ2" s="83"/>
      <c r="SUA2" s="83"/>
      <c r="SUB2" s="83"/>
      <c r="SUC2" s="83"/>
      <c r="SUD2" s="83"/>
      <c r="SUE2" s="83"/>
      <c r="SUF2" s="83"/>
      <c r="SUG2" s="83"/>
      <c r="SUH2" s="83"/>
      <c r="SUI2" s="83"/>
      <c r="SUJ2" s="83"/>
      <c r="SUK2" s="83"/>
      <c r="SUL2" s="83"/>
      <c r="SUM2" s="83"/>
      <c r="SUN2" s="83"/>
      <c r="SUO2" s="83"/>
      <c r="SUP2" s="83"/>
      <c r="SUQ2" s="83"/>
      <c r="SUR2" s="83"/>
      <c r="SUS2" s="83"/>
      <c r="SUT2" s="83"/>
      <c r="SUU2" s="83"/>
      <c r="SUV2" s="83"/>
      <c r="SUW2" s="83"/>
      <c r="SUX2" s="83"/>
      <c r="SUY2" s="83"/>
      <c r="SUZ2" s="83"/>
      <c r="SVA2" s="83"/>
      <c r="SVB2" s="83"/>
      <c r="SVC2" s="83"/>
      <c r="SVD2" s="83"/>
      <c r="SVE2" s="83"/>
      <c r="SVF2" s="83"/>
      <c r="SVG2" s="83"/>
      <c r="SVH2" s="83"/>
      <c r="SVI2" s="83"/>
      <c r="SVJ2" s="83"/>
      <c r="SVK2" s="83"/>
      <c r="SVL2" s="83"/>
      <c r="SVM2" s="83"/>
      <c r="SVN2" s="83"/>
      <c r="SVO2" s="83"/>
      <c r="SVP2" s="83"/>
      <c r="SVQ2" s="83"/>
      <c r="SVR2" s="83"/>
      <c r="SVS2" s="83"/>
      <c r="SVT2" s="83"/>
      <c r="SVU2" s="83"/>
      <c r="SVV2" s="83"/>
      <c r="SVW2" s="83"/>
      <c r="SVX2" s="83"/>
      <c r="SVY2" s="83"/>
      <c r="SVZ2" s="83"/>
      <c r="SWA2" s="83"/>
      <c r="SWB2" s="83"/>
      <c r="SWC2" s="83"/>
      <c r="SWD2" s="83"/>
      <c r="SWE2" s="83"/>
      <c r="SWF2" s="83"/>
      <c r="SWG2" s="83"/>
      <c r="SWH2" s="83"/>
      <c r="SWI2" s="83"/>
      <c r="SWJ2" s="83"/>
      <c r="SWK2" s="83"/>
      <c r="SWL2" s="83"/>
      <c r="SWM2" s="83"/>
      <c r="SWN2" s="83"/>
      <c r="SWO2" s="83"/>
      <c r="SWP2" s="83"/>
      <c r="SWQ2" s="83"/>
      <c r="SWR2" s="83"/>
      <c r="SWS2" s="83"/>
      <c r="SWT2" s="83"/>
      <c r="SWU2" s="83"/>
      <c r="SWV2" s="83"/>
      <c r="SWW2" s="83"/>
      <c r="SWX2" s="83"/>
      <c r="SWY2" s="83"/>
      <c r="SWZ2" s="83"/>
      <c r="SXA2" s="83"/>
      <c r="SXB2" s="83"/>
      <c r="SXC2" s="83"/>
      <c r="SXD2" s="83"/>
      <c r="SXE2" s="83"/>
      <c r="SXF2" s="83"/>
      <c r="SXG2" s="83"/>
      <c r="SXH2" s="83"/>
      <c r="SXI2" s="83"/>
      <c r="SXJ2" s="83"/>
      <c r="SXK2" s="83"/>
      <c r="SXL2" s="83"/>
      <c r="SXM2" s="83"/>
      <c r="SXN2" s="83"/>
      <c r="SXO2" s="83"/>
      <c r="SXP2" s="83"/>
      <c r="SXQ2" s="83"/>
      <c r="SXR2" s="83"/>
      <c r="SXS2" s="83"/>
      <c r="SXT2" s="83"/>
      <c r="SXU2" s="83"/>
      <c r="SXV2" s="83"/>
      <c r="SXW2" s="83"/>
      <c r="SXX2" s="83"/>
      <c r="SXY2" s="83"/>
      <c r="SXZ2" s="83"/>
      <c r="SYA2" s="83"/>
      <c r="SYB2" s="83"/>
      <c r="SYC2" s="83"/>
      <c r="SYD2" s="83"/>
      <c r="SYE2" s="83"/>
      <c r="SYF2" s="83"/>
      <c r="SYG2" s="83"/>
      <c r="SYH2" s="83"/>
      <c r="SYI2" s="83"/>
      <c r="SYJ2" s="83"/>
      <c r="SYK2" s="83"/>
      <c r="SYL2" s="83"/>
      <c r="SYM2" s="83"/>
      <c r="SYN2" s="83"/>
      <c r="SYO2" s="83"/>
      <c r="SYP2" s="83"/>
      <c r="SYQ2" s="83"/>
      <c r="SYR2" s="83"/>
      <c r="SYS2" s="83"/>
      <c r="SYT2" s="83"/>
      <c r="SYU2" s="83"/>
      <c r="SYV2" s="83"/>
      <c r="SYW2" s="83"/>
      <c r="SYX2" s="83"/>
      <c r="SYY2" s="83"/>
      <c r="SYZ2" s="83"/>
      <c r="SZA2" s="83"/>
      <c r="SZB2" s="83"/>
      <c r="SZC2" s="83"/>
      <c r="SZD2" s="83"/>
      <c r="SZE2" s="83"/>
      <c r="SZF2" s="83"/>
      <c r="SZG2" s="83"/>
      <c r="SZH2" s="83"/>
      <c r="SZI2" s="83"/>
      <c r="SZJ2" s="83"/>
      <c r="SZK2" s="83"/>
      <c r="SZL2" s="83"/>
      <c r="SZM2" s="83"/>
      <c r="SZN2" s="83"/>
      <c r="SZO2" s="83"/>
      <c r="SZP2" s="83"/>
      <c r="SZQ2" s="83"/>
      <c r="SZR2" s="83"/>
      <c r="SZS2" s="83"/>
      <c r="SZT2" s="83"/>
      <c r="SZU2" s="83"/>
      <c r="SZV2" s="83"/>
      <c r="SZW2" s="83"/>
      <c r="SZX2" s="83"/>
      <c r="SZY2" s="83"/>
      <c r="SZZ2" s="83"/>
      <c r="TAA2" s="83"/>
      <c r="TAB2" s="83"/>
      <c r="TAC2" s="83"/>
      <c r="TAD2" s="83"/>
      <c r="TAE2" s="83"/>
      <c r="TAF2" s="83"/>
      <c r="TAG2" s="83"/>
      <c r="TAH2" s="83"/>
      <c r="TAI2" s="83"/>
      <c r="TAJ2" s="83"/>
      <c r="TAK2" s="83"/>
      <c r="TAL2" s="83"/>
      <c r="TAM2" s="83"/>
      <c r="TAN2" s="83"/>
      <c r="TAO2" s="83"/>
      <c r="TAP2" s="83"/>
      <c r="TAQ2" s="83"/>
      <c r="TAR2" s="83"/>
      <c r="TAS2" s="83"/>
      <c r="TAT2" s="83"/>
      <c r="TAU2" s="83"/>
      <c r="TAV2" s="83"/>
      <c r="TAW2" s="83"/>
      <c r="TAX2" s="83"/>
      <c r="TAY2" s="83"/>
      <c r="TAZ2" s="83"/>
      <c r="TBA2" s="83"/>
      <c r="TBB2" s="83"/>
      <c r="TBC2" s="83"/>
      <c r="TBD2" s="83"/>
      <c r="TBE2" s="83"/>
      <c r="TBF2" s="83"/>
      <c r="TBG2" s="83"/>
      <c r="TBH2" s="83"/>
      <c r="TBI2" s="83"/>
      <c r="TBJ2" s="83"/>
      <c r="TBK2" s="83"/>
      <c r="TBL2" s="83"/>
      <c r="TBM2" s="83"/>
      <c r="TBN2" s="83"/>
      <c r="TBO2" s="83"/>
      <c r="TBP2" s="83"/>
      <c r="TBQ2" s="83"/>
      <c r="TBR2" s="83"/>
      <c r="TBS2" s="83"/>
      <c r="TBT2" s="83"/>
      <c r="TBU2" s="83"/>
      <c r="TBV2" s="83"/>
      <c r="TBW2" s="83"/>
      <c r="TBX2" s="83"/>
      <c r="TBY2" s="83"/>
      <c r="TBZ2" s="83"/>
      <c r="TCA2" s="83"/>
      <c r="TCB2" s="83"/>
      <c r="TCC2" s="83"/>
      <c r="TCD2" s="83"/>
      <c r="TCE2" s="83"/>
      <c r="TCF2" s="83"/>
      <c r="TCG2" s="83"/>
      <c r="TCH2" s="83"/>
      <c r="TCI2" s="83"/>
      <c r="TCJ2" s="83"/>
      <c r="TCK2" s="83"/>
      <c r="TCL2" s="83"/>
      <c r="TCM2" s="83"/>
      <c r="TCN2" s="83"/>
      <c r="TCO2" s="83"/>
      <c r="TCP2" s="83"/>
      <c r="TCQ2" s="83"/>
      <c r="TCR2" s="83"/>
      <c r="TCS2" s="83"/>
      <c r="TCT2" s="83"/>
      <c r="TCU2" s="83"/>
      <c r="TCV2" s="83"/>
      <c r="TCW2" s="83"/>
      <c r="TCX2" s="83"/>
      <c r="TCY2" s="83"/>
      <c r="TCZ2" s="83"/>
      <c r="TDA2" s="83"/>
      <c r="TDB2" s="83"/>
      <c r="TDC2" s="83"/>
      <c r="TDD2" s="83"/>
      <c r="TDE2" s="83"/>
      <c r="TDF2" s="83"/>
      <c r="TDG2" s="83"/>
      <c r="TDH2" s="83"/>
      <c r="TDI2" s="83"/>
      <c r="TDJ2" s="83"/>
      <c r="TDK2" s="83"/>
      <c r="TDL2" s="83"/>
      <c r="TDM2" s="83"/>
      <c r="TDN2" s="83"/>
      <c r="TDO2" s="83"/>
      <c r="TDP2" s="83"/>
      <c r="TDQ2" s="83"/>
      <c r="TDR2" s="83"/>
      <c r="TDS2" s="83"/>
      <c r="TDT2" s="83"/>
      <c r="TDU2" s="83"/>
      <c r="TDV2" s="83"/>
      <c r="TDW2" s="83"/>
      <c r="TDX2" s="83"/>
      <c r="TDY2" s="83"/>
      <c r="TDZ2" s="83"/>
      <c r="TEA2" s="83"/>
      <c r="TEB2" s="83"/>
      <c r="TEC2" s="83"/>
      <c r="TED2" s="83"/>
      <c r="TEE2" s="83"/>
      <c r="TEF2" s="83"/>
      <c r="TEG2" s="83"/>
      <c r="TEH2" s="83"/>
      <c r="TEI2" s="83"/>
      <c r="TEJ2" s="83"/>
      <c r="TEK2" s="83"/>
      <c r="TEL2" s="83"/>
      <c r="TEM2" s="83"/>
      <c r="TEN2" s="83"/>
      <c r="TEO2" s="83"/>
      <c r="TEP2" s="83"/>
      <c r="TEQ2" s="83"/>
      <c r="TER2" s="83"/>
      <c r="TES2" s="83"/>
      <c r="TET2" s="83"/>
      <c r="TEU2" s="83"/>
      <c r="TEV2" s="83"/>
      <c r="TEW2" s="83"/>
      <c r="TEX2" s="83"/>
      <c r="TEY2" s="83"/>
      <c r="TEZ2" s="83"/>
      <c r="TFA2" s="83"/>
      <c r="TFB2" s="83"/>
      <c r="TFC2" s="83"/>
      <c r="TFD2" s="83"/>
      <c r="TFE2" s="83"/>
      <c r="TFF2" s="83"/>
      <c r="TFG2" s="83"/>
      <c r="TFH2" s="83"/>
      <c r="TFI2" s="83"/>
      <c r="TFJ2" s="83"/>
      <c r="TFK2" s="83"/>
      <c r="TFL2" s="83"/>
      <c r="TFM2" s="83"/>
      <c r="TFN2" s="83"/>
      <c r="TFO2" s="83"/>
      <c r="TFP2" s="83"/>
      <c r="TFQ2" s="83"/>
      <c r="TFR2" s="83"/>
      <c r="TFS2" s="83"/>
      <c r="TFT2" s="83"/>
      <c r="TFU2" s="83"/>
      <c r="TFV2" s="83"/>
      <c r="TFW2" s="83"/>
      <c r="TFX2" s="83"/>
      <c r="TFY2" s="83"/>
      <c r="TFZ2" s="83"/>
      <c r="TGA2" s="83"/>
      <c r="TGB2" s="83"/>
      <c r="TGC2" s="83"/>
      <c r="TGD2" s="83"/>
      <c r="TGE2" s="83"/>
      <c r="TGF2" s="83"/>
      <c r="TGG2" s="83"/>
      <c r="TGH2" s="83"/>
      <c r="TGI2" s="83"/>
      <c r="TGJ2" s="83"/>
      <c r="TGK2" s="83"/>
      <c r="TGL2" s="83"/>
      <c r="TGM2" s="83"/>
      <c r="TGN2" s="83"/>
      <c r="TGO2" s="83"/>
      <c r="TGP2" s="83"/>
      <c r="TGQ2" s="83"/>
      <c r="TGR2" s="83"/>
      <c r="TGS2" s="83"/>
      <c r="TGT2" s="83"/>
      <c r="TGU2" s="83"/>
      <c r="TGV2" s="83"/>
      <c r="TGW2" s="83"/>
      <c r="TGX2" s="83"/>
      <c r="TGY2" s="83"/>
      <c r="TGZ2" s="83"/>
      <c r="THA2" s="83"/>
      <c r="THB2" s="83"/>
      <c r="THC2" s="83"/>
      <c r="THD2" s="83"/>
      <c r="THE2" s="83"/>
      <c r="THF2" s="83"/>
      <c r="THG2" s="83"/>
      <c r="THH2" s="83"/>
      <c r="THI2" s="83"/>
      <c r="THJ2" s="83"/>
      <c r="THK2" s="83"/>
      <c r="THL2" s="83"/>
      <c r="THM2" s="83"/>
      <c r="THN2" s="83"/>
      <c r="THO2" s="83"/>
      <c r="THP2" s="83"/>
      <c r="THQ2" s="83"/>
      <c r="THR2" s="83"/>
      <c r="THS2" s="83"/>
      <c r="THT2" s="83"/>
      <c r="THU2" s="83"/>
      <c r="THV2" s="83"/>
      <c r="THW2" s="83"/>
      <c r="THX2" s="83"/>
      <c r="THY2" s="83"/>
      <c r="THZ2" s="83"/>
      <c r="TIA2" s="83"/>
      <c r="TIB2" s="83"/>
      <c r="TIC2" s="83"/>
      <c r="TID2" s="83"/>
      <c r="TIE2" s="83"/>
      <c r="TIF2" s="83"/>
      <c r="TIG2" s="83"/>
      <c r="TIH2" s="83"/>
      <c r="TII2" s="83"/>
      <c r="TIJ2" s="83"/>
      <c r="TIK2" s="83"/>
      <c r="TIL2" s="83"/>
      <c r="TIM2" s="83"/>
      <c r="TIN2" s="83"/>
      <c r="TIO2" s="83"/>
      <c r="TIP2" s="83"/>
      <c r="TIQ2" s="83"/>
      <c r="TIR2" s="83"/>
      <c r="TIS2" s="83"/>
      <c r="TIT2" s="83"/>
      <c r="TIU2" s="83"/>
      <c r="TIV2" s="83"/>
      <c r="TIW2" s="83"/>
      <c r="TIX2" s="83"/>
      <c r="TIY2" s="83"/>
      <c r="TIZ2" s="83"/>
      <c r="TJA2" s="83"/>
      <c r="TJB2" s="83"/>
      <c r="TJC2" s="83"/>
      <c r="TJD2" s="83"/>
      <c r="TJE2" s="83"/>
      <c r="TJF2" s="83"/>
      <c r="TJG2" s="83"/>
      <c r="TJH2" s="83"/>
      <c r="TJI2" s="83"/>
      <c r="TJJ2" s="83"/>
      <c r="TJK2" s="83"/>
      <c r="TJL2" s="83"/>
      <c r="TJM2" s="83"/>
      <c r="TJN2" s="83"/>
      <c r="TJO2" s="83"/>
      <c r="TJP2" s="83"/>
      <c r="TJQ2" s="83"/>
      <c r="TJR2" s="83"/>
      <c r="TJS2" s="83"/>
      <c r="TJT2" s="83"/>
      <c r="TJU2" s="83"/>
      <c r="TJV2" s="83"/>
      <c r="TJW2" s="83"/>
      <c r="TJX2" s="83"/>
      <c r="TJY2" s="83"/>
      <c r="TJZ2" s="83"/>
      <c r="TKA2" s="83"/>
      <c r="TKB2" s="83"/>
      <c r="TKC2" s="83"/>
      <c r="TKD2" s="83"/>
      <c r="TKE2" s="83"/>
      <c r="TKF2" s="83"/>
      <c r="TKG2" s="83"/>
      <c r="TKH2" s="83"/>
      <c r="TKI2" s="83"/>
      <c r="TKJ2" s="83"/>
      <c r="TKK2" s="83"/>
      <c r="TKL2" s="83"/>
      <c r="TKM2" s="83"/>
      <c r="TKN2" s="83"/>
      <c r="TKO2" s="83"/>
      <c r="TKP2" s="83"/>
      <c r="TKQ2" s="83"/>
      <c r="TKR2" s="83"/>
      <c r="TKS2" s="83"/>
      <c r="TKT2" s="83"/>
      <c r="TKU2" s="83"/>
      <c r="TKV2" s="83"/>
      <c r="TKW2" s="83"/>
      <c r="TKX2" s="83"/>
      <c r="TKY2" s="83"/>
      <c r="TKZ2" s="83"/>
      <c r="TLA2" s="83"/>
      <c r="TLB2" s="83"/>
      <c r="TLC2" s="83"/>
      <c r="TLD2" s="83"/>
      <c r="TLE2" s="83"/>
      <c r="TLF2" s="83"/>
      <c r="TLG2" s="83"/>
      <c r="TLH2" s="83"/>
      <c r="TLI2" s="83"/>
      <c r="TLJ2" s="83"/>
      <c r="TLK2" s="83"/>
      <c r="TLL2" s="83"/>
      <c r="TLM2" s="83"/>
      <c r="TLN2" s="83"/>
      <c r="TLO2" s="83"/>
      <c r="TLP2" s="83"/>
      <c r="TLQ2" s="83"/>
      <c r="TLR2" s="83"/>
      <c r="TLS2" s="83"/>
      <c r="TLT2" s="83"/>
      <c r="TLU2" s="83"/>
      <c r="TLV2" s="83"/>
      <c r="TLW2" s="83"/>
      <c r="TLX2" s="83"/>
      <c r="TLY2" s="83"/>
      <c r="TLZ2" s="83"/>
      <c r="TMA2" s="83"/>
      <c r="TMB2" s="83"/>
      <c r="TMC2" s="83"/>
      <c r="TMD2" s="83"/>
      <c r="TME2" s="83"/>
      <c r="TMF2" s="83"/>
      <c r="TMG2" s="83"/>
      <c r="TMH2" s="83"/>
      <c r="TMI2" s="83"/>
      <c r="TMJ2" s="83"/>
      <c r="TMK2" s="83"/>
      <c r="TML2" s="83"/>
      <c r="TMM2" s="83"/>
      <c r="TMN2" s="83"/>
      <c r="TMO2" s="83"/>
      <c r="TMP2" s="83"/>
      <c r="TMQ2" s="83"/>
      <c r="TMR2" s="83"/>
      <c r="TMS2" s="83"/>
      <c r="TMT2" s="83"/>
      <c r="TMU2" s="83"/>
      <c r="TMV2" s="83"/>
      <c r="TMW2" s="83"/>
      <c r="TMX2" s="83"/>
      <c r="TMY2" s="83"/>
      <c r="TMZ2" s="83"/>
      <c r="TNA2" s="83"/>
      <c r="TNB2" s="83"/>
      <c r="TNC2" s="83"/>
      <c r="TND2" s="83"/>
      <c r="TNE2" s="83"/>
      <c r="TNF2" s="83"/>
      <c r="TNG2" s="83"/>
      <c r="TNH2" s="83"/>
      <c r="TNI2" s="83"/>
      <c r="TNJ2" s="83"/>
      <c r="TNK2" s="83"/>
      <c r="TNL2" s="83"/>
      <c r="TNM2" s="83"/>
      <c r="TNN2" s="83"/>
      <c r="TNO2" s="83"/>
      <c r="TNP2" s="83"/>
      <c r="TNQ2" s="83"/>
      <c r="TNR2" s="83"/>
      <c r="TNS2" s="83"/>
      <c r="TNT2" s="83"/>
      <c r="TNU2" s="83"/>
      <c r="TNV2" s="83"/>
      <c r="TNW2" s="83"/>
      <c r="TNX2" s="83"/>
      <c r="TNY2" s="83"/>
      <c r="TNZ2" s="83"/>
      <c r="TOA2" s="83"/>
      <c r="TOB2" s="83"/>
      <c r="TOC2" s="83"/>
      <c r="TOD2" s="83"/>
      <c r="TOE2" s="83"/>
      <c r="TOF2" s="83"/>
      <c r="TOG2" s="83"/>
      <c r="TOH2" s="83"/>
      <c r="TOI2" s="83"/>
      <c r="TOJ2" s="83"/>
      <c r="TOK2" s="83"/>
      <c r="TOL2" s="83"/>
      <c r="TOM2" s="83"/>
      <c r="TON2" s="83"/>
      <c r="TOO2" s="83"/>
      <c r="TOP2" s="83"/>
      <c r="TOQ2" s="83"/>
      <c r="TOR2" s="83"/>
      <c r="TOS2" s="83"/>
      <c r="TOT2" s="83"/>
      <c r="TOU2" s="83"/>
      <c r="TOV2" s="83"/>
      <c r="TOW2" s="83"/>
      <c r="TOX2" s="83"/>
      <c r="TOY2" s="83"/>
      <c r="TOZ2" s="83"/>
      <c r="TPA2" s="83"/>
      <c r="TPB2" s="83"/>
      <c r="TPC2" s="83"/>
      <c r="TPD2" s="83"/>
      <c r="TPE2" s="83"/>
      <c r="TPF2" s="83"/>
      <c r="TPG2" s="83"/>
      <c r="TPH2" s="83"/>
      <c r="TPI2" s="83"/>
      <c r="TPJ2" s="83"/>
      <c r="TPK2" s="83"/>
      <c r="TPL2" s="83"/>
      <c r="TPM2" s="83"/>
      <c r="TPN2" s="83"/>
      <c r="TPO2" s="83"/>
      <c r="TPP2" s="83"/>
      <c r="TPQ2" s="83"/>
      <c r="TPR2" s="83"/>
      <c r="TPS2" s="83"/>
      <c r="TPT2" s="83"/>
      <c r="TPU2" s="83"/>
      <c r="TPV2" s="83"/>
      <c r="TPW2" s="83"/>
      <c r="TPX2" s="83"/>
      <c r="TPY2" s="83"/>
      <c r="TPZ2" s="83"/>
      <c r="TQA2" s="83"/>
      <c r="TQB2" s="83"/>
      <c r="TQC2" s="83"/>
      <c r="TQD2" s="83"/>
      <c r="TQE2" s="83"/>
      <c r="TQF2" s="83"/>
      <c r="TQG2" s="83"/>
      <c r="TQH2" s="83"/>
      <c r="TQI2" s="83"/>
      <c r="TQJ2" s="83"/>
      <c r="TQK2" s="83"/>
      <c r="TQL2" s="83"/>
      <c r="TQM2" s="83"/>
      <c r="TQN2" s="83"/>
      <c r="TQO2" s="83"/>
      <c r="TQP2" s="83"/>
      <c r="TQQ2" s="83"/>
      <c r="TQR2" s="83"/>
      <c r="TQS2" s="83"/>
      <c r="TQT2" s="83"/>
      <c r="TQU2" s="83"/>
      <c r="TQV2" s="83"/>
      <c r="TQW2" s="83"/>
      <c r="TQX2" s="83"/>
      <c r="TQY2" s="83"/>
      <c r="TQZ2" s="83"/>
      <c r="TRA2" s="83"/>
      <c r="TRB2" s="83"/>
      <c r="TRC2" s="83"/>
      <c r="TRD2" s="83"/>
      <c r="TRE2" s="83"/>
      <c r="TRF2" s="83"/>
      <c r="TRG2" s="83"/>
      <c r="TRH2" s="83"/>
      <c r="TRI2" s="83"/>
      <c r="TRJ2" s="83"/>
      <c r="TRK2" s="83"/>
      <c r="TRL2" s="83"/>
      <c r="TRM2" s="83"/>
      <c r="TRN2" s="83"/>
      <c r="TRO2" s="83"/>
      <c r="TRP2" s="83"/>
      <c r="TRQ2" s="83"/>
      <c r="TRR2" s="83"/>
      <c r="TRS2" s="83"/>
      <c r="TRT2" s="83"/>
      <c r="TRU2" s="83"/>
      <c r="TRV2" s="83"/>
      <c r="TRW2" s="83"/>
      <c r="TRX2" s="83"/>
      <c r="TRY2" s="83"/>
      <c r="TRZ2" s="83"/>
      <c r="TSA2" s="83"/>
      <c r="TSB2" s="83"/>
      <c r="TSC2" s="83"/>
      <c r="TSD2" s="83"/>
      <c r="TSE2" s="83"/>
      <c r="TSF2" s="83"/>
      <c r="TSG2" s="83"/>
      <c r="TSH2" s="83"/>
      <c r="TSI2" s="83"/>
      <c r="TSJ2" s="83"/>
      <c r="TSK2" s="83"/>
      <c r="TSL2" s="83"/>
      <c r="TSM2" s="83"/>
      <c r="TSN2" s="83"/>
      <c r="TSO2" s="83"/>
      <c r="TSP2" s="83"/>
      <c r="TSQ2" s="83"/>
      <c r="TSR2" s="83"/>
      <c r="TSS2" s="83"/>
      <c r="TST2" s="83"/>
      <c r="TSU2" s="83"/>
      <c r="TSV2" s="83"/>
      <c r="TSW2" s="83"/>
      <c r="TSX2" s="83"/>
      <c r="TSY2" s="83"/>
      <c r="TSZ2" s="83"/>
      <c r="TTA2" s="83"/>
      <c r="TTB2" s="83"/>
      <c r="TTC2" s="83"/>
      <c r="TTD2" s="83"/>
      <c r="TTE2" s="83"/>
      <c r="TTF2" s="83"/>
      <c r="TTG2" s="83"/>
      <c r="TTH2" s="83"/>
      <c r="TTI2" s="83"/>
      <c r="TTJ2" s="83"/>
      <c r="TTK2" s="83"/>
      <c r="TTL2" s="83"/>
      <c r="TTM2" s="83"/>
      <c r="TTN2" s="83"/>
      <c r="TTO2" s="83"/>
      <c r="TTP2" s="83"/>
      <c r="TTQ2" s="83"/>
      <c r="TTR2" s="83"/>
      <c r="TTS2" s="83"/>
      <c r="TTT2" s="83"/>
      <c r="TTU2" s="83"/>
      <c r="TTV2" s="83"/>
      <c r="TTW2" s="83"/>
      <c r="TTX2" s="83"/>
      <c r="TTY2" s="83"/>
      <c r="TTZ2" s="83"/>
      <c r="TUA2" s="83"/>
      <c r="TUB2" s="83"/>
      <c r="TUC2" s="83"/>
      <c r="TUD2" s="83"/>
      <c r="TUE2" s="83"/>
      <c r="TUF2" s="83"/>
      <c r="TUG2" s="83"/>
      <c r="TUH2" s="83"/>
      <c r="TUI2" s="83"/>
      <c r="TUJ2" s="83"/>
      <c r="TUK2" s="83"/>
      <c r="TUL2" s="83"/>
      <c r="TUM2" s="83"/>
      <c r="TUN2" s="83"/>
      <c r="TUO2" s="83"/>
      <c r="TUP2" s="83"/>
      <c r="TUQ2" s="83"/>
      <c r="TUR2" s="83"/>
      <c r="TUS2" s="83"/>
      <c r="TUT2" s="83"/>
      <c r="TUU2" s="83"/>
      <c r="TUV2" s="83"/>
      <c r="TUW2" s="83"/>
      <c r="TUX2" s="83"/>
      <c r="TUY2" s="83"/>
      <c r="TUZ2" s="83"/>
      <c r="TVA2" s="83"/>
      <c r="TVB2" s="83"/>
      <c r="TVC2" s="83"/>
      <c r="TVD2" s="83"/>
      <c r="TVE2" s="83"/>
      <c r="TVF2" s="83"/>
      <c r="TVG2" s="83"/>
      <c r="TVH2" s="83"/>
      <c r="TVI2" s="83"/>
      <c r="TVJ2" s="83"/>
      <c r="TVK2" s="83"/>
      <c r="TVL2" s="83"/>
      <c r="TVM2" s="83"/>
      <c r="TVN2" s="83"/>
      <c r="TVO2" s="83"/>
      <c r="TVP2" s="83"/>
      <c r="TVQ2" s="83"/>
      <c r="TVR2" s="83"/>
      <c r="TVS2" s="83"/>
      <c r="TVT2" s="83"/>
      <c r="TVU2" s="83"/>
      <c r="TVV2" s="83"/>
      <c r="TVW2" s="83"/>
      <c r="TVX2" s="83"/>
      <c r="TVY2" s="83"/>
      <c r="TVZ2" s="83"/>
      <c r="TWA2" s="83"/>
      <c r="TWB2" s="83"/>
      <c r="TWC2" s="83"/>
      <c r="TWD2" s="83"/>
      <c r="TWE2" s="83"/>
      <c r="TWF2" s="83"/>
      <c r="TWG2" s="83"/>
      <c r="TWH2" s="83"/>
      <c r="TWI2" s="83"/>
      <c r="TWJ2" s="83"/>
      <c r="TWK2" s="83"/>
      <c r="TWL2" s="83"/>
      <c r="TWM2" s="83"/>
      <c r="TWN2" s="83"/>
      <c r="TWO2" s="83"/>
      <c r="TWP2" s="83"/>
      <c r="TWQ2" s="83"/>
      <c r="TWR2" s="83"/>
      <c r="TWS2" s="83"/>
      <c r="TWT2" s="83"/>
      <c r="TWU2" s="83"/>
      <c r="TWV2" s="83"/>
      <c r="TWW2" s="83"/>
      <c r="TWX2" s="83"/>
      <c r="TWY2" s="83"/>
      <c r="TWZ2" s="83"/>
      <c r="TXA2" s="83"/>
      <c r="TXB2" s="83"/>
      <c r="TXC2" s="83"/>
      <c r="TXD2" s="83"/>
      <c r="TXE2" s="83"/>
      <c r="TXF2" s="83"/>
      <c r="TXG2" s="83"/>
      <c r="TXH2" s="83"/>
      <c r="TXI2" s="83"/>
      <c r="TXJ2" s="83"/>
      <c r="TXK2" s="83"/>
      <c r="TXL2" s="83"/>
      <c r="TXM2" s="83"/>
      <c r="TXN2" s="83"/>
      <c r="TXO2" s="83"/>
      <c r="TXP2" s="83"/>
      <c r="TXQ2" s="83"/>
      <c r="TXR2" s="83"/>
      <c r="TXS2" s="83"/>
      <c r="TXT2" s="83"/>
      <c r="TXU2" s="83"/>
      <c r="TXV2" s="83"/>
      <c r="TXW2" s="83"/>
      <c r="TXX2" s="83"/>
      <c r="TXY2" s="83"/>
      <c r="TXZ2" s="83"/>
      <c r="TYA2" s="83"/>
      <c r="TYB2" s="83"/>
      <c r="TYC2" s="83"/>
      <c r="TYD2" s="83"/>
      <c r="TYE2" s="83"/>
      <c r="TYF2" s="83"/>
      <c r="TYG2" s="83"/>
      <c r="TYH2" s="83"/>
      <c r="TYI2" s="83"/>
      <c r="TYJ2" s="83"/>
      <c r="TYK2" s="83"/>
      <c r="TYL2" s="83"/>
      <c r="TYM2" s="83"/>
      <c r="TYN2" s="83"/>
      <c r="TYO2" s="83"/>
      <c r="TYP2" s="83"/>
      <c r="TYQ2" s="83"/>
      <c r="TYR2" s="83"/>
      <c r="TYS2" s="83"/>
      <c r="TYT2" s="83"/>
      <c r="TYU2" s="83"/>
      <c r="TYV2" s="83"/>
      <c r="TYW2" s="83"/>
      <c r="TYX2" s="83"/>
      <c r="TYY2" s="83"/>
      <c r="TYZ2" s="83"/>
      <c r="TZA2" s="83"/>
      <c r="TZB2" s="83"/>
      <c r="TZC2" s="83"/>
      <c r="TZD2" s="83"/>
      <c r="TZE2" s="83"/>
      <c r="TZF2" s="83"/>
      <c r="TZG2" s="83"/>
      <c r="TZH2" s="83"/>
      <c r="TZI2" s="83"/>
      <c r="TZJ2" s="83"/>
      <c r="TZK2" s="83"/>
      <c r="TZL2" s="83"/>
      <c r="TZM2" s="83"/>
      <c r="TZN2" s="83"/>
      <c r="TZO2" s="83"/>
      <c r="TZP2" s="83"/>
      <c r="TZQ2" s="83"/>
      <c r="TZR2" s="83"/>
      <c r="TZS2" s="83"/>
      <c r="TZT2" s="83"/>
      <c r="TZU2" s="83"/>
      <c r="TZV2" s="83"/>
      <c r="TZW2" s="83"/>
      <c r="TZX2" s="83"/>
      <c r="TZY2" s="83"/>
      <c r="TZZ2" s="83"/>
      <c r="UAA2" s="83"/>
      <c r="UAB2" s="83"/>
      <c r="UAC2" s="83"/>
      <c r="UAD2" s="83"/>
      <c r="UAE2" s="83"/>
      <c r="UAF2" s="83"/>
      <c r="UAG2" s="83"/>
      <c r="UAH2" s="83"/>
      <c r="UAI2" s="83"/>
      <c r="UAJ2" s="83"/>
      <c r="UAK2" s="83"/>
      <c r="UAL2" s="83"/>
      <c r="UAM2" s="83"/>
      <c r="UAN2" s="83"/>
      <c r="UAO2" s="83"/>
      <c r="UAP2" s="83"/>
      <c r="UAQ2" s="83"/>
      <c r="UAR2" s="83"/>
      <c r="UAS2" s="83"/>
      <c r="UAT2" s="83"/>
      <c r="UAU2" s="83"/>
      <c r="UAV2" s="83"/>
      <c r="UAW2" s="83"/>
      <c r="UAX2" s="83"/>
      <c r="UAY2" s="83"/>
      <c r="UAZ2" s="83"/>
      <c r="UBA2" s="83"/>
      <c r="UBB2" s="83"/>
      <c r="UBC2" s="83"/>
      <c r="UBD2" s="83"/>
      <c r="UBE2" s="83"/>
      <c r="UBF2" s="83"/>
      <c r="UBG2" s="83"/>
      <c r="UBH2" s="83"/>
      <c r="UBI2" s="83"/>
      <c r="UBJ2" s="83"/>
      <c r="UBK2" s="83"/>
      <c r="UBL2" s="83"/>
      <c r="UBM2" s="83"/>
      <c r="UBN2" s="83"/>
      <c r="UBO2" s="83"/>
      <c r="UBP2" s="83"/>
      <c r="UBQ2" s="83"/>
      <c r="UBR2" s="83"/>
      <c r="UBS2" s="83"/>
      <c r="UBT2" s="83"/>
      <c r="UBU2" s="83"/>
      <c r="UBV2" s="83"/>
      <c r="UBW2" s="83"/>
      <c r="UBX2" s="83"/>
      <c r="UBY2" s="83"/>
      <c r="UBZ2" s="83"/>
      <c r="UCA2" s="83"/>
      <c r="UCB2" s="83"/>
      <c r="UCC2" s="83"/>
      <c r="UCD2" s="83"/>
      <c r="UCE2" s="83"/>
      <c r="UCF2" s="83"/>
      <c r="UCG2" s="83"/>
      <c r="UCH2" s="83"/>
      <c r="UCI2" s="83"/>
      <c r="UCJ2" s="83"/>
      <c r="UCK2" s="83"/>
      <c r="UCL2" s="83"/>
      <c r="UCM2" s="83"/>
      <c r="UCN2" s="83"/>
      <c r="UCO2" s="83"/>
      <c r="UCP2" s="83"/>
      <c r="UCQ2" s="83"/>
      <c r="UCR2" s="83"/>
      <c r="UCS2" s="83"/>
      <c r="UCT2" s="83"/>
      <c r="UCU2" s="83"/>
      <c r="UCV2" s="83"/>
      <c r="UCW2" s="83"/>
      <c r="UCX2" s="83"/>
      <c r="UCY2" s="83"/>
      <c r="UCZ2" s="83"/>
      <c r="UDA2" s="83"/>
      <c r="UDB2" s="83"/>
      <c r="UDC2" s="83"/>
      <c r="UDD2" s="83"/>
      <c r="UDE2" s="83"/>
      <c r="UDF2" s="83"/>
      <c r="UDG2" s="83"/>
      <c r="UDH2" s="83"/>
      <c r="UDI2" s="83"/>
      <c r="UDJ2" s="83"/>
      <c r="UDK2" s="83"/>
      <c r="UDL2" s="83"/>
      <c r="UDM2" s="83"/>
      <c r="UDN2" s="83"/>
      <c r="UDO2" s="83"/>
      <c r="UDP2" s="83"/>
      <c r="UDQ2" s="83"/>
      <c r="UDR2" s="83"/>
      <c r="UDS2" s="83"/>
      <c r="UDT2" s="83"/>
      <c r="UDU2" s="83"/>
      <c r="UDV2" s="83"/>
      <c r="UDW2" s="83"/>
      <c r="UDX2" s="83"/>
      <c r="UDY2" s="83"/>
      <c r="UDZ2" s="83"/>
      <c r="UEA2" s="83"/>
      <c r="UEB2" s="83"/>
      <c r="UEC2" s="83"/>
      <c r="UED2" s="83"/>
      <c r="UEE2" s="83"/>
      <c r="UEF2" s="83"/>
      <c r="UEG2" s="83"/>
      <c r="UEH2" s="83"/>
      <c r="UEI2" s="83"/>
      <c r="UEJ2" s="83"/>
      <c r="UEK2" s="83"/>
      <c r="UEL2" s="83"/>
      <c r="UEM2" s="83"/>
      <c r="UEN2" s="83"/>
      <c r="UEO2" s="83"/>
      <c r="UEP2" s="83"/>
      <c r="UEQ2" s="83"/>
      <c r="UER2" s="83"/>
      <c r="UES2" s="83"/>
      <c r="UET2" s="83"/>
      <c r="UEU2" s="83"/>
      <c r="UEV2" s="83"/>
      <c r="UEW2" s="83"/>
      <c r="UEX2" s="83"/>
      <c r="UEY2" s="83"/>
      <c r="UEZ2" s="83"/>
      <c r="UFA2" s="83"/>
      <c r="UFB2" s="83"/>
      <c r="UFC2" s="83"/>
      <c r="UFD2" s="83"/>
      <c r="UFE2" s="83"/>
      <c r="UFF2" s="83"/>
      <c r="UFG2" s="83"/>
      <c r="UFH2" s="83"/>
      <c r="UFI2" s="83"/>
      <c r="UFJ2" s="83"/>
      <c r="UFK2" s="83"/>
      <c r="UFL2" s="83"/>
      <c r="UFM2" s="83"/>
      <c r="UFN2" s="83"/>
      <c r="UFO2" s="83"/>
      <c r="UFP2" s="83"/>
      <c r="UFQ2" s="83"/>
      <c r="UFR2" s="83"/>
      <c r="UFS2" s="83"/>
      <c r="UFT2" s="83"/>
      <c r="UFU2" s="83"/>
      <c r="UFV2" s="83"/>
      <c r="UFW2" s="83"/>
      <c r="UFX2" s="83"/>
      <c r="UFY2" s="83"/>
      <c r="UFZ2" s="83"/>
      <c r="UGA2" s="83"/>
      <c r="UGB2" s="83"/>
      <c r="UGC2" s="83"/>
      <c r="UGD2" s="83"/>
      <c r="UGE2" s="83"/>
      <c r="UGF2" s="83"/>
      <c r="UGG2" s="83"/>
      <c r="UGH2" s="83"/>
      <c r="UGI2" s="83"/>
      <c r="UGJ2" s="83"/>
      <c r="UGK2" s="83"/>
      <c r="UGL2" s="83"/>
      <c r="UGM2" s="83"/>
      <c r="UGN2" s="83"/>
      <c r="UGO2" s="83"/>
      <c r="UGP2" s="83"/>
      <c r="UGQ2" s="83"/>
      <c r="UGR2" s="83"/>
      <c r="UGS2" s="83"/>
      <c r="UGT2" s="83"/>
      <c r="UGU2" s="83"/>
      <c r="UGV2" s="83"/>
      <c r="UGW2" s="83"/>
      <c r="UGX2" s="83"/>
      <c r="UGY2" s="83"/>
      <c r="UGZ2" s="83"/>
      <c r="UHA2" s="83"/>
      <c r="UHB2" s="83"/>
      <c r="UHC2" s="83"/>
      <c r="UHD2" s="83"/>
      <c r="UHE2" s="83"/>
      <c r="UHF2" s="83"/>
      <c r="UHG2" s="83"/>
      <c r="UHH2" s="83"/>
      <c r="UHI2" s="83"/>
      <c r="UHJ2" s="83"/>
      <c r="UHK2" s="83"/>
      <c r="UHL2" s="83"/>
      <c r="UHM2" s="83"/>
      <c r="UHN2" s="83"/>
      <c r="UHO2" s="83"/>
      <c r="UHP2" s="83"/>
      <c r="UHQ2" s="83"/>
      <c r="UHR2" s="83"/>
      <c r="UHS2" s="83"/>
      <c r="UHT2" s="83"/>
      <c r="UHU2" s="83"/>
      <c r="UHV2" s="83"/>
      <c r="UHW2" s="83"/>
      <c r="UHX2" s="83"/>
      <c r="UHY2" s="83"/>
      <c r="UHZ2" s="83"/>
      <c r="UIA2" s="83"/>
      <c r="UIB2" s="83"/>
      <c r="UIC2" s="83"/>
      <c r="UID2" s="83"/>
      <c r="UIE2" s="83"/>
      <c r="UIF2" s="83"/>
      <c r="UIG2" s="83"/>
      <c r="UIH2" s="83"/>
      <c r="UII2" s="83"/>
      <c r="UIJ2" s="83"/>
      <c r="UIK2" s="83"/>
      <c r="UIL2" s="83"/>
      <c r="UIM2" s="83"/>
      <c r="UIN2" s="83"/>
      <c r="UIO2" s="83"/>
      <c r="UIP2" s="83"/>
      <c r="UIQ2" s="83"/>
      <c r="UIR2" s="83"/>
      <c r="UIS2" s="83"/>
      <c r="UIT2" s="83"/>
      <c r="UIU2" s="83"/>
      <c r="UIV2" s="83"/>
      <c r="UIW2" s="83"/>
      <c r="UIX2" s="83"/>
      <c r="UIY2" s="83"/>
      <c r="UIZ2" s="83"/>
      <c r="UJA2" s="83"/>
      <c r="UJB2" s="83"/>
      <c r="UJC2" s="83"/>
      <c r="UJD2" s="83"/>
      <c r="UJE2" s="83"/>
      <c r="UJF2" s="83"/>
      <c r="UJG2" s="83"/>
      <c r="UJH2" s="83"/>
      <c r="UJI2" s="83"/>
      <c r="UJJ2" s="83"/>
      <c r="UJK2" s="83"/>
      <c r="UJL2" s="83"/>
      <c r="UJM2" s="83"/>
      <c r="UJN2" s="83"/>
      <c r="UJO2" s="83"/>
      <c r="UJP2" s="83"/>
      <c r="UJQ2" s="83"/>
      <c r="UJR2" s="83"/>
      <c r="UJS2" s="83"/>
      <c r="UJT2" s="83"/>
      <c r="UJU2" s="83"/>
      <c r="UJV2" s="83"/>
      <c r="UJW2" s="83"/>
      <c r="UJX2" s="83"/>
      <c r="UJY2" s="83"/>
      <c r="UJZ2" s="83"/>
      <c r="UKA2" s="83"/>
      <c r="UKB2" s="83"/>
      <c r="UKC2" s="83"/>
      <c r="UKD2" s="83"/>
      <c r="UKE2" s="83"/>
      <c r="UKF2" s="83"/>
      <c r="UKG2" s="83"/>
      <c r="UKH2" s="83"/>
      <c r="UKI2" s="83"/>
      <c r="UKJ2" s="83"/>
      <c r="UKK2" s="83"/>
      <c r="UKL2" s="83"/>
      <c r="UKM2" s="83"/>
      <c r="UKN2" s="83"/>
      <c r="UKO2" s="83"/>
      <c r="UKP2" s="83"/>
      <c r="UKQ2" s="83"/>
      <c r="UKR2" s="83"/>
      <c r="UKS2" s="83"/>
      <c r="UKT2" s="83"/>
      <c r="UKU2" s="83"/>
      <c r="UKV2" s="83"/>
      <c r="UKW2" s="83"/>
      <c r="UKX2" s="83"/>
      <c r="UKY2" s="83"/>
      <c r="UKZ2" s="83"/>
      <c r="ULA2" s="83"/>
      <c r="ULB2" s="83"/>
      <c r="ULC2" s="83"/>
      <c r="ULD2" s="83"/>
      <c r="ULE2" s="83"/>
      <c r="ULF2" s="83"/>
      <c r="ULG2" s="83"/>
      <c r="ULH2" s="83"/>
      <c r="ULI2" s="83"/>
      <c r="ULJ2" s="83"/>
      <c r="ULK2" s="83"/>
      <c r="ULL2" s="83"/>
      <c r="ULM2" s="83"/>
      <c r="ULN2" s="83"/>
      <c r="ULO2" s="83"/>
      <c r="ULP2" s="83"/>
      <c r="ULQ2" s="83"/>
      <c r="ULR2" s="83"/>
      <c r="ULS2" s="83"/>
      <c r="ULT2" s="83"/>
      <c r="ULU2" s="83"/>
      <c r="ULV2" s="83"/>
      <c r="ULW2" s="83"/>
      <c r="ULX2" s="83"/>
      <c r="ULY2" s="83"/>
      <c r="ULZ2" s="83"/>
      <c r="UMA2" s="83"/>
      <c r="UMB2" s="83"/>
      <c r="UMC2" s="83"/>
      <c r="UMD2" s="83"/>
      <c r="UME2" s="83"/>
      <c r="UMF2" s="83"/>
      <c r="UMG2" s="83"/>
      <c r="UMH2" s="83"/>
      <c r="UMI2" s="83"/>
      <c r="UMJ2" s="83"/>
      <c r="UMK2" s="83"/>
      <c r="UML2" s="83"/>
      <c r="UMM2" s="83"/>
      <c r="UMN2" s="83"/>
      <c r="UMO2" s="83"/>
      <c r="UMP2" s="83"/>
      <c r="UMQ2" s="83"/>
      <c r="UMR2" s="83"/>
      <c r="UMS2" s="83"/>
      <c r="UMT2" s="83"/>
      <c r="UMU2" s="83"/>
      <c r="UMV2" s="83"/>
      <c r="UMW2" s="83"/>
      <c r="UMX2" s="83"/>
      <c r="UMY2" s="83"/>
      <c r="UMZ2" s="83"/>
      <c r="UNA2" s="83"/>
      <c r="UNB2" s="83"/>
      <c r="UNC2" s="83"/>
      <c r="UND2" s="83"/>
      <c r="UNE2" s="83"/>
      <c r="UNF2" s="83"/>
      <c r="UNG2" s="83"/>
      <c r="UNH2" s="83"/>
      <c r="UNI2" s="83"/>
      <c r="UNJ2" s="83"/>
      <c r="UNK2" s="83"/>
      <c r="UNL2" s="83"/>
      <c r="UNM2" s="83"/>
      <c r="UNN2" s="83"/>
      <c r="UNO2" s="83"/>
      <c r="UNP2" s="83"/>
      <c r="UNQ2" s="83"/>
      <c r="UNR2" s="83"/>
      <c r="UNS2" s="83"/>
      <c r="UNT2" s="83"/>
      <c r="UNU2" s="83"/>
      <c r="UNV2" s="83"/>
      <c r="UNW2" s="83"/>
      <c r="UNX2" s="83"/>
      <c r="UNY2" s="83"/>
      <c r="UNZ2" s="83"/>
      <c r="UOA2" s="83"/>
      <c r="UOB2" s="83"/>
      <c r="UOC2" s="83"/>
      <c r="UOD2" s="83"/>
      <c r="UOE2" s="83"/>
      <c r="UOF2" s="83"/>
      <c r="UOG2" s="83"/>
      <c r="UOH2" s="83"/>
      <c r="UOI2" s="83"/>
      <c r="UOJ2" s="83"/>
      <c r="UOK2" s="83"/>
      <c r="UOL2" s="83"/>
      <c r="UOM2" s="83"/>
      <c r="UON2" s="83"/>
      <c r="UOO2" s="83"/>
      <c r="UOP2" s="83"/>
      <c r="UOQ2" s="83"/>
      <c r="UOR2" s="83"/>
      <c r="UOS2" s="83"/>
      <c r="UOT2" s="83"/>
      <c r="UOU2" s="83"/>
      <c r="UOV2" s="83"/>
      <c r="UOW2" s="83"/>
      <c r="UOX2" s="83"/>
      <c r="UOY2" s="83"/>
      <c r="UOZ2" s="83"/>
      <c r="UPA2" s="83"/>
      <c r="UPB2" s="83"/>
      <c r="UPC2" s="83"/>
      <c r="UPD2" s="83"/>
      <c r="UPE2" s="83"/>
      <c r="UPF2" s="83"/>
      <c r="UPG2" s="83"/>
      <c r="UPH2" s="83"/>
      <c r="UPI2" s="83"/>
      <c r="UPJ2" s="83"/>
      <c r="UPK2" s="83"/>
      <c r="UPL2" s="83"/>
      <c r="UPM2" s="83"/>
      <c r="UPN2" s="83"/>
      <c r="UPO2" s="83"/>
      <c r="UPP2" s="83"/>
      <c r="UPQ2" s="83"/>
      <c r="UPR2" s="83"/>
      <c r="UPS2" s="83"/>
      <c r="UPT2" s="83"/>
      <c r="UPU2" s="83"/>
      <c r="UPV2" s="83"/>
      <c r="UPW2" s="83"/>
      <c r="UPX2" s="83"/>
      <c r="UPY2" s="83"/>
      <c r="UPZ2" s="83"/>
      <c r="UQA2" s="83"/>
      <c r="UQB2" s="83"/>
      <c r="UQC2" s="83"/>
      <c r="UQD2" s="83"/>
      <c r="UQE2" s="83"/>
      <c r="UQF2" s="83"/>
      <c r="UQG2" s="83"/>
      <c r="UQH2" s="83"/>
      <c r="UQI2" s="83"/>
      <c r="UQJ2" s="83"/>
      <c r="UQK2" s="83"/>
      <c r="UQL2" s="83"/>
      <c r="UQM2" s="83"/>
      <c r="UQN2" s="83"/>
      <c r="UQO2" s="83"/>
      <c r="UQP2" s="83"/>
      <c r="UQQ2" s="83"/>
      <c r="UQR2" s="83"/>
      <c r="UQS2" s="83"/>
      <c r="UQT2" s="83"/>
      <c r="UQU2" s="83"/>
      <c r="UQV2" s="83"/>
      <c r="UQW2" s="83"/>
      <c r="UQX2" s="83"/>
      <c r="UQY2" s="83"/>
      <c r="UQZ2" s="83"/>
      <c r="URA2" s="83"/>
      <c r="URB2" s="83"/>
      <c r="URC2" s="83"/>
      <c r="URD2" s="83"/>
      <c r="URE2" s="83"/>
      <c r="URF2" s="83"/>
      <c r="URG2" s="83"/>
      <c r="URH2" s="83"/>
      <c r="URI2" s="83"/>
      <c r="URJ2" s="83"/>
      <c r="URK2" s="83"/>
      <c r="URL2" s="83"/>
      <c r="URM2" s="83"/>
      <c r="URN2" s="83"/>
      <c r="URO2" s="83"/>
      <c r="URP2" s="83"/>
      <c r="URQ2" s="83"/>
      <c r="URR2" s="83"/>
      <c r="URS2" s="83"/>
      <c r="URT2" s="83"/>
      <c r="URU2" s="83"/>
      <c r="URV2" s="83"/>
      <c r="URW2" s="83"/>
      <c r="URX2" s="83"/>
      <c r="URY2" s="83"/>
      <c r="URZ2" s="83"/>
      <c r="USA2" s="83"/>
      <c r="USB2" s="83"/>
      <c r="USC2" s="83"/>
      <c r="USD2" s="83"/>
      <c r="USE2" s="83"/>
      <c r="USF2" s="83"/>
      <c r="USG2" s="83"/>
      <c r="USH2" s="83"/>
      <c r="USI2" s="83"/>
      <c r="USJ2" s="83"/>
      <c r="USK2" s="83"/>
      <c r="USL2" s="83"/>
      <c r="USM2" s="83"/>
      <c r="USN2" s="83"/>
      <c r="USO2" s="83"/>
      <c r="USP2" s="83"/>
      <c r="USQ2" s="83"/>
      <c r="USR2" s="83"/>
      <c r="USS2" s="83"/>
      <c r="UST2" s="83"/>
      <c r="USU2" s="83"/>
      <c r="USV2" s="83"/>
      <c r="USW2" s="83"/>
      <c r="USX2" s="83"/>
      <c r="USY2" s="83"/>
      <c r="USZ2" s="83"/>
      <c r="UTA2" s="83"/>
      <c r="UTB2" s="83"/>
      <c r="UTC2" s="83"/>
      <c r="UTD2" s="83"/>
      <c r="UTE2" s="83"/>
      <c r="UTF2" s="83"/>
      <c r="UTG2" s="83"/>
      <c r="UTH2" s="83"/>
      <c r="UTI2" s="83"/>
      <c r="UTJ2" s="83"/>
      <c r="UTK2" s="83"/>
      <c r="UTL2" s="83"/>
      <c r="UTM2" s="83"/>
      <c r="UTN2" s="83"/>
      <c r="UTO2" s="83"/>
      <c r="UTP2" s="83"/>
      <c r="UTQ2" s="83"/>
      <c r="UTR2" s="83"/>
      <c r="UTS2" s="83"/>
      <c r="UTT2" s="83"/>
      <c r="UTU2" s="83"/>
      <c r="UTV2" s="83"/>
      <c r="UTW2" s="83"/>
      <c r="UTX2" s="83"/>
      <c r="UTY2" s="83"/>
      <c r="UTZ2" s="83"/>
      <c r="UUA2" s="83"/>
      <c r="UUB2" s="83"/>
      <c r="UUC2" s="83"/>
      <c r="UUD2" s="83"/>
      <c r="UUE2" s="83"/>
      <c r="UUF2" s="83"/>
      <c r="UUG2" s="83"/>
      <c r="UUH2" s="83"/>
      <c r="UUI2" s="83"/>
      <c r="UUJ2" s="83"/>
      <c r="UUK2" s="83"/>
      <c r="UUL2" s="83"/>
      <c r="UUM2" s="83"/>
      <c r="UUN2" s="83"/>
      <c r="UUO2" s="83"/>
      <c r="UUP2" s="83"/>
      <c r="UUQ2" s="83"/>
      <c r="UUR2" s="83"/>
      <c r="UUS2" s="83"/>
      <c r="UUT2" s="83"/>
      <c r="UUU2" s="83"/>
      <c r="UUV2" s="83"/>
      <c r="UUW2" s="83"/>
      <c r="UUX2" s="83"/>
      <c r="UUY2" s="83"/>
      <c r="UUZ2" s="83"/>
      <c r="UVA2" s="83"/>
      <c r="UVB2" s="83"/>
      <c r="UVC2" s="83"/>
      <c r="UVD2" s="83"/>
      <c r="UVE2" s="83"/>
      <c r="UVF2" s="83"/>
      <c r="UVG2" s="83"/>
      <c r="UVH2" s="83"/>
      <c r="UVI2" s="83"/>
      <c r="UVJ2" s="83"/>
      <c r="UVK2" s="83"/>
      <c r="UVL2" s="83"/>
      <c r="UVM2" s="83"/>
      <c r="UVN2" s="83"/>
      <c r="UVO2" s="83"/>
      <c r="UVP2" s="83"/>
      <c r="UVQ2" s="83"/>
      <c r="UVR2" s="83"/>
      <c r="UVS2" s="83"/>
      <c r="UVT2" s="83"/>
      <c r="UVU2" s="83"/>
      <c r="UVV2" s="83"/>
      <c r="UVW2" s="83"/>
      <c r="UVX2" s="83"/>
      <c r="UVY2" s="83"/>
      <c r="UVZ2" s="83"/>
      <c r="UWA2" s="83"/>
      <c r="UWB2" s="83"/>
      <c r="UWC2" s="83"/>
      <c r="UWD2" s="83"/>
      <c r="UWE2" s="83"/>
      <c r="UWF2" s="83"/>
      <c r="UWG2" s="83"/>
      <c r="UWH2" s="83"/>
      <c r="UWI2" s="83"/>
      <c r="UWJ2" s="83"/>
      <c r="UWK2" s="83"/>
      <c r="UWL2" s="83"/>
      <c r="UWM2" s="83"/>
      <c r="UWN2" s="83"/>
      <c r="UWO2" s="83"/>
      <c r="UWP2" s="83"/>
      <c r="UWQ2" s="83"/>
      <c r="UWR2" s="83"/>
      <c r="UWS2" s="83"/>
      <c r="UWT2" s="83"/>
      <c r="UWU2" s="83"/>
      <c r="UWV2" s="83"/>
      <c r="UWW2" s="83"/>
      <c r="UWX2" s="83"/>
      <c r="UWY2" s="83"/>
      <c r="UWZ2" s="83"/>
      <c r="UXA2" s="83"/>
      <c r="UXB2" s="83"/>
      <c r="UXC2" s="83"/>
      <c r="UXD2" s="83"/>
      <c r="UXE2" s="83"/>
      <c r="UXF2" s="83"/>
      <c r="UXG2" s="83"/>
      <c r="UXH2" s="83"/>
      <c r="UXI2" s="83"/>
      <c r="UXJ2" s="83"/>
      <c r="UXK2" s="83"/>
      <c r="UXL2" s="83"/>
      <c r="UXM2" s="83"/>
      <c r="UXN2" s="83"/>
      <c r="UXO2" s="83"/>
      <c r="UXP2" s="83"/>
      <c r="UXQ2" s="83"/>
      <c r="UXR2" s="83"/>
      <c r="UXS2" s="83"/>
      <c r="UXT2" s="83"/>
      <c r="UXU2" s="83"/>
      <c r="UXV2" s="83"/>
      <c r="UXW2" s="83"/>
      <c r="UXX2" s="83"/>
      <c r="UXY2" s="83"/>
      <c r="UXZ2" s="83"/>
      <c r="UYA2" s="83"/>
      <c r="UYB2" s="83"/>
      <c r="UYC2" s="83"/>
      <c r="UYD2" s="83"/>
      <c r="UYE2" s="83"/>
      <c r="UYF2" s="83"/>
      <c r="UYG2" s="83"/>
      <c r="UYH2" s="83"/>
      <c r="UYI2" s="83"/>
      <c r="UYJ2" s="83"/>
      <c r="UYK2" s="83"/>
      <c r="UYL2" s="83"/>
      <c r="UYM2" s="83"/>
      <c r="UYN2" s="83"/>
      <c r="UYO2" s="83"/>
      <c r="UYP2" s="83"/>
      <c r="UYQ2" s="83"/>
      <c r="UYR2" s="83"/>
      <c r="UYS2" s="83"/>
      <c r="UYT2" s="83"/>
      <c r="UYU2" s="83"/>
      <c r="UYV2" s="83"/>
      <c r="UYW2" s="83"/>
      <c r="UYX2" s="83"/>
      <c r="UYY2" s="83"/>
      <c r="UYZ2" s="83"/>
      <c r="UZA2" s="83"/>
      <c r="UZB2" s="83"/>
      <c r="UZC2" s="83"/>
      <c r="UZD2" s="83"/>
      <c r="UZE2" s="83"/>
      <c r="UZF2" s="83"/>
      <c r="UZG2" s="83"/>
      <c r="UZH2" s="83"/>
      <c r="UZI2" s="83"/>
      <c r="UZJ2" s="83"/>
      <c r="UZK2" s="83"/>
      <c r="UZL2" s="83"/>
      <c r="UZM2" s="83"/>
      <c r="UZN2" s="83"/>
      <c r="UZO2" s="83"/>
      <c r="UZP2" s="83"/>
      <c r="UZQ2" s="83"/>
      <c r="UZR2" s="83"/>
      <c r="UZS2" s="83"/>
      <c r="UZT2" s="83"/>
      <c r="UZU2" s="83"/>
      <c r="UZV2" s="83"/>
      <c r="UZW2" s="83"/>
      <c r="UZX2" s="83"/>
      <c r="UZY2" s="83"/>
      <c r="UZZ2" s="83"/>
      <c r="VAA2" s="83"/>
      <c r="VAB2" s="83"/>
      <c r="VAC2" s="83"/>
      <c r="VAD2" s="83"/>
      <c r="VAE2" s="83"/>
      <c r="VAF2" s="83"/>
      <c r="VAG2" s="83"/>
      <c r="VAH2" s="83"/>
      <c r="VAI2" s="83"/>
      <c r="VAJ2" s="83"/>
      <c r="VAK2" s="83"/>
      <c r="VAL2" s="83"/>
      <c r="VAM2" s="83"/>
      <c r="VAN2" s="83"/>
      <c r="VAO2" s="83"/>
      <c r="VAP2" s="83"/>
      <c r="VAQ2" s="83"/>
      <c r="VAR2" s="83"/>
      <c r="VAS2" s="83"/>
      <c r="VAT2" s="83"/>
      <c r="VAU2" s="83"/>
      <c r="VAV2" s="83"/>
      <c r="VAW2" s="83"/>
      <c r="VAX2" s="83"/>
      <c r="VAY2" s="83"/>
      <c r="VAZ2" s="83"/>
      <c r="VBA2" s="83"/>
      <c r="VBB2" s="83"/>
      <c r="VBC2" s="83"/>
      <c r="VBD2" s="83"/>
      <c r="VBE2" s="83"/>
      <c r="VBF2" s="83"/>
      <c r="VBG2" s="83"/>
      <c r="VBH2" s="83"/>
      <c r="VBI2" s="83"/>
      <c r="VBJ2" s="83"/>
      <c r="VBK2" s="83"/>
      <c r="VBL2" s="83"/>
      <c r="VBM2" s="83"/>
      <c r="VBN2" s="83"/>
      <c r="VBO2" s="83"/>
      <c r="VBP2" s="83"/>
      <c r="VBQ2" s="83"/>
      <c r="VBR2" s="83"/>
      <c r="VBS2" s="83"/>
      <c r="VBT2" s="83"/>
      <c r="VBU2" s="83"/>
      <c r="VBV2" s="83"/>
      <c r="VBW2" s="83"/>
      <c r="VBX2" s="83"/>
      <c r="VBY2" s="83"/>
      <c r="VBZ2" s="83"/>
      <c r="VCA2" s="83"/>
      <c r="VCB2" s="83"/>
      <c r="VCC2" s="83"/>
      <c r="VCD2" s="83"/>
      <c r="VCE2" s="83"/>
      <c r="VCF2" s="83"/>
      <c r="VCG2" s="83"/>
      <c r="VCH2" s="83"/>
      <c r="VCI2" s="83"/>
      <c r="VCJ2" s="83"/>
      <c r="VCK2" s="83"/>
      <c r="VCL2" s="83"/>
      <c r="VCM2" s="83"/>
      <c r="VCN2" s="83"/>
      <c r="VCO2" s="83"/>
      <c r="VCP2" s="83"/>
      <c r="VCQ2" s="83"/>
      <c r="VCR2" s="83"/>
      <c r="VCS2" s="83"/>
      <c r="VCT2" s="83"/>
      <c r="VCU2" s="83"/>
      <c r="VCV2" s="83"/>
      <c r="VCW2" s="83"/>
      <c r="VCX2" s="83"/>
      <c r="VCY2" s="83"/>
      <c r="VCZ2" s="83"/>
      <c r="VDA2" s="83"/>
      <c r="VDB2" s="83"/>
      <c r="VDC2" s="83"/>
      <c r="VDD2" s="83"/>
      <c r="VDE2" s="83"/>
      <c r="VDF2" s="83"/>
      <c r="VDG2" s="83"/>
      <c r="VDH2" s="83"/>
      <c r="VDI2" s="83"/>
      <c r="VDJ2" s="83"/>
      <c r="VDK2" s="83"/>
      <c r="VDL2" s="83"/>
      <c r="VDM2" s="83"/>
      <c r="VDN2" s="83"/>
      <c r="VDO2" s="83"/>
      <c r="VDP2" s="83"/>
      <c r="VDQ2" s="83"/>
      <c r="VDR2" s="83"/>
      <c r="VDS2" s="83"/>
      <c r="VDT2" s="83"/>
      <c r="VDU2" s="83"/>
      <c r="VDV2" s="83"/>
      <c r="VDW2" s="83"/>
      <c r="VDX2" s="83"/>
      <c r="VDY2" s="83"/>
      <c r="VDZ2" s="83"/>
      <c r="VEA2" s="83"/>
      <c r="VEB2" s="83"/>
      <c r="VEC2" s="83"/>
      <c r="VED2" s="83"/>
      <c r="VEE2" s="83"/>
      <c r="VEF2" s="83"/>
      <c r="VEG2" s="83"/>
      <c r="VEH2" s="83"/>
      <c r="VEI2" s="83"/>
      <c r="VEJ2" s="83"/>
      <c r="VEK2" s="83"/>
      <c r="VEL2" s="83"/>
      <c r="VEM2" s="83"/>
      <c r="VEN2" s="83"/>
      <c r="VEO2" s="83"/>
      <c r="VEP2" s="83"/>
      <c r="VEQ2" s="83"/>
      <c r="VER2" s="83"/>
      <c r="VES2" s="83"/>
      <c r="VET2" s="83"/>
      <c r="VEU2" s="83"/>
      <c r="VEV2" s="83"/>
      <c r="VEW2" s="83"/>
      <c r="VEX2" s="83"/>
      <c r="VEY2" s="83"/>
      <c r="VEZ2" s="83"/>
      <c r="VFA2" s="83"/>
      <c r="VFB2" s="83"/>
      <c r="VFC2" s="83"/>
      <c r="VFD2" s="83"/>
      <c r="VFE2" s="83"/>
      <c r="VFF2" s="83"/>
      <c r="VFG2" s="83"/>
      <c r="VFH2" s="83"/>
      <c r="VFI2" s="83"/>
      <c r="VFJ2" s="83"/>
      <c r="VFK2" s="83"/>
      <c r="VFL2" s="83"/>
      <c r="VFM2" s="83"/>
      <c r="VFN2" s="83"/>
      <c r="VFO2" s="83"/>
      <c r="VFP2" s="83"/>
      <c r="VFQ2" s="83"/>
      <c r="VFR2" s="83"/>
      <c r="VFS2" s="83"/>
      <c r="VFT2" s="83"/>
      <c r="VFU2" s="83"/>
      <c r="VFV2" s="83"/>
      <c r="VFW2" s="83"/>
      <c r="VFX2" s="83"/>
      <c r="VFY2" s="83"/>
      <c r="VFZ2" s="83"/>
      <c r="VGA2" s="83"/>
      <c r="VGB2" s="83"/>
      <c r="VGC2" s="83"/>
      <c r="VGD2" s="83"/>
      <c r="VGE2" s="83"/>
      <c r="VGF2" s="83"/>
      <c r="VGG2" s="83"/>
      <c r="VGH2" s="83"/>
      <c r="VGI2" s="83"/>
      <c r="VGJ2" s="83"/>
      <c r="VGK2" s="83"/>
      <c r="VGL2" s="83"/>
      <c r="VGM2" s="83"/>
      <c r="VGN2" s="83"/>
      <c r="VGO2" s="83"/>
      <c r="VGP2" s="83"/>
      <c r="VGQ2" s="83"/>
      <c r="VGR2" s="83"/>
      <c r="VGS2" s="83"/>
      <c r="VGT2" s="83"/>
      <c r="VGU2" s="83"/>
      <c r="VGV2" s="83"/>
      <c r="VGW2" s="83"/>
      <c r="VGX2" s="83"/>
      <c r="VGY2" s="83"/>
      <c r="VGZ2" s="83"/>
      <c r="VHA2" s="83"/>
      <c r="VHB2" s="83"/>
      <c r="VHC2" s="83"/>
      <c r="VHD2" s="83"/>
      <c r="VHE2" s="83"/>
      <c r="VHF2" s="83"/>
      <c r="VHG2" s="83"/>
      <c r="VHH2" s="83"/>
      <c r="VHI2" s="83"/>
      <c r="VHJ2" s="83"/>
      <c r="VHK2" s="83"/>
      <c r="VHL2" s="83"/>
      <c r="VHM2" s="83"/>
      <c r="VHN2" s="83"/>
      <c r="VHO2" s="83"/>
      <c r="VHP2" s="83"/>
      <c r="VHQ2" s="83"/>
      <c r="VHR2" s="83"/>
      <c r="VHS2" s="83"/>
      <c r="VHT2" s="83"/>
      <c r="VHU2" s="83"/>
      <c r="VHV2" s="83"/>
      <c r="VHW2" s="83"/>
      <c r="VHX2" s="83"/>
      <c r="VHY2" s="83"/>
      <c r="VHZ2" s="83"/>
      <c r="VIA2" s="83"/>
      <c r="VIB2" s="83"/>
      <c r="VIC2" s="83"/>
      <c r="VID2" s="83"/>
      <c r="VIE2" s="83"/>
      <c r="VIF2" s="83"/>
      <c r="VIG2" s="83"/>
      <c r="VIH2" s="83"/>
      <c r="VII2" s="83"/>
      <c r="VIJ2" s="83"/>
      <c r="VIK2" s="83"/>
      <c r="VIL2" s="83"/>
      <c r="VIM2" s="83"/>
      <c r="VIN2" s="83"/>
      <c r="VIO2" s="83"/>
      <c r="VIP2" s="83"/>
      <c r="VIQ2" s="83"/>
      <c r="VIR2" s="83"/>
      <c r="VIS2" s="83"/>
      <c r="VIT2" s="83"/>
      <c r="VIU2" s="83"/>
      <c r="VIV2" s="83"/>
      <c r="VIW2" s="83"/>
      <c r="VIX2" s="83"/>
      <c r="VIY2" s="83"/>
      <c r="VIZ2" s="83"/>
      <c r="VJA2" s="83"/>
      <c r="VJB2" s="83"/>
      <c r="VJC2" s="83"/>
      <c r="VJD2" s="83"/>
      <c r="VJE2" s="83"/>
      <c r="VJF2" s="83"/>
      <c r="VJG2" s="83"/>
      <c r="VJH2" s="83"/>
      <c r="VJI2" s="83"/>
      <c r="VJJ2" s="83"/>
      <c r="VJK2" s="83"/>
      <c r="VJL2" s="83"/>
      <c r="VJM2" s="83"/>
      <c r="VJN2" s="83"/>
      <c r="VJO2" s="83"/>
      <c r="VJP2" s="83"/>
      <c r="VJQ2" s="83"/>
      <c r="VJR2" s="83"/>
      <c r="VJS2" s="83"/>
      <c r="VJT2" s="83"/>
      <c r="VJU2" s="83"/>
      <c r="VJV2" s="83"/>
      <c r="VJW2" s="83"/>
      <c r="VJX2" s="83"/>
      <c r="VJY2" s="83"/>
      <c r="VJZ2" s="83"/>
      <c r="VKA2" s="83"/>
      <c r="VKB2" s="83"/>
      <c r="VKC2" s="83"/>
      <c r="VKD2" s="83"/>
      <c r="VKE2" s="83"/>
      <c r="VKF2" s="83"/>
      <c r="VKG2" s="83"/>
      <c r="VKH2" s="83"/>
      <c r="VKI2" s="83"/>
      <c r="VKJ2" s="83"/>
      <c r="VKK2" s="83"/>
      <c r="VKL2" s="83"/>
      <c r="VKM2" s="83"/>
      <c r="VKN2" s="83"/>
      <c r="VKO2" s="83"/>
      <c r="VKP2" s="83"/>
      <c r="VKQ2" s="83"/>
      <c r="VKR2" s="83"/>
      <c r="VKS2" s="83"/>
      <c r="VKT2" s="83"/>
      <c r="VKU2" s="83"/>
      <c r="VKV2" s="83"/>
      <c r="VKW2" s="83"/>
      <c r="VKX2" s="83"/>
      <c r="VKY2" s="83"/>
      <c r="VKZ2" s="83"/>
      <c r="VLA2" s="83"/>
      <c r="VLB2" s="83"/>
      <c r="VLC2" s="83"/>
      <c r="VLD2" s="83"/>
      <c r="VLE2" s="83"/>
      <c r="VLF2" s="83"/>
      <c r="VLG2" s="83"/>
      <c r="VLH2" s="83"/>
      <c r="VLI2" s="83"/>
      <c r="VLJ2" s="83"/>
      <c r="VLK2" s="83"/>
      <c r="VLL2" s="83"/>
      <c r="VLM2" s="83"/>
      <c r="VLN2" s="83"/>
      <c r="VLO2" s="83"/>
      <c r="VLP2" s="83"/>
      <c r="VLQ2" s="83"/>
      <c r="VLR2" s="83"/>
      <c r="VLS2" s="83"/>
      <c r="VLT2" s="83"/>
      <c r="VLU2" s="83"/>
      <c r="VLV2" s="83"/>
      <c r="VLW2" s="83"/>
      <c r="VLX2" s="83"/>
      <c r="VLY2" s="83"/>
      <c r="VLZ2" s="83"/>
      <c r="VMA2" s="83"/>
      <c r="VMB2" s="83"/>
      <c r="VMC2" s="83"/>
      <c r="VMD2" s="83"/>
      <c r="VME2" s="83"/>
      <c r="VMF2" s="83"/>
      <c r="VMG2" s="83"/>
      <c r="VMH2" s="83"/>
      <c r="VMI2" s="83"/>
      <c r="VMJ2" s="83"/>
      <c r="VMK2" s="83"/>
      <c r="VML2" s="83"/>
      <c r="VMM2" s="83"/>
      <c r="VMN2" s="83"/>
      <c r="VMO2" s="83"/>
      <c r="VMP2" s="83"/>
      <c r="VMQ2" s="83"/>
      <c r="VMR2" s="83"/>
      <c r="VMS2" s="83"/>
      <c r="VMT2" s="83"/>
      <c r="VMU2" s="83"/>
      <c r="VMV2" s="83"/>
      <c r="VMW2" s="83"/>
      <c r="VMX2" s="83"/>
      <c r="VMY2" s="83"/>
      <c r="VMZ2" s="83"/>
      <c r="VNA2" s="83"/>
      <c r="VNB2" s="83"/>
      <c r="VNC2" s="83"/>
      <c r="VND2" s="83"/>
      <c r="VNE2" s="83"/>
      <c r="VNF2" s="83"/>
      <c r="VNG2" s="83"/>
      <c r="VNH2" s="83"/>
      <c r="VNI2" s="83"/>
      <c r="VNJ2" s="83"/>
      <c r="VNK2" s="83"/>
      <c r="VNL2" s="83"/>
      <c r="VNM2" s="83"/>
      <c r="VNN2" s="83"/>
      <c r="VNO2" s="83"/>
      <c r="VNP2" s="83"/>
      <c r="VNQ2" s="83"/>
      <c r="VNR2" s="83"/>
      <c r="VNS2" s="83"/>
      <c r="VNT2" s="83"/>
      <c r="VNU2" s="83"/>
      <c r="VNV2" s="83"/>
      <c r="VNW2" s="83"/>
      <c r="VNX2" s="83"/>
      <c r="VNY2" s="83"/>
      <c r="VNZ2" s="83"/>
      <c r="VOA2" s="83"/>
      <c r="VOB2" s="83"/>
      <c r="VOC2" s="83"/>
      <c r="VOD2" s="83"/>
      <c r="VOE2" s="83"/>
      <c r="VOF2" s="83"/>
      <c r="VOG2" s="83"/>
      <c r="VOH2" s="83"/>
      <c r="VOI2" s="83"/>
      <c r="VOJ2" s="83"/>
      <c r="VOK2" s="83"/>
      <c r="VOL2" s="83"/>
      <c r="VOM2" s="83"/>
      <c r="VON2" s="83"/>
      <c r="VOO2" s="83"/>
      <c r="VOP2" s="83"/>
      <c r="VOQ2" s="83"/>
      <c r="VOR2" s="83"/>
      <c r="VOS2" s="83"/>
      <c r="VOT2" s="83"/>
      <c r="VOU2" s="83"/>
      <c r="VOV2" s="83"/>
      <c r="VOW2" s="83"/>
      <c r="VOX2" s="83"/>
      <c r="VOY2" s="83"/>
      <c r="VOZ2" s="83"/>
      <c r="VPA2" s="83"/>
      <c r="VPB2" s="83"/>
      <c r="VPC2" s="83"/>
      <c r="VPD2" s="83"/>
      <c r="VPE2" s="83"/>
      <c r="VPF2" s="83"/>
      <c r="VPG2" s="83"/>
      <c r="VPH2" s="83"/>
      <c r="VPI2" s="83"/>
      <c r="VPJ2" s="83"/>
      <c r="VPK2" s="83"/>
      <c r="VPL2" s="83"/>
      <c r="VPM2" s="83"/>
      <c r="VPN2" s="83"/>
      <c r="VPO2" s="83"/>
      <c r="VPP2" s="83"/>
      <c r="VPQ2" s="83"/>
      <c r="VPR2" s="83"/>
      <c r="VPS2" s="83"/>
      <c r="VPT2" s="83"/>
      <c r="VPU2" s="83"/>
      <c r="VPV2" s="83"/>
      <c r="VPW2" s="83"/>
      <c r="VPX2" s="83"/>
      <c r="VPY2" s="83"/>
      <c r="VPZ2" s="83"/>
      <c r="VQA2" s="83"/>
      <c r="VQB2" s="83"/>
      <c r="VQC2" s="83"/>
      <c r="VQD2" s="83"/>
      <c r="VQE2" s="83"/>
      <c r="VQF2" s="83"/>
      <c r="VQG2" s="83"/>
      <c r="VQH2" s="83"/>
      <c r="VQI2" s="83"/>
      <c r="VQJ2" s="83"/>
      <c r="VQK2" s="83"/>
      <c r="VQL2" s="83"/>
      <c r="VQM2" s="83"/>
      <c r="VQN2" s="83"/>
      <c r="VQO2" s="83"/>
      <c r="VQP2" s="83"/>
      <c r="VQQ2" s="83"/>
      <c r="VQR2" s="83"/>
      <c r="VQS2" s="83"/>
      <c r="VQT2" s="83"/>
      <c r="VQU2" s="83"/>
      <c r="VQV2" s="83"/>
      <c r="VQW2" s="83"/>
      <c r="VQX2" s="83"/>
      <c r="VQY2" s="83"/>
      <c r="VQZ2" s="83"/>
      <c r="VRA2" s="83"/>
      <c r="VRB2" s="83"/>
      <c r="VRC2" s="83"/>
      <c r="VRD2" s="83"/>
      <c r="VRE2" s="83"/>
      <c r="VRF2" s="83"/>
      <c r="VRG2" s="83"/>
      <c r="VRH2" s="83"/>
      <c r="VRI2" s="83"/>
      <c r="VRJ2" s="83"/>
      <c r="VRK2" s="83"/>
      <c r="VRL2" s="83"/>
      <c r="VRM2" s="83"/>
      <c r="VRN2" s="83"/>
      <c r="VRO2" s="83"/>
      <c r="VRP2" s="83"/>
      <c r="VRQ2" s="83"/>
      <c r="VRR2" s="83"/>
      <c r="VRS2" s="83"/>
      <c r="VRT2" s="83"/>
      <c r="VRU2" s="83"/>
      <c r="VRV2" s="83"/>
      <c r="VRW2" s="83"/>
      <c r="VRX2" s="83"/>
      <c r="VRY2" s="83"/>
      <c r="VRZ2" s="83"/>
      <c r="VSA2" s="83"/>
      <c r="VSB2" s="83"/>
      <c r="VSC2" s="83"/>
      <c r="VSD2" s="83"/>
      <c r="VSE2" s="83"/>
      <c r="VSF2" s="83"/>
      <c r="VSG2" s="83"/>
      <c r="VSH2" s="83"/>
      <c r="VSI2" s="83"/>
      <c r="VSJ2" s="83"/>
      <c r="VSK2" s="83"/>
      <c r="VSL2" s="83"/>
      <c r="VSM2" s="83"/>
      <c r="VSN2" s="83"/>
      <c r="VSO2" s="83"/>
      <c r="VSP2" s="83"/>
      <c r="VSQ2" s="83"/>
      <c r="VSR2" s="83"/>
      <c r="VSS2" s="83"/>
      <c r="VST2" s="83"/>
      <c r="VSU2" s="83"/>
      <c r="VSV2" s="83"/>
      <c r="VSW2" s="83"/>
      <c r="VSX2" s="83"/>
      <c r="VSY2" s="83"/>
      <c r="VSZ2" s="83"/>
      <c r="VTA2" s="83"/>
      <c r="VTB2" s="83"/>
      <c r="VTC2" s="83"/>
      <c r="VTD2" s="83"/>
      <c r="VTE2" s="83"/>
      <c r="VTF2" s="83"/>
      <c r="VTG2" s="83"/>
      <c r="VTH2" s="83"/>
      <c r="VTI2" s="83"/>
      <c r="VTJ2" s="83"/>
      <c r="VTK2" s="83"/>
      <c r="VTL2" s="83"/>
      <c r="VTM2" s="83"/>
      <c r="VTN2" s="83"/>
      <c r="VTO2" s="83"/>
      <c r="VTP2" s="83"/>
      <c r="VTQ2" s="83"/>
      <c r="VTR2" s="83"/>
      <c r="VTS2" s="83"/>
      <c r="VTT2" s="83"/>
      <c r="VTU2" s="83"/>
      <c r="VTV2" s="83"/>
      <c r="VTW2" s="83"/>
      <c r="VTX2" s="83"/>
      <c r="VTY2" s="83"/>
      <c r="VTZ2" s="83"/>
      <c r="VUA2" s="83"/>
      <c r="VUB2" s="83"/>
      <c r="VUC2" s="83"/>
      <c r="VUD2" s="83"/>
      <c r="VUE2" s="83"/>
      <c r="VUF2" s="83"/>
      <c r="VUG2" s="83"/>
      <c r="VUH2" s="83"/>
      <c r="VUI2" s="83"/>
      <c r="VUJ2" s="83"/>
      <c r="VUK2" s="83"/>
      <c r="VUL2" s="83"/>
      <c r="VUM2" s="83"/>
      <c r="VUN2" s="83"/>
      <c r="VUO2" s="83"/>
      <c r="VUP2" s="83"/>
      <c r="VUQ2" s="83"/>
      <c r="VUR2" s="83"/>
      <c r="VUS2" s="83"/>
      <c r="VUT2" s="83"/>
      <c r="VUU2" s="83"/>
      <c r="VUV2" s="83"/>
      <c r="VUW2" s="83"/>
      <c r="VUX2" s="83"/>
      <c r="VUY2" s="83"/>
      <c r="VUZ2" s="83"/>
      <c r="VVA2" s="83"/>
      <c r="VVB2" s="83"/>
      <c r="VVC2" s="83"/>
      <c r="VVD2" s="83"/>
      <c r="VVE2" s="83"/>
      <c r="VVF2" s="83"/>
      <c r="VVG2" s="83"/>
      <c r="VVH2" s="83"/>
      <c r="VVI2" s="83"/>
      <c r="VVJ2" s="83"/>
      <c r="VVK2" s="83"/>
      <c r="VVL2" s="83"/>
      <c r="VVM2" s="83"/>
      <c r="VVN2" s="83"/>
      <c r="VVO2" s="83"/>
      <c r="VVP2" s="83"/>
      <c r="VVQ2" s="83"/>
      <c r="VVR2" s="83"/>
      <c r="VVS2" s="83"/>
      <c r="VVT2" s="83"/>
      <c r="VVU2" s="83"/>
      <c r="VVV2" s="83"/>
      <c r="VVW2" s="83"/>
      <c r="VVX2" s="83"/>
      <c r="VVY2" s="83"/>
      <c r="VVZ2" s="83"/>
      <c r="VWA2" s="83"/>
      <c r="VWB2" s="83"/>
      <c r="VWC2" s="83"/>
      <c r="VWD2" s="83"/>
      <c r="VWE2" s="83"/>
      <c r="VWF2" s="83"/>
      <c r="VWG2" s="83"/>
      <c r="VWH2" s="83"/>
      <c r="VWI2" s="83"/>
      <c r="VWJ2" s="83"/>
      <c r="VWK2" s="83"/>
      <c r="VWL2" s="83"/>
      <c r="VWM2" s="83"/>
      <c r="VWN2" s="83"/>
      <c r="VWO2" s="83"/>
      <c r="VWP2" s="83"/>
      <c r="VWQ2" s="83"/>
      <c r="VWR2" s="83"/>
      <c r="VWS2" s="83"/>
      <c r="VWT2" s="83"/>
      <c r="VWU2" s="83"/>
      <c r="VWV2" s="83"/>
      <c r="VWW2" s="83"/>
      <c r="VWX2" s="83"/>
      <c r="VWY2" s="83"/>
      <c r="VWZ2" s="83"/>
      <c r="VXA2" s="83"/>
      <c r="VXB2" s="83"/>
      <c r="VXC2" s="83"/>
      <c r="VXD2" s="83"/>
      <c r="VXE2" s="83"/>
      <c r="VXF2" s="83"/>
      <c r="VXG2" s="83"/>
      <c r="VXH2" s="83"/>
      <c r="VXI2" s="83"/>
      <c r="VXJ2" s="83"/>
      <c r="VXK2" s="83"/>
      <c r="VXL2" s="83"/>
      <c r="VXM2" s="83"/>
      <c r="VXN2" s="83"/>
      <c r="VXO2" s="83"/>
      <c r="VXP2" s="83"/>
      <c r="VXQ2" s="83"/>
      <c r="VXR2" s="83"/>
      <c r="VXS2" s="83"/>
      <c r="VXT2" s="83"/>
      <c r="VXU2" s="83"/>
      <c r="VXV2" s="83"/>
      <c r="VXW2" s="83"/>
      <c r="VXX2" s="83"/>
      <c r="VXY2" s="83"/>
      <c r="VXZ2" s="83"/>
      <c r="VYA2" s="83"/>
      <c r="VYB2" s="83"/>
      <c r="VYC2" s="83"/>
      <c r="VYD2" s="83"/>
      <c r="VYE2" s="83"/>
      <c r="VYF2" s="83"/>
      <c r="VYG2" s="83"/>
      <c r="VYH2" s="83"/>
      <c r="VYI2" s="83"/>
      <c r="VYJ2" s="83"/>
      <c r="VYK2" s="83"/>
      <c r="VYL2" s="83"/>
      <c r="VYM2" s="83"/>
      <c r="VYN2" s="83"/>
      <c r="VYO2" s="83"/>
      <c r="VYP2" s="83"/>
      <c r="VYQ2" s="83"/>
      <c r="VYR2" s="83"/>
      <c r="VYS2" s="83"/>
      <c r="VYT2" s="83"/>
      <c r="VYU2" s="83"/>
      <c r="VYV2" s="83"/>
      <c r="VYW2" s="83"/>
      <c r="VYX2" s="83"/>
      <c r="VYY2" s="83"/>
      <c r="VYZ2" s="83"/>
      <c r="VZA2" s="83"/>
      <c r="VZB2" s="83"/>
      <c r="VZC2" s="83"/>
      <c r="VZD2" s="83"/>
      <c r="VZE2" s="83"/>
      <c r="VZF2" s="83"/>
      <c r="VZG2" s="83"/>
      <c r="VZH2" s="83"/>
      <c r="VZI2" s="83"/>
      <c r="VZJ2" s="83"/>
      <c r="VZK2" s="83"/>
      <c r="VZL2" s="83"/>
      <c r="VZM2" s="83"/>
      <c r="VZN2" s="83"/>
      <c r="VZO2" s="83"/>
      <c r="VZP2" s="83"/>
      <c r="VZQ2" s="83"/>
      <c r="VZR2" s="83"/>
      <c r="VZS2" s="83"/>
      <c r="VZT2" s="83"/>
      <c r="VZU2" s="83"/>
      <c r="VZV2" s="83"/>
      <c r="VZW2" s="83"/>
      <c r="VZX2" s="83"/>
      <c r="VZY2" s="83"/>
      <c r="VZZ2" s="83"/>
      <c r="WAA2" s="83"/>
      <c r="WAB2" s="83"/>
      <c r="WAC2" s="83"/>
      <c r="WAD2" s="83"/>
      <c r="WAE2" s="83"/>
      <c r="WAF2" s="83"/>
      <c r="WAG2" s="83"/>
      <c r="WAH2" s="83"/>
      <c r="WAI2" s="83"/>
      <c r="WAJ2" s="83"/>
      <c r="WAK2" s="83"/>
      <c r="WAL2" s="83"/>
      <c r="WAM2" s="83"/>
      <c r="WAN2" s="83"/>
      <c r="WAO2" s="83"/>
      <c r="WAP2" s="83"/>
      <c r="WAQ2" s="83"/>
      <c r="WAR2" s="83"/>
      <c r="WAS2" s="83"/>
      <c r="WAT2" s="83"/>
      <c r="WAU2" s="83"/>
      <c r="WAV2" s="83"/>
      <c r="WAW2" s="83"/>
      <c r="WAX2" s="83"/>
      <c r="WAY2" s="83"/>
      <c r="WAZ2" s="83"/>
      <c r="WBA2" s="83"/>
      <c r="WBB2" s="83"/>
      <c r="WBC2" s="83"/>
      <c r="WBD2" s="83"/>
      <c r="WBE2" s="83"/>
      <c r="WBF2" s="83"/>
      <c r="WBG2" s="83"/>
      <c r="WBH2" s="83"/>
      <c r="WBI2" s="83"/>
      <c r="WBJ2" s="83"/>
      <c r="WBK2" s="83"/>
      <c r="WBL2" s="83"/>
      <c r="WBM2" s="83"/>
      <c r="WBN2" s="83"/>
      <c r="WBO2" s="83"/>
      <c r="WBP2" s="83"/>
      <c r="WBQ2" s="83"/>
      <c r="WBR2" s="83"/>
      <c r="WBS2" s="83"/>
      <c r="WBT2" s="83"/>
      <c r="WBU2" s="83"/>
      <c r="WBV2" s="83"/>
      <c r="WBW2" s="83"/>
      <c r="WBX2" s="83"/>
      <c r="WBY2" s="83"/>
      <c r="WBZ2" s="83"/>
      <c r="WCA2" s="83"/>
      <c r="WCB2" s="83"/>
      <c r="WCC2" s="83"/>
      <c r="WCD2" s="83"/>
      <c r="WCE2" s="83"/>
      <c r="WCF2" s="83"/>
      <c r="WCG2" s="83"/>
      <c r="WCH2" s="83"/>
      <c r="WCI2" s="83"/>
      <c r="WCJ2" s="83"/>
      <c r="WCK2" s="83"/>
      <c r="WCL2" s="83"/>
      <c r="WCM2" s="83"/>
      <c r="WCN2" s="83"/>
      <c r="WCO2" s="83"/>
      <c r="WCP2" s="83"/>
      <c r="WCQ2" s="83"/>
      <c r="WCR2" s="83"/>
      <c r="WCS2" s="83"/>
      <c r="WCT2" s="83"/>
      <c r="WCU2" s="83"/>
      <c r="WCV2" s="83"/>
      <c r="WCW2" s="83"/>
      <c r="WCX2" s="83"/>
      <c r="WCY2" s="83"/>
      <c r="WCZ2" s="83"/>
      <c r="WDA2" s="83"/>
      <c r="WDB2" s="83"/>
      <c r="WDC2" s="83"/>
      <c r="WDD2" s="83"/>
      <c r="WDE2" s="83"/>
      <c r="WDF2" s="83"/>
      <c r="WDG2" s="83"/>
      <c r="WDH2" s="83"/>
      <c r="WDI2" s="83"/>
      <c r="WDJ2" s="83"/>
      <c r="WDK2" s="83"/>
      <c r="WDL2" s="83"/>
      <c r="WDM2" s="83"/>
      <c r="WDN2" s="83"/>
      <c r="WDO2" s="83"/>
      <c r="WDP2" s="83"/>
      <c r="WDQ2" s="83"/>
      <c r="WDR2" s="83"/>
      <c r="WDS2" s="83"/>
      <c r="WDT2" s="83"/>
      <c r="WDU2" s="83"/>
      <c r="WDV2" s="83"/>
      <c r="WDW2" s="83"/>
      <c r="WDX2" s="83"/>
      <c r="WDY2" s="83"/>
      <c r="WDZ2" s="83"/>
      <c r="WEA2" s="83"/>
      <c r="WEB2" s="83"/>
      <c r="WEC2" s="83"/>
      <c r="WED2" s="83"/>
      <c r="WEE2" s="83"/>
      <c r="WEF2" s="83"/>
      <c r="WEG2" s="83"/>
      <c r="WEH2" s="83"/>
      <c r="WEI2" s="83"/>
      <c r="WEJ2" s="83"/>
      <c r="WEK2" s="83"/>
      <c r="WEL2" s="83"/>
      <c r="WEM2" s="83"/>
      <c r="WEN2" s="83"/>
      <c r="WEO2" s="83"/>
      <c r="WEP2" s="83"/>
      <c r="WEQ2" s="83"/>
      <c r="WER2" s="83"/>
      <c r="WES2" s="83"/>
      <c r="WET2" s="83"/>
      <c r="WEU2" s="83"/>
      <c r="WEV2" s="83"/>
      <c r="WEW2" s="83"/>
      <c r="WEX2" s="83"/>
      <c r="WEY2" s="83"/>
      <c r="WEZ2" s="83"/>
      <c r="WFA2" s="83"/>
      <c r="WFB2" s="83"/>
      <c r="WFC2" s="83"/>
      <c r="WFD2" s="83"/>
      <c r="WFE2" s="83"/>
      <c r="WFF2" s="83"/>
      <c r="WFG2" s="83"/>
      <c r="WFH2" s="83"/>
      <c r="WFI2" s="83"/>
      <c r="WFJ2" s="83"/>
      <c r="WFK2" s="83"/>
      <c r="WFL2" s="83"/>
      <c r="WFM2" s="83"/>
      <c r="WFN2" s="83"/>
      <c r="WFO2" s="83"/>
      <c r="WFP2" s="83"/>
      <c r="WFQ2" s="83"/>
      <c r="WFR2" s="83"/>
      <c r="WFS2" s="83"/>
      <c r="WFT2" s="83"/>
      <c r="WFU2" s="83"/>
      <c r="WFV2" s="83"/>
      <c r="WFW2" s="83"/>
      <c r="WFX2" s="83"/>
      <c r="WFY2" s="83"/>
      <c r="WFZ2" s="83"/>
      <c r="WGA2" s="83"/>
      <c r="WGB2" s="83"/>
      <c r="WGC2" s="83"/>
      <c r="WGD2" s="83"/>
      <c r="WGE2" s="83"/>
      <c r="WGF2" s="83"/>
      <c r="WGG2" s="83"/>
      <c r="WGH2" s="83"/>
      <c r="WGI2" s="83"/>
      <c r="WGJ2" s="83"/>
      <c r="WGK2" s="83"/>
      <c r="WGL2" s="83"/>
      <c r="WGM2" s="83"/>
      <c r="WGN2" s="83"/>
      <c r="WGO2" s="83"/>
      <c r="WGP2" s="83"/>
      <c r="WGQ2" s="83"/>
      <c r="WGR2" s="83"/>
      <c r="WGS2" s="83"/>
      <c r="WGT2" s="83"/>
      <c r="WGU2" s="83"/>
      <c r="WGV2" s="83"/>
      <c r="WGW2" s="83"/>
      <c r="WGX2" s="83"/>
      <c r="WGY2" s="83"/>
      <c r="WGZ2" s="83"/>
      <c r="WHA2" s="83"/>
      <c r="WHB2" s="83"/>
      <c r="WHC2" s="83"/>
      <c r="WHD2" s="83"/>
      <c r="WHE2" s="83"/>
      <c r="WHF2" s="83"/>
      <c r="WHG2" s="83"/>
      <c r="WHH2" s="83"/>
      <c r="WHI2" s="83"/>
      <c r="WHJ2" s="83"/>
      <c r="WHK2" s="83"/>
      <c r="WHL2" s="83"/>
      <c r="WHM2" s="83"/>
      <c r="WHN2" s="83"/>
      <c r="WHO2" s="83"/>
      <c r="WHP2" s="83"/>
      <c r="WHQ2" s="83"/>
      <c r="WHR2" s="83"/>
      <c r="WHS2" s="83"/>
      <c r="WHT2" s="83"/>
      <c r="WHU2" s="83"/>
      <c r="WHV2" s="83"/>
      <c r="WHW2" s="83"/>
      <c r="WHX2" s="83"/>
      <c r="WHY2" s="83"/>
      <c r="WHZ2" s="83"/>
      <c r="WIA2" s="83"/>
      <c r="WIB2" s="83"/>
      <c r="WIC2" s="83"/>
      <c r="WID2" s="83"/>
      <c r="WIE2" s="83"/>
      <c r="WIF2" s="83"/>
      <c r="WIG2" s="83"/>
      <c r="WIH2" s="83"/>
      <c r="WII2" s="83"/>
      <c r="WIJ2" s="83"/>
      <c r="WIK2" s="83"/>
      <c r="WIL2" s="83"/>
      <c r="WIM2" s="83"/>
      <c r="WIN2" s="83"/>
      <c r="WIO2" s="83"/>
      <c r="WIP2" s="83"/>
      <c r="WIQ2" s="83"/>
      <c r="WIR2" s="83"/>
      <c r="WIS2" s="83"/>
      <c r="WIT2" s="83"/>
      <c r="WIU2" s="83"/>
      <c r="WIV2" s="83"/>
      <c r="WIW2" s="83"/>
      <c r="WIX2" s="83"/>
      <c r="WIY2" s="83"/>
      <c r="WIZ2" s="83"/>
      <c r="WJA2" s="83"/>
      <c r="WJB2" s="83"/>
      <c r="WJC2" s="83"/>
      <c r="WJD2" s="83"/>
      <c r="WJE2" s="83"/>
      <c r="WJF2" s="83"/>
      <c r="WJG2" s="83"/>
      <c r="WJH2" s="83"/>
      <c r="WJI2" s="83"/>
      <c r="WJJ2" s="83"/>
      <c r="WJK2" s="83"/>
      <c r="WJL2" s="83"/>
      <c r="WJM2" s="83"/>
      <c r="WJN2" s="83"/>
      <c r="WJO2" s="83"/>
      <c r="WJP2" s="83"/>
      <c r="WJQ2" s="83"/>
      <c r="WJR2" s="83"/>
      <c r="WJS2" s="83"/>
      <c r="WJT2" s="83"/>
      <c r="WJU2" s="83"/>
      <c r="WJV2" s="83"/>
      <c r="WJW2" s="83"/>
      <c r="WJX2" s="83"/>
      <c r="WJY2" s="83"/>
      <c r="WJZ2" s="83"/>
      <c r="WKA2" s="83"/>
      <c r="WKB2" s="83"/>
      <c r="WKC2" s="83"/>
      <c r="WKD2" s="83"/>
      <c r="WKE2" s="83"/>
      <c r="WKF2" s="83"/>
      <c r="WKG2" s="83"/>
      <c r="WKH2" s="83"/>
      <c r="WKI2" s="83"/>
      <c r="WKJ2" s="83"/>
      <c r="WKK2" s="83"/>
      <c r="WKL2" s="83"/>
      <c r="WKM2" s="83"/>
      <c r="WKN2" s="83"/>
      <c r="WKO2" s="83"/>
      <c r="WKP2" s="83"/>
      <c r="WKQ2" s="83"/>
      <c r="WKR2" s="83"/>
      <c r="WKS2" s="83"/>
      <c r="WKT2" s="83"/>
      <c r="WKU2" s="83"/>
      <c r="WKV2" s="83"/>
      <c r="WKW2" s="83"/>
      <c r="WKX2" s="83"/>
      <c r="WKY2" s="83"/>
      <c r="WKZ2" s="83"/>
      <c r="WLA2" s="83"/>
      <c r="WLB2" s="83"/>
      <c r="WLC2" s="83"/>
      <c r="WLD2" s="83"/>
      <c r="WLE2" s="83"/>
      <c r="WLF2" s="83"/>
      <c r="WLG2" s="83"/>
      <c r="WLH2" s="83"/>
      <c r="WLI2" s="83"/>
      <c r="WLJ2" s="83"/>
      <c r="WLK2" s="83"/>
      <c r="WLL2" s="83"/>
      <c r="WLM2" s="83"/>
      <c r="WLN2" s="83"/>
      <c r="WLO2" s="83"/>
      <c r="WLP2" s="83"/>
      <c r="WLQ2" s="83"/>
      <c r="WLR2" s="83"/>
      <c r="WLS2" s="83"/>
      <c r="WLT2" s="83"/>
      <c r="WLU2" s="83"/>
      <c r="WLV2" s="83"/>
      <c r="WLW2" s="83"/>
      <c r="WLX2" s="83"/>
      <c r="WLY2" s="83"/>
      <c r="WLZ2" s="83"/>
      <c r="WMA2" s="83"/>
      <c r="WMB2" s="83"/>
      <c r="WMC2" s="83"/>
      <c r="WMD2" s="83"/>
      <c r="WME2" s="83"/>
      <c r="WMF2" s="83"/>
      <c r="WMG2" s="83"/>
      <c r="WMH2" s="83"/>
      <c r="WMI2" s="83"/>
      <c r="WMJ2" s="83"/>
      <c r="WMK2" s="83"/>
      <c r="WML2" s="83"/>
      <c r="WMM2" s="83"/>
      <c r="WMN2" s="83"/>
      <c r="WMO2" s="83"/>
      <c r="WMP2" s="83"/>
      <c r="WMQ2" s="83"/>
      <c r="WMR2" s="83"/>
      <c r="WMS2" s="83"/>
      <c r="WMT2" s="83"/>
      <c r="WMU2" s="83"/>
      <c r="WMV2" s="83"/>
      <c r="WMW2" s="83"/>
      <c r="WMX2" s="83"/>
      <c r="WMY2" s="83"/>
      <c r="WMZ2" s="83"/>
      <c r="WNA2" s="83"/>
      <c r="WNB2" s="83"/>
      <c r="WNC2" s="83"/>
      <c r="WND2" s="83"/>
      <c r="WNE2" s="83"/>
      <c r="WNF2" s="83"/>
      <c r="WNG2" s="83"/>
      <c r="WNH2" s="83"/>
      <c r="WNI2" s="83"/>
      <c r="WNJ2" s="83"/>
      <c r="WNK2" s="83"/>
      <c r="WNL2" s="83"/>
      <c r="WNM2" s="83"/>
      <c r="WNN2" s="83"/>
      <c r="WNO2" s="83"/>
      <c r="WNP2" s="83"/>
      <c r="WNQ2" s="83"/>
      <c r="WNR2" s="83"/>
      <c r="WNS2" s="83"/>
      <c r="WNT2" s="83"/>
      <c r="WNU2" s="83"/>
      <c r="WNV2" s="83"/>
      <c r="WNW2" s="83"/>
      <c r="WNX2" s="83"/>
      <c r="WNY2" s="83"/>
      <c r="WNZ2" s="83"/>
      <c r="WOA2" s="83"/>
      <c r="WOB2" s="83"/>
      <c r="WOC2" s="83"/>
      <c r="WOD2" s="83"/>
      <c r="WOE2" s="83"/>
      <c r="WOF2" s="83"/>
      <c r="WOG2" s="83"/>
      <c r="WOH2" s="83"/>
      <c r="WOI2" s="83"/>
      <c r="WOJ2" s="83"/>
      <c r="WOK2" s="83"/>
      <c r="WOL2" s="83"/>
      <c r="WOM2" s="83"/>
      <c r="WON2" s="83"/>
      <c r="WOO2" s="83"/>
      <c r="WOP2" s="83"/>
      <c r="WOQ2" s="83"/>
      <c r="WOR2" s="83"/>
      <c r="WOS2" s="83"/>
      <c r="WOT2" s="83"/>
      <c r="WOU2" s="83"/>
      <c r="WOV2" s="83"/>
      <c r="WOW2" s="83"/>
      <c r="WOX2" s="83"/>
      <c r="WOY2" s="83"/>
      <c r="WOZ2" s="83"/>
      <c r="WPA2" s="83"/>
      <c r="WPB2" s="83"/>
      <c r="WPC2" s="83"/>
      <c r="WPD2" s="83"/>
      <c r="WPE2" s="83"/>
      <c r="WPF2" s="83"/>
      <c r="WPG2" s="83"/>
      <c r="WPH2" s="83"/>
      <c r="WPI2" s="83"/>
      <c r="WPJ2" s="83"/>
      <c r="WPK2" s="83"/>
      <c r="WPL2" s="83"/>
      <c r="WPM2" s="83"/>
      <c r="WPN2" s="83"/>
      <c r="WPO2" s="83"/>
      <c r="WPP2" s="83"/>
      <c r="WPQ2" s="83"/>
      <c r="WPR2" s="83"/>
      <c r="WPS2" s="83"/>
      <c r="WPT2" s="83"/>
      <c r="WPU2" s="83"/>
      <c r="WPV2" s="83"/>
      <c r="WPW2" s="83"/>
      <c r="WPX2" s="83"/>
      <c r="WPY2" s="83"/>
      <c r="WPZ2" s="83"/>
      <c r="WQA2" s="83"/>
      <c r="WQB2" s="83"/>
      <c r="WQC2" s="83"/>
      <c r="WQD2" s="83"/>
      <c r="WQE2" s="83"/>
      <c r="WQF2" s="83"/>
      <c r="WQG2" s="83"/>
      <c r="WQH2" s="83"/>
      <c r="WQI2" s="83"/>
      <c r="WQJ2" s="83"/>
      <c r="WQK2" s="83"/>
      <c r="WQL2" s="83"/>
      <c r="WQM2" s="83"/>
      <c r="WQN2" s="83"/>
      <c r="WQO2" s="83"/>
      <c r="WQP2" s="83"/>
      <c r="WQQ2" s="83"/>
      <c r="WQR2" s="83"/>
      <c r="WQS2" s="83"/>
      <c r="WQT2" s="83"/>
      <c r="WQU2" s="83"/>
      <c r="WQV2" s="83"/>
      <c r="WQW2" s="83"/>
      <c r="WQX2" s="83"/>
      <c r="WQY2" s="83"/>
      <c r="WQZ2" s="83"/>
      <c r="WRA2" s="83"/>
      <c r="WRB2" s="83"/>
      <c r="WRC2" s="83"/>
      <c r="WRD2" s="83"/>
      <c r="WRE2" s="83"/>
      <c r="WRF2" s="83"/>
      <c r="WRG2" s="83"/>
      <c r="WRH2" s="83"/>
      <c r="WRI2" s="83"/>
      <c r="WRJ2" s="83"/>
      <c r="WRK2" s="83"/>
      <c r="WRL2" s="83"/>
      <c r="WRM2" s="83"/>
      <c r="WRN2" s="83"/>
      <c r="WRO2" s="83"/>
      <c r="WRP2" s="83"/>
      <c r="WRQ2" s="83"/>
      <c r="WRR2" s="83"/>
      <c r="WRS2" s="83"/>
      <c r="WRT2" s="83"/>
      <c r="WRU2" s="83"/>
      <c r="WRV2" s="83"/>
      <c r="WRW2" s="83"/>
      <c r="WRX2" s="83"/>
      <c r="WRY2" s="83"/>
      <c r="WRZ2" s="83"/>
      <c r="WSA2" s="83"/>
      <c r="WSB2" s="83"/>
      <c r="WSC2" s="83"/>
      <c r="WSD2" s="83"/>
      <c r="WSE2" s="83"/>
      <c r="WSF2" s="83"/>
      <c r="WSG2" s="83"/>
      <c r="WSH2" s="83"/>
      <c r="WSI2" s="83"/>
      <c r="WSJ2" s="83"/>
      <c r="WSK2" s="83"/>
      <c r="WSL2" s="83"/>
      <c r="WSM2" s="83"/>
      <c r="WSN2" s="83"/>
      <c r="WSO2" s="83"/>
      <c r="WSP2" s="83"/>
      <c r="WSQ2" s="83"/>
      <c r="WSR2" s="83"/>
      <c r="WSS2" s="83"/>
      <c r="WST2" s="83"/>
      <c r="WSU2" s="83"/>
      <c r="WSV2" s="83"/>
      <c r="WSW2" s="83"/>
      <c r="WSX2" s="83"/>
      <c r="WSY2" s="83"/>
      <c r="WSZ2" s="83"/>
      <c r="WTA2" s="83"/>
      <c r="WTB2" s="83"/>
      <c r="WTC2" s="83"/>
      <c r="WTD2" s="83"/>
      <c r="WTE2" s="83"/>
      <c r="WTF2" s="83"/>
      <c r="WTG2" s="83"/>
      <c r="WTH2" s="83"/>
      <c r="WTI2" s="83"/>
      <c r="WTJ2" s="83"/>
      <c r="WTK2" s="83"/>
      <c r="WTL2" s="83"/>
      <c r="WTM2" s="83"/>
      <c r="WTN2" s="83"/>
      <c r="WTO2" s="83"/>
      <c r="WTP2" s="83"/>
      <c r="WTQ2" s="83"/>
      <c r="WTR2" s="83"/>
      <c r="WTS2" s="83"/>
      <c r="WTT2" s="83"/>
      <c r="WTU2" s="83"/>
      <c r="WTV2" s="83"/>
      <c r="WTW2" s="83"/>
      <c r="WTX2" s="83"/>
      <c r="WTY2" s="83"/>
      <c r="WTZ2" s="83"/>
      <c r="WUA2" s="83"/>
      <c r="WUB2" s="83"/>
      <c r="WUC2" s="83"/>
      <c r="WUD2" s="83"/>
      <c r="WUE2" s="83"/>
      <c r="WUF2" s="83"/>
      <c r="WUG2" s="83"/>
      <c r="WUH2" s="83"/>
      <c r="WUI2" s="83"/>
      <c r="WUJ2" s="83"/>
      <c r="WUK2" s="83"/>
      <c r="WUL2" s="83"/>
      <c r="WUM2" s="83"/>
      <c r="WUN2" s="83"/>
      <c r="WUO2" s="83"/>
      <c r="WUP2" s="83"/>
      <c r="WUQ2" s="83"/>
      <c r="WUR2" s="83"/>
      <c r="WUS2" s="83"/>
      <c r="WUT2" s="83"/>
      <c r="WUU2" s="83"/>
      <c r="WUV2" s="83"/>
      <c r="WUW2" s="83"/>
      <c r="WUX2" s="83"/>
      <c r="WUY2" s="83"/>
      <c r="WUZ2" s="83"/>
      <c r="WVA2" s="83"/>
      <c r="WVB2" s="83"/>
      <c r="WVC2" s="83"/>
      <c r="WVD2" s="83"/>
      <c r="WVE2" s="83"/>
      <c r="WVF2" s="83"/>
      <c r="WVG2" s="83"/>
      <c r="WVH2" s="83"/>
      <c r="WVI2" s="83"/>
      <c r="WVJ2" s="83"/>
      <c r="WVK2" s="83"/>
      <c r="WVL2" s="83"/>
      <c r="WVM2" s="83"/>
      <c r="WVN2" s="83"/>
      <c r="WVO2" s="83"/>
      <c r="WVP2" s="83"/>
      <c r="WVQ2" s="83"/>
      <c r="WVR2" s="83"/>
      <c r="WVS2" s="83"/>
      <c r="WVT2" s="83"/>
      <c r="WVU2" s="83"/>
      <c r="WVV2" s="83"/>
      <c r="WVW2" s="83"/>
      <c r="WVX2" s="83"/>
      <c r="WVY2" s="83"/>
      <c r="WVZ2" s="83"/>
      <c r="WWA2" s="83"/>
      <c r="WWB2" s="83"/>
      <c r="WWC2" s="83"/>
      <c r="WWD2" s="83"/>
      <c r="WWE2" s="83"/>
      <c r="WWF2" s="83"/>
      <c r="WWG2" s="83"/>
      <c r="WWH2" s="83"/>
      <c r="WWI2" s="83"/>
      <c r="WWJ2" s="83"/>
      <c r="WWK2" s="83"/>
      <c r="WWL2" s="83"/>
      <c r="WWM2" s="83"/>
      <c r="WWN2" s="83"/>
      <c r="WWO2" s="83"/>
      <c r="WWP2" s="83"/>
      <c r="WWQ2" s="83"/>
      <c r="WWR2" s="83"/>
      <c r="WWS2" s="83"/>
      <c r="WWT2" s="83"/>
      <c r="WWU2" s="83"/>
      <c r="WWV2" s="83"/>
      <c r="WWW2" s="83"/>
      <c r="WWX2" s="83"/>
      <c r="WWY2" s="83"/>
      <c r="WWZ2" s="83"/>
      <c r="WXA2" s="83"/>
      <c r="WXB2" s="83"/>
      <c r="WXC2" s="83"/>
      <c r="WXD2" s="83"/>
      <c r="WXE2" s="83"/>
      <c r="WXF2" s="83"/>
      <c r="WXG2" s="83"/>
      <c r="WXH2" s="83"/>
      <c r="WXI2" s="83"/>
      <c r="WXJ2" s="83"/>
      <c r="WXK2" s="83"/>
      <c r="WXL2" s="83"/>
      <c r="WXM2" s="83"/>
      <c r="WXN2" s="83"/>
      <c r="WXO2" s="83"/>
      <c r="WXP2" s="83"/>
      <c r="WXQ2" s="83"/>
      <c r="WXR2" s="83"/>
      <c r="WXS2" s="83"/>
      <c r="WXT2" s="83"/>
      <c r="WXU2" s="83"/>
      <c r="WXV2" s="83"/>
      <c r="WXW2" s="83"/>
      <c r="WXX2" s="83"/>
      <c r="WXY2" s="83"/>
      <c r="WXZ2" s="83"/>
      <c r="WYA2" s="83"/>
      <c r="WYB2" s="83"/>
      <c r="WYC2" s="83"/>
      <c r="WYD2" s="83"/>
      <c r="WYE2" s="83"/>
      <c r="WYF2" s="83"/>
      <c r="WYG2" s="83"/>
      <c r="WYH2" s="83"/>
      <c r="WYI2" s="83"/>
      <c r="WYJ2" s="83"/>
      <c r="WYK2" s="83"/>
      <c r="WYL2" s="83"/>
      <c r="WYM2" s="83"/>
      <c r="WYN2" s="83"/>
      <c r="WYO2" s="83"/>
      <c r="WYP2" s="83"/>
      <c r="WYQ2" s="83"/>
      <c r="WYR2" s="83"/>
      <c r="WYS2" s="83"/>
      <c r="WYT2" s="83"/>
      <c r="WYU2" s="83"/>
      <c r="WYV2" s="83"/>
      <c r="WYW2" s="83"/>
      <c r="WYX2" s="83"/>
      <c r="WYY2" s="83"/>
      <c r="WYZ2" s="83"/>
      <c r="WZA2" s="83"/>
      <c r="WZB2" s="83"/>
      <c r="WZC2" s="83"/>
      <c r="WZD2" s="83"/>
      <c r="WZE2" s="83"/>
      <c r="WZF2" s="83"/>
      <c r="WZG2" s="83"/>
      <c r="WZH2" s="83"/>
      <c r="WZI2" s="83"/>
      <c r="WZJ2" s="83"/>
      <c r="WZK2" s="83"/>
      <c r="WZL2" s="83"/>
      <c r="WZM2" s="83"/>
      <c r="WZN2" s="83"/>
      <c r="WZO2" s="83"/>
      <c r="WZP2" s="83"/>
      <c r="WZQ2" s="83"/>
      <c r="WZR2" s="83"/>
      <c r="WZS2" s="83"/>
      <c r="WZT2" s="83"/>
      <c r="WZU2" s="83"/>
      <c r="WZV2" s="83"/>
      <c r="WZW2" s="83"/>
      <c r="WZX2" s="83"/>
      <c r="WZY2" s="83"/>
      <c r="WZZ2" s="83"/>
      <c r="XAA2" s="83"/>
      <c r="XAB2" s="83"/>
      <c r="XAC2" s="83"/>
      <c r="XAD2" s="83"/>
      <c r="XAE2" s="83"/>
      <c r="XAF2" s="83"/>
      <c r="XAG2" s="83"/>
      <c r="XAH2" s="83"/>
      <c r="XAI2" s="83"/>
      <c r="XAJ2" s="83"/>
      <c r="XAK2" s="83"/>
      <c r="XAL2" s="83"/>
      <c r="XAM2" s="83"/>
      <c r="XAN2" s="83"/>
      <c r="XAO2" s="83"/>
      <c r="XAP2" s="83"/>
      <c r="XAQ2" s="83"/>
      <c r="XAR2" s="83"/>
      <c r="XAS2" s="83"/>
      <c r="XAT2" s="83"/>
      <c r="XAU2" s="83"/>
      <c r="XAV2" s="83"/>
      <c r="XAW2" s="83"/>
      <c r="XAX2" s="83"/>
      <c r="XAY2" s="83"/>
      <c r="XAZ2" s="83"/>
      <c r="XBA2" s="83"/>
      <c r="XBB2" s="83"/>
      <c r="XBC2" s="83"/>
      <c r="XBD2" s="83"/>
      <c r="XBE2" s="83"/>
      <c r="XBF2" s="83"/>
      <c r="XBG2" s="83"/>
      <c r="XBH2" s="83"/>
      <c r="XBI2" s="83"/>
      <c r="XBJ2" s="83"/>
      <c r="XBK2" s="83"/>
      <c r="XBL2" s="83"/>
      <c r="XBM2" s="83"/>
      <c r="XBN2" s="83"/>
      <c r="XBO2" s="83"/>
      <c r="XBP2" s="83"/>
      <c r="XBQ2" s="83"/>
      <c r="XBR2" s="83"/>
      <c r="XBS2" s="83"/>
      <c r="XBT2" s="83"/>
      <c r="XBU2" s="83"/>
      <c r="XBV2" s="83"/>
      <c r="XBW2" s="83"/>
      <c r="XBX2" s="83"/>
      <c r="XBY2" s="83"/>
      <c r="XBZ2" s="83"/>
      <c r="XCA2" s="83"/>
      <c r="XCB2" s="83"/>
      <c r="XCC2" s="83"/>
      <c r="XCD2" s="83"/>
      <c r="XCE2" s="83"/>
      <c r="XCF2" s="83"/>
      <c r="XCG2" s="83"/>
      <c r="XCH2" s="83"/>
      <c r="XCI2" s="83"/>
      <c r="XCJ2" s="83"/>
      <c r="XCK2" s="83"/>
      <c r="XCL2" s="83"/>
      <c r="XCM2" s="83"/>
      <c r="XCN2" s="83"/>
      <c r="XCO2" s="83"/>
      <c r="XCP2" s="83"/>
      <c r="XCQ2" s="83"/>
      <c r="XCR2" s="83"/>
      <c r="XCS2" s="83"/>
      <c r="XCT2" s="83"/>
      <c r="XCU2" s="83"/>
      <c r="XCV2" s="83"/>
      <c r="XCW2" s="83"/>
      <c r="XCX2" s="83"/>
      <c r="XCY2" s="83"/>
      <c r="XCZ2" s="83"/>
      <c r="XDA2" s="83"/>
      <c r="XDB2" s="83"/>
      <c r="XDC2" s="83"/>
      <c r="XDD2" s="83"/>
      <c r="XDE2" s="83"/>
      <c r="XDF2" s="83"/>
      <c r="XDG2" s="83"/>
      <c r="XDH2" s="83"/>
      <c r="XDI2" s="83"/>
      <c r="XDJ2" s="83"/>
      <c r="XDK2" s="83"/>
      <c r="XDL2" s="83"/>
      <c r="XDM2" s="83"/>
      <c r="XDN2" s="83"/>
      <c r="XDO2" s="83"/>
      <c r="XDP2" s="83"/>
      <c r="XDQ2" s="83"/>
      <c r="XDR2" s="83"/>
      <c r="XDS2" s="83"/>
      <c r="XDT2" s="83"/>
      <c r="XDU2" s="83"/>
      <c r="XDV2" s="83"/>
      <c r="XDW2" s="83"/>
      <c r="XDX2" s="83"/>
      <c r="XDY2" s="83"/>
      <c r="XDZ2" s="83"/>
      <c r="XEA2" s="83"/>
      <c r="XEB2" s="83"/>
      <c r="XEC2" s="83"/>
      <c r="XED2" s="83"/>
      <c r="XEE2" s="83"/>
      <c r="XEF2" s="83"/>
      <c r="XEG2" s="83"/>
      <c r="XEH2" s="83"/>
      <c r="XEI2" s="83"/>
      <c r="XEJ2" s="83"/>
      <c r="XEK2" s="83"/>
      <c r="XEL2" s="83"/>
      <c r="XEM2" s="83"/>
      <c r="XEN2" s="83"/>
      <c r="XEO2" s="83"/>
      <c r="XEP2" s="83"/>
      <c r="XEQ2" s="83"/>
      <c r="XER2" s="83"/>
      <c r="XES2" s="83"/>
    </row>
    <row r="3" spans="1:16373" ht="15.75" customHeight="1">
      <c r="A3" s="84" t="str">
        <f>BOQ!A3</f>
        <v>c</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c r="BV3" s="84"/>
      <c r="BW3" s="84"/>
      <c r="BX3" s="84"/>
      <c r="BY3" s="84"/>
      <c r="BZ3" s="84"/>
      <c r="CA3" s="84"/>
      <c r="CB3" s="84"/>
      <c r="CC3" s="84"/>
      <c r="CD3" s="84"/>
      <c r="CE3" s="84"/>
      <c r="CF3" s="84"/>
      <c r="CG3" s="84"/>
      <c r="CH3" s="84"/>
      <c r="CI3" s="84"/>
      <c r="CJ3" s="84"/>
      <c r="CK3" s="84"/>
      <c r="CL3" s="84"/>
      <c r="CM3" s="84"/>
      <c r="CN3" s="84"/>
      <c r="CO3" s="84"/>
      <c r="CP3" s="84"/>
      <c r="CQ3" s="84"/>
      <c r="CR3" s="84"/>
      <c r="CS3" s="84"/>
      <c r="CT3" s="84"/>
      <c r="CU3" s="84"/>
      <c r="CV3" s="84"/>
      <c r="CW3" s="84"/>
      <c r="CX3" s="84"/>
      <c r="CY3" s="84"/>
      <c r="CZ3" s="84"/>
      <c r="DA3" s="84"/>
      <c r="DB3" s="84"/>
      <c r="DC3" s="84"/>
      <c r="DD3" s="84"/>
      <c r="DE3" s="84"/>
      <c r="DF3" s="84"/>
      <c r="DG3" s="84"/>
      <c r="DH3" s="84"/>
      <c r="DI3" s="84"/>
      <c r="DJ3" s="84"/>
      <c r="DK3" s="84"/>
      <c r="DL3" s="84"/>
      <c r="DM3" s="84"/>
      <c r="DN3" s="84"/>
      <c r="DO3" s="84"/>
      <c r="DP3" s="84"/>
      <c r="DQ3" s="84"/>
      <c r="DR3" s="84"/>
      <c r="DS3" s="84"/>
      <c r="DT3" s="84"/>
      <c r="DU3" s="84"/>
      <c r="DV3" s="84"/>
      <c r="DW3" s="84"/>
      <c r="DX3" s="84"/>
      <c r="DY3" s="84"/>
      <c r="DZ3" s="84"/>
      <c r="EA3" s="84"/>
      <c r="EB3" s="84"/>
      <c r="EC3" s="84"/>
      <c r="ED3" s="84"/>
      <c r="EE3" s="84"/>
      <c r="EF3" s="84"/>
      <c r="EG3" s="84"/>
      <c r="EH3" s="84"/>
      <c r="EI3" s="84"/>
      <c r="EJ3" s="84"/>
      <c r="EK3" s="84"/>
      <c r="EL3" s="84"/>
      <c r="EM3" s="84"/>
      <c r="EN3" s="84"/>
      <c r="EO3" s="84"/>
      <c r="EP3" s="84"/>
      <c r="EQ3" s="84"/>
      <c r="ER3" s="84"/>
      <c r="ES3" s="84"/>
      <c r="ET3" s="84"/>
      <c r="EU3" s="84"/>
      <c r="EV3" s="84"/>
      <c r="EW3" s="84"/>
      <c r="EX3" s="84"/>
      <c r="EY3" s="84"/>
      <c r="EZ3" s="84"/>
      <c r="FA3" s="84"/>
      <c r="FB3" s="84"/>
      <c r="FC3" s="84"/>
      <c r="FD3" s="84"/>
      <c r="FE3" s="84"/>
      <c r="FF3" s="84"/>
      <c r="FG3" s="84"/>
      <c r="FH3" s="84"/>
      <c r="FI3" s="84"/>
      <c r="FJ3" s="84"/>
      <c r="FK3" s="84"/>
      <c r="FL3" s="84"/>
      <c r="FM3" s="84"/>
      <c r="FN3" s="84"/>
      <c r="FO3" s="84"/>
      <c r="FP3" s="84"/>
      <c r="FQ3" s="84"/>
      <c r="FR3" s="84"/>
      <c r="FS3" s="84"/>
      <c r="FT3" s="84"/>
      <c r="FU3" s="84"/>
      <c r="FV3" s="84"/>
      <c r="FW3" s="84"/>
      <c r="FX3" s="84"/>
      <c r="FY3" s="84"/>
      <c r="FZ3" s="84"/>
      <c r="GA3" s="84"/>
      <c r="GB3" s="84"/>
      <c r="GC3" s="84"/>
      <c r="GD3" s="84"/>
      <c r="GE3" s="84"/>
      <c r="GF3" s="84"/>
      <c r="GG3" s="84"/>
      <c r="GH3" s="84"/>
      <c r="GI3" s="84"/>
      <c r="GJ3" s="84"/>
      <c r="GK3" s="84"/>
      <c r="GL3" s="84"/>
      <c r="GM3" s="84"/>
      <c r="GN3" s="84"/>
      <c r="GO3" s="84"/>
      <c r="GP3" s="84"/>
      <c r="GQ3" s="84"/>
      <c r="GR3" s="84"/>
      <c r="GS3" s="84"/>
      <c r="GT3" s="84"/>
      <c r="GU3" s="84"/>
      <c r="GV3" s="84"/>
      <c r="GW3" s="84"/>
      <c r="GX3" s="84"/>
      <c r="GY3" s="84"/>
      <c r="GZ3" s="84"/>
      <c r="HA3" s="84"/>
      <c r="HB3" s="84"/>
      <c r="HC3" s="84"/>
      <c r="HD3" s="84"/>
      <c r="HE3" s="84"/>
      <c r="HF3" s="84"/>
      <c r="HG3" s="84"/>
      <c r="HH3" s="84"/>
      <c r="HI3" s="84"/>
      <c r="HJ3" s="84"/>
      <c r="HK3" s="84"/>
      <c r="HL3" s="84"/>
      <c r="HM3" s="84"/>
      <c r="HN3" s="84"/>
      <c r="HO3" s="84"/>
      <c r="HP3" s="84"/>
      <c r="HQ3" s="84"/>
      <c r="HR3" s="84"/>
      <c r="HS3" s="84"/>
      <c r="HT3" s="84"/>
      <c r="HU3" s="84"/>
      <c r="HV3" s="84"/>
      <c r="HW3" s="84"/>
      <c r="HX3" s="84"/>
      <c r="HY3" s="84"/>
      <c r="HZ3" s="84"/>
      <c r="IA3" s="84"/>
      <c r="IB3" s="84"/>
      <c r="IC3" s="84"/>
      <c r="ID3" s="84"/>
      <c r="IE3" s="84"/>
      <c r="IF3" s="84"/>
      <c r="IG3" s="84"/>
      <c r="IH3" s="84"/>
      <c r="II3" s="84"/>
      <c r="IJ3" s="84"/>
      <c r="IK3" s="84"/>
      <c r="IL3" s="84"/>
      <c r="IM3" s="84"/>
      <c r="IN3" s="84"/>
      <c r="IO3" s="84"/>
      <c r="IP3" s="84"/>
      <c r="IQ3" s="84"/>
      <c r="IR3" s="84"/>
      <c r="IS3" s="84"/>
      <c r="IT3" s="84"/>
      <c r="IU3" s="84"/>
      <c r="IV3" s="84"/>
      <c r="IW3" s="84"/>
      <c r="IX3" s="84"/>
      <c r="IY3" s="84"/>
      <c r="IZ3" s="84"/>
      <c r="JA3" s="84"/>
      <c r="JB3" s="84"/>
      <c r="JC3" s="84"/>
      <c r="JD3" s="84"/>
      <c r="JE3" s="84"/>
      <c r="JF3" s="84"/>
      <c r="JG3" s="84"/>
      <c r="JH3" s="84"/>
      <c r="JI3" s="84"/>
      <c r="JJ3" s="84"/>
      <c r="JK3" s="84"/>
      <c r="JL3" s="84"/>
      <c r="JM3" s="84"/>
      <c r="JN3" s="84"/>
      <c r="JO3" s="84"/>
      <c r="JP3" s="84"/>
      <c r="JQ3" s="84"/>
      <c r="JR3" s="84"/>
      <c r="JS3" s="84"/>
      <c r="JT3" s="84"/>
      <c r="JU3" s="84"/>
      <c r="JV3" s="84"/>
      <c r="JW3" s="84"/>
      <c r="JX3" s="84"/>
      <c r="JY3" s="84"/>
      <c r="JZ3" s="84"/>
      <c r="KA3" s="84"/>
      <c r="KB3" s="84"/>
      <c r="KC3" s="84"/>
      <c r="KD3" s="84"/>
      <c r="KE3" s="84"/>
      <c r="KF3" s="84"/>
      <c r="KG3" s="84"/>
      <c r="KH3" s="84"/>
      <c r="KI3" s="84"/>
      <c r="KJ3" s="84"/>
      <c r="KK3" s="84"/>
      <c r="KL3" s="84"/>
      <c r="KM3" s="84"/>
      <c r="KN3" s="84"/>
      <c r="KO3" s="84"/>
      <c r="KP3" s="84"/>
      <c r="KQ3" s="84"/>
      <c r="KR3" s="84"/>
      <c r="KS3" s="84"/>
      <c r="KT3" s="84"/>
      <c r="KU3" s="84"/>
      <c r="KV3" s="84"/>
      <c r="KW3" s="84"/>
      <c r="KX3" s="84"/>
      <c r="KY3" s="84"/>
      <c r="KZ3" s="84"/>
      <c r="LA3" s="84"/>
      <c r="LB3" s="84"/>
      <c r="LC3" s="84"/>
      <c r="LD3" s="84"/>
      <c r="LE3" s="84"/>
      <c r="LF3" s="84"/>
      <c r="LG3" s="84"/>
      <c r="LH3" s="84"/>
      <c r="LI3" s="84"/>
      <c r="LJ3" s="84"/>
      <c r="LK3" s="84"/>
      <c r="LL3" s="84"/>
      <c r="LM3" s="84"/>
      <c r="LN3" s="84"/>
      <c r="LO3" s="84"/>
      <c r="LP3" s="84"/>
      <c r="LQ3" s="84"/>
      <c r="LR3" s="84"/>
      <c r="LS3" s="84"/>
      <c r="LT3" s="84"/>
      <c r="LU3" s="84"/>
      <c r="LV3" s="84"/>
      <c r="LW3" s="84"/>
      <c r="LX3" s="84"/>
      <c r="LY3" s="84"/>
      <c r="LZ3" s="84"/>
      <c r="MA3" s="84"/>
      <c r="MB3" s="84"/>
      <c r="MC3" s="84"/>
      <c r="MD3" s="84"/>
      <c r="ME3" s="84"/>
      <c r="MF3" s="84"/>
      <c r="MG3" s="84"/>
      <c r="MH3" s="84"/>
      <c r="MI3" s="84"/>
      <c r="MJ3" s="84"/>
      <c r="MK3" s="84"/>
      <c r="ML3" s="84"/>
      <c r="MM3" s="84"/>
      <c r="MN3" s="84"/>
      <c r="MO3" s="84"/>
      <c r="MP3" s="84"/>
      <c r="MQ3" s="84"/>
      <c r="MR3" s="84"/>
      <c r="MS3" s="84"/>
      <c r="MT3" s="84"/>
      <c r="MU3" s="84"/>
      <c r="MV3" s="84"/>
      <c r="MW3" s="84"/>
      <c r="MX3" s="84"/>
      <c r="MY3" s="84"/>
      <c r="MZ3" s="84"/>
      <c r="NA3" s="84"/>
      <c r="NB3" s="84"/>
      <c r="NC3" s="84"/>
      <c r="ND3" s="84"/>
      <c r="NE3" s="84"/>
      <c r="NF3" s="84"/>
      <c r="NG3" s="84"/>
      <c r="NH3" s="84"/>
      <c r="NI3" s="84"/>
      <c r="NJ3" s="84"/>
      <c r="NK3" s="84"/>
      <c r="NL3" s="84"/>
      <c r="NM3" s="84"/>
      <c r="NN3" s="84"/>
      <c r="NO3" s="84"/>
      <c r="NP3" s="84"/>
      <c r="NQ3" s="84"/>
      <c r="NR3" s="84"/>
      <c r="NS3" s="84"/>
      <c r="NT3" s="84"/>
      <c r="NU3" s="84"/>
      <c r="NV3" s="84"/>
      <c r="NW3" s="84"/>
      <c r="NX3" s="84"/>
      <c r="NY3" s="84"/>
      <c r="NZ3" s="84"/>
      <c r="OA3" s="84"/>
      <c r="OB3" s="84"/>
      <c r="OC3" s="84"/>
      <c r="OD3" s="84"/>
      <c r="OE3" s="84"/>
      <c r="OF3" s="84"/>
      <c r="OG3" s="84"/>
      <c r="OH3" s="84"/>
      <c r="OI3" s="84"/>
      <c r="OJ3" s="84"/>
      <c r="OK3" s="84"/>
      <c r="OL3" s="84"/>
      <c r="OM3" s="84"/>
      <c r="ON3" s="84"/>
      <c r="OO3" s="84"/>
      <c r="OP3" s="84"/>
      <c r="OQ3" s="84"/>
      <c r="OR3" s="84"/>
      <c r="OS3" s="84"/>
      <c r="OT3" s="84"/>
      <c r="OU3" s="84"/>
      <c r="OV3" s="84"/>
      <c r="OW3" s="84"/>
      <c r="OX3" s="84"/>
      <c r="OY3" s="84"/>
      <c r="OZ3" s="84"/>
      <c r="PA3" s="84"/>
      <c r="PB3" s="84"/>
      <c r="PC3" s="84"/>
      <c r="PD3" s="84"/>
      <c r="PE3" s="84"/>
      <c r="PF3" s="84"/>
      <c r="PG3" s="84"/>
      <c r="PH3" s="84"/>
      <c r="PI3" s="84"/>
      <c r="PJ3" s="84"/>
      <c r="PK3" s="84"/>
      <c r="PL3" s="84"/>
      <c r="PM3" s="84"/>
      <c r="PN3" s="84"/>
      <c r="PO3" s="84"/>
      <c r="PP3" s="84"/>
      <c r="PQ3" s="84"/>
      <c r="PR3" s="84"/>
      <c r="PS3" s="84"/>
      <c r="PT3" s="84"/>
      <c r="PU3" s="84"/>
      <c r="PV3" s="84"/>
      <c r="PW3" s="84"/>
      <c r="PX3" s="84"/>
      <c r="PY3" s="84"/>
      <c r="PZ3" s="84"/>
      <c r="QA3" s="84"/>
      <c r="QB3" s="84"/>
      <c r="QC3" s="84"/>
      <c r="QD3" s="84"/>
      <c r="QE3" s="84"/>
      <c r="QF3" s="84"/>
      <c r="QG3" s="84"/>
      <c r="QH3" s="84"/>
      <c r="QI3" s="84"/>
      <c r="QJ3" s="84"/>
      <c r="QK3" s="84"/>
      <c r="QL3" s="84"/>
      <c r="QM3" s="84"/>
      <c r="QN3" s="84"/>
      <c r="QO3" s="84"/>
      <c r="QP3" s="84"/>
      <c r="QQ3" s="84"/>
      <c r="QR3" s="84"/>
      <c r="QS3" s="84"/>
      <c r="QT3" s="84"/>
      <c r="QU3" s="84"/>
      <c r="QV3" s="84"/>
      <c r="QW3" s="84"/>
      <c r="QX3" s="84"/>
      <c r="QY3" s="84"/>
      <c r="QZ3" s="84"/>
      <c r="RA3" s="84"/>
      <c r="RB3" s="84"/>
      <c r="RC3" s="84"/>
      <c r="RD3" s="84"/>
      <c r="RE3" s="84"/>
      <c r="RF3" s="84"/>
      <c r="RG3" s="84"/>
      <c r="RH3" s="84"/>
      <c r="RI3" s="84"/>
      <c r="RJ3" s="84"/>
      <c r="RK3" s="84"/>
      <c r="RL3" s="84"/>
      <c r="RM3" s="84"/>
      <c r="RN3" s="84"/>
      <c r="RO3" s="84"/>
      <c r="RP3" s="84"/>
      <c r="RQ3" s="84"/>
      <c r="RR3" s="84"/>
      <c r="RS3" s="84"/>
      <c r="RT3" s="84"/>
      <c r="RU3" s="84"/>
      <c r="RV3" s="84"/>
      <c r="RW3" s="84"/>
      <c r="RX3" s="84"/>
      <c r="RY3" s="84"/>
      <c r="RZ3" s="84"/>
      <c r="SA3" s="84"/>
      <c r="SB3" s="84"/>
      <c r="SC3" s="84"/>
      <c r="SD3" s="84"/>
      <c r="SE3" s="84"/>
      <c r="SF3" s="84"/>
      <c r="SG3" s="84"/>
      <c r="SH3" s="84"/>
      <c r="SI3" s="84"/>
      <c r="SJ3" s="84"/>
      <c r="SK3" s="84"/>
      <c r="SL3" s="84"/>
      <c r="SM3" s="84"/>
      <c r="SN3" s="84"/>
      <c r="SO3" s="84"/>
      <c r="SP3" s="84"/>
      <c r="SQ3" s="84"/>
      <c r="SR3" s="84"/>
      <c r="SS3" s="84"/>
      <c r="ST3" s="84"/>
      <c r="SU3" s="84"/>
      <c r="SV3" s="84"/>
      <c r="SW3" s="84"/>
      <c r="SX3" s="84"/>
      <c r="SY3" s="84"/>
      <c r="SZ3" s="84"/>
      <c r="TA3" s="84"/>
      <c r="TB3" s="84"/>
      <c r="TC3" s="84"/>
      <c r="TD3" s="84"/>
      <c r="TE3" s="84"/>
      <c r="TF3" s="84"/>
      <c r="TG3" s="84"/>
      <c r="TH3" s="84"/>
      <c r="TI3" s="84"/>
      <c r="TJ3" s="84"/>
      <c r="TK3" s="84"/>
      <c r="TL3" s="84"/>
      <c r="TM3" s="84"/>
      <c r="TN3" s="84"/>
      <c r="TO3" s="84"/>
      <c r="TP3" s="84"/>
      <c r="TQ3" s="84"/>
      <c r="TR3" s="84"/>
      <c r="TS3" s="84"/>
      <c r="TT3" s="84"/>
      <c r="TU3" s="84"/>
      <c r="TV3" s="84"/>
      <c r="TW3" s="84"/>
      <c r="TX3" s="84"/>
      <c r="TY3" s="84"/>
      <c r="TZ3" s="84"/>
      <c r="UA3" s="84"/>
      <c r="UB3" s="84"/>
      <c r="UC3" s="84"/>
      <c r="UD3" s="84"/>
      <c r="UE3" s="84"/>
      <c r="UF3" s="84"/>
      <c r="UG3" s="84"/>
      <c r="UH3" s="84"/>
      <c r="UI3" s="84"/>
      <c r="UJ3" s="84"/>
      <c r="UK3" s="84"/>
      <c r="UL3" s="84"/>
      <c r="UM3" s="84"/>
      <c r="UN3" s="84"/>
      <c r="UO3" s="84"/>
      <c r="UP3" s="84"/>
      <c r="UQ3" s="84"/>
      <c r="UR3" s="84"/>
      <c r="US3" s="84"/>
      <c r="UT3" s="84"/>
      <c r="UU3" s="84"/>
      <c r="UV3" s="84"/>
      <c r="UW3" s="84"/>
      <c r="UX3" s="84"/>
      <c r="UY3" s="84"/>
      <c r="UZ3" s="84"/>
      <c r="VA3" s="84"/>
      <c r="VB3" s="84"/>
      <c r="VC3" s="84"/>
      <c r="VD3" s="84"/>
      <c r="VE3" s="84"/>
      <c r="VF3" s="84"/>
      <c r="VG3" s="84"/>
      <c r="VH3" s="84"/>
      <c r="VI3" s="84"/>
      <c r="VJ3" s="84"/>
      <c r="VK3" s="84"/>
      <c r="VL3" s="84"/>
      <c r="VM3" s="84"/>
      <c r="VN3" s="84"/>
      <c r="VO3" s="84"/>
      <c r="VP3" s="84"/>
      <c r="VQ3" s="84"/>
      <c r="VR3" s="84"/>
      <c r="VS3" s="84"/>
      <c r="VT3" s="84"/>
      <c r="VU3" s="84"/>
      <c r="VV3" s="84"/>
      <c r="VW3" s="84"/>
      <c r="VX3" s="84"/>
      <c r="VY3" s="84"/>
      <c r="VZ3" s="84"/>
      <c r="WA3" s="84"/>
      <c r="WB3" s="84"/>
      <c r="WC3" s="84"/>
      <c r="WD3" s="84"/>
      <c r="WE3" s="84"/>
      <c r="WF3" s="84"/>
      <c r="WG3" s="84"/>
      <c r="WH3" s="84"/>
      <c r="WI3" s="84"/>
      <c r="WJ3" s="84"/>
      <c r="WK3" s="84"/>
      <c r="WL3" s="84"/>
      <c r="WM3" s="84"/>
      <c r="WN3" s="84"/>
      <c r="WO3" s="84"/>
      <c r="WP3" s="84"/>
      <c r="WQ3" s="84"/>
      <c r="WR3" s="84"/>
      <c r="WS3" s="84"/>
      <c r="WT3" s="84"/>
      <c r="WU3" s="84"/>
      <c r="WV3" s="84"/>
      <c r="WW3" s="84"/>
      <c r="WX3" s="84"/>
      <c r="WY3" s="84"/>
      <c r="WZ3" s="84"/>
      <c r="XA3" s="84"/>
      <c r="XB3" s="84"/>
      <c r="XC3" s="84"/>
      <c r="XD3" s="84"/>
      <c r="XE3" s="84"/>
      <c r="XF3" s="84"/>
      <c r="XG3" s="84"/>
      <c r="XH3" s="84"/>
      <c r="XI3" s="84"/>
      <c r="XJ3" s="84"/>
      <c r="XK3" s="84"/>
      <c r="XL3" s="84"/>
      <c r="XM3" s="84"/>
      <c r="XN3" s="84"/>
      <c r="XO3" s="84"/>
      <c r="XP3" s="84"/>
      <c r="XQ3" s="84"/>
      <c r="XR3" s="84"/>
      <c r="XS3" s="84"/>
      <c r="XT3" s="84"/>
      <c r="XU3" s="84"/>
      <c r="XV3" s="84"/>
      <c r="XW3" s="84"/>
      <c r="XX3" s="84"/>
      <c r="XY3" s="84"/>
      <c r="XZ3" s="84"/>
      <c r="YA3" s="84"/>
      <c r="YB3" s="84"/>
      <c r="YC3" s="84"/>
      <c r="YD3" s="84"/>
      <c r="YE3" s="84"/>
      <c r="YF3" s="84"/>
      <c r="YG3" s="84"/>
      <c r="YH3" s="84"/>
      <c r="YI3" s="84"/>
      <c r="YJ3" s="84"/>
      <c r="YK3" s="84"/>
      <c r="YL3" s="84"/>
      <c r="YM3" s="84"/>
      <c r="YN3" s="84"/>
      <c r="YO3" s="84"/>
      <c r="YP3" s="84"/>
      <c r="YQ3" s="84"/>
      <c r="YR3" s="84"/>
      <c r="YS3" s="84"/>
      <c r="YT3" s="84"/>
      <c r="YU3" s="84"/>
      <c r="YV3" s="84"/>
      <c r="YW3" s="84"/>
      <c r="YX3" s="84"/>
      <c r="YY3" s="84"/>
      <c r="YZ3" s="84"/>
      <c r="ZA3" s="84"/>
      <c r="ZB3" s="84"/>
      <c r="ZC3" s="84"/>
      <c r="ZD3" s="84"/>
      <c r="ZE3" s="84"/>
      <c r="ZF3" s="84"/>
      <c r="ZG3" s="84"/>
      <c r="ZH3" s="84"/>
      <c r="ZI3" s="84"/>
      <c r="ZJ3" s="84"/>
      <c r="ZK3" s="84"/>
      <c r="ZL3" s="84"/>
      <c r="ZM3" s="84"/>
      <c r="ZN3" s="84"/>
      <c r="ZO3" s="84"/>
      <c r="ZP3" s="84"/>
      <c r="ZQ3" s="84"/>
      <c r="ZR3" s="84"/>
      <c r="ZS3" s="84"/>
      <c r="ZT3" s="84"/>
      <c r="ZU3" s="84"/>
      <c r="ZV3" s="84"/>
      <c r="ZW3" s="84"/>
      <c r="ZX3" s="84"/>
      <c r="ZY3" s="84"/>
      <c r="ZZ3" s="84"/>
      <c r="AAA3" s="84"/>
      <c r="AAB3" s="84"/>
      <c r="AAC3" s="84"/>
      <c r="AAD3" s="84"/>
      <c r="AAE3" s="84"/>
      <c r="AAF3" s="84"/>
      <c r="AAG3" s="84"/>
      <c r="AAH3" s="84"/>
      <c r="AAI3" s="84"/>
      <c r="AAJ3" s="84"/>
      <c r="AAK3" s="84"/>
      <c r="AAL3" s="84"/>
      <c r="AAM3" s="84"/>
      <c r="AAN3" s="84"/>
      <c r="AAO3" s="84"/>
      <c r="AAP3" s="84"/>
      <c r="AAQ3" s="84"/>
      <c r="AAR3" s="84"/>
      <c r="AAS3" s="84"/>
      <c r="AAT3" s="84"/>
      <c r="AAU3" s="84"/>
      <c r="AAV3" s="84"/>
      <c r="AAW3" s="84"/>
      <c r="AAX3" s="84"/>
      <c r="AAY3" s="84"/>
      <c r="AAZ3" s="84"/>
      <c r="ABA3" s="84"/>
      <c r="ABB3" s="84"/>
      <c r="ABC3" s="84"/>
      <c r="ABD3" s="84"/>
      <c r="ABE3" s="84"/>
      <c r="ABF3" s="84"/>
      <c r="ABG3" s="84"/>
      <c r="ABH3" s="84"/>
      <c r="ABI3" s="84"/>
      <c r="ABJ3" s="84"/>
      <c r="ABK3" s="84"/>
      <c r="ABL3" s="84"/>
      <c r="ABM3" s="84"/>
      <c r="ABN3" s="84"/>
      <c r="ABO3" s="84"/>
      <c r="ABP3" s="84"/>
      <c r="ABQ3" s="84"/>
      <c r="ABR3" s="84"/>
      <c r="ABS3" s="84"/>
      <c r="ABT3" s="84"/>
      <c r="ABU3" s="84"/>
      <c r="ABV3" s="84"/>
      <c r="ABW3" s="84"/>
      <c r="ABX3" s="84"/>
      <c r="ABY3" s="84"/>
      <c r="ABZ3" s="84"/>
      <c r="ACA3" s="84"/>
      <c r="ACB3" s="84"/>
      <c r="ACC3" s="84"/>
      <c r="ACD3" s="84"/>
      <c r="ACE3" s="84"/>
      <c r="ACF3" s="84"/>
      <c r="ACG3" s="84"/>
      <c r="ACH3" s="84"/>
      <c r="ACI3" s="84"/>
      <c r="ACJ3" s="84"/>
      <c r="ACK3" s="84"/>
      <c r="ACL3" s="84"/>
      <c r="ACM3" s="84"/>
      <c r="ACN3" s="84"/>
      <c r="ACO3" s="84"/>
      <c r="ACP3" s="84"/>
      <c r="ACQ3" s="84"/>
      <c r="ACR3" s="84"/>
      <c r="ACS3" s="84"/>
      <c r="ACT3" s="84"/>
      <c r="ACU3" s="84"/>
      <c r="ACV3" s="84"/>
      <c r="ACW3" s="84"/>
      <c r="ACX3" s="84"/>
      <c r="ACY3" s="84"/>
      <c r="ACZ3" s="84"/>
      <c r="ADA3" s="84"/>
      <c r="ADB3" s="84"/>
      <c r="ADC3" s="84"/>
      <c r="ADD3" s="84"/>
      <c r="ADE3" s="84"/>
      <c r="ADF3" s="84"/>
      <c r="ADG3" s="84"/>
      <c r="ADH3" s="84"/>
      <c r="ADI3" s="84"/>
      <c r="ADJ3" s="84"/>
      <c r="ADK3" s="84"/>
      <c r="ADL3" s="84"/>
      <c r="ADM3" s="84"/>
      <c r="ADN3" s="84"/>
      <c r="ADO3" s="84"/>
      <c r="ADP3" s="84"/>
      <c r="ADQ3" s="84"/>
      <c r="ADR3" s="84"/>
      <c r="ADS3" s="84"/>
      <c r="ADT3" s="84"/>
      <c r="ADU3" s="84"/>
      <c r="ADV3" s="84"/>
      <c r="ADW3" s="84"/>
      <c r="ADX3" s="84"/>
      <c r="ADY3" s="84"/>
      <c r="ADZ3" s="84"/>
      <c r="AEA3" s="84"/>
      <c r="AEB3" s="84"/>
      <c r="AEC3" s="84"/>
      <c r="AED3" s="84"/>
      <c r="AEE3" s="84"/>
      <c r="AEF3" s="84"/>
      <c r="AEG3" s="84"/>
      <c r="AEH3" s="84"/>
      <c r="AEI3" s="84"/>
      <c r="AEJ3" s="84"/>
      <c r="AEK3" s="84"/>
      <c r="AEL3" s="84"/>
      <c r="AEM3" s="84"/>
      <c r="AEN3" s="84"/>
      <c r="AEO3" s="84"/>
      <c r="AEP3" s="84"/>
      <c r="AEQ3" s="84"/>
      <c r="AER3" s="84"/>
      <c r="AES3" s="84"/>
      <c r="AET3" s="84"/>
      <c r="AEU3" s="84"/>
      <c r="AEV3" s="84"/>
      <c r="AEW3" s="84"/>
      <c r="AEX3" s="84"/>
      <c r="AEY3" s="84"/>
      <c r="AEZ3" s="84"/>
      <c r="AFA3" s="84"/>
      <c r="AFB3" s="84"/>
      <c r="AFC3" s="84"/>
      <c r="AFD3" s="84"/>
      <c r="AFE3" s="84"/>
      <c r="AFF3" s="84"/>
      <c r="AFG3" s="84"/>
      <c r="AFH3" s="84"/>
      <c r="AFI3" s="84"/>
      <c r="AFJ3" s="84"/>
      <c r="AFK3" s="84"/>
      <c r="AFL3" s="84"/>
      <c r="AFM3" s="84"/>
      <c r="AFN3" s="84"/>
      <c r="AFO3" s="84"/>
      <c r="AFP3" s="84"/>
      <c r="AFQ3" s="84"/>
      <c r="AFR3" s="84"/>
      <c r="AFS3" s="84"/>
      <c r="AFT3" s="84"/>
      <c r="AFU3" s="84"/>
      <c r="AFV3" s="84"/>
      <c r="AFW3" s="84"/>
      <c r="AFX3" s="84"/>
      <c r="AFY3" s="84"/>
      <c r="AFZ3" s="84"/>
      <c r="AGA3" s="84"/>
      <c r="AGB3" s="84"/>
      <c r="AGC3" s="84"/>
      <c r="AGD3" s="84"/>
      <c r="AGE3" s="84"/>
      <c r="AGF3" s="84"/>
      <c r="AGG3" s="84"/>
      <c r="AGH3" s="84"/>
      <c r="AGI3" s="84"/>
      <c r="AGJ3" s="84"/>
      <c r="AGK3" s="84"/>
      <c r="AGL3" s="84"/>
      <c r="AGM3" s="84"/>
      <c r="AGN3" s="84"/>
      <c r="AGO3" s="84"/>
      <c r="AGP3" s="84"/>
      <c r="AGQ3" s="84"/>
      <c r="AGR3" s="84"/>
      <c r="AGS3" s="84"/>
      <c r="AGT3" s="84"/>
      <c r="AGU3" s="84"/>
      <c r="AGV3" s="84"/>
      <c r="AGW3" s="84"/>
      <c r="AGX3" s="84"/>
      <c r="AGY3" s="84"/>
      <c r="AGZ3" s="84"/>
      <c r="AHA3" s="84"/>
      <c r="AHB3" s="84"/>
      <c r="AHC3" s="84"/>
      <c r="AHD3" s="84"/>
      <c r="AHE3" s="84"/>
      <c r="AHF3" s="84"/>
      <c r="AHG3" s="84"/>
      <c r="AHH3" s="84"/>
      <c r="AHI3" s="84"/>
      <c r="AHJ3" s="84"/>
      <c r="AHK3" s="84"/>
      <c r="AHL3" s="84"/>
      <c r="AHM3" s="84"/>
      <c r="AHN3" s="84"/>
      <c r="AHO3" s="84"/>
      <c r="AHP3" s="84"/>
      <c r="AHQ3" s="84"/>
      <c r="AHR3" s="84"/>
      <c r="AHS3" s="84"/>
      <c r="AHT3" s="84"/>
      <c r="AHU3" s="84"/>
      <c r="AHV3" s="84"/>
      <c r="AHW3" s="84"/>
      <c r="AHX3" s="84"/>
      <c r="AHY3" s="84"/>
      <c r="AHZ3" s="84"/>
      <c r="AIA3" s="84"/>
      <c r="AIB3" s="84"/>
      <c r="AIC3" s="84"/>
      <c r="AID3" s="84"/>
      <c r="AIE3" s="84"/>
      <c r="AIF3" s="84"/>
      <c r="AIG3" s="84"/>
      <c r="AIH3" s="84"/>
      <c r="AII3" s="84"/>
      <c r="AIJ3" s="84"/>
      <c r="AIK3" s="84"/>
      <c r="AIL3" s="84"/>
      <c r="AIM3" s="84"/>
      <c r="AIN3" s="84"/>
      <c r="AIO3" s="84"/>
      <c r="AIP3" s="84"/>
      <c r="AIQ3" s="84"/>
      <c r="AIR3" s="84"/>
      <c r="AIS3" s="84"/>
      <c r="AIT3" s="84"/>
      <c r="AIU3" s="84"/>
      <c r="AIV3" s="84"/>
      <c r="AIW3" s="84"/>
      <c r="AIX3" s="84"/>
      <c r="AIY3" s="84"/>
      <c r="AIZ3" s="84"/>
      <c r="AJA3" s="84"/>
      <c r="AJB3" s="84"/>
      <c r="AJC3" s="84"/>
      <c r="AJD3" s="84"/>
      <c r="AJE3" s="84"/>
      <c r="AJF3" s="84"/>
      <c r="AJG3" s="84"/>
      <c r="AJH3" s="84"/>
      <c r="AJI3" s="84"/>
      <c r="AJJ3" s="84"/>
      <c r="AJK3" s="84"/>
      <c r="AJL3" s="84"/>
      <c r="AJM3" s="84"/>
      <c r="AJN3" s="84"/>
      <c r="AJO3" s="84"/>
      <c r="AJP3" s="84"/>
      <c r="AJQ3" s="84"/>
      <c r="AJR3" s="84"/>
      <c r="AJS3" s="84"/>
      <c r="AJT3" s="84"/>
      <c r="AJU3" s="84"/>
      <c r="AJV3" s="84"/>
      <c r="AJW3" s="84"/>
      <c r="AJX3" s="84"/>
      <c r="AJY3" s="84"/>
      <c r="AJZ3" s="84"/>
      <c r="AKA3" s="84"/>
      <c r="AKB3" s="84"/>
      <c r="AKC3" s="84"/>
      <c r="AKD3" s="84"/>
      <c r="AKE3" s="84"/>
      <c r="AKF3" s="84"/>
      <c r="AKG3" s="84"/>
      <c r="AKH3" s="84"/>
      <c r="AKI3" s="84"/>
      <c r="AKJ3" s="84"/>
      <c r="AKK3" s="84"/>
      <c r="AKL3" s="84"/>
      <c r="AKM3" s="84"/>
      <c r="AKN3" s="84"/>
      <c r="AKO3" s="84"/>
      <c r="AKP3" s="84"/>
      <c r="AKQ3" s="84"/>
      <c r="AKR3" s="84"/>
      <c r="AKS3" s="84"/>
      <c r="AKT3" s="84"/>
      <c r="AKU3" s="84"/>
      <c r="AKV3" s="84"/>
      <c r="AKW3" s="84"/>
      <c r="AKX3" s="84"/>
      <c r="AKY3" s="84"/>
      <c r="AKZ3" s="84"/>
      <c r="ALA3" s="84"/>
      <c r="ALB3" s="84"/>
      <c r="ALC3" s="84"/>
      <c r="ALD3" s="84"/>
      <c r="ALE3" s="84"/>
      <c r="ALF3" s="84"/>
      <c r="ALG3" s="84"/>
      <c r="ALH3" s="84"/>
      <c r="ALI3" s="84"/>
      <c r="ALJ3" s="84"/>
      <c r="ALK3" s="84"/>
      <c r="ALL3" s="84"/>
      <c r="ALM3" s="84"/>
      <c r="ALN3" s="84"/>
      <c r="ALO3" s="84"/>
      <c r="ALP3" s="84"/>
      <c r="ALQ3" s="84"/>
      <c r="ALR3" s="84"/>
      <c r="ALS3" s="84"/>
      <c r="ALT3" s="84"/>
      <c r="ALU3" s="84"/>
      <c r="ALV3" s="84"/>
      <c r="ALW3" s="84"/>
      <c r="ALX3" s="84"/>
      <c r="ALY3" s="84"/>
      <c r="ALZ3" s="84"/>
      <c r="AMA3" s="84"/>
      <c r="AMB3" s="84"/>
      <c r="AMC3" s="84"/>
      <c r="AMD3" s="84"/>
      <c r="AME3" s="84"/>
      <c r="AMF3" s="84"/>
      <c r="AMG3" s="84"/>
      <c r="AMH3" s="84"/>
      <c r="AMI3" s="84"/>
      <c r="AMJ3" s="84"/>
      <c r="AMK3" s="84"/>
      <c r="AML3" s="84"/>
      <c r="AMM3" s="84"/>
      <c r="AMN3" s="84"/>
      <c r="AMO3" s="84"/>
      <c r="AMP3" s="84"/>
      <c r="AMQ3" s="84"/>
      <c r="AMR3" s="84"/>
      <c r="AMS3" s="84"/>
      <c r="AMT3" s="84"/>
      <c r="AMU3" s="84"/>
      <c r="AMV3" s="84"/>
      <c r="AMW3" s="84"/>
      <c r="AMX3" s="84"/>
      <c r="AMY3" s="84"/>
      <c r="AMZ3" s="84"/>
      <c r="ANA3" s="84"/>
      <c r="ANB3" s="84"/>
      <c r="ANC3" s="84"/>
      <c r="AND3" s="84"/>
      <c r="ANE3" s="84"/>
      <c r="ANF3" s="84"/>
      <c r="ANG3" s="84"/>
      <c r="ANH3" s="84"/>
      <c r="ANI3" s="84"/>
      <c r="ANJ3" s="84"/>
      <c r="ANK3" s="84"/>
      <c r="ANL3" s="84"/>
      <c r="ANM3" s="84"/>
      <c r="ANN3" s="84"/>
      <c r="ANO3" s="84"/>
      <c r="ANP3" s="84"/>
      <c r="ANQ3" s="84"/>
      <c r="ANR3" s="84"/>
      <c r="ANS3" s="84"/>
      <c r="ANT3" s="84"/>
      <c r="ANU3" s="84"/>
      <c r="ANV3" s="84"/>
      <c r="ANW3" s="84"/>
      <c r="ANX3" s="84"/>
      <c r="ANY3" s="84"/>
      <c r="ANZ3" s="84"/>
      <c r="AOA3" s="84"/>
      <c r="AOB3" s="84"/>
      <c r="AOC3" s="84"/>
      <c r="AOD3" s="84"/>
      <c r="AOE3" s="84"/>
      <c r="AOF3" s="84"/>
      <c r="AOG3" s="84"/>
      <c r="AOH3" s="84"/>
      <c r="AOI3" s="84"/>
      <c r="AOJ3" s="84"/>
      <c r="AOK3" s="84"/>
      <c r="AOL3" s="84"/>
      <c r="AOM3" s="84"/>
      <c r="AON3" s="84"/>
      <c r="AOO3" s="84"/>
      <c r="AOP3" s="84"/>
      <c r="AOQ3" s="84"/>
      <c r="AOR3" s="84"/>
      <c r="AOS3" s="84"/>
      <c r="AOT3" s="84"/>
      <c r="AOU3" s="84"/>
      <c r="AOV3" s="84"/>
      <c r="AOW3" s="84"/>
      <c r="AOX3" s="84"/>
      <c r="AOY3" s="84"/>
      <c r="AOZ3" s="84"/>
      <c r="APA3" s="84"/>
      <c r="APB3" s="84"/>
      <c r="APC3" s="84"/>
      <c r="APD3" s="84"/>
      <c r="APE3" s="84"/>
      <c r="APF3" s="84"/>
      <c r="APG3" s="84"/>
      <c r="APH3" s="84"/>
      <c r="API3" s="84"/>
      <c r="APJ3" s="84"/>
      <c r="APK3" s="84"/>
      <c r="APL3" s="84"/>
      <c r="APM3" s="84"/>
      <c r="APN3" s="84"/>
      <c r="APO3" s="84"/>
      <c r="APP3" s="84"/>
      <c r="APQ3" s="84"/>
      <c r="APR3" s="84"/>
      <c r="APS3" s="84"/>
      <c r="APT3" s="84"/>
      <c r="APU3" s="84"/>
      <c r="APV3" s="84"/>
      <c r="APW3" s="84"/>
      <c r="APX3" s="84"/>
      <c r="APY3" s="84"/>
      <c r="APZ3" s="84"/>
      <c r="AQA3" s="84"/>
      <c r="AQB3" s="84"/>
      <c r="AQC3" s="84"/>
      <c r="AQD3" s="84"/>
      <c r="AQE3" s="84"/>
      <c r="AQF3" s="84"/>
      <c r="AQG3" s="84"/>
      <c r="AQH3" s="84"/>
      <c r="AQI3" s="84"/>
      <c r="AQJ3" s="84"/>
      <c r="AQK3" s="84"/>
      <c r="AQL3" s="84"/>
      <c r="AQM3" s="84"/>
      <c r="AQN3" s="84"/>
      <c r="AQO3" s="84"/>
      <c r="AQP3" s="84"/>
      <c r="AQQ3" s="84"/>
      <c r="AQR3" s="84"/>
      <c r="AQS3" s="84"/>
      <c r="AQT3" s="84"/>
      <c r="AQU3" s="84"/>
      <c r="AQV3" s="84"/>
      <c r="AQW3" s="84"/>
      <c r="AQX3" s="84"/>
      <c r="AQY3" s="84"/>
      <c r="AQZ3" s="84"/>
      <c r="ARA3" s="84"/>
      <c r="ARB3" s="84"/>
      <c r="ARC3" s="84"/>
      <c r="ARD3" s="84"/>
      <c r="ARE3" s="84"/>
      <c r="ARF3" s="84"/>
      <c r="ARG3" s="84"/>
      <c r="ARH3" s="84"/>
      <c r="ARI3" s="84"/>
      <c r="ARJ3" s="84"/>
      <c r="ARK3" s="84"/>
      <c r="ARL3" s="84"/>
      <c r="ARM3" s="84"/>
      <c r="ARN3" s="84"/>
      <c r="ARO3" s="84"/>
      <c r="ARP3" s="84"/>
      <c r="ARQ3" s="84"/>
      <c r="ARR3" s="84"/>
      <c r="ARS3" s="84"/>
      <c r="ART3" s="84"/>
      <c r="ARU3" s="84"/>
      <c r="ARV3" s="84"/>
      <c r="ARW3" s="84"/>
      <c r="ARX3" s="84"/>
      <c r="ARY3" s="84"/>
      <c r="ARZ3" s="84"/>
      <c r="ASA3" s="84"/>
      <c r="ASB3" s="84"/>
      <c r="ASC3" s="84"/>
      <c r="ASD3" s="84"/>
      <c r="ASE3" s="84"/>
      <c r="ASF3" s="84"/>
      <c r="ASG3" s="84"/>
      <c r="ASH3" s="84"/>
      <c r="ASI3" s="84"/>
      <c r="ASJ3" s="84"/>
      <c r="ASK3" s="84"/>
      <c r="ASL3" s="84"/>
      <c r="ASM3" s="84"/>
      <c r="ASN3" s="84"/>
      <c r="ASO3" s="84"/>
      <c r="ASP3" s="84"/>
      <c r="ASQ3" s="84"/>
      <c r="ASR3" s="84"/>
      <c r="ASS3" s="84"/>
      <c r="AST3" s="84"/>
      <c r="ASU3" s="84"/>
      <c r="ASV3" s="84"/>
      <c r="ASW3" s="84"/>
      <c r="ASX3" s="84"/>
      <c r="ASY3" s="84"/>
      <c r="ASZ3" s="84"/>
      <c r="ATA3" s="84"/>
      <c r="ATB3" s="84"/>
      <c r="ATC3" s="84"/>
      <c r="ATD3" s="84"/>
      <c r="ATE3" s="84"/>
      <c r="ATF3" s="84"/>
      <c r="ATG3" s="84"/>
      <c r="ATH3" s="84"/>
      <c r="ATI3" s="84"/>
      <c r="ATJ3" s="84"/>
      <c r="ATK3" s="84"/>
      <c r="ATL3" s="84"/>
      <c r="ATM3" s="84"/>
      <c r="ATN3" s="84"/>
      <c r="ATO3" s="84"/>
      <c r="ATP3" s="84"/>
      <c r="ATQ3" s="84"/>
      <c r="ATR3" s="84"/>
      <c r="ATS3" s="84"/>
      <c r="ATT3" s="84"/>
      <c r="ATU3" s="84"/>
      <c r="ATV3" s="84"/>
      <c r="ATW3" s="84"/>
      <c r="ATX3" s="84"/>
      <c r="ATY3" s="84"/>
      <c r="ATZ3" s="84"/>
      <c r="AUA3" s="84"/>
      <c r="AUB3" s="84"/>
      <c r="AUC3" s="84"/>
      <c r="AUD3" s="84"/>
      <c r="AUE3" s="84"/>
      <c r="AUF3" s="84"/>
      <c r="AUG3" s="84"/>
      <c r="AUH3" s="84"/>
      <c r="AUI3" s="84"/>
      <c r="AUJ3" s="84"/>
      <c r="AUK3" s="84"/>
      <c r="AUL3" s="84"/>
      <c r="AUM3" s="84"/>
      <c r="AUN3" s="84"/>
      <c r="AUO3" s="84"/>
      <c r="AUP3" s="84"/>
      <c r="AUQ3" s="84"/>
      <c r="AUR3" s="84"/>
      <c r="AUS3" s="84"/>
      <c r="AUT3" s="84"/>
      <c r="AUU3" s="84"/>
      <c r="AUV3" s="84"/>
      <c r="AUW3" s="84"/>
      <c r="AUX3" s="84"/>
      <c r="AUY3" s="84"/>
      <c r="AUZ3" s="84"/>
      <c r="AVA3" s="84"/>
      <c r="AVB3" s="84"/>
      <c r="AVC3" s="84"/>
      <c r="AVD3" s="84"/>
      <c r="AVE3" s="84"/>
      <c r="AVF3" s="84"/>
      <c r="AVG3" s="84"/>
      <c r="AVH3" s="84"/>
      <c r="AVI3" s="84"/>
      <c r="AVJ3" s="84"/>
      <c r="AVK3" s="84"/>
      <c r="AVL3" s="84"/>
      <c r="AVM3" s="84"/>
      <c r="AVN3" s="84"/>
      <c r="AVO3" s="84"/>
      <c r="AVP3" s="84"/>
      <c r="AVQ3" s="84"/>
      <c r="AVR3" s="84"/>
      <c r="AVS3" s="84"/>
      <c r="AVT3" s="84"/>
      <c r="AVU3" s="84"/>
      <c r="AVV3" s="84"/>
      <c r="AVW3" s="84"/>
      <c r="AVX3" s="84"/>
      <c r="AVY3" s="84"/>
      <c r="AVZ3" s="84"/>
      <c r="AWA3" s="84"/>
      <c r="AWB3" s="84"/>
      <c r="AWC3" s="84"/>
      <c r="AWD3" s="84"/>
      <c r="AWE3" s="84"/>
      <c r="AWF3" s="84"/>
      <c r="AWG3" s="84"/>
      <c r="AWH3" s="84"/>
      <c r="AWI3" s="84"/>
      <c r="AWJ3" s="84"/>
      <c r="AWK3" s="84"/>
      <c r="AWL3" s="84"/>
      <c r="AWM3" s="84"/>
      <c r="AWN3" s="84"/>
      <c r="AWO3" s="84"/>
      <c r="AWP3" s="84"/>
      <c r="AWQ3" s="84"/>
      <c r="AWR3" s="84"/>
      <c r="AWS3" s="84"/>
      <c r="AWT3" s="84"/>
      <c r="AWU3" s="84"/>
      <c r="AWV3" s="84"/>
      <c r="AWW3" s="84"/>
      <c r="AWX3" s="84"/>
      <c r="AWY3" s="84"/>
      <c r="AWZ3" s="84"/>
      <c r="AXA3" s="84"/>
      <c r="AXB3" s="84"/>
      <c r="AXC3" s="84"/>
      <c r="AXD3" s="84"/>
      <c r="AXE3" s="84"/>
      <c r="AXF3" s="84"/>
      <c r="AXG3" s="84"/>
      <c r="AXH3" s="84"/>
      <c r="AXI3" s="84"/>
      <c r="AXJ3" s="84"/>
      <c r="AXK3" s="84"/>
      <c r="AXL3" s="84"/>
      <c r="AXM3" s="84"/>
      <c r="AXN3" s="84"/>
      <c r="AXO3" s="84"/>
      <c r="AXP3" s="84"/>
      <c r="AXQ3" s="84"/>
      <c r="AXR3" s="84"/>
      <c r="AXS3" s="84"/>
      <c r="AXT3" s="84"/>
      <c r="AXU3" s="84"/>
      <c r="AXV3" s="84"/>
      <c r="AXW3" s="84"/>
      <c r="AXX3" s="84"/>
      <c r="AXY3" s="84"/>
      <c r="AXZ3" s="84"/>
      <c r="AYA3" s="84"/>
      <c r="AYB3" s="84"/>
      <c r="AYC3" s="84"/>
      <c r="AYD3" s="84"/>
      <c r="AYE3" s="84"/>
      <c r="AYF3" s="84"/>
      <c r="AYG3" s="84"/>
      <c r="AYH3" s="84"/>
      <c r="AYI3" s="84"/>
      <c r="AYJ3" s="84"/>
      <c r="AYK3" s="84"/>
      <c r="AYL3" s="84"/>
      <c r="AYM3" s="84"/>
      <c r="AYN3" s="84"/>
      <c r="AYO3" s="84"/>
      <c r="AYP3" s="84"/>
      <c r="AYQ3" s="84"/>
      <c r="AYR3" s="84"/>
      <c r="AYS3" s="84"/>
      <c r="AYT3" s="84"/>
      <c r="AYU3" s="84"/>
      <c r="AYV3" s="84"/>
      <c r="AYW3" s="84"/>
      <c r="AYX3" s="84"/>
      <c r="AYY3" s="84"/>
      <c r="AYZ3" s="84"/>
      <c r="AZA3" s="84"/>
      <c r="AZB3" s="84"/>
      <c r="AZC3" s="84"/>
      <c r="AZD3" s="84"/>
      <c r="AZE3" s="84"/>
      <c r="AZF3" s="84"/>
      <c r="AZG3" s="84"/>
      <c r="AZH3" s="84"/>
      <c r="AZI3" s="84"/>
      <c r="AZJ3" s="84"/>
      <c r="AZK3" s="84"/>
      <c r="AZL3" s="84"/>
      <c r="AZM3" s="84"/>
      <c r="AZN3" s="84"/>
      <c r="AZO3" s="84"/>
      <c r="AZP3" s="84"/>
      <c r="AZQ3" s="84"/>
      <c r="AZR3" s="84"/>
      <c r="AZS3" s="84"/>
      <c r="AZT3" s="84"/>
      <c r="AZU3" s="84"/>
      <c r="AZV3" s="84"/>
      <c r="AZW3" s="84"/>
      <c r="AZX3" s="84"/>
      <c r="AZY3" s="84"/>
      <c r="AZZ3" s="84"/>
      <c r="BAA3" s="84"/>
      <c r="BAB3" s="84"/>
      <c r="BAC3" s="84"/>
      <c r="BAD3" s="84"/>
      <c r="BAE3" s="84"/>
      <c r="BAF3" s="84"/>
      <c r="BAG3" s="84"/>
      <c r="BAH3" s="84"/>
      <c r="BAI3" s="84"/>
      <c r="BAJ3" s="84"/>
      <c r="BAK3" s="84"/>
      <c r="BAL3" s="84"/>
      <c r="BAM3" s="84"/>
      <c r="BAN3" s="84"/>
      <c r="BAO3" s="84"/>
      <c r="BAP3" s="84"/>
      <c r="BAQ3" s="84"/>
      <c r="BAR3" s="84"/>
      <c r="BAS3" s="84"/>
      <c r="BAT3" s="84"/>
      <c r="BAU3" s="84"/>
      <c r="BAV3" s="84"/>
      <c r="BAW3" s="84"/>
      <c r="BAX3" s="84"/>
      <c r="BAY3" s="84"/>
      <c r="BAZ3" s="84"/>
      <c r="BBA3" s="84"/>
      <c r="BBB3" s="84"/>
      <c r="BBC3" s="84"/>
      <c r="BBD3" s="84"/>
      <c r="BBE3" s="84"/>
      <c r="BBF3" s="84"/>
      <c r="BBG3" s="84"/>
      <c r="BBH3" s="84"/>
      <c r="BBI3" s="84"/>
      <c r="BBJ3" s="84"/>
      <c r="BBK3" s="84"/>
      <c r="BBL3" s="84"/>
      <c r="BBM3" s="84"/>
      <c r="BBN3" s="84"/>
      <c r="BBO3" s="84"/>
      <c r="BBP3" s="84"/>
      <c r="BBQ3" s="84"/>
      <c r="BBR3" s="84"/>
      <c r="BBS3" s="84"/>
      <c r="BBT3" s="84"/>
      <c r="BBU3" s="84"/>
      <c r="BBV3" s="84"/>
      <c r="BBW3" s="84"/>
      <c r="BBX3" s="84"/>
      <c r="BBY3" s="84"/>
      <c r="BBZ3" s="84"/>
      <c r="BCA3" s="84"/>
      <c r="BCB3" s="84"/>
      <c r="BCC3" s="84"/>
      <c r="BCD3" s="84"/>
      <c r="BCE3" s="84"/>
      <c r="BCF3" s="84"/>
      <c r="BCG3" s="84"/>
      <c r="BCH3" s="84"/>
      <c r="BCI3" s="84"/>
      <c r="BCJ3" s="84"/>
      <c r="BCK3" s="84"/>
      <c r="BCL3" s="84"/>
      <c r="BCM3" s="84"/>
      <c r="BCN3" s="84"/>
      <c r="BCO3" s="84"/>
      <c r="BCP3" s="84"/>
      <c r="BCQ3" s="84"/>
      <c r="BCR3" s="84"/>
      <c r="BCS3" s="84"/>
      <c r="BCT3" s="84"/>
      <c r="BCU3" s="84"/>
      <c r="BCV3" s="84"/>
      <c r="BCW3" s="84"/>
      <c r="BCX3" s="84"/>
      <c r="BCY3" s="84"/>
      <c r="BCZ3" s="84"/>
      <c r="BDA3" s="84"/>
      <c r="BDB3" s="84"/>
      <c r="BDC3" s="84"/>
      <c r="BDD3" s="84"/>
      <c r="BDE3" s="84"/>
      <c r="BDF3" s="84"/>
      <c r="BDG3" s="84"/>
      <c r="BDH3" s="84"/>
      <c r="BDI3" s="84"/>
      <c r="BDJ3" s="84"/>
      <c r="BDK3" s="84"/>
      <c r="BDL3" s="84"/>
      <c r="BDM3" s="84"/>
      <c r="BDN3" s="84"/>
      <c r="BDO3" s="84"/>
      <c r="BDP3" s="84"/>
      <c r="BDQ3" s="84"/>
      <c r="BDR3" s="84"/>
      <c r="BDS3" s="84"/>
      <c r="BDT3" s="84"/>
      <c r="BDU3" s="84"/>
      <c r="BDV3" s="84"/>
      <c r="BDW3" s="84"/>
      <c r="BDX3" s="84"/>
      <c r="BDY3" s="84"/>
      <c r="BDZ3" s="84"/>
      <c r="BEA3" s="84"/>
      <c r="BEB3" s="84"/>
      <c r="BEC3" s="84"/>
      <c r="BED3" s="84"/>
      <c r="BEE3" s="84"/>
      <c r="BEF3" s="84"/>
      <c r="BEG3" s="84"/>
      <c r="BEH3" s="84"/>
      <c r="BEI3" s="84"/>
      <c r="BEJ3" s="84"/>
      <c r="BEK3" s="84"/>
      <c r="BEL3" s="84"/>
      <c r="BEM3" s="84"/>
      <c r="BEN3" s="84"/>
      <c r="BEO3" s="84"/>
      <c r="BEP3" s="84"/>
      <c r="BEQ3" s="84"/>
      <c r="BER3" s="84"/>
      <c r="BES3" s="84"/>
      <c r="BET3" s="84"/>
      <c r="BEU3" s="84"/>
      <c r="BEV3" s="84"/>
      <c r="BEW3" s="84"/>
      <c r="BEX3" s="84"/>
      <c r="BEY3" s="84"/>
      <c r="BEZ3" s="84"/>
      <c r="BFA3" s="84"/>
      <c r="BFB3" s="84"/>
      <c r="BFC3" s="84"/>
      <c r="BFD3" s="84"/>
      <c r="BFE3" s="84"/>
      <c r="BFF3" s="84"/>
      <c r="BFG3" s="84"/>
      <c r="BFH3" s="84"/>
      <c r="BFI3" s="84"/>
      <c r="BFJ3" s="84"/>
      <c r="BFK3" s="84"/>
      <c r="BFL3" s="84"/>
      <c r="BFM3" s="84"/>
      <c r="BFN3" s="84"/>
      <c r="BFO3" s="84"/>
      <c r="BFP3" s="84"/>
      <c r="BFQ3" s="84"/>
      <c r="BFR3" s="84"/>
      <c r="BFS3" s="84"/>
      <c r="BFT3" s="84"/>
      <c r="BFU3" s="84"/>
      <c r="BFV3" s="84"/>
      <c r="BFW3" s="84"/>
      <c r="BFX3" s="84"/>
      <c r="BFY3" s="84"/>
      <c r="BFZ3" s="84"/>
      <c r="BGA3" s="84"/>
      <c r="BGB3" s="84"/>
      <c r="BGC3" s="84"/>
      <c r="BGD3" s="84"/>
      <c r="BGE3" s="84"/>
      <c r="BGF3" s="84"/>
      <c r="BGG3" s="84"/>
      <c r="BGH3" s="84"/>
      <c r="BGI3" s="84"/>
      <c r="BGJ3" s="84"/>
      <c r="BGK3" s="84"/>
      <c r="BGL3" s="84"/>
      <c r="BGM3" s="84"/>
      <c r="BGN3" s="84"/>
      <c r="BGO3" s="84"/>
      <c r="BGP3" s="84"/>
      <c r="BGQ3" s="84"/>
      <c r="BGR3" s="84"/>
      <c r="BGS3" s="84"/>
      <c r="BGT3" s="84"/>
      <c r="BGU3" s="84"/>
      <c r="BGV3" s="84"/>
      <c r="BGW3" s="84"/>
      <c r="BGX3" s="84"/>
      <c r="BGY3" s="84"/>
      <c r="BGZ3" s="84"/>
      <c r="BHA3" s="84"/>
      <c r="BHB3" s="84"/>
      <c r="BHC3" s="84"/>
      <c r="BHD3" s="84"/>
      <c r="BHE3" s="84"/>
      <c r="BHF3" s="84"/>
      <c r="BHG3" s="84"/>
      <c r="BHH3" s="84"/>
      <c r="BHI3" s="84"/>
      <c r="BHJ3" s="84"/>
      <c r="BHK3" s="84"/>
      <c r="BHL3" s="84"/>
      <c r="BHM3" s="84"/>
      <c r="BHN3" s="84"/>
      <c r="BHO3" s="84"/>
      <c r="BHP3" s="84"/>
      <c r="BHQ3" s="84"/>
      <c r="BHR3" s="84"/>
      <c r="BHS3" s="84"/>
      <c r="BHT3" s="84"/>
      <c r="BHU3" s="84"/>
      <c r="BHV3" s="84"/>
      <c r="BHW3" s="84"/>
      <c r="BHX3" s="84"/>
      <c r="BHY3" s="84"/>
      <c r="BHZ3" s="84"/>
      <c r="BIA3" s="84"/>
      <c r="BIB3" s="84"/>
      <c r="BIC3" s="84"/>
      <c r="BID3" s="84"/>
      <c r="BIE3" s="84"/>
      <c r="BIF3" s="84"/>
      <c r="BIG3" s="84"/>
      <c r="BIH3" s="84"/>
      <c r="BII3" s="84"/>
      <c r="BIJ3" s="84"/>
      <c r="BIK3" s="84"/>
      <c r="BIL3" s="84"/>
      <c r="BIM3" s="84"/>
      <c r="BIN3" s="84"/>
      <c r="BIO3" s="84"/>
      <c r="BIP3" s="84"/>
      <c r="BIQ3" s="84"/>
      <c r="BIR3" s="84"/>
      <c r="BIS3" s="84"/>
      <c r="BIT3" s="84"/>
      <c r="BIU3" s="84"/>
      <c r="BIV3" s="84"/>
      <c r="BIW3" s="84"/>
      <c r="BIX3" s="84"/>
      <c r="BIY3" s="84"/>
      <c r="BIZ3" s="84"/>
      <c r="BJA3" s="84"/>
      <c r="BJB3" s="84"/>
      <c r="BJC3" s="84"/>
      <c r="BJD3" s="84"/>
      <c r="BJE3" s="84"/>
      <c r="BJF3" s="84"/>
      <c r="BJG3" s="84"/>
      <c r="BJH3" s="84"/>
      <c r="BJI3" s="84"/>
      <c r="BJJ3" s="84"/>
      <c r="BJK3" s="84"/>
      <c r="BJL3" s="84"/>
      <c r="BJM3" s="84"/>
      <c r="BJN3" s="84"/>
      <c r="BJO3" s="84"/>
      <c r="BJP3" s="84"/>
      <c r="BJQ3" s="84"/>
      <c r="BJR3" s="84"/>
      <c r="BJS3" s="84"/>
      <c r="BJT3" s="84"/>
      <c r="BJU3" s="84"/>
      <c r="BJV3" s="84"/>
      <c r="BJW3" s="84"/>
      <c r="BJX3" s="84"/>
      <c r="BJY3" s="84"/>
      <c r="BJZ3" s="84"/>
      <c r="BKA3" s="84"/>
      <c r="BKB3" s="84"/>
      <c r="BKC3" s="84"/>
      <c r="BKD3" s="84"/>
      <c r="BKE3" s="84"/>
      <c r="BKF3" s="84"/>
      <c r="BKG3" s="84"/>
      <c r="BKH3" s="84"/>
      <c r="BKI3" s="84"/>
      <c r="BKJ3" s="84"/>
      <c r="BKK3" s="84"/>
      <c r="BKL3" s="84"/>
      <c r="BKM3" s="84"/>
      <c r="BKN3" s="84"/>
      <c r="BKO3" s="84"/>
      <c r="BKP3" s="84"/>
      <c r="BKQ3" s="84"/>
      <c r="BKR3" s="84"/>
      <c r="BKS3" s="84"/>
      <c r="BKT3" s="84"/>
      <c r="BKU3" s="84"/>
      <c r="BKV3" s="84"/>
      <c r="BKW3" s="84"/>
      <c r="BKX3" s="84"/>
      <c r="BKY3" s="84"/>
      <c r="BKZ3" s="84"/>
      <c r="BLA3" s="84"/>
      <c r="BLB3" s="84"/>
      <c r="BLC3" s="84"/>
      <c r="BLD3" s="84"/>
      <c r="BLE3" s="84"/>
      <c r="BLF3" s="84"/>
      <c r="BLG3" s="84"/>
      <c r="BLH3" s="84"/>
      <c r="BLI3" s="84"/>
      <c r="BLJ3" s="84"/>
      <c r="BLK3" s="84"/>
      <c r="BLL3" s="84"/>
      <c r="BLM3" s="84"/>
      <c r="BLN3" s="84"/>
      <c r="BLO3" s="84"/>
      <c r="BLP3" s="84"/>
      <c r="BLQ3" s="84"/>
      <c r="BLR3" s="84"/>
      <c r="BLS3" s="84"/>
      <c r="BLT3" s="84"/>
      <c r="BLU3" s="84"/>
      <c r="BLV3" s="84"/>
      <c r="BLW3" s="84"/>
      <c r="BLX3" s="84"/>
      <c r="BLY3" s="84"/>
      <c r="BLZ3" s="84"/>
      <c r="BMA3" s="84"/>
      <c r="BMB3" s="84"/>
      <c r="BMC3" s="84"/>
      <c r="BMD3" s="84"/>
      <c r="BME3" s="84"/>
      <c r="BMF3" s="84"/>
      <c r="BMG3" s="84"/>
      <c r="BMH3" s="84"/>
      <c r="BMI3" s="84"/>
      <c r="BMJ3" s="84"/>
      <c r="BMK3" s="84"/>
      <c r="BML3" s="84"/>
      <c r="BMM3" s="84"/>
      <c r="BMN3" s="84"/>
      <c r="BMO3" s="84"/>
      <c r="BMP3" s="84"/>
      <c r="BMQ3" s="84"/>
      <c r="BMR3" s="84"/>
      <c r="BMS3" s="84"/>
      <c r="BMT3" s="84"/>
      <c r="BMU3" s="84"/>
      <c r="BMV3" s="84"/>
      <c r="BMW3" s="84"/>
      <c r="BMX3" s="84"/>
      <c r="BMY3" s="84"/>
      <c r="BMZ3" s="84"/>
      <c r="BNA3" s="84"/>
      <c r="BNB3" s="84"/>
      <c r="BNC3" s="84"/>
      <c r="BND3" s="84"/>
      <c r="BNE3" s="84"/>
      <c r="BNF3" s="84"/>
      <c r="BNG3" s="84"/>
      <c r="BNH3" s="84"/>
      <c r="BNI3" s="84"/>
      <c r="BNJ3" s="84"/>
      <c r="BNK3" s="84"/>
      <c r="BNL3" s="84"/>
      <c r="BNM3" s="84"/>
      <c r="BNN3" s="84"/>
      <c r="BNO3" s="84"/>
      <c r="BNP3" s="84"/>
      <c r="BNQ3" s="84"/>
      <c r="BNR3" s="84"/>
      <c r="BNS3" s="84"/>
      <c r="BNT3" s="84"/>
      <c r="BNU3" s="84"/>
      <c r="BNV3" s="84"/>
      <c r="BNW3" s="84"/>
      <c r="BNX3" s="84"/>
      <c r="BNY3" s="84"/>
      <c r="BNZ3" s="84"/>
      <c r="BOA3" s="84"/>
      <c r="BOB3" s="84"/>
      <c r="BOC3" s="84"/>
      <c r="BOD3" s="84"/>
      <c r="BOE3" s="84"/>
      <c r="BOF3" s="84"/>
      <c r="BOG3" s="84"/>
      <c r="BOH3" s="84"/>
      <c r="BOI3" s="84"/>
      <c r="BOJ3" s="84"/>
      <c r="BOK3" s="84"/>
      <c r="BOL3" s="84"/>
      <c r="BOM3" s="84"/>
      <c r="BON3" s="84"/>
      <c r="BOO3" s="84"/>
      <c r="BOP3" s="84"/>
      <c r="BOQ3" s="84"/>
      <c r="BOR3" s="84"/>
      <c r="BOS3" s="84"/>
      <c r="BOT3" s="84"/>
      <c r="BOU3" s="84"/>
      <c r="BOV3" s="84"/>
      <c r="BOW3" s="84"/>
      <c r="BOX3" s="84"/>
      <c r="BOY3" s="84"/>
      <c r="BOZ3" s="84"/>
      <c r="BPA3" s="84"/>
      <c r="BPB3" s="84"/>
      <c r="BPC3" s="84"/>
      <c r="BPD3" s="84"/>
      <c r="BPE3" s="84"/>
      <c r="BPF3" s="84"/>
      <c r="BPG3" s="84"/>
      <c r="BPH3" s="84"/>
      <c r="BPI3" s="84"/>
      <c r="BPJ3" s="84"/>
      <c r="BPK3" s="84"/>
      <c r="BPL3" s="84"/>
      <c r="BPM3" s="84"/>
      <c r="BPN3" s="84"/>
      <c r="BPO3" s="84"/>
      <c r="BPP3" s="84"/>
      <c r="BPQ3" s="84"/>
      <c r="BPR3" s="84"/>
      <c r="BPS3" s="84"/>
      <c r="BPT3" s="84"/>
      <c r="BPU3" s="84"/>
      <c r="BPV3" s="84"/>
      <c r="BPW3" s="84"/>
      <c r="BPX3" s="84"/>
      <c r="BPY3" s="84"/>
      <c r="BPZ3" s="84"/>
      <c r="BQA3" s="84"/>
      <c r="BQB3" s="84"/>
      <c r="BQC3" s="84"/>
      <c r="BQD3" s="84"/>
      <c r="BQE3" s="84"/>
      <c r="BQF3" s="84"/>
      <c r="BQG3" s="84"/>
      <c r="BQH3" s="84"/>
      <c r="BQI3" s="84"/>
      <c r="BQJ3" s="84"/>
      <c r="BQK3" s="84"/>
      <c r="BQL3" s="84"/>
      <c r="BQM3" s="84"/>
      <c r="BQN3" s="84"/>
      <c r="BQO3" s="84"/>
      <c r="BQP3" s="84"/>
      <c r="BQQ3" s="84"/>
      <c r="BQR3" s="84"/>
      <c r="BQS3" s="84"/>
      <c r="BQT3" s="84"/>
      <c r="BQU3" s="84"/>
      <c r="BQV3" s="84"/>
      <c r="BQW3" s="84"/>
      <c r="BQX3" s="84"/>
      <c r="BQY3" s="84"/>
      <c r="BQZ3" s="84"/>
      <c r="BRA3" s="84"/>
      <c r="BRB3" s="84"/>
      <c r="BRC3" s="84"/>
      <c r="BRD3" s="84"/>
      <c r="BRE3" s="84"/>
      <c r="BRF3" s="84"/>
      <c r="BRG3" s="84"/>
      <c r="BRH3" s="84"/>
      <c r="BRI3" s="84"/>
      <c r="BRJ3" s="84"/>
      <c r="BRK3" s="84"/>
      <c r="BRL3" s="84"/>
      <c r="BRM3" s="84"/>
      <c r="BRN3" s="84"/>
      <c r="BRO3" s="84"/>
      <c r="BRP3" s="84"/>
      <c r="BRQ3" s="84"/>
      <c r="BRR3" s="84"/>
      <c r="BRS3" s="84"/>
      <c r="BRT3" s="84"/>
      <c r="BRU3" s="84"/>
      <c r="BRV3" s="84"/>
      <c r="BRW3" s="84"/>
      <c r="BRX3" s="84"/>
      <c r="BRY3" s="84"/>
      <c r="BRZ3" s="84"/>
      <c r="BSA3" s="84"/>
      <c r="BSB3" s="84"/>
      <c r="BSC3" s="84"/>
      <c r="BSD3" s="84"/>
      <c r="BSE3" s="84"/>
      <c r="BSF3" s="84"/>
      <c r="BSG3" s="84"/>
      <c r="BSH3" s="84"/>
      <c r="BSI3" s="84"/>
      <c r="BSJ3" s="84"/>
      <c r="BSK3" s="84"/>
      <c r="BSL3" s="84"/>
      <c r="BSM3" s="84"/>
      <c r="BSN3" s="84"/>
      <c r="BSO3" s="84"/>
      <c r="BSP3" s="84"/>
      <c r="BSQ3" s="84"/>
      <c r="BSR3" s="84"/>
      <c r="BSS3" s="84"/>
      <c r="BST3" s="84"/>
      <c r="BSU3" s="84"/>
      <c r="BSV3" s="84"/>
      <c r="BSW3" s="84"/>
      <c r="BSX3" s="84"/>
      <c r="BSY3" s="84"/>
      <c r="BSZ3" s="84"/>
      <c r="BTA3" s="84"/>
      <c r="BTB3" s="84"/>
      <c r="BTC3" s="84"/>
      <c r="BTD3" s="84"/>
      <c r="BTE3" s="84"/>
      <c r="BTF3" s="84"/>
      <c r="BTG3" s="84"/>
      <c r="BTH3" s="84"/>
      <c r="BTI3" s="84"/>
      <c r="BTJ3" s="84"/>
      <c r="BTK3" s="84"/>
      <c r="BTL3" s="84"/>
      <c r="BTM3" s="84"/>
      <c r="BTN3" s="84"/>
      <c r="BTO3" s="84"/>
      <c r="BTP3" s="84"/>
      <c r="BTQ3" s="84"/>
      <c r="BTR3" s="84"/>
      <c r="BTS3" s="84"/>
      <c r="BTT3" s="84"/>
      <c r="BTU3" s="84"/>
      <c r="BTV3" s="84"/>
      <c r="BTW3" s="84"/>
      <c r="BTX3" s="84"/>
      <c r="BTY3" s="84"/>
      <c r="BTZ3" s="84"/>
      <c r="BUA3" s="84"/>
      <c r="BUB3" s="84"/>
      <c r="BUC3" s="84"/>
      <c r="BUD3" s="84"/>
      <c r="BUE3" s="84"/>
      <c r="BUF3" s="84"/>
      <c r="BUG3" s="84"/>
      <c r="BUH3" s="84"/>
      <c r="BUI3" s="84"/>
      <c r="BUJ3" s="84"/>
      <c r="BUK3" s="84"/>
      <c r="BUL3" s="84"/>
      <c r="BUM3" s="84"/>
      <c r="BUN3" s="84"/>
      <c r="BUO3" s="84"/>
      <c r="BUP3" s="84"/>
      <c r="BUQ3" s="84"/>
      <c r="BUR3" s="84"/>
      <c r="BUS3" s="84"/>
      <c r="BUT3" s="84"/>
      <c r="BUU3" s="84"/>
      <c r="BUV3" s="84"/>
      <c r="BUW3" s="84"/>
      <c r="BUX3" s="84"/>
      <c r="BUY3" s="84"/>
      <c r="BUZ3" s="84"/>
      <c r="BVA3" s="84"/>
      <c r="BVB3" s="84"/>
      <c r="BVC3" s="84"/>
      <c r="BVD3" s="84"/>
      <c r="BVE3" s="84"/>
      <c r="BVF3" s="84"/>
      <c r="BVG3" s="84"/>
      <c r="BVH3" s="84"/>
      <c r="BVI3" s="84"/>
      <c r="BVJ3" s="84"/>
      <c r="BVK3" s="84"/>
      <c r="BVL3" s="84"/>
      <c r="BVM3" s="84"/>
      <c r="BVN3" s="84"/>
      <c r="BVO3" s="84"/>
      <c r="BVP3" s="84"/>
      <c r="BVQ3" s="84"/>
      <c r="BVR3" s="84"/>
      <c r="BVS3" s="84"/>
      <c r="BVT3" s="84"/>
      <c r="BVU3" s="84"/>
      <c r="BVV3" s="84"/>
      <c r="BVW3" s="84"/>
      <c r="BVX3" s="84"/>
      <c r="BVY3" s="84"/>
      <c r="BVZ3" s="84"/>
      <c r="BWA3" s="84"/>
      <c r="BWB3" s="84"/>
      <c r="BWC3" s="84"/>
      <c r="BWD3" s="84"/>
      <c r="BWE3" s="84"/>
      <c r="BWF3" s="84"/>
      <c r="BWG3" s="84"/>
      <c r="BWH3" s="84"/>
      <c r="BWI3" s="84"/>
      <c r="BWJ3" s="84"/>
      <c r="BWK3" s="84"/>
      <c r="BWL3" s="84"/>
      <c r="BWM3" s="84"/>
      <c r="BWN3" s="84"/>
      <c r="BWO3" s="84"/>
      <c r="BWP3" s="84"/>
      <c r="BWQ3" s="84"/>
      <c r="BWR3" s="84"/>
      <c r="BWS3" s="84"/>
      <c r="BWT3" s="84"/>
      <c r="BWU3" s="84"/>
      <c r="BWV3" s="84"/>
      <c r="BWW3" s="84"/>
      <c r="BWX3" s="84"/>
      <c r="BWY3" s="84"/>
      <c r="BWZ3" s="84"/>
      <c r="BXA3" s="84"/>
      <c r="BXB3" s="84"/>
      <c r="BXC3" s="84"/>
      <c r="BXD3" s="84"/>
      <c r="BXE3" s="84"/>
      <c r="BXF3" s="84"/>
      <c r="BXG3" s="84"/>
      <c r="BXH3" s="84"/>
      <c r="BXI3" s="84"/>
      <c r="BXJ3" s="84"/>
      <c r="BXK3" s="84"/>
      <c r="BXL3" s="84"/>
      <c r="BXM3" s="84"/>
      <c r="BXN3" s="84"/>
      <c r="BXO3" s="84"/>
      <c r="BXP3" s="84"/>
      <c r="BXQ3" s="84"/>
      <c r="BXR3" s="84"/>
      <c r="BXS3" s="84"/>
      <c r="BXT3" s="84"/>
      <c r="BXU3" s="84"/>
      <c r="BXV3" s="84"/>
      <c r="BXW3" s="84"/>
      <c r="BXX3" s="84"/>
      <c r="BXY3" s="84"/>
      <c r="BXZ3" s="84"/>
      <c r="BYA3" s="84"/>
      <c r="BYB3" s="84"/>
      <c r="BYC3" s="84"/>
      <c r="BYD3" s="84"/>
      <c r="BYE3" s="84"/>
      <c r="BYF3" s="84"/>
      <c r="BYG3" s="84"/>
      <c r="BYH3" s="84"/>
      <c r="BYI3" s="84"/>
      <c r="BYJ3" s="84"/>
      <c r="BYK3" s="84"/>
      <c r="BYL3" s="84"/>
      <c r="BYM3" s="84"/>
      <c r="BYN3" s="84"/>
      <c r="BYO3" s="84"/>
      <c r="BYP3" s="84"/>
      <c r="BYQ3" s="84"/>
      <c r="BYR3" s="84"/>
      <c r="BYS3" s="84"/>
      <c r="BYT3" s="84"/>
      <c r="BYU3" s="84"/>
      <c r="BYV3" s="84"/>
      <c r="BYW3" s="84"/>
      <c r="BYX3" s="84"/>
      <c r="BYY3" s="84"/>
      <c r="BYZ3" s="84"/>
      <c r="BZA3" s="84"/>
      <c r="BZB3" s="84"/>
      <c r="BZC3" s="84"/>
      <c r="BZD3" s="84"/>
      <c r="BZE3" s="84"/>
      <c r="BZF3" s="84"/>
      <c r="BZG3" s="84"/>
      <c r="BZH3" s="84"/>
      <c r="BZI3" s="84"/>
      <c r="BZJ3" s="84"/>
      <c r="BZK3" s="84"/>
      <c r="BZL3" s="84"/>
      <c r="BZM3" s="84"/>
      <c r="BZN3" s="84"/>
      <c r="BZO3" s="84"/>
      <c r="BZP3" s="84"/>
      <c r="BZQ3" s="84"/>
      <c r="BZR3" s="84"/>
      <c r="BZS3" s="84"/>
      <c r="BZT3" s="84"/>
      <c r="BZU3" s="84"/>
      <c r="BZV3" s="84"/>
      <c r="BZW3" s="84"/>
      <c r="BZX3" s="84"/>
      <c r="BZY3" s="84"/>
      <c r="BZZ3" s="84"/>
      <c r="CAA3" s="84"/>
      <c r="CAB3" s="84"/>
      <c r="CAC3" s="84"/>
      <c r="CAD3" s="84"/>
      <c r="CAE3" s="84"/>
      <c r="CAF3" s="84"/>
      <c r="CAG3" s="84"/>
      <c r="CAH3" s="84"/>
      <c r="CAI3" s="84"/>
      <c r="CAJ3" s="84"/>
      <c r="CAK3" s="84"/>
      <c r="CAL3" s="84"/>
      <c r="CAM3" s="84"/>
      <c r="CAN3" s="84"/>
      <c r="CAO3" s="84"/>
      <c r="CAP3" s="84"/>
      <c r="CAQ3" s="84"/>
      <c r="CAR3" s="84"/>
      <c r="CAS3" s="84"/>
      <c r="CAT3" s="84"/>
      <c r="CAU3" s="84"/>
      <c r="CAV3" s="84"/>
      <c r="CAW3" s="84"/>
      <c r="CAX3" s="84"/>
      <c r="CAY3" s="84"/>
      <c r="CAZ3" s="84"/>
      <c r="CBA3" s="84"/>
      <c r="CBB3" s="84"/>
      <c r="CBC3" s="84"/>
      <c r="CBD3" s="84"/>
      <c r="CBE3" s="84"/>
      <c r="CBF3" s="84"/>
      <c r="CBG3" s="84"/>
      <c r="CBH3" s="84"/>
      <c r="CBI3" s="84"/>
      <c r="CBJ3" s="84"/>
      <c r="CBK3" s="84"/>
      <c r="CBL3" s="84"/>
      <c r="CBM3" s="84"/>
      <c r="CBN3" s="84"/>
      <c r="CBO3" s="84"/>
      <c r="CBP3" s="84"/>
      <c r="CBQ3" s="84"/>
      <c r="CBR3" s="84"/>
      <c r="CBS3" s="84"/>
      <c r="CBT3" s="84"/>
      <c r="CBU3" s="84"/>
      <c r="CBV3" s="84"/>
      <c r="CBW3" s="84"/>
      <c r="CBX3" s="84"/>
      <c r="CBY3" s="84"/>
      <c r="CBZ3" s="84"/>
      <c r="CCA3" s="84"/>
      <c r="CCB3" s="84"/>
      <c r="CCC3" s="84"/>
      <c r="CCD3" s="84"/>
      <c r="CCE3" s="84"/>
      <c r="CCF3" s="84"/>
      <c r="CCG3" s="84"/>
      <c r="CCH3" s="84"/>
      <c r="CCI3" s="84"/>
      <c r="CCJ3" s="84"/>
      <c r="CCK3" s="84"/>
      <c r="CCL3" s="84"/>
      <c r="CCM3" s="84"/>
      <c r="CCN3" s="84"/>
      <c r="CCO3" s="84"/>
      <c r="CCP3" s="84"/>
      <c r="CCQ3" s="84"/>
      <c r="CCR3" s="84"/>
      <c r="CCS3" s="84"/>
      <c r="CCT3" s="84"/>
      <c r="CCU3" s="84"/>
      <c r="CCV3" s="84"/>
      <c r="CCW3" s="84"/>
      <c r="CCX3" s="84"/>
      <c r="CCY3" s="84"/>
      <c r="CCZ3" s="84"/>
      <c r="CDA3" s="84"/>
      <c r="CDB3" s="84"/>
      <c r="CDC3" s="84"/>
      <c r="CDD3" s="84"/>
      <c r="CDE3" s="84"/>
      <c r="CDF3" s="84"/>
      <c r="CDG3" s="84"/>
      <c r="CDH3" s="84"/>
      <c r="CDI3" s="84"/>
      <c r="CDJ3" s="84"/>
      <c r="CDK3" s="84"/>
      <c r="CDL3" s="84"/>
      <c r="CDM3" s="84"/>
      <c r="CDN3" s="84"/>
      <c r="CDO3" s="84"/>
      <c r="CDP3" s="84"/>
      <c r="CDQ3" s="84"/>
      <c r="CDR3" s="84"/>
      <c r="CDS3" s="84"/>
      <c r="CDT3" s="84"/>
      <c r="CDU3" s="84"/>
      <c r="CDV3" s="84"/>
      <c r="CDW3" s="84"/>
      <c r="CDX3" s="84"/>
      <c r="CDY3" s="84"/>
      <c r="CDZ3" s="84"/>
      <c r="CEA3" s="84"/>
      <c r="CEB3" s="84"/>
      <c r="CEC3" s="84"/>
      <c r="CED3" s="84"/>
      <c r="CEE3" s="84"/>
      <c r="CEF3" s="84"/>
      <c r="CEG3" s="84"/>
      <c r="CEH3" s="84"/>
      <c r="CEI3" s="84"/>
      <c r="CEJ3" s="84"/>
      <c r="CEK3" s="84"/>
      <c r="CEL3" s="84"/>
      <c r="CEM3" s="84"/>
      <c r="CEN3" s="84"/>
      <c r="CEO3" s="84"/>
      <c r="CEP3" s="84"/>
      <c r="CEQ3" s="84"/>
      <c r="CER3" s="84"/>
      <c r="CES3" s="84"/>
      <c r="CET3" s="84"/>
      <c r="CEU3" s="84"/>
      <c r="CEV3" s="84"/>
      <c r="CEW3" s="84"/>
      <c r="CEX3" s="84"/>
      <c r="CEY3" s="84"/>
      <c r="CEZ3" s="84"/>
      <c r="CFA3" s="84"/>
      <c r="CFB3" s="84"/>
      <c r="CFC3" s="84"/>
      <c r="CFD3" s="84"/>
      <c r="CFE3" s="84"/>
      <c r="CFF3" s="84"/>
      <c r="CFG3" s="84"/>
      <c r="CFH3" s="84"/>
      <c r="CFI3" s="84"/>
      <c r="CFJ3" s="84"/>
      <c r="CFK3" s="84"/>
      <c r="CFL3" s="84"/>
      <c r="CFM3" s="84"/>
      <c r="CFN3" s="84"/>
      <c r="CFO3" s="84"/>
      <c r="CFP3" s="84"/>
      <c r="CFQ3" s="84"/>
      <c r="CFR3" s="84"/>
      <c r="CFS3" s="84"/>
      <c r="CFT3" s="84"/>
      <c r="CFU3" s="84"/>
      <c r="CFV3" s="84"/>
      <c r="CFW3" s="84"/>
      <c r="CFX3" s="84"/>
      <c r="CFY3" s="84"/>
      <c r="CFZ3" s="84"/>
      <c r="CGA3" s="84"/>
      <c r="CGB3" s="84"/>
      <c r="CGC3" s="84"/>
      <c r="CGD3" s="84"/>
      <c r="CGE3" s="84"/>
      <c r="CGF3" s="84"/>
      <c r="CGG3" s="84"/>
      <c r="CGH3" s="84"/>
      <c r="CGI3" s="84"/>
      <c r="CGJ3" s="84"/>
      <c r="CGK3" s="84"/>
      <c r="CGL3" s="84"/>
      <c r="CGM3" s="84"/>
      <c r="CGN3" s="84"/>
      <c r="CGO3" s="84"/>
      <c r="CGP3" s="84"/>
      <c r="CGQ3" s="84"/>
      <c r="CGR3" s="84"/>
      <c r="CGS3" s="84"/>
      <c r="CGT3" s="84"/>
      <c r="CGU3" s="84"/>
      <c r="CGV3" s="84"/>
      <c r="CGW3" s="84"/>
      <c r="CGX3" s="84"/>
      <c r="CGY3" s="84"/>
      <c r="CGZ3" s="84"/>
      <c r="CHA3" s="84"/>
      <c r="CHB3" s="84"/>
      <c r="CHC3" s="84"/>
      <c r="CHD3" s="84"/>
      <c r="CHE3" s="84"/>
      <c r="CHF3" s="84"/>
      <c r="CHG3" s="84"/>
      <c r="CHH3" s="84"/>
      <c r="CHI3" s="84"/>
      <c r="CHJ3" s="84"/>
      <c r="CHK3" s="84"/>
      <c r="CHL3" s="84"/>
      <c r="CHM3" s="84"/>
      <c r="CHN3" s="84"/>
      <c r="CHO3" s="84"/>
      <c r="CHP3" s="84"/>
      <c r="CHQ3" s="84"/>
      <c r="CHR3" s="84"/>
      <c r="CHS3" s="84"/>
      <c r="CHT3" s="84"/>
      <c r="CHU3" s="84"/>
      <c r="CHV3" s="84"/>
      <c r="CHW3" s="84"/>
      <c r="CHX3" s="84"/>
      <c r="CHY3" s="84"/>
      <c r="CHZ3" s="84"/>
      <c r="CIA3" s="84"/>
      <c r="CIB3" s="84"/>
      <c r="CIC3" s="84"/>
      <c r="CID3" s="84"/>
      <c r="CIE3" s="84"/>
      <c r="CIF3" s="84"/>
      <c r="CIG3" s="84"/>
      <c r="CIH3" s="84"/>
      <c r="CII3" s="84"/>
      <c r="CIJ3" s="84"/>
      <c r="CIK3" s="84"/>
      <c r="CIL3" s="84"/>
      <c r="CIM3" s="84"/>
      <c r="CIN3" s="84"/>
      <c r="CIO3" s="84"/>
      <c r="CIP3" s="84"/>
      <c r="CIQ3" s="84"/>
      <c r="CIR3" s="84"/>
      <c r="CIS3" s="84"/>
      <c r="CIT3" s="84"/>
      <c r="CIU3" s="84"/>
      <c r="CIV3" s="84"/>
      <c r="CIW3" s="84"/>
      <c r="CIX3" s="84"/>
      <c r="CIY3" s="84"/>
      <c r="CIZ3" s="84"/>
      <c r="CJA3" s="84"/>
      <c r="CJB3" s="84"/>
      <c r="CJC3" s="84"/>
      <c r="CJD3" s="84"/>
      <c r="CJE3" s="84"/>
      <c r="CJF3" s="84"/>
      <c r="CJG3" s="84"/>
      <c r="CJH3" s="84"/>
      <c r="CJI3" s="84"/>
      <c r="CJJ3" s="84"/>
      <c r="CJK3" s="84"/>
      <c r="CJL3" s="84"/>
      <c r="CJM3" s="84"/>
      <c r="CJN3" s="84"/>
      <c r="CJO3" s="84"/>
      <c r="CJP3" s="84"/>
      <c r="CJQ3" s="84"/>
      <c r="CJR3" s="84"/>
      <c r="CJS3" s="84"/>
      <c r="CJT3" s="84"/>
      <c r="CJU3" s="84"/>
      <c r="CJV3" s="84"/>
      <c r="CJW3" s="84"/>
      <c r="CJX3" s="84"/>
      <c r="CJY3" s="84"/>
      <c r="CJZ3" s="84"/>
      <c r="CKA3" s="84"/>
      <c r="CKB3" s="84"/>
      <c r="CKC3" s="84"/>
      <c r="CKD3" s="84"/>
      <c r="CKE3" s="84"/>
      <c r="CKF3" s="84"/>
      <c r="CKG3" s="84"/>
      <c r="CKH3" s="84"/>
      <c r="CKI3" s="84"/>
      <c r="CKJ3" s="84"/>
      <c r="CKK3" s="84"/>
      <c r="CKL3" s="84"/>
      <c r="CKM3" s="84"/>
      <c r="CKN3" s="84"/>
      <c r="CKO3" s="84"/>
      <c r="CKP3" s="84"/>
      <c r="CKQ3" s="84"/>
      <c r="CKR3" s="84"/>
      <c r="CKS3" s="84"/>
      <c r="CKT3" s="84"/>
      <c r="CKU3" s="84"/>
      <c r="CKV3" s="84"/>
      <c r="CKW3" s="84"/>
      <c r="CKX3" s="84"/>
      <c r="CKY3" s="84"/>
      <c r="CKZ3" s="84"/>
      <c r="CLA3" s="84"/>
      <c r="CLB3" s="84"/>
      <c r="CLC3" s="84"/>
      <c r="CLD3" s="84"/>
      <c r="CLE3" s="84"/>
      <c r="CLF3" s="84"/>
      <c r="CLG3" s="84"/>
      <c r="CLH3" s="84"/>
      <c r="CLI3" s="84"/>
      <c r="CLJ3" s="84"/>
      <c r="CLK3" s="84"/>
      <c r="CLL3" s="84"/>
      <c r="CLM3" s="84"/>
      <c r="CLN3" s="84"/>
      <c r="CLO3" s="84"/>
      <c r="CLP3" s="84"/>
      <c r="CLQ3" s="84"/>
      <c r="CLR3" s="84"/>
      <c r="CLS3" s="84"/>
      <c r="CLT3" s="84"/>
      <c r="CLU3" s="84"/>
      <c r="CLV3" s="84"/>
      <c r="CLW3" s="84"/>
      <c r="CLX3" s="84"/>
      <c r="CLY3" s="84"/>
      <c r="CLZ3" s="84"/>
      <c r="CMA3" s="84"/>
      <c r="CMB3" s="84"/>
      <c r="CMC3" s="84"/>
      <c r="CMD3" s="84"/>
      <c r="CME3" s="84"/>
      <c r="CMF3" s="84"/>
      <c r="CMG3" s="84"/>
      <c r="CMH3" s="84"/>
      <c r="CMI3" s="84"/>
      <c r="CMJ3" s="84"/>
      <c r="CMK3" s="84"/>
      <c r="CML3" s="84"/>
      <c r="CMM3" s="84"/>
      <c r="CMN3" s="84"/>
      <c r="CMO3" s="84"/>
      <c r="CMP3" s="84"/>
      <c r="CMQ3" s="84"/>
      <c r="CMR3" s="84"/>
      <c r="CMS3" s="84"/>
      <c r="CMT3" s="84"/>
      <c r="CMU3" s="84"/>
      <c r="CMV3" s="84"/>
      <c r="CMW3" s="84"/>
      <c r="CMX3" s="84"/>
      <c r="CMY3" s="84"/>
      <c r="CMZ3" s="84"/>
      <c r="CNA3" s="84"/>
      <c r="CNB3" s="84"/>
      <c r="CNC3" s="84"/>
      <c r="CND3" s="84"/>
      <c r="CNE3" s="84"/>
      <c r="CNF3" s="84"/>
      <c r="CNG3" s="84"/>
      <c r="CNH3" s="84"/>
      <c r="CNI3" s="84"/>
      <c r="CNJ3" s="84"/>
      <c r="CNK3" s="84"/>
      <c r="CNL3" s="84"/>
      <c r="CNM3" s="84"/>
      <c r="CNN3" s="84"/>
      <c r="CNO3" s="84"/>
      <c r="CNP3" s="84"/>
      <c r="CNQ3" s="84"/>
      <c r="CNR3" s="84"/>
      <c r="CNS3" s="84"/>
      <c r="CNT3" s="84"/>
      <c r="CNU3" s="84"/>
      <c r="CNV3" s="84"/>
      <c r="CNW3" s="84"/>
      <c r="CNX3" s="84"/>
      <c r="CNY3" s="84"/>
      <c r="CNZ3" s="84"/>
      <c r="COA3" s="84"/>
      <c r="COB3" s="84"/>
      <c r="COC3" s="84"/>
      <c r="COD3" s="84"/>
      <c r="COE3" s="84"/>
      <c r="COF3" s="84"/>
      <c r="COG3" s="84"/>
      <c r="COH3" s="84"/>
      <c r="COI3" s="84"/>
      <c r="COJ3" s="84"/>
      <c r="COK3" s="84"/>
      <c r="COL3" s="84"/>
      <c r="COM3" s="84"/>
      <c r="CON3" s="84"/>
      <c r="COO3" s="84"/>
      <c r="COP3" s="84"/>
      <c r="COQ3" s="84"/>
      <c r="COR3" s="84"/>
      <c r="COS3" s="84"/>
      <c r="COT3" s="84"/>
      <c r="COU3" s="84"/>
      <c r="COV3" s="84"/>
      <c r="COW3" s="84"/>
      <c r="COX3" s="84"/>
      <c r="COY3" s="84"/>
      <c r="COZ3" s="84"/>
      <c r="CPA3" s="84"/>
      <c r="CPB3" s="84"/>
      <c r="CPC3" s="84"/>
      <c r="CPD3" s="84"/>
      <c r="CPE3" s="84"/>
      <c r="CPF3" s="84"/>
      <c r="CPG3" s="84"/>
      <c r="CPH3" s="84"/>
      <c r="CPI3" s="84"/>
      <c r="CPJ3" s="84"/>
      <c r="CPK3" s="84"/>
      <c r="CPL3" s="84"/>
      <c r="CPM3" s="84"/>
      <c r="CPN3" s="84"/>
      <c r="CPO3" s="84"/>
      <c r="CPP3" s="84"/>
      <c r="CPQ3" s="84"/>
      <c r="CPR3" s="84"/>
      <c r="CPS3" s="84"/>
      <c r="CPT3" s="84"/>
      <c r="CPU3" s="84"/>
      <c r="CPV3" s="84"/>
      <c r="CPW3" s="84"/>
      <c r="CPX3" s="84"/>
      <c r="CPY3" s="84"/>
      <c r="CPZ3" s="84"/>
      <c r="CQA3" s="84"/>
      <c r="CQB3" s="84"/>
      <c r="CQC3" s="84"/>
      <c r="CQD3" s="84"/>
      <c r="CQE3" s="84"/>
      <c r="CQF3" s="84"/>
      <c r="CQG3" s="84"/>
      <c r="CQH3" s="84"/>
      <c r="CQI3" s="84"/>
      <c r="CQJ3" s="84"/>
      <c r="CQK3" s="84"/>
      <c r="CQL3" s="84"/>
      <c r="CQM3" s="84"/>
      <c r="CQN3" s="84"/>
      <c r="CQO3" s="84"/>
      <c r="CQP3" s="84"/>
      <c r="CQQ3" s="84"/>
      <c r="CQR3" s="84"/>
      <c r="CQS3" s="84"/>
      <c r="CQT3" s="84"/>
      <c r="CQU3" s="84"/>
      <c r="CQV3" s="84"/>
      <c r="CQW3" s="84"/>
      <c r="CQX3" s="84"/>
      <c r="CQY3" s="84"/>
      <c r="CQZ3" s="84"/>
      <c r="CRA3" s="84"/>
      <c r="CRB3" s="84"/>
      <c r="CRC3" s="84"/>
      <c r="CRD3" s="84"/>
      <c r="CRE3" s="84"/>
      <c r="CRF3" s="84"/>
      <c r="CRG3" s="84"/>
      <c r="CRH3" s="84"/>
      <c r="CRI3" s="84"/>
      <c r="CRJ3" s="84"/>
      <c r="CRK3" s="84"/>
      <c r="CRL3" s="84"/>
      <c r="CRM3" s="84"/>
      <c r="CRN3" s="84"/>
      <c r="CRO3" s="84"/>
      <c r="CRP3" s="84"/>
      <c r="CRQ3" s="84"/>
      <c r="CRR3" s="84"/>
      <c r="CRS3" s="84"/>
      <c r="CRT3" s="84"/>
      <c r="CRU3" s="84"/>
      <c r="CRV3" s="84"/>
      <c r="CRW3" s="84"/>
      <c r="CRX3" s="84"/>
      <c r="CRY3" s="84"/>
      <c r="CRZ3" s="84"/>
      <c r="CSA3" s="84"/>
      <c r="CSB3" s="84"/>
      <c r="CSC3" s="84"/>
      <c r="CSD3" s="84"/>
      <c r="CSE3" s="84"/>
      <c r="CSF3" s="84"/>
      <c r="CSG3" s="84"/>
      <c r="CSH3" s="84"/>
      <c r="CSI3" s="84"/>
      <c r="CSJ3" s="84"/>
      <c r="CSK3" s="84"/>
      <c r="CSL3" s="84"/>
      <c r="CSM3" s="84"/>
      <c r="CSN3" s="84"/>
      <c r="CSO3" s="84"/>
      <c r="CSP3" s="84"/>
      <c r="CSQ3" s="84"/>
      <c r="CSR3" s="84"/>
      <c r="CSS3" s="84"/>
      <c r="CST3" s="84"/>
      <c r="CSU3" s="84"/>
      <c r="CSV3" s="84"/>
      <c r="CSW3" s="84"/>
      <c r="CSX3" s="84"/>
      <c r="CSY3" s="84"/>
      <c r="CSZ3" s="84"/>
      <c r="CTA3" s="84"/>
      <c r="CTB3" s="84"/>
      <c r="CTC3" s="84"/>
      <c r="CTD3" s="84"/>
      <c r="CTE3" s="84"/>
      <c r="CTF3" s="84"/>
      <c r="CTG3" s="84"/>
      <c r="CTH3" s="84"/>
      <c r="CTI3" s="84"/>
      <c r="CTJ3" s="84"/>
      <c r="CTK3" s="84"/>
      <c r="CTL3" s="84"/>
      <c r="CTM3" s="84"/>
      <c r="CTN3" s="84"/>
      <c r="CTO3" s="84"/>
      <c r="CTP3" s="84"/>
      <c r="CTQ3" s="84"/>
      <c r="CTR3" s="84"/>
      <c r="CTS3" s="84"/>
      <c r="CTT3" s="84"/>
      <c r="CTU3" s="84"/>
      <c r="CTV3" s="84"/>
      <c r="CTW3" s="84"/>
      <c r="CTX3" s="84"/>
      <c r="CTY3" s="84"/>
      <c r="CTZ3" s="84"/>
      <c r="CUA3" s="84"/>
      <c r="CUB3" s="84"/>
      <c r="CUC3" s="84"/>
      <c r="CUD3" s="84"/>
      <c r="CUE3" s="84"/>
      <c r="CUF3" s="84"/>
      <c r="CUG3" s="84"/>
      <c r="CUH3" s="84"/>
      <c r="CUI3" s="84"/>
      <c r="CUJ3" s="84"/>
      <c r="CUK3" s="84"/>
      <c r="CUL3" s="84"/>
      <c r="CUM3" s="84"/>
      <c r="CUN3" s="84"/>
      <c r="CUO3" s="84"/>
      <c r="CUP3" s="84"/>
      <c r="CUQ3" s="84"/>
      <c r="CUR3" s="84"/>
      <c r="CUS3" s="84"/>
      <c r="CUT3" s="84"/>
      <c r="CUU3" s="84"/>
      <c r="CUV3" s="84"/>
      <c r="CUW3" s="84"/>
      <c r="CUX3" s="84"/>
      <c r="CUY3" s="84"/>
      <c r="CUZ3" s="84"/>
      <c r="CVA3" s="84"/>
      <c r="CVB3" s="84"/>
      <c r="CVC3" s="84"/>
      <c r="CVD3" s="84"/>
      <c r="CVE3" s="84"/>
      <c r="CVF3" s="84"/>
      <c r="CVG3" s="84"/>
      <c r="CVH3" s="84"/>
      <c r="CVI3" s="84"/>
      <c r="CVJ3" s="84"/>
      <c r="CVK3" s="84"/>
      <c r="CVL3" s="84"/>
      <c r="CVM3" s="84"/>
      <c r="CVN3" s="84"/>
      <c r="CVO3" s="84"/>
      <c r="CVP3" s="84"/>
      <c r="CVQ3" s="84"/>
      <c r="CVR3" s="84"/>
      <c r="CVS3" s="84"/>
      <c r="CVT3" s="84"/>
      <c r="CVU3" s="84"/>
      <c r="CVV3" s="84"/>
      <c r="CVW3" s="84"/>
      <c r="CVX3" s="84"/>
      <c r="CVY3" s="84"/>
      <c r="CVZ3" s="84"/>
      <c r="CWA3" s="84"/>
      <c r="CWB3" s="84"/>
      <c r="CWC3" s="84"/>
      <c r="CWD3" s="84"/>
      <c r="CWE3" s="84"/>
      <c r="CWF3" s="84"/>
      <c r="CWG3" s="84"/>
      <c r="CWH3" s="84"/>
      <c r="CWI3" s="84"/>
      <c r="CWJ3" s="84"/>
      <c r="CWK3" s="84"/>
      <c r="CWL3" s="84"/>
      <c r="CWM3" s="84"/>
      <c r="CWN3" s="84"/>
      <c r="CWO3" s="84"/>
      <c r="CWP3" s="84"/>
      <c r="CWQ3" s="84"/>
      <c r="CWR3" s="84"/>
      <c r="CWS3" s="84"/>
      <c r="CWT3" s="84"/>
      <c r="CWU3" s="84"/>
      <c r="CWV3" s="84"/>
      <c r="CWW3" s="84"/>
      <c r="CWX3" s="84"/>
      <c r="CWY3" s="84"/>
      <c r="CWZ3" s="84"/>
      <c r="CXA3" s="84"/>
      <c r="CXB3" s="84"/>
      <c r="CXC3" s="84"/>
      <c r="CXD3" s="84"/>
      <c r="CXE3" s="84"/>
      <c r="CXF3" s="84"/>
      <c r="CXG3" s="84"/>
      <c r="CXH3" s="84"/>
      <c r="CXI3" s="84"/>
      <c r="CXJ3" s="84"/>
      <c r="CXK3" s="84"/>
      <c r="CXL3" s="84"/>
      <c r="CXM3" s="84"/>
      <c r="CXN3" s="84"/>
      <c r="CXO3" s="84"/>
      <c r="CXP3" s="84"/>
      <c r="CXQ3" s="84"/>
      <c r="CXR3" s="84"/>
      <c r="CXS3" s="84"/>
      <c r="CXT3" s="84"/>
      <c r="CXU3" s="84"/>
      <c r="CXV3" s="84"/>
      <c r="CXW3" s="84"/>
      <c r="CXX3" s="84"/>
      <c r="CXY3" s="84"/>
      <c r="CXZ3" s="84"/>
      <c r="CYA3" s="84"/>
      <c r="CYB3" s="84"/>
      <c r="CYC3" s="84"/>
      <c r="CYD3" s="84"/>
      <c r="CYE3" s="84"/>
      <c r="CYF3" s="84"/>
      <c r="CYG3" s="84"/>
      <c r="CYH3" s="84"/>
      <c r="CYI3" s="84"/>
      <c r="CYJ3" s="84"/>
      <c r="CYK3" s="84"/>
      <c r="CYL3" s="84"/>
      <c r="CYM3" s="84"/>
      <c r="CYN3" s="84"/>
      <c r="CYO3" s="84"/>
      <c r="CYP3" s="84"/>
      <c r="CYQ3" s="84"/>
      <c r="CYR3" s="84"/>
      <c r="CYS3" s="84"/>
      <c r="CYT3" s="84"/>
      <c r="CYU3" s="84"/>
      <c r="CYV3" s="84"/>
      <c r="CYW3" s="84"/>
      <c r="CYX3" s="84"/>
      <c r="CYY3" s="84"/>
      <c r="CYZ3" s="84"/>
      <c r="CZA3" s="84"/>
      <c r="CZB3" s="84"/>
      <c r="CZC3" s="84"/>
      <c r="CZD3" s="84"/>
      <c r="CZE3" s="84"/>
      <c r="CZF3" s="84"/>
      <c r="CZG3" s="84"/>
      <c r="CZH3" s="84"/>
      <c r="CZI3" s="84"/>
      <c r="CZJ3" s="84"/>
      <c r="CZK3" s="84"/>
      <c r="CZL3" s="84"/>
      <c r="CZM3" s="84"/>
      <c r="CZN3" s="84"/>
      <c r="CZO3" s="84"/>
      <c r="CZP3" s="84"/>
      <c r="CZQ3" s="84"/>
      <c r="CZR3" s="84"/>
      <c r="CZS3" s="84"/>
      <c r="CZT3" s="84"/>
      <c r="CZU3" s="84"/>
      <c r="CZV3" s="84"/>
      <c r="CZW3" s="84"/>
      <c r="CZX3" s="84"/>
      <c r="CZY3" s="84"/>
      <c r="CZZ3" s="84"/>
      <c r="DAA3" s="84"/>
      <c r="DAB3" s="84"/>
      <c r="DAC3" s="84"/>
      <c r="DAD3" s="84"/>
      <c r="DAE3" s="84"/>
      <c r="DAF3" s="84"/>
      <c r="DAG3" s="84"/>
      <c r="DAH3" s="84"/>
      <c r="DAI3" s="84"/>
      <c r="DAJ3" s="84"/>
      <c r="DAK3" s="84"/>
      <c r="DAL3" s="84"/>
      <c r="DAM3" s="84"/>
      <c r="DAN3" s="84"/>
      <c r="DAO3" s="84"/>
      <c r="DAP3" s="84"/>
      <c r="DAQ3" s="84"/>
      <c r="DAR3" s="84"/>
      <c r="DAS3" s="84"/>
      <c r="DAT3" s="84"/>
      <c r="DAU3" s="84"/>
      <c r="DAV3" s="84"/>
      <c r="DAW3" s="84"/>
      <c r="DAX3" s="84"/>
      <c r="DAY3" s="84"/>
      <c r="DAZ3" s="84"/>
      <c r="DBA3" s="84"/>
      <c r="DBB3" s="84"/>
      <c r="DBC3" s="84"/>
      <c r="DBD3" s="84"/>
      <c r="DBE3" s="84"/>
      <c r="DBF3" s="84"/>
      <c r="DBG3" s="84"/>
      <c r="DBH3" s="84"/>
      <c r="DBI3" s="84"/>
      <c r="DBJ3" s="84"/>
      <c r="DBK3" s="84"/>
      <c r="DBL3" s="84"/>
      <c r="DBM3" s="84"/>
      <c r="DBN3" s="84"/>
      <c r="DBO3" s="84"/>
      <c r="DBP3" s="84"/>
      <c r="DBQ3" s="84"/>
      <c r="DBR3" s="84"/>
      <c r="DBS3" s="84"/>
      <c r="DBT3" s="84"/>
      <c r="DBU3" s="84"/>
      <c r="DBV3" s="84"/>
      <c r="DBW3" s="84"/>
      <c r="DBX3" s="84"/>
      <c r="DBY3" s="84"/>
      <c r="DBZ3" s="84"/>
      <c r="DCA3" s="84"/>
      <c r="DCB3" s="84"/>
      <c r="DCC3" s="84"/>
      <c r="DCD3" s="84"/>
      <c r="DCE3" s="84"/>
      <c r="DCF3" s="84"/>
      <c r="DCG3" s="84"/>
      <c r="DCH3" s="84"/>
      <c r="DCI3" s="84"/>
      <c r="DCJ3" s="84"/>
      <c r="DCK3" s="84"/>
      <c r="DCL3" s="84"/>
      <c r="DCM3" s="84"/>
      <c r="DCN3" s="84"/>
      <c r="DCO3" s="84"/>
      <c r="DCP3" s="84"/>
      <c r="DCQ3" s="84"/>
      <c r="DCR3" s="84"/>
      <c r="DCS3" s="84"/>
      <c r="DCT3" s="84"/>
      <c r="DCU3" s="84"/>
      <c r="DCV3" s="84"/>
      <c r="DCW3" s="84"/>
      <c r="DCX3" s="84"/>
      <c r="DCY3" s="84"/>
      <c r="DCZ3" s="84"/>
      <c r="DDA3" s="84"/>
      <c r="DDB3" s="84"/>
      <c r="DDC3" s="84"/>
      <c r="DDD3" s="84"/>
      <c r="DDE3" s="84"/>
      <c r="DDF3" s="84"/>
      <c r="DDG3" s="84"/>
      <c r="DDH3" s="84"/>
      <c r="DDI3" s="84"/>
      <c r="DDJ3" s="84"/>
      <c r="DDK3" s="84"/>
      <c r="DDL3" s="84"/>
      <c r="DDM3" s="84"/>
      <c r="DDN3" s="84"/>
      <c r="DDO3" s="84"/>
      <c r="DDP3" s="84"/>
      <c r="DDQ3" s="84"/>
      <c r="DDR3" s="84"/>
      <c r="DDS3" s="84"/>
      <c r="DDT3" s="84"/>
      <c r="DDU3" s="84"/>
      <c r="DDV3" s="84"/>
      <c r="DDW3" s="84"/>
      <c r="DDX3" s="84"/>
      <c r="DDY3" s="84"/>
      <c r="DDZ3" s="84"/>
      <c r="DEA3" s="84"/>
      <c r="DEB3" s="84"/>
      <c r="DEC3" s="84"/>
      <c r="DED3" s="84"/>
      <c r="DEE3" s="84"/>
      <c r="DEF3" s="84"/>
      <c r="DEG3" s="84"/>
      <c r="DEH3" s="84"/>
      <c r="DEI3" s="84"/>
      <c r="DEJ3" s="84"/>
      <c r="DEK3" s="84"/>
      <c r="DEL3" s="84"/>
      <c r="DEM3" s="84"/>
      <c r="DEN3" s="84"/>
      <c r="DEO3" s="84"/>
      <c r="DEP3" s="84"/>
      <c r="DEQ3" s="84"/>
      <c r="DER3" s="84"/>
      <c r="DES3" s="84"/>
      <c r="DET3" s="84"/>
      <c r="DEU3" s="84"/>
      <c r="DEV3" s="84"/>
      <c r="DEW3" s="84"/>
      <c r="DEX3" s="84"/>
      <c r="DEY3" s="84"/>
      <c r="DEZ3" s="84"/>
      <c r="DFA3" s="84"/>
      <c r="DFB3" s="84"/>
      <c r="DFC3" s="84"/>
      <c r="DFD3" s="84"/>
      <c r="DFE3" s="84"/>
      <c r="DFF3" s="84"/>
      <c r="DFG3" s="84"/>
      <c r="DFH3" s="84"/>
      <c r="DFI3" s="84"/>
      <c r="DFJ3" s="84"/>
      <c r="DFK3" s="84"/>
      <c r="DFL3" s="84"/>
      <c r="DFM3" s="84"/>
      <c r="DFN3" s="84"/>
      <c r="DFO3" s="84"/>
      <c r="DFP3" s="84"/>
      <c r="DFQ3" s="84"/>
      <c r="DFR3" s="84"/>
      <c r="DFS3" s="84"/>
      <c r="DFT3" s="84"/>
      <c r="DFU3" s="84"/>
      <c r="DFV3" s="84"/>
      <c r="DFW3" s="84"/>
      <c r="DFX3" s="84"/>
      <c r="DFY3" s="84"/>
      <c r="DFZ3" s="84"/>
      <c r="DGA3" s="84"/>
      <c r="DGB3" s="84"/>
      <c r="DGC3" s="84"/>
      <c r="DGD3" s="84"/>
      <c r="DGE3" s="84"/>
      <c r="DGF3" s="84"/>
      <c r="DGG3" s="84"/>
      <c r="DGH3" s="84"/>
      <c r="DGI3" s="84"/>
      <c r="DGJ3" s="84"/>
      <c r="DGK3" s="84"/>
      <c r="DGL3" s="84"/>
      <c r="DGM3" s="84"/>
      <c r="DGN3" s="84"/>
      <c r="DGO3" s="84"/>
      <c r="DGP3" s="84"/>
      <c r="DGQ3" s="84"/>
      <c r="DGR3" s="84"/>
      <c r="DGS3" s="84"/>
      <c r="DGT3" s="84"/>
      <c r="DGU3" s="84"/>
      <c r="DGV3" s="84"/>
      <c r="DGW3" s="84"/>
      <c r="DGX3" s="84"/>
      <c r="DGY3" s="84"/>
      <c r="DGZ3" s="84"/>
      <c r="DHA3" s="84"/>
      <c r="DHB3" s="84"/>
      <c r="DHC3" s="84"/>
      <c r="DHD3" s="84"/>
      <c r="DHE3" s="84"/>
      <c r="DHF3" s="84"/>
      <c r="DHG3" s="84"/>
      <c r="DHH3" s="84"/>
      <c r="DHI3" s="84"/>
      <c r="DHJ3" s="84"/>
      <c r="DHK3" s="84"/>
      <c r="DHL3" s="84"/>
      <c r="DHM3" s="84"/>
      <c r="DHN3" s="84"/>
      <c r="DHO3" s="84"/>
      <c r="DHP3" s="84"/>
      <c r="DHQ3" s="84"/>
      <c r="DHR3" s="84"/>
      <c r="DHS3" s="84"/>
      <c r="DHT3" s="84"/>
      <c r="DHU3" s="84"/>
      <c r="DHV3" s="84"/>
      <c r="DHW3" s="84"/>
      <c r="DHX3" s="84"/>
      <c r="DHY3" s="84"/>
      <c r="DHZ3" s="84"/>
      <c r="DIA3" s="84"/>
      <c r="DIB3" s="84"/>
      <c r="DIC3" s="84"/>
      <c r="DID3" s="84"/>
      <c r="DIE3" s="84"/>
      <c r="DIF3" s="84"/>
      <c r="DIG3" s="84"/>
      <c r="DIH3" s="84"/>
      <c r="DII3" s="84"/>
      <c r="DIJ3" s="84"/>
      <c r="DIK3" s="84"/>
      <c r="DIL3" s="84"/>
      <c r="DIM3" s="84"/>
      <c r="DIN3" s="84"/>
      <c r="DIO3" s="84"/>
      <c r="DIP3" s="84"/>
      <c r="DIQ3" s="84"/>
      <c r="DIR3" s="84"/>
      <c r="DIS3" s="84"/>
      <c r="DIT3" s="84"/>
      <c r="DIU3" s="84"/>
      <c r="DIV3" s="84"/>
      <c r="DIW3" s="84"/>
      <c r="DIX3" s="84"/>
      <c r="DIY3" s="84"/>
      <c r="DIZ3" s="84"/>
      <c r="DJA3" s="84"/>
      <c r="DJB3" s="84"/>
      <c r="DJC3" s="84"/>
      <c r="DJD3" s="84"/>
      <c r="DJE3" s="84"/>
      <c r="DJF3" s="84"/>
      <c r="DJG3" s="84"/>
      <c r="DJH3" s="84"/>
      <c r="DJI3" s="84"/>
      <c r="DJJ3" s="84"/>
      <c r="DJK3" s="84"/>
      <c r="DJL3" s="84"/>
      <c r="DJM3" s="84"/>
      <c r="DJN3" s="84"/>
      <c r="DJO3" s="84"/>
      <c r="DJP3" s="84"/>
      <c r="DJQ3" s="84"/>
      <c r="DJR3" s="84"/>
      <c r="DJS3" s="84"/>
      <c r="DJT3" s="84"/>
      <c r="DJU3" s="84"/>
      <c r="DJV3" s="84"/>
      <c r="DJW3" s="84"/>
      <c r="DJX3" s="84"/>
      <c r="DJY3" s="84"/>
      <c r="DJZ3" s="84"/>
      <c r="DKA3" s="84"/>
      <c r="DKB3" s="84"/>
      <c r="DKC3" s="84"/>
      <c r="DKD3" s="84"/>
      <c r="DKE3" s="84"/>
      <c r="DKF3" s="84"/>
      <c r="DKG3" s="84"/>
      <c r="DKH3" s="84"/>
      <c r="DKI3" s="84"/>
      <c r="DKJ3" s="84"/>
      <c r="DKK3" s="84"/>
      <c r="DKL3" s="84"/>
      <c r="DKM3" s="84"/>
      <c r="DKN3" s="84"/>
      <c r="DKO3" s="84"/>
      <c r="DKP3" s="84"/>
      <c r="DKQ3" s="84"/>
      <c r="DKR3" s="84"/>
      <c r="DKS3" s="84"/>
      <c r="DKT3" s="84"/>
      <c r="DKU3" s="84"/>
      <c r="DKV3" s="84"/>
      <c r="DKW3" s="84"/>
      <c r="DKX3" s="84"/>
      <c r="DKY3" s="84"/>
      <c r="DKZ3" s="84"/>
      <c r="DLA3" s="84"/>
      <c r="DLB3" s="84"/>
      <c r="DLC3" s="84"/>
      <c r="DLD3" s="84"/>
      <c r="DLE3" s="84"/>
      <c r="DLF3" s="84"/>
      <c r="DLG3" s="84"/>
      <c r="DLH3" s="84"/>
      <c r="DLI3" s="84"/>
      <c r="DLJ3" s="84"/>
      <c r="DLK3" s="84"/>
      <c r="DLL3" s="84"/>
      <c r="DLM3" s="84"/>
      <c r="DLN3" s="84"/>
      <c r="DLO3" s="84"/>
      <c r="DLP3" s="84"/>
      <c r="DLQ3" s="84"/>
      <c r="DLR3" s="84"/>
      <c r="DLS3" s="84"/>
      <c r="DLT3" s="84"/>
      <c r="DLU3" s="84"/>
      <c r="DLV3" s="84"/>
      <c r="DLW3" s="84"/>
      <c r="DLX3" s="84"/>
      <c r="DLY3" s="84"/>
      <c r="DLZ3" s="84"/>
      <c r="DMA3" s="84"/>
      <c r="DMB3" s="84"/>
      <c r="DMC3" s="84"/>
      <c r="DMD3" s="84"/>
      <c r="DME3" s="84"/>
      <c r="DMF3" s="84"/>
      <c r="DMG3" s="84"/>
      <c r="DMH3" s="84"/>
      <c r="DMI3" s="84"/>
      <c r="DMJ3" s="84"/>
      <c r="DMK3" s="84"/>
      <c r="DML3" s="84"/>
      <c r="DMM3" s="84"/>
      <c r="DMN3" s="84"/>
      <c r="DMO3" s="84"/>
      <c r="DMP3" s="84"/>
      <c r="DMQ3" s="84"/>
      <c r="DMR3" s="84"/>
      <c r="DMS3" s="84"/>
      <c r="DMT3" s="84"/>
      <c r="DMU3" s="84"/>
      <c r="DMV3" s="84"/>
      <c r="DMW3" s="84"/>
      <c r="DMX3" s="84"/>
      <c r="DMY3" s="84"/>
      <c r="DMZ3" s="84"/>
      <c r="DNA3" s="84"/>
      <c r="DNB3" s="84"/>
      <c r="DNC3" s="84"/>
      <c r="DND3" s="84"/>
      <c r="DNE3" s="84"/>
      <c r="DNF3" s="84"/>
      <c r="DNG3" s="84"/>
      <c r="DNH3" s="84"/>
      <c r="DNI3" s="84"/>
      <c r="DNJ3" s="84"/>
      <c r="DNK3" s="84"/>
      <c r="DNL3" s="84"/>
      <c r="DNM3" s="84"/>
      <c r="DNN3" s="84"/>
      <c r="DNO3" s="84"/>
      <c r="DNP3" s="84"/>
      <c r="DNQ3" s="84"/>
      <c r="DNR3" s="84"/>
      <c r="DNS3" s="84"/>
      <c r="DNT3" s="84"/>
      <c r="DNU3" s="84"/>
      <c r="DNV3" s="84"/>
      <c r="DNW3" s="84"/>
      <c r="DNX3" s="84"/>
      <c r="DNY3" s="84"/>
      <c r="DNZ3" s="84"/>
      <c r="DOA3" s="84"/>
      <c r="DOB3" s="84"/>
      <c r="DOC3" s="84"/>
      <c r="DOD3" s="84"/>
      <c r="DOE3" s="84"/>
      <c r="DOF3" s="84"/>
      <c r="DOG3" s="84"/>
      <c r="DOH3" s="84"/>
      <c r="DOI3" s="84"/>
      <c r="DOJ3" s="84"/>
      <c r="DOK3" s="84"/>
      <c r="DOL3" s="84"/>
      <c r="DOM3" s="84"/>
      <c r="DON3" s="84"/>
      <c r="DOO3" s="84"/>
      <c r="DOP3" s="84"/>
      <c r="DOQ3" s="84"/>
      <c r="DOR3" s="84"/>
      <c r="DOS3" s="84"/>
      <c r="DOT3" s="84"/>
      <c r="DOU3" s="84"/>
      <c r="DOV3" s="84"/>
      <c r="DOW3" s="84"/>
      <c r="DOX3" s="84"/>
      <c r="DOY3" s="84"/>
      <c r="DOZ3" s="84"/>
      <c r="DPA3" s="84"/>
      <c r="DPB3" s="84"/>
      <c r="DPC3" s="84"/>
      <c r="DPD3" s="84"/>
      <c r="DPE3" s="84"/>
      <c r="DPF3" s="84"/>
      <c r="DPG3" s="84"/>
      <c r="DPH3" s="84"/>
      <c r="DPI3" s="84"/>
      <c r="DPJ3" s="84"/>
      <c r="DPK3" s="84"/>
      <c r="DPL3" s="84"/>
      <c r="DPM3" s="84"/>
      <c r="DPN3" s="84"/>
      <c r="DPO3" s="84"/>
      <c r="DPP3" s="84"/>
      <c r="DPQ3" s="84"/>
      <c r="DPR3" s="84"/>
      <c r="DPS3" s="84"/>
      <c r="DPT3" s="84"/>
      <c r="DPU3" s="84"/>
      <c r="DPV3" s="84"/>
      <c r="DPW3" s="84"/>
      <c r="DPX3" s="84"/>
      <c r="DPY3" s="84"/>
      <c r="DPZ3" s="84"/>
      <c r="DQA3" s="84"/>
      <c r="DQB3" s="84"/>
      <c r="DQC3" s="84"/>
      <c r="DQD3" s="84"/>
      <c r="DQE3" s="84"/>
      <c r="DQF3" s="84"/>
      <c r="DQG3" s="84"/>
      <c r="DQH3" s="84"/>
      <c r="DQI3" s="84"/>
      <c r="DQJ3" s="84"/>
      <c r="DQK3" s="84"/>
      <c r="DQL3" s="84"/>
      <c r="DQM3" s="84"/>
      <c r="DQN3" s="84"/>
      <c r="DQO3" s="84"/>
      <c r="DQP3" s="84"/>
      <c r="DQQ3" s="84"/>
      <c r="DQR3" s="84"/>
      <c r="DQS3" s="84"/>
      <c r="DQT3" s="84"/>
      <c r="DQU3" s="84"/>
      <c r="DQV3" s="84"/>
      <c r="DQW3" s="84"/>
      <c r="DQX3" s="84"/>
      <c r="DQY3" s="84"/>
      <c r="DQZ3" s="84"/>
      <c r="DRA3" s="84"/>
      <c r="DRB3" s="84"/>
      <c r="DRC3" s="84"/>
      <c r="DRD3" s="84"/>
      <c r="DRE3" s="84"/>
      <c r="DRF3" s="84"/>
      <c r="DRG3" s="84"/>
      <c r="DRH3" s="84"/>
      <c r="DRI3" s="84"/>
      <c r="DRJ3" s="84"/>
      <c r="DRK3" s="84"/>
      <c r="DRL3" s="84"/>
      <c r="DRM3" s="84"/>
      <c r="DRN3" s="84"/>
      <c r="DRO3" s="84"/>
      <c r="DRP3" s="84"/>
      <c r="DRQ3" s="84"/>
      <c r="DRR3" s="84"/>
      <c r="DRS3" s="84"/>
      <c r="DRT3" s="84"/>
      <c r="DRU3" s="84"/>
      <c r="DRV3" s="84"/>
      <c r="DRW3" s="84"/>
      <c r="DRX3" s="84"/>
      <c r="DRY3" s="84"/>
      <c r="DRZ3" s="84"/>
      <c r="DSA3" s="84"/>
      <c r="DSB3" s="84"/>
      <c r="DSC3" s="84"/>
      <c r="DSD3" s="84"/>
      <c r="DSE3" s="84"/>
      <c r="DSF3" s="84"/>
      <c r="DSG3" s="84"/>
      <c r="DSH3" s="84"/>
      <c r="DSI3" s="84"/>
      <c r="DSJ3" s="84"/>
      <c r="DSK3" s="84"/>
      <c r="DSL3" s="84"/>
      <c r="DSM3" s="84"/>
      <c r="DSN3" s="84"/>
      <c r="DSO3" s="84"/>
      <c r="DSP3" s="84"/>
      <c r="DSQ3" s="84"/>
      <c r="DSR3" s="84"/>
      <c r="DSS3" s="84"/>
      <c r="DST3" s="84"/>
      <c r="DSU3" s="84"/>
      <c r="DSV3" s="84"/>
      <c r="DSW3" s="84"/>
      <c r="DSX3" s="84"/>
      <c r="DSY3" s="84"/>
      <c r="DSZ3" s="84"/>
      <c r="DTA3" s="84"/>
      <c r="DTB3" s="84"/>
      <c r="DTC3" s="84"/>
      <c r="DTD3" s="84"/>
      <c r="DTE3" s="84"/>
      <c r="DTF3" s="84"/>
      <c r="DTG3" s="84"/>
      <c r="DTH3" s="84"/>
      <c r="DTI3" s="84"/>
      <c r="DTJ3" s="84"/>
      <c r="DTK3" s="84"/>
      <c r="DTL3" s="84"/>
      <c r="DTM3" s="84"/>
      <c r="DTN3" s="84"/>
      <c r="DTO3" s="84"/>
      <c r="DTP3" s="84"/>
      <c r="DTQ3" s="84"/>
      <c r="DTR3" s="84"/>
      <c r="DTS3" s="84"/>
      <c r="DTT3" s="84"/>
      <c r="DTU3" s="84"/>
      <c r="DTV3" s="84"/>
      <c r="DTW3" s="84"/>
      <c r="DTX3" s="84"/>
      <c r="DTY3" s="84"/>
      <c r="DTZ3" s="84"/>
      <c r="DUA3" s="84"/>
      <c r="DUB3" s="84"/>
      <c r="DUC3" s="84"/>
      <c r="DUD3" s="84"/>
      <c r="DUE3" s="84"/>
      <c r="DUF3" s="84"/>
      <c r="DUG3" s="84"/>
      <c r="DUH3" s="84"/>
      <c r="DUI3" s="84"/>
      <c r="DUJ3" s="84"/>
      <c r="DUK3" s="84"/>
      <c r="DUL3" s="84"/>
      <c r="DUM3" s="84"/>
      <c r="DUN3" s="84"/>
      <c r="DUO3" s="84"/>
      <c r="DUP3" s="84"/>
      <c r="DUQ3" s="84"/>
      <c r="DUR3" s="84"/>
      <c r="DUS3" s="84"/>
      <c r="DUT3" s="84"/>
      <c r="DUU3" s="84"/>
      <c r="DUV3" s="84"/>
      <c r="DUW3" s="84"/>
      <c r="DUX3" s="84"/>
      <c r="DUY3" s="84"/>
      <c r="DUZ3" s="84"/>
      <c r="DVA3" s="84"/>
      <c r="DVB3" s="84"/>
      <c r="DVC3" s="84"/>
      <c r="DVD3" s="84"/>
      <c r="DVE3" s="84"/>
      <c r="DVF3" s="84"/>
      <c r="DVG3" s="84"/>
      <c r="DVH3" s="84"/>
      <c r="DVI3" s="84"/>
      <c r="DVJ3" s="84"/>
      <c r="DVK3" s="84"/>
      <c r="DVL3" s="84"/>
      <c r="DVM3" s="84"/>
      <c r="DVN3" s="84"/>
      <c r="DVO3" s="84"/>
      <c r="DVP3" s="84"/>
      <c r="DVQ3" s="84"/>
      <c r="DVR3" s="84"/>
      <c r="DVS3" s="84"/>
      <c r="DVT3" s="84"/>
      <c r="DVU3" s="84"/>
      <c r="DVV3" s="84"/>
      <c r="DVW3" s="84"/>
      <c r="DVX3" s="84"/>
      <c r="DVY3" s="84"/>
      <c r="DVZ3" s="84"/>
      <c r="DWA3" s="84"/>
      <c r="DWB3" s="84"/>
      <c r="DWC3" s="84"/>
      <c r="DWD3" s="84"/>
      <c r="DWE3" s="84"/>
      <c r="DWF3" s="84"/>
      <c r="DWG3" s="84"/>
      <c r="DWH3" s="84"/>
      <c r="DWI3" s="84"/>
      <c r="DWJ3" s="84"/>
      <c r="DWK3" s="84"/>
      <c r="DWL3" s="84"/>
      <c r="DWM3" s="84"/>
      <c r="DWN3" s="84"/>
      <c r="DWO3" s="84"/>
      <c r="DWP3" s="84"/>
      <c r="DWQ3" s="84"/>
      <c r="DWR3" s="84"/>
      <c r="DWS3" s="84"/>
      <c r="DWT3" s="84"/>
      <c r="DWU3" s="84"/>
      <c r="DWV3" s="84"/>
      <c r="DWW3" s="84"/>
      <c r="DWX3" s="84"/>
      <c r="DWY3" s="84"/>
      <c r="DWZ3" s="84"/>
      <c r="DXA3" s="84"/>
      <c r="DXB3" s="84"/>
      <c r="DXC3" s="84"/>
      <c r="DXD3" s="84"/>
      <c r="DXE3" s="84"/>
      <c r="DXF3" s="84"/>
      <c r="DXG3" s="84"/>
      <c r="DXH3" s="84"/>
      <c r="DXI3" s="84"/>
      <c r="DXJ3" s="84"/>
      <c r="DXK3" s="84"/>
      <c r="DXL3" s="84"/>
      <c r="DXM3" s="84"/>
      <c r="DXN3" s="84"/>
      <c r="DXO3" s="84"/>
      <c r="DXP3" s="84"/>
      <c r="DXQ3" s="84"/>
      <c r="DXR3" s="84"/>
      <c r="DXS3" s="84"/>
      <c r="DXT3" s="84"/>
      <c r="DXU3" s="84"/>
      <c r="DXV3" s="84"/>
      <c r="DXW3" s="84"/>
      <c r="DXX3" s="84"/>
      <c r="DXY3" s="84"/>
      <c r="DXZ3" s="84"/>
      <c r="DYA3" s="84"/>
      <c r="DYB3" s="84"/>
      <c r="DYC3" s="84"/>
      <c r="DYD3" s="84"/>
      <c r="DYE3" s="84"/>
      <c r="DYF3" s="84"/>
      <c r="DYG3" s="84"/>
      <c r="DYH3" s="84"/>
      <c r="DYI3" s="84"/>
      <c r="DYJ3" s="84"/>
      <c r="DYK3" s="84"/>
      <c r="DYL3" s="84"/>
      <c r="DYM3" s="84"/>
      <c r="DYN3" s="84"/>
      <c r="DYO3" s="84"/>
      <c r="DYP3" s="84"/>
      <c r="DYQ3" s="84"/>
      <c r="DYR3" s="84"/>
      <c r="DYS3" s="84"/>
      <c r="DYT3" s="84"/>
      <c r="DYU3" s="84"/>
      <c r="DYV3" s="84"/>
      <c r="DYW3" s="84"/>
      <c r="DYX3" s="84"/>
      <c r="DYY3" s="84"/>
      <c r="DYZ3" s="84"/>
      <c r="DZA3" s="84"/>
      <c r="DZB3" s="84"/>
      <c r="DZC3" s="84"/>
      <c r="DZD3" s="84"/>
      <c r="DZE3" s="84"/>
      <c r="DZF3" s="84"/>
      <c r="DZG3" s="84"/>
      <c r="DZH3" s="84"/>
      <c r="DZI3" s="84"/>
      <c r="DZJ3" s="84"/>
      <c r="DZK3" s="84"/>
      <c r="DZL3" s="84"/>
      <c r="DZM3" s="84"/>
      <c r="DZN3" s="84"/>
      <c r="DZO3" s="84"/>
      <c r="DZP3" s="84"/>
      <c r="DZQ3" s="84"/>
      <c r="DZR3" s="84"/>
      <c r="DZS3" s="84"/>
      <c r="DZT3" s="84"/>
      <c r="DZU3" s="84"/>
      <c r="DZV3" s="84"/>
      <c r="DZW3" s="84"/>
      <c r="DZX3" s="84"/>
      <c r="DZY3" s="84"/>
      <c r="DZZ3" s="84"/>
      <c r="EAA3" s="84"/>
      <c r="EAB3" s="84"/>
      <c r="EAC3" s="84"/>
      <c r="EAD3" s="84"/>
      <c r="EAE3" s="84"/>
      <c r="EAF3" s="84"/>
      <c r="EAG3" s="84"/>
      <c r="EAH3" s="84"/>
      <c r="EAI3" s="84"/>
      <c r="EAJ3" s="84"/>
      <c r="EAK3" s="84"/>
      <c r="EAL3" s="84"/>
      <c r="EAM3" s="84"/>
      <c r="EAN3" s="84"/>
      <c r="EAO3" s="84"/>
      <c r="EAP3" s="84"/>
      <c r="EAQ3" s="84"/>
      <c r="EAR3" s="84"/>
      <c r="EAS3" s="84"/>
      <c r="EAT3" s="84"/>
      <c r="EAU3" s="84"/>
      <c r="EAV3" s="84"/>
      <c r="EAW3" s="84"/>
      <c r="EAX3" s="84"/>
      <c r="EAY3" s="84"/>
      <c r="EAZ3" s="84"/>
      <c r="EBA3" s="84"/>
      <c r="EBB3" s="84"/>
      <c r="EBC3" s="84"/>
      <c r="EBD3" s="84"/>
      <c r="EBE3" s="84"/>
      <c r="EBF3" s="84"/>
      <c r="EBG3" s="84"/>
      <c r="EBH3" s="84"/>
      <c r="EBI3" s="84"/>
      <c r="EBJ3" s="84"/>
      <c r="EBK3" s="84"/>
      <c r="EBL3" s="84"/>
      <c r="EBM3" s="84"/>
      <c r="EBN3" s="84"/>
      <c r="EBO3" s="84"/>
      <c r="EBP3" s="84"/>
      <c r="EBQ3" s="84"/>
      <c r="EBR3" s="84"/>
      <c r="EBS3" s="84"/>
      <c r="EBT3" s="84"/>
      <c r="EBU3" s="84"/>
      <c r="EBV3" s="84"/>
      <c r="EBW3" s="84"/>
      <c r="EBX3" s="84"/>
      <c r="EBY3" s="84"/>
      <c r="EBZ3" s="84"/>
      <c r="ECA3" s="84"/>
      <c r="ECB3" s="84"/>
      <c r="ECC3" s="84"/>
      <c r="ECD3" s="84"/>
      <c r="ECE3" s="84"/>
      <c r="ECF3" s="84"/>
      <c r="ECG3" s="84"/>
      <c r="ECH3" s="84"/>
      <c r="ECI3" s="84"/>
      <c r="ECJ3" s="84"/>
      <c r="ECK3" s="84"/>
      <c r="ECL3" s="84"/>
      <c r="ECM3" s="84"/>
      <c r="ECN3" s="84"/>
      <c r="ECO3" s="84"/>
      <c r="ECP3" s="84"/>
      <c r="ECQ3" s="84"/>
      <c r="ECR3" s="84"/>
      <c r="ECS3" s="84"/>
      <c r="ECT3" s="84"/>
      <c r="ECU3" s="84"/>
      <c r="ECV3" s="84"/>
      <c r="ECW3" s="84"/>
      <c r="ECX3" s="84"/>
      <c r="ECY3" s="84"/>
      <c r="ECZ3" s="84"/>
      <c r="EDA3" s="84"/>
      <c r="EDB3" s="84"/>
      <c r="EDC3" s="84"/>
      <c r="EDD3" s="84"/>
      <c r="EDE3" s="84"/>
      <c r="EDF3" s="84"/>
      <c r="EDG3" s="84"/>
      <c r="EDH3" s="84"/>
      <c r="EDI3" s="84"/>
      <c r="EDJ3" s="84"/>
      <c r="EDK3" s="84"/>
      <c r="EDL3" s="84"/>
      <c r="EDM3" s="84"/>
      <c r="EDN3" s="84"/>
      <c r="EDO3" s="84"/>
      <c r="EDP3" s="84"/>
      <c r="EDQ3" s="84"/>
      <c r="EDR3" s="84"/>
      <c r="EDS3" s="84"/>
      <c r="EDT3" s="84"/>
      <c r="EDU3" s="84"/>
      <c r="EDV3" s="84"/>
      <c r="EDW3" s="84"/>
      <c r="EDX3" s="84"/>
      <c r="EDY3" s="84"/>
      <c r="EDZ3" s="84"/>
      <c r="EEA3" s="84"/>
      <c r="EEB3" s="84"/>
      <c r="EEC3" s="84"/>
      <c r="EED3" s="84"/>
      <c r="EEE3" s="84"/>
      <c r="EEF3" s="84"/>
      <c r="EEG3" s="84"/>
      <c r="EEH3" s="84"/>
      <c r="EEI3" s="84"/>
      <c r="EEJ3" s="84"/>
      <c r="EEK3" s="84"/>
      <c r="EEL3" s="84"/>
      <c r="EEM3" s="84"/>
      <c r="EEN3" s="84"/>
      <c r="EEO3" s="84"/>
      <c r="EEP3" s="84"/>
      <c r="EEQ3" s="84"/>
      <c r="EER3" s="84"/>
      <c r="EES3" s="84"/>
      <c r="EET3" s="84"/>
      <c r="EEU3" s="84"/>
      <c r="EEV3" s="84"/>
      <c r="EEW3" s="84"/>
      <c r="EEX3" s="84"/>
      <c r="EEY3" s="84"/>
      <c r="EEZ3" s="84"/>
      <c r="EFA3" s="84"/>
      <c r="EFB3" s="84"/>
      <c r="EFC3" s="84"/>
      <c r="EFD3" s="84"/>
      <c r="EFE3" s="84"/>
      <c r="EFF3" s="84"/>
      <c r="EFG3" s="84"/>
      <c r="EFH3" s="84"/>
      <c r="EFI3" s="84"/>
      <c r="EFJ3" s="84"/>
      <c r="EFK3" s="84"/>
      <c r="EFL3" s="84"/>
      <c r="EFM3" s="84"/>
      <c r="EFN3" s="84"/>
      <c r="EFO3" s="84"/>
      <c r="EFP3" s="84"/>
      <c r="EFQ3" s="84"/>
      <c r="EFR3" s="84"/>
      <c r="EFS3" s="84"/>
      <c r="EFT3" s="84"/>
      <c r="EFU3" s="84"/>
      <c r="EFV3" s="84"/>
      <c r="EFW3" s="84"/>
      <c r="EFX3" s="84"/>
      <c r="EFY3" s="84"/>
      <c r="EFZ3" s="84"/>
      <c r="EGA3" s="84"/>
      <c r="EGB3" s="84"/>
      <c r="EGC3" s="84"/>
      <c r="EGD3" s="84"/>
      <c r="EGE3" s="84"/>
      <c r="EGF3" s="84"/>
      <c r="EGG3" s="84"/>
      <c r="EGH3" s="84"/>
      <c r="EGI3" s="84"/>
      <c r="EGJ3" s="84"/>
      <c r="EGK3" s="84"/>
      <c r="EGL3" s="84"/>
      <c r="EGM3" s="84"/>
      <c r="EGN3" s="84"/>
      <c r="EGO3" s="84"/>
      <c r="EGP3" s="84"/>
      <c r="EGQ3" s="84"/>
      <c r="EGR3" s="84"/>
      <c r="EGS3" s="84"/>
      <c r="EGT3" s="84"/>
      <c r="EGU3" s="84"/>
      <c r="EGV3" s="84"/>
      <c r="EGW3" s="84"/>
      <c r="EGX3" s="84"/>
      <c r="EGY3" s="84"/>
      <c r="EGZ3" s="84"/>
      <c r="EHA3" s="84"/>
      <c r="EHB3" s="84"/>
      <c r="EHC3" s="84"/>
      <c r="EHD3" s="84"/>
      <c r="EHE3" s="84"/>
      <c r="EHF3" s="84"/>
      <c r="EHG3" s="84"/>
      <c r="EHH3" s="84"/>
      <c r="EHI3" s="84"/>
      <c r="EHJ3" s="84"/>
      <c r="EHK3" s="84"/>
      <c r="EHL3" s="84"/>
      <c r="EHM3" s="84"/>
      <c r="EHN3" s="84"/>
      <c r="EHO3" s="84"/>
      <c r="EHP3" s="84"/>
      <c r="EHQ3" s="84"/>
      <c r="EHR3" s="84"/>
      <c r="EHS3" s="84"/>
      <c r="EHT3" s="84"/>
      <c r="EHU3" s="84"/>
      <c r="EHV3" s="84"/>
      <c r="EHW3" s="84"/>
      <c r="EHX3" s="84"/>
      <c r="EHY3" s="84"/>
      <c r="EHZ3" s="84"/>
      <c r="EIA3" s="84"/>
      <c r="EIB3" s="84"/>
      <c r="EIC3" s="84"/>
      <c r="EID3" s="84"/>
      <c r="EIE3" s="84"/>
      <c r="EIF3" s="84"/>
      <c r="EIG3" s="84"/>
      <c r="EIH3" s="84"/>
      <c r="EII3" s="84"/>
      <c r="EIJ3" s="84"/>
      <c r="EIK3" s="84"/>
      <c r="EIL3" s="84"/>
      <c r="EIM3" s="84"/>
      <c r="EIN3" s="84"/>
      <c r="EIO3" s="84"/>
      <c r="EIP3" s="84"/>
      <c r="EIQ3" s="84"/>
      <c r="EIR3" s="84"/>
      <c r="EIS3" s="84"/>
      <c r="EIT3" s="84"/>
      <c r="EIU3" s="84"/>
      <c r="EIV3" s="84"/>
      <c r="EIW3" s="84"/>
      <c r="EIX3" s="84"/>
      <c r="EIY3" s="84"/>
      <c r="EIZ3" s="84"/>
      <c r="EJA3" s="84"/>
      <c r="EJB3" s="84"/>
      <c r="EJC3" s="84"/>
      <c r="EJD3" s="84"/>
      <c r="EJE3" s="84"/>
      <c r="EJF3" s="84"/>
      <c r="EJG3" s="84"/>
      <c r="EJH3" s="84"/>
      <c r="EJI3" s="84"/>
      <c r="EJJ3" s="84"/>
      <c r="EJK3" s="84"/>
      <c r="EJL3" s="84"/>
      <c r="EJM3" s="84"/>
      <c r="EJN3" s="84"/>
      <c r="EJO3" s="84"/>
      <c r="EJP3" s="84"/>
      <c r="EJQ3" s="84"/>
      <c r="EJR3" s="84"/>
      <c r="EJS3" s="84"/>
      <c r="EJT3" s="84"/>
      <c r="EJU3" s="84"/>
      <c r="EJV3" s="84"/>
      <c r="EJW3" s="84"/>
      <c r="EJX3" s="84"/>
      <c r="EJY3" s="84"/>
      <c r="EJZ3" s="84"/>
      <c r="EKA3" s="84"/>
      <c r="EKB3" s="84"/>
      <c r="EKC3" s="84"/>
      <c r="EKD3" s="84"/>
      <c r="EKE3" s="84"/>
      <c r="EKF3" s="84"/>
      <c r="EKG3" s="84"/>
      <c r="EKH3" s="84"/>
      <c r="EKI3" s="84"/>
      <c r="EKJ3" s="84"/>
      <c r="EKK3" s="84"/>
      <c r="EKL3" s="84"/>
      <c r="EKM3" s="84"/>
      <c r="EKN3" s="84"/>
      <c r="EKO3" s="84"/>
      <c r="EKP3" s="84"/>
      <c r="EKQ3" s="84"/>
      <c r="EKR3" s="84"/>
      <c r="EKS3" s="84"/>
      <c r="EKT3" s="84"/>
      <c r="EKU3" s="84"/>
      <c r="EKV3" s="84"/>
      <c r="EKW3" s="84"/>
      <c r="EKX3" s="84"/>
      <c r="EKY3" s="84"/>
      <c r="EKZ3" s="84"/>
      <c r="ELA3" s="84"/>
      <c r="ELB3" s="84"/>
      <c r="ELC3" s="84"/>
      <c r="ELD3" s="84"/>
      <c r="ELE3" s="84"/>
      <c r="ELF3" s="84"/>
      <c r="ELG3" s="84"/>
      <c r="ELH3" s="84"/>
      <c r="ELI3" s="84"/>
      <c r="ELJ3" s="84"/>
      <c r="ELK3" s="84"/>
      <c r="ELL3" s="84"/>
      <c r="ELM3" s="84"/>
      <c r="ELN3" s="84"/>
      <c r="ELO3" s="84"/>
      <c r="ELP3" s="84"/>
      <c r="ELQ3" s="84"/>
      <c r="ELR3" s="84"/>
      <c r="ELS3" s="84"/>
      <c r="ELT3" s="84"/>
      <c r="ELU3" s="84"/>
      <c r="ELV3" s="84"/>
      <c r="ELW3" s="84"/>
      <c r="ELX3" s="84"/>
      <c r="ELY3" s="84"/>
      <c r="ELZ3" s="84"/>
      <c r="EMA3" s="84"/>
      <c r="EMB3" s="84"/>
      <c r="EMC3" s="84"/>
      <c r="EMD3" s="84"/>
      <c r="EME3" s="84"/>
      <c r="EMF3" s="84"/>
      <c r="EMG3" s="84"/>
      <c r="EMH3" s="84"/>
      <c r="EMI3" s="84"/>
      <c r="EMJ3" s="84"/>
      <c r="EMK3" s="84"/>
      <c r="EML3" s="84"/>
      <c r="EMM3" s="84"/>
      <c r="EMN3" s="84"/>
      <c r="EMO3" s="84"/>
      <c r="EMP3" s="84"/>
      <c r="EMQ3" s="84"/>
      <c r="EMR3" s="84"/>
      <c r="EMS3" s="84"/>
      <c r="EMT3" s="84"/>
      <c r="EMU3" s="84"/>
      <c r="EMV3" s="84"/>
      <c r="EMW3" s="84"/>
      <c r="EMX3" s="84"/>
      <c r="EMY3" s="84"/>
      <c r="EMZ3" s="84"/>
      <c r="ENA3" s="84"/>
      <c r="ENB3" s="84"/>
      <c r="ENC3" s="84"/>
      <c r="END3" s="84"/>
      <c r="ENE3" s="84"/>
      <c r="ENF3" s="84"/>
      <c r="ENG3" s="84"/>
      <c r="ENH3" s="84"/>
      <c r="ENI3" s="84"/>
      <c r="ENJ3" s="84"/>
      <c r="ENK3" s="84"/>
      <c r="ENL3" s="84"/>
      <c r="ENM3" s="84"/>
      <c r="ENN3" s="84"/>
      <c r="ENO3" s="84"/>
      <c r="ENP3" s="84"/>
      <c r="ENQ3" s="84"/>
      <c r="ENR3" s="84"/>
      <c r="ENS3" s="84"/>
      <c r="ENT3" s="84"/>
      <c r="ENU3" s="84"/>
      <c r="ENV3" s="84"/>
      <c r="ENW3" s="84"/>
      <c r="ENX3" s="84"/>
      <c r="ENY3" s="84"/>
      <c r="ENZ3" s="84"/>
      <c r="EOA3" s="84"/>
      <c r="EOB3" s="84"/>
      <c r="EOC3" s="84"/>
      <c r="EOD3" s="84"/>
      <c r="EOE3" s="84"/>
      <c r="EOF3" s="84"/>
      <c r="EOG3" s="84"/>
      <c r="EOH3" s="84"/>
      <c r="EOI3" s="84"/>
      <c r="EOJ3" s="84"/>
      <c r="EOK3" s="84"/>
      <c r="EOL3" s="84"/>
      <c r="EOM3" s="84"/>
      <c r="EON3" s="84"/>
      <c r="EOO3" s="84"/>
      <c r="EOP3" s="84"/>
      <c r="EOQ3" s="84"/>
      <c r="EOR3" s="84"/>
      <c r="EOS3" s="84"/>
      <c r="EOT3" s="84"/>
      <c r="EOU3" s="84"/>
      <c r="EOV3" s="84"/>
      <c r="EOW3" s="84"/>
      <c r="EOX3" s="84"/>
      <c r="EOY3" s="84"/>
      <c r="EOZ3" s="84"/>
      <c r="EPA3" s="84"/>
      <c r="EPB3" s="84"/>
      <c r="EPC3" s="84"/>
      <c r="EPD3" s="84"/>
      <c r="EPE3" s="84"/>
      <c r="EPF3" s="84"/>
      <c r="EPG3" s="84"/>
      <c r="EPH3" s="84"/>
      <c r="EPI3" s="84"/>
      <c r="EPJ3" s="84"/>
      <c r="EPK3" s="84"/>
      <c r="EPL3" s="84"/>
      <c r="EPM3" s="84"/>
      <c r="EPN3" s="84"/>
      <c r="EPO3" s="84"/>
      <c r="EPP3" s="84"/>
      <c r="EPQ3" s="84"/>
      <c r="EPR3" s="84"/>
      <c r="EPS3" s="84"/>
      <c r="EPT3" s="84"/>
      <c r="EPU3" s="84"/>
      <c r="EPV3" s="84"/>
      <c r="EPW3" s="84"/>
      <c r="EPX3" s="84"/>
      <c r="EPY3" s="84"/>
      <c r="EPZ3" s="84"/>
      <c r="EQA3" s="84"/>
      <c r="EQB3" s="84"/>
      <c r="EQC3" s="84"/>
      <c r="EQD3" s="84"/>
      <c r="EQE3" s="84"/>
      <c r="EQF3" s="84"/>
      <c r="EQG3" s="84"/>
      <c r="EQH3" s="84"/>
      <c r="EQI3" s="84"/>
      <c r="EQJ3" s="84"/>
      <c r="EQK3" s="84"/>
      <c r="EQL3" s="84"/>
      <c r="EQM3" s="84"/>
      <c r="EQN3" s="84"/>
      <c r="EQO3" s="84"/>
      <c r="EQP3" s="84"/>
      <c r="EQQ3" s="84"/>
      <c r="EQR3" s="84"/>
      <c r="EQS3" s="84"/>
      <c r="EQT3" s="84"/>
      <c r="EQU3" s="84"/>
      <c r="EQV3" s="84"/>
      <c r="EQW3" s="84"/>
      <c r="EQX3" s="84"/>
      <c r="EQY3" s="84"/>
      <c r="EQZ3" s="84"/>
      <c r="ERA3" s="84"/>
      <c r="ERB3" s="84"/>
      <c r="ERC3" s="84"/>
      <c r="ERD3" s="84"/>
      <c r="ERE3" s="84"/>
      <c r="ERF3" s="84"/>
      <c r="ERG3" s="84"/>
      <c r="ERH3" s="84"/>
      <c r="ERI3" s="84"/>
      <c r="ERJ3" s="84"/>
      <c r="ERK3" s="84"/>
      <c r="ERL3" s="84"/>
      <c r="ERM3" s="84"/>
      <c r="ERN3" s="84"/>
      <c r="ERO3" s="84"/>
      <c r="ERP3" s="84"/>
      <c r="ERQ3" s="84"/>
      <c r="ERR3" s="84"/>
      <c r="ERS3" s="84"/>
      <c r="ERT3" s="84"/>
      <c r="ERU3" s="84"/>
      <c r="ERV3" s="84"/>
      <c r="ERW3" s="84"/>
      <c r="ERX3" s="84"/>
      <c r="ERY3" s="84"/>
      <c r="ERZ3" s="84"/>
      <c r="ESA3" s="84"/>
      <c r="ESB3" s="84"/>
      <c r="ESC3" s="84"/>
      <c r="ESD3" s="84"/>
      <c r="ESE3" s="84"/>
      <c r="ESF3" s="84"/>
      <c r="ESG3" s="84"/>
      <c r="ESH3" s="84"/>
      <c r="ESI3" s="84"/>
      <c r="ESJ3" s="84"/>
      <c r="ESK3" s="84"/>
      <c r="ESL3" s="84"/>
      <c r="ESM3" s="84"/>
      <c r="ESN3" s="84"/>
      <c r="ESO3" s="84"/>
      <c r="ESP3" s="84"/>
      <c r="ESQ3" s="84"/>
      <c r="ESR3" s="84"/>
      <c r="ESS3" s="84"/>
      <c r="EST3" s="84"/>
      <c r="ESU3" s="84"/>
      <c r="ESV3" s="84"/>
      <c r="ESW3" s="84"/>
      <c r="ESX3" s="84"/>
      <c r="ESY3" s="84"/>
      <c r="ESZ3" s="84"/>
      <c r="ETA3" s="84"/>
      <c r="ETB3" s="84"/>
      <c r="ETC3" s="84"/>
      <c r="ETD3" s="84"/>
      <c r="ETE3" s="84"/>
      <c r="ETF3" s="84"/>
      <c r="ETG3" s="84"/>
      <c r="ETH3" s="84"/>
      <c r="ETI3" s="84"/>
      <c r="ETJ3" s="84"/>
      <c r="ETK3" s="84"/>
      <c r="ETL3" s="84"/>
      <c r="ETM3" s="84"/>
      <c r="ETN3" s="84"/>
      <c r="ETO3" s="84"/>
      <c r="ETP3" s="84"/>
      <c r="ETQ3" s="84"/>
      <c r="ETR3" s="84"/>
      <c r="ETS3" s="84"/>
      <c r="ETT3" s="84"/>
      <c r="ETU3" s="84"/>
      <c r="ETV3" s="84"/>
      <c r="ETW3" s="84"/>
      <c r="ETX3" s="84"/>
      <c r="ETY3" s="84"/>
      <c r="ETZ3" s="84"/>
      <c r="EUA3" s="84"/>
      <c r="EUB3" s="84"/>
      <c r="EUC3" s="84"/>
      <c r="EUD3" s="84"/>
      <c r="EUE3" s="84"/>
      <c r="EUF3" s="84"/>
      <c r="EUG3" s="84"/>
      <c r="EUH3" s="84"/>
      <c r="EUI3" s="84"/>
      <c r="EUJ3" s="84"/>
      <c r="EUK3" s="84"/>
      <c r="EUL3" s="84"/>
      <c r="EUM3" s="84"/>
      <c r="EUN3" s="84"/>
      <c r="EUO3" s="84"/>
      <c r="EUP3" s="84"/>
      <c r="EUQ3" s="84"/>
      <c r="EUR3" s="84"/>
      <c r="EUS3" s="84"/>
      <c r="EUT3" s="84"/>
      <c r="EUU3" s="84"/>
      <c r="EUV3" s="84"/>
      <c r="EUW3" s="84"/>
      <c r="EUX3" s="84"/>
      <c r="EUY3" s="84"/>
      <c r="EUZ3" s="84"/>
      <c r="EVA3" s="84"/>
      <c r="EVB3" s="84"/>
      <c r="EVC3" s="84"/>
      <c r="EVD3" s="84"/>
      <c r="EVE3" s="84"/>
      <c r="EVF3" s="84"/>
      <c r="EVG3" s="84"/>
      <c r="EVH3" s="84"/>
      <c r="EVI3" s="84"/>
      <c r="EVJ3" s="84"/>
      <c r="EVK3" s="84"/>
      <c r="EVL3" s="84"/>
      <c r="EVM3" s="84"/>
      <c r="EVN3" s="84"/>
      <c r="EVO3" s="84"/>
      <c r="EVP3" s="84"/>
      <c r="EVQ3" s="84"/>
      <c r="EVR3" s="84"/>
      <c r="EVS3" s="84"/>
      <c r="EVT3" s="84"/>
      <c r="EVU3" s="84"/>
      <c r="EVV3" s="84"/>
      <c r="EVW3" s="84"/>
      <c r="EVX3" s="84"/>
      <c r="EVY3" s="84"/>
      <c r="EVZ3" s="84"/>
      <c r="EWA3" s="84"/>
      <c r="EWB3" s="84"/>
      <c r="EWC3" s="84"/>
      <c r="EWD3" s="84"/>
      <c r="EWE3" s="84"/>
      <c r="EWF3" s="84"/>
      <c r="EWG3" s="84"/>
      <c r="EWH3" s="84"/>
      <c r="EWI3" s="84"/>
      <c r="EWJ3" s="84"/>
      <c r="EWK3" s="84"/>
      <c r="EWL3" s="84"/>
      <c r="EWM3" s="84"/>
      <c r="EWN3" s="84"/>
      <c r="EWO3" s="84"/>
      <c r="EWP3" s="84"/>
      <c r="EWQ3" s="84"/>
      <c r="EWR3" s="84"/>
      <c r="EWS3" s="84"/>
      <c r="EWT3" s="84"/>
      <c r="EWU3" s="84"/>
      <c r="EWV3" s="84"/>
      <c r="EWW3" s="84"/>
      <c r="EWX3" s="84"/>
      <c r="EWY3" s="84"/>
      <c r="EWZ3" s="84"/>
      <c r="EXA3" s="84"/>
      <c r="EXB3" s="84"/>
      <c r="EXC3" s="84"/>
      <c r="EXD3" s="84"/>
      <c r="EXE3" s="84"/>
      <c r="EXF3" s="84"/>
      <c r="EXG3" s="84"/>
      <c r="EXH3" s="84"/>
      <c r="EXI3" s="84"/>
      <c r="EXJ3" s="84"/>
      <c r="EXK3" s="84"/>
      <c r="EXL3" s="84"/>
      <c r="EXM3" s="84"/>
      <c r="EXN3" s="84"/>
      <c r="EXO3" s="84"/>
      <c r="EXP3" s="84"/>
      <c r="EXQ3" s="84"/>
      <c r="EXR3" s="84"/>
      <c r="EXS3" s="84"/>
      <c r="EXT3" s="84"/>
      <c r="EXU3" s="84"/>
      <c r="EXV3" s="84"/>
      <c r="EXW3" s="84"/>
      <c r="EXX3" s="84"/>
      <c r="EXY3" s="84"/>
      <c r="EXZ3" s="84"/>
      <c r="EYA3" s="84"/>
      <c r="EYB3" s="84"/>
      <c r="EYC3" s="84"/>
      <c r="EYD3" s="84"/>
      <c r="EYE3" s="84"/>
      <c r="EYF3" s="84"/>
      <c r="EYG3" s="84"/>
      <c r="EYH3" s="84"/>
      <c r="EYI3" s="84"/>
      <c r="EYJ3" s="84"/>
      <c r="EYK3" s="84"/>
      <c r="EYL3" s="84"/>
      <c r="EYM3" s="84"/>
      <c r="EYN3" s="84"/>
      <c r="EYO3" s="84"/>
      <c r="EYP3" s="84"/>
      <c r="EYQ3" s="84"/>
      <c r="EYR3" s="84"/>
      <c r="EYS3" s="84"/>
      <c r="EYT3" s="84"/>
      <c r="EYU3" s="84"/>
      <c r="EYV3" s="84"/>
      <c r="EYW3" s="84"/>
      <c r="EYX3" s="84"/>
      <c r="EYY3" s="84"/>
      <c r="EYZ3" s="84"/>
      <c r="EZA3" s="84"/>
      <c r="EZB3" s="84"/>
      <c r="EZC3" s="84"/>
      <c r="EZD3" s="84"/>
      <c r="EZE3" s="84"/>
      <c r="EZF3" s="84"/>
      <c r="EZG3" s="84"/>
      <c r="EZH3" s="84"/>
      <c r="EZI3" s="84"/>
      <c r="EZJ3" s="84"/>
      <c r="EZK3" s="84"/>
      <c r="EZL3" s="84"/>
      <c r="EZM3" s="84"/>
      <c r="EZN3" s="84"/>
      <c r="EZO3" s="84"/>
      <c r="EZP3" s="84"/>
      <c r="EZQ3" s="84"/>
      <c r="EZR3" s="84"/>
      <c r="EZS3" s="84"/>
      <c r="EZT3" s="84"/>
      <c r="EZU3" s="84"/>
      <c r="EZV3" s="84"/>
      <c r="EZW3" s="84"/>
      <c r="EZX3" s="84"/>
      <c r="EZY3" s="84"/>
      <c r="EZZ3" s="84"/>
      <c r="FAA3" s="84"/>
      <c r="FAB3" s="84"/>
      <c r="FAC3" s="84"/>
      <c r="FAD3" s="84"/>
      <c r="FAE3" s="84"/>
      <c r="FAF3" s="84"/>
      <c r="FAG3" s="84"/>
      <c r="FAH3" s="84"/>
      <c r="FAI3" s="84"/>
      <c r="FAJ3" s="84"/>
      <c r="FAK3" s="84"/>
      <c r="FAL3" s="84"/>
      <c r="FAM3" s="84"/>
      <c r="FAN3" s="84"/>
      <c r="FAO3" s="84"/>
      <c r="FAP3" s="84"/>
      <c r="FAQ3" s="84"/>
      <c r="FAR3" s="84"/>
      <c r="FAS3" s="84"/>
      <c r="FAT3" s="84"/>
      <c r="FAU3" s="84"/>
      <c r="FAV3" s="84"/>
      <c r="FAW3" s="84"/>
      <c r="FAX3" s="84"/>
      <c r="FAY3" s="84"/>
      <c r="FAZ3" s="84"/>
      <c r="FBA3" s="84"/>
      <c r="FBB3" s="84"/>
      <c r="FBC3" s="84"/>
      <c r="FBD3" s="84"/>
      <c r="FBE3" s="84"/>
      <c r="FBF3" s="84"/>
      <c r="FBG3" s="84"/>
      <c r="FBH3" s="84"/>
      <c r="FBI3" s="84"/>
      <c r="FBJ3" s="84"/>
      <c r="FBK3" s="84"/>
      <c r="FBL3" s="84"/>
      <c r="FBM3" s="84"/>
      <c r="FBN3" s="84"/>
      <c r="FBO3" s="84"/>
      <c r="FBP3" s="84"/>
      <c r="FBQ3" s="84"/>
      <c r="FBR3" s="84"/>
      <c r="FBS3" s="84"/>
      <c r="FBT3" s="84"/>
      <c r="FBU3" s="84"/>
      <c r="FBV3" s="84"/>
      <c r="FBW3" s="84"/>
      <c r="FBX3" s="84"/>
      <c r="FBY3" s="84"/>
      <c r="FBZ3" s="84"/>
      <c r="FCA3" s="84"/>
      <c r="FCB3" s="84"/>
      <c r="FCC3" s="84"/>
      <c r="FCD3" s="84"/>
      <c r="FCE3" s="84"/>
      <c r="FCF3" s="84"/>
      <c r="FCG3" s="84"/>
      <c r="FCH3" s="84"/>
      <c r="FCI3" s="84"/>
      <c r="FCJ3" s="84"/>
      <c r="FCK3" s="84"/>
      <c r="FCL3" s="84"/>
      <c r="FCM3" s="84"/>
      <c r="FCN3" s="84"/>
      <c r="FCO3" s="84"/>
      <c r="FCP3" s="84"/>
      <c r="FCQ3" s="84"/>
      <c r="FCR3" s="84"/>
      <c r="FCS3" s="84"/>
      <c r="FCT3" s="84"/>
      <c r="FCU3" s="84"/>
      <c r="FCV3" s="84"/>
      <c r="FCW3" s="84"/>
      <c r="FCX3" s="84"/>
      <c r="FCY3" s="84"/>
      <c r="FCZ3" s="84"/>
      <c r="FDA3" s="84"/>
      <c r="FDB3" s="84"/>
      <c r="FDC3" s="84"/>
      <c r="FDD3" s="84"/>
      <c r="FDE3" s="84"/>
      <c r="FDF3" s="84"/>
      <c r="FDG3" s="84"/>
      <c r="FDH3" s="84"/>
      <c r="FDI3" s="84"/>
      <c r="FDJ3" s="84"/>
      <c r="FDK3" s="84"/>
      <c r="FDL3" s="84"/>
      <c r="FDM3" s="84"/>
      <c r="FDN3" s="84"/>
      <c r="FDO3" s="84"/>
      <c r="FDP3" s="84"/>
      <c r="FDQ3" s="84"/>
      <c r="FDR3" s="84"/>
      <c r="FDS3" s="84"/>
      <c r="FDT3" s="84"/>
      <c r="FDU3" s="84"/>
      <c r="FDV3" s="84"/>
      <c r="FDW3" s="84"/>
      <c r="FDX3" s="84"/>
      <c r="FDY3" s="84"/>
      <c r="FDZ3" s="84"/>
      <c r="FEA3" s="84"/>
      <c r="FEB3" s="84"/>
      <c r="FEC3" s="84"/>
      <c r="FED3" s="84"/>
      <c r="FEE3" s="84"/>
      <c r="FEF3" s="84"/>
      <c r="FEG3" s="84"/>
      <c r="FEH3" s="84"/>
      <c r="FEI3" s="84"/>
      <c r="FEJ3" s="84"/>
      <c r="FEK3" s="84"/>
      <c r="FEL3" s="84"/>
      <c r="FEM3" s="84"/>
      <c r="FEN3" s="84"/>
      <c r="FEO3" s="84"/>
      <c r="FEP3" s="84"/>
      <c r="FEQ3" s="84"/>
      <c r="FER3" s="84"/>
      <c r="FES3" s="84"/>
      <c r="FET3" s="84"/>
      <c r="FEU3" s="84"/>
      <c r="FEV3" s="84"/>
      <c r="FEW3" s="84"/>
      <c r="FEX3" s="84"/>
      <c r="FEY3" s="84"/>
      <c r="FEZ3" s="84"/>
      <c r="FFA3" s="84"/>
      <c r="FFB3" s="84"/>
      <c r="FFC3" s="84"/>
      <c r="FFD3" s="84"/>
      <c r="FFE3" s="84"/>
      <c r="FFF3" s="84"/>
      <c r="FFG3" s="84"/>
      <c r="FFH3" s="84"/>
      <c r="FFI3" s="84"/>
      <c r="FFJ3" s="84"/>
      <c r="FFK3" s="84"/>
      <c r="FFL3" s="84"/>
      <c r="FFM3" s="84"/>
      <c r="FFN3" s="84"/>
      <c r="FFO3" s="84"/>
      <c r="FFP3" s="84"/>
      <c r="FFQ3" s="84"/>
      <c r="FFR3" s="84"/>
      <c r="FFS3" s="84"/>
      <c r="FFT3" s="84"/>
      <c r="FFU3" s="84"/>
      <c r="FFV3" s="84"/>
      <c r="FFW3" s="84"/>
      <c r="FFX3" s="84"/>
      <c r="FFY3" s="84"/>
      <c r="FFZ3" s="84"/>
      <c r="FGA3" s="84"/>
      <c r="FGB3" s="84"/>
      <c r="FGC3" s="84"/>
      <c r="FGD3" s="84"/>
      <c r="FGE3" s="84"/>
      <c r="FGF3" s="84"/>
      <c r="FGG3" s="84"/>
      <c r="FGH3" s="84"/>
      <c r="FGI3" s="84"/>
      <c r="FGJ3" s="84"/>
      <c r="FGK3" s="84"/>
      <c r="FGL3" s="84"/>
      <c r="FGM3" s="84"/>
      <c r="FGN3" s="84"/>
      <c r="FGO3" s="84"/>
      <c r="FGP3" s="84"/>
      <c r="FGQ3" s="84"/>
      <c r="FGR3" s="84"/>
      <c r="FGS3" s="84"/>
      <c r="FGT3" s="84"/>
      <c r="FGU3" s="84"/>
      <c r="FGV3" s="84"/>
      <c r="FGW3" s="84"/>
      <c r="FGX3" s="84"/>
      <c r="FGY3" s="84"/>
      <c r="FGZ3" s="84"/>
      <c r="FHA3" s="84"/>
      <c r="FHB3" s="84"/>
      <c r="FHC3" s="84"/>
      <c r="FHD3" s="84"/>
      <c r="FHE3" s="84"/>
      <c r="FHF3" s="84"/>
      <c r="FHG3" s="84"/>
      <c r="FHH3" s="84"/>
      <c r="FHI3" s="84"/>
      <c r="FHJ3" s="84"/>
      <c r="FHK3" s="84"/>
      <c r="FHL3" s="84"/>
      <c r="FHM3" s="84"/>
      <c r="FHN3" s="84"/>
      <c r="FHO3" s="84"/>
      <c r="FHP3" s="84"/>
      <c r="FHQ3" s="84"/>
      <c r="FHR3" s="84"/>
      <c r="FHS3" s="84"/>
      <c r="FHT3" s="84"/>
      <c r="FHU3" s="84"/>
      <c r="FHV3" s="84"/>
      <c r="FHW3" s="84"/>
      <c r="FHX3" s="84"/>
      <c r="FHY3" s="84"/>
      <c r="FHZ3" s="84"/>
      <c r="FIA3" s="84"/>
      <c r="FIB3" s="84"/>
      <c r="FIC3" s="84"/>
      <c r="FID3" s="84"/>
      <c r="FIE3" s="84"/>
      <c r="FIF3" s="84"/>
      <c r="FIG3" s="84"/>
      <c r="FIH3" s="84"/>
      <c r="FII3" s="84"/>
      <c r="FIJ3" s="84"/>
      <c r="FIK3" s="84"/>
      <c r="FIL3" s="84"/>
      <c r="FIM3" s="84"/>
      <c r="FIN3" s="84"/>
      <c r="FIO3" s="84"/>
      <c r="FIP3" s="84"/>
      <c r="FIQ3" s="84"/>
      <c r="FIR3" s="84"/>
      <c r="FIS3" s="84"/>
      <c r="FIT3" s="84"/>
      <c r="FIU3" s="84"/>
      <c r="FIV3" s="84"/>
      <c r="FIW3" s="84"/>
      <c r="FIX3" s="84"/>
      <c r="FIY3" s="84"/>
      <c r="FIZ3" s="84"/>
      <c r="FJA3" s="84"/>
      <c r="FJB3" s="84"/>
      <c r="FJC3" s="84"/>
      <c r="FJD3" s="84"/>
      <c r="FJE3" s="84"/>
      <c r="FJF3" s="84"/>
      <c r="FJG3" s="84"/>
      <c r="FJH3" s="84"/>
      <c r="FJI3" s="84"/>
      <c r="FJJ3" s="84"/>
      <c r="FJK3" s="84"/>
      <c r="FJL3" s="84"/>
      <c r="FJM3" s="84"/>
      <c r="FJN3" s="84"/>
      <c r="FJO3" s="84"/>
      <c r="FJP3" s="84"/>
      <c r="FJQ3" s="84"/>
      <c r="FJR3" s="84"/>
      <c r="FJS3" s="84"/>
      <c r="FJT3" s="84"/>
      <c r="FJU3" s="84"/>
      <c r="FJV3" s="84"/>
      <c r="FJW3" s="84"/>
      <c r="FJX3" s="84"/>
      <c r="FJY3" s="84"/>
      <c r="FJZ3" s="84"/>
      <c r="FKA3" s="84"/>
      <c r="FKB3" s="84"/>
      <c r="FKC3" s="84"/>
      <c r="FKD3" s="84"/>
      <c r="FKE3" s="84"/>
      <c r="FKF3" s="84"/>
      <c r="FKG3" s="84"/>
      <c r="FKH3" s="84"/>
      <c r="FKI3" s="84"/>
      <c r="FKJ3" s="84"/>
      <c r="FKK3" s="84"/>
      <c r="FKL3" s="84"/>
      <c r="FKM3" s="84"/>
      <c r="FKN3" s="84"/>
      <c r="FKO3" s="84"/>
      <c r="FKP3" s="84"/>
      <c r="FKQ3" s="84"/>
      <c r="FKR3" s="84"/>
      <c r="FKS3" s="84"/>
      <c r="FKT3" s="84"/>
      <c r="FKU3" s="84"/>
      <c r="FKV3" s="84"/>
      <c r="FKW3" s="84"/>
      <c r="FKX3" s="84"/>
      <c r="FKY3" s="84"/>
      <c r="FKZ3" s="84"/>
      <c r="FLA3" s="84"/>
      <c r="FLB3" s="84"/>
      <c r="FLC3" s="84"/>
      <c r="FLD3" s="84"/>
      <c r="FLE3" s="84"/>
      <c r="FLF3" s="84"/>
      <c r="FLG3" s="84"/>
      <c r="FLH3" s="84"/>
      <c r="FLI3" s="84"/>
      <c r="FLJ3" s="84"/>
      <c r="FLK3" s="84"/>
      <c r="FLL3" s="84"/>
      <c r="FLM3" s="84"/>
      <c r="FLN3" s="84"/>
      <c r="FLO3" s="84"/>
      <c r="FLP3" s="84"/>
      <c r="FLQ3" s="84"/>
      <c r="FLR3" s="84"/>
      <c r="FLS3" s="84"/>
      <c r="FLT3" s="84"/>
      <c r="FLU3" s="84"/>
      <c r="FLV3" s="84"/>
      <c r="FLW3" s="84"/>
      <c r="FLX3" s="84"/>
      <c r="FLY3" s="84"/>
      <c r="FLZ3" s="84"/>
      <c r="FMA3" s="84"/>
      <c r="FMB3" s="84"/>
      <c r="FMC3" s="84"/>
      <c r="FMD3" s="84"/>
      <c r="FME3" s="84"/>
      <c r="FMF3" s="84"/>
      <c r="FMG3" s="84"/>
      <c r="FMH3" s="84"/>
      <c r="FMI3" s="84"/>
      <c r="FMJ3" s="84"/>
      <c r="FMK3" s="84"/>
      <c r="FML3" s="84"/>
      <c r="FMM3" s="84"/>
      <c r="FMN3" s="84"/>
      <c r="FMO3" s="84"/>
      <c r="FMP3" s="84"/>
      <c r="FMQ3" s="84"/>
      <c r="FMR3" s="84"/>
      <c r="FMS3" s="84"/>
      <c r="FMT3" s="84"/>
      <c r="FMU3" s="84"/>
      <c r="FMV3" s="84"/>
      <c r="FMW3" s="84"/>
      <c r="FMX3" s="84"/>
      <c r="FMY3" s="84"/>
      <c r="FMZ3" s="84"/>
      <c r="FNA3" s="84"/>
      <c r="FNB3" s="84"/>
      <c r="FNC3" s="84"/>
      <c r="FND3" s="84"/>
      <c r="FNE3" s="84"/>
      <c r="FNF3" s="84"/>
      <c r="FNG3" s="84"/>
      <c r="FNH3" s="84"/>
      <c r="FNI3" s="84"/>
      <c r="FNJ3" s="84"/>
      <c r="FNK3" s="84"/>
      <c r="FNL3" s="84"/>
      <c r="FNM3" s="84"/>
      <c r="FNN3" s="84"/>
      <c r="FNO3" s="84"/>
      <c r="FNP3" s="84"/>
      <c r="FNQ3" s="84"/>
      <c r="FNR3" s="84"/>
      <c r="FNS3" s="84"/>
      <c r="FNT3" s="84"/>
      <c r="FNU3" s="84"/>
      <c r="FNV3" s="84"/>
      <c r="FNW3" s="84"/>
      <c r="FNX3" s="84"/>
      <c r="FNY3" s="84"/>
      <c r="FNZ3" s="84"/>
      <c r="FOA3" s="84"/>
      <c r="FOB3" s="84"/>
      <c r="FOC3" s="84"/>
      <c r="FOD3" s="84"/>
      <c r="FOE3" s="84"/>
      <c r="FOF3" s="84"/>
      <c r="FOG3" s="84"/>
      <c r="FOH3" s="84"/>
      <c r="FOI3" s="84"/>
      <c r="FOJ3" s="84"/>
      <c r="FOK3" s="84"/>
      <c r="FOL3" s="84"/>
      <c r="FOM3" s="84"/>
      <c r="FON3" s="84"/>
      <c r="FOO3" s="84"/>
      <c r="FOP3" s="84"/>
      <c r="FOQ3" s="84"/>
      <c r="FOR3" s="84"/>
      <c r="FOS3" s="84"/>
      <c r="FOT3" s="84"/>
      <c r="FOU3" s="84"/>
      <c r="FOV3" s="84"/>
      <c r="FOW3" s="84"/>
      <c r="FOX3" s="84"/>
      <c r="FOY3" s="84"/>
      <c r="FOZ3" s="84"/>
      <c r="FPA3" s="84"/>
      <c r="FPB3" s="84"/>
      <c r="FPC3" s="84"/>
      <c r="FPD3" s="84"/>
      <c r="FPE3" s="84"/>
      <c r="FPF3" s="84"/>
      <c r="FPG3" s="84"/>
      <c r="FPH3" s="84"/>
      <c r="FPI3" s="84"/>
      <c r="FPJ3" s="84"/>
      <c r="FPK3" s="84"/>
      <c r="FPL3" s="84"/>
      <c r="FPM3" s="84"/>
      <c r="FPN3" s="84"/>
      <c r="FPO3" s="84"/>
      <c r="FPP3" s="84"/>
      <c r="FPQ3" s="84"/>
      <c r="FPR3" s="84"/>
      <c r="FPS3" s="84"/>
      <c r="FPT3" s="84"/>
      <c r="FPU3" s="84"/>
      <c r="FPV3" s="84"/>
      <c r="FPW3" s="84"/>
      <c r="FPX3" s="84"/>
      <c r="FPY3" s="84"/>
      <c r="FPZ3" s="84"/>
      <c r="FQA3" s="84"/>
      <c r="FQB3" s="84"/>
      <c r="FQC3" s="84"/>
      <c r="FQD3" s="84"/>
      <c r="FQE3" s="84"/>
      <c r="FQF3" s="84"/>
      <c r="FQG3" s="84"/>
      <c r="FQH3" s="84"/>
      <c r="FQI3" s="84"/>
      <c r="FQJ3" s="84"/>
      <c r="FQK3" s="84"/>
      <c r="FQL3" s="84"/>
      <c r="FQM3" s="84"/>
      <c r="FQN3" s="84"/>
      <c r="FQO3" s="84"/>
      <c r="FQP3" s="84"/>
      <c r="FQQ3" s="84"/>
      <c r="FQR3" s="84"/>
      <c r="FQS3" s="84"/>
      <c r="FQT3" s="84"/>
      <c r="FQU3" s="84"/>
      <c r="FQV3" s="84"/>
      <c r="FQW3" s="84"/>
      <c r="FQX3" s="84"/>
      <c r="FQY3" s="84"/>
      <c r="FQZ3" s="84"/>
      <c r="FRA3" s="84"/>
      <c r="FRB3" s="84"/>
      <c r="FRC3" s="84"/>
      <c r="FRD3" s="84"/>
      <c r="FRE3" s="84"/>
      <c r="FRF3" s="84"/>
      <c r="FRG3" s="84"/>
      <c r="FRH3" s="84"/>
      <c r="FRI3" s="84"/>
      <c r="FRJ3" s="84"/>
      <c r="FRK3" s="84"/>
      <c r="FRL3" s="84"/>
      <c r="FRM3" s="84"/>
      <c r="FRN3" s="84"/>
      <c r="FRO3" s="84"/>
      <c r="FRP3" s="84"/>
      <c r="FRQ3" s="84"/>
      <c r="FRR3" s="84"/>
      <c r="FRS3" s="84"/>
      <c r="FRT3" s="84"/>
      <c r="FRU3" s="84"/>
      <c r="FRV3" s="84"/>
      <c r="FRW3" s="84"/>
      <c r="FRX3" s="84"/>
      <c r="FRY3" s="84"/>
      <c r="FRZ3" s="84"/>
      <c r="FSA3" s="84"/>
      <c r="FSB3" s="84"/>
      <c r="FSC3" s="84"/>
      <c r="FSD3" s="84"/>
      <c r="FSE3" s="84"/>
      <c r="FSF3" s="84"/>
      <c r="FSG3" s="84"/>
      <c r="FSH3" s="84"/>
      <c r="FSI3" s="84"/>
      <c r="FSJ3" s="84"/>
      <c r="FSK3" s="84"/>
      <c r="FSL3" s="84"/>
      <c r="FSM3" s="84"/>
      <c r="FSN3" s="84"/>
      <c r="FSO3" s="84"/>
      <c r="FSP3" s="84"/>
      <c r="FSQ3" s="84"/>
      <c r="FSR3" s="84"/>
      <c r="FSS3" s="84"/>
      <c r="FST3" s="84"/>
      <c r="FSU3" s="84"/>
      <c r="FSV3" s="84"/>
      <c r="FSW3" s="84"/>
      <c r="FSX3" s="84"/>
      <c r="FSY3" s="84"/>
      <c r="FSZ3" s="84"/>
      <c r="FTA3" s="84"/>
      <c r="FTB3" s="84"/>
      <c r="FTC3" s="84"/>
      <c r="FTD3" s="84"/>
      <c r="FTE3" s="84"/>
      <c r="FTF3" s="84"/>
      <c r="FTG3" s="84"/>
      <c r="FTH3" s="84"/>
      <c r="FTI3" s="84"/>
      <c r="FTJ3" s="84"/>
      <c r="FTK3" s="84"/>
      <c r="FTL3" s="84"/>
      <c r="FTM3" s="84"/>
      <c r="FTN3" s="84"/>
      <c r="FTO3" s="84"/>
      <c r="FTP3" s="84"/>
      <c r="FTQ3" s="84"/>
      <c r="FTR3" s="84"/>
      <c r="FTS3" s="84"/>
      <c r="FTT3" s="84"/>
      <c r="FTU3" s="84"/>
      <c r="FTV3" s="84"/>
      <c r="FTW3" s="84"/>
      <c r="FTX3" s="84"/>
      <c r="FTY3" s="84"/>
      <c r="FTZ3" s="84"/>
      <c r="FUA3" s="84"/>
      <c r="FUB3" s="84"/>
      <c r="FUC3" s="84"/>
      <c r="FUD3" s="84"/>
      <c r="FUE3" s="84"/>
      <c r="FUF3" s="84"/>
      <c r="FUG3" s="84"/>
      <c r="FUH3" s="84"/>
      <c r="FUI3" s="84"/>
      <c r="FUJ3" s="84"/>
      <c r="FUK3" s="84"/>
      <c r="FUL3" s="84"/>
      <c r="FUM3" s="84"/>
      <c r="FUN3" s="84"/>
      <c r="FUO3" s="84"/>
      <c r="FUP3" s="84"/>
      <c r="FUQ3" s="84"/>
      <c r="FUR3" s="84"/>
      <c r="FUS3" s="84"/>
      <c r="FUT3" s="84"/>
      <c r="FUU3" s="84"/>
      <c r="FUV3" s="84"/>
      <c r="FUW3" s="84"/>
      <c r="FUX3" s="84"/>
      <c r="FUY3" s="84"/>
      <c r="FUZ3" s="84"/>
      <c r="FVA3" s="84"/>
      <c r="FVB3" s="84"/>
      <c r="FVC3" s="84"/>
      <c r="FVD3" s="84"/>
      <c r="FVE3" s="84"/>
      <c r="FVF3" s="84"/>
      <c r="FVG3" s="84"/>
      <c r="FVH3" s="84"/>
      <c r="FVI3" s="84"/>
      <c r="FVJ3" s="84"/>
      <c r="FVK3" s="84"/>
      <c r="FVL3" s="84"/>
      <c r="FVM3" s="84"/>
      <c r="FVN3" s="84"/>
      <c r="FVO3" s="84"/>
      <c r="FVP3" s="84"/>
      <c r="FVQ3" s="84"/>
      <c r="FVR3" s="84"/>
      <c r="FVS3" s="84"/>
      <c r="FVT3" s="84"/>
      <c r="FVU3" s="84"/>
      <c r="FVV3" s="84"/>
      <c r="FVW3" s="84"/>
      <c r="FVX3" s="84"/>
      <c r="FVY3" s="84"/>
      <c r="FVZ3" s="84"/>
      <c r="FWA3" s="84"/>
      <c r="FWB3" s="84"/>
      <c r="FWC3" s="84"/>
      <c r="FWD3" s="84"/>
      <c r="FWE3" s="84"/>
      <c r="FWF3" s="84"/>
      <c r="FWG3" s="84"/>
      <c r="FWH3" s="84"/>
      <c r="FWI3" s="84"/>
      <c r="FWJ3" s="84"/>
      <c r="FWK3" s="84"/>
      <c r="FWL3" s="84"/>
      <c r="FWM3" s="84"/>
      <c r="FWN3" s="84"/>
      <c r="FWO3" s="84"/>
      <c r="FWP3" s="84"/>
      <c r="FWQ3" s="84"/>
      <c r="FWR3" s="84"/>
      <c r="FWS3" s="84"/>
      <c r="FWT3" s="84"/>
      <c r="FWU3" s="84"/>
      <c r="FWV3" s="84"/>
      <c r="FWW3" s="84"/>
      <c r="FWX3" s="84"/>
      <c r="FWY3" s="84"/>
      <c r="FWZ3" s="84"/>
      <c r="FXA3" s="84"/>
      <c r="FXB3" s="84"/>
      <c r="FXC3" s="84"/>
      <c r="FXD3" s="84"/>
      <c r="FXE3" s="84"/>
      <c r="FXF3" s="84"/>
      <c r="FXG3" s="84"/>
      <c r="FXH3" s="84"/>
      <c r="FXI3" s="84"/>
      <c r="FXJ3" s="84"/>
      <c r="FXK3" s="84"/>
      <c r="FXL3" s="84"/>
      <c r="FXM3" s="84"/>
      <c r="FXN3" s="84"/>
      <c r="FXO3" s="84"/>
      <c r="FXP3" s="84"/>
      <c r="FXQ3" s="84"/>
      <c r="FXR3" s="84"/>
      <c r="FXS3" s="84"/>
      <c r="FXT3" s="84"/>
      <c r="FXU3" s="84"/>
      <c r="FXV3" s="84"/>
      <c r="FXW3" s="84"/>
      <c r="FXX3" s="84"/>
      <c r="FXY3" s="84"/>
      <c r="FXZ3" s="84"/>
      <c r="FYA3" s="84"/>
      <c r="FYB3" s="84"/>
      <c r="FYC3" s="84"/>
      <c r="FYD3" s="84"/>
      <c r="FYE3" s="84"/>
      <c r="FYF3" s="84"/>
      <c r="FYG3" s="84"/>
      <c r="FYH3" s="84"/>
      <c r="FYI3" s="84"/>
      <c r="FYJ3" s="84"/>
      <c r="FYK3" s="84"/>
      <c r="FYL3" s="84"/>
      <c r="FYM3" s="84"/>
      <c r="FYN3" s="84"/>
      <c r="FYO3" s="84"/>
      <c r="FYP3" s="84"/>
      <c r="FYQ3" s="84"/>
      <c r="FYR3" s="84"/>
      <c r="FYS3" s="84"/>
      <c r="FYT3" s="84"/>
      <c r="FYU3" s="84"/>
      <c r="FYV3" s="84"/>
      <c r="FYW3" s="84"/>
      <c r="FYX3" s="84"/>
      <c r="FYY3" s="84"/>
      <c r="FYZ3" s="84"/>
      <c r="FZA3" s="84"/>
      <c r="FZB3" s="84"/>
      <c r="FZC3" s="84"/>
      <c r="FZD3" s="84"/>
      <c r="FZE3" s="84"/>
      <c r="FZF3" s="84"/>
      <c r="FZG3" s="84"/>
      <c r="FZH3" s="84"/>
      <c r="FZI3" s="84"/>
      <c r="FZJ3" s="84"/>
      <c r="FZK3" s="84"/>
      <c r="FZL3" s="84"/>
      <c r="FZM3" s="84"/>
      <c r="FZN3" s="84"/>
      <c r="FZO3" s="84"/>
      <c r="FZP3" s="84"/>
      <c r="FZQ3" s="84"/>
      <c r="FZR3" s="84"/>
      <c r="FZS3" s="84"/>
      <c r="FZT3" s="84"/>
      <c r="FZU3" s="84"/>
      <c r="FZV3" s="84"/>
      <c r="FZW3" s="84"/>
      <c r="FZX3" s="84"/>
      <c r="FZY3" s="84"/>
      <c r="FZZ3" s="84"/>
      <c r="GAA3" s="84"/>
      <c r="GAB3" s="84"/>
      <c r="GAC3" s="84"/>
      <c r="GAD3" s="84"/>
      <c r="GAE3" s="84"/>
      <c r="GAF3" s="84"/>
      <c r="GAG3" s="84"/>
      <c r="GAH3" s="84"/>
      <c r="GAI3" s="84"/>
      <c r="GAJ3" s="84"/>
      <c r="GAK3" s="84"/>
      <c r="GAL3" s="84"/>
      <c r="GAM3" s="84"/>
      <c r="GAN3" s="84"/>
      <c r="GAO3" s="84"/>
      <c r="GAP3" s="84"/>
      <c r="GAQ3" s="84"/>
      <c r="GAR3" s="84"/>
      <c r="GAS3" s="84"/>
      <c r="GAT3" s="84"/>
      <c r="GAU3" s="84"/>
      <c r="GAV3" s="84"/>
      <c r="GAW3" s="84"/>
      <c r="GAX3" s="84"/>
      <c r="GAY3" s="84"/>
      <c r="GAZ3" s="84"/>
      <c r="GBA3" s="84"/>
      <c r="GBB3" s="84"/>
      <c r="GBC3" s="84"/>
      <c r="GBD3" s="84"/>
      <c r="GBE3" s="84"/>
      <c r="GBF3" s="84"/>
      <c r="GBG3" s="84"/>
      <c r="GBH3" s="84"/>
      <c r="GBI3" s="84"/>
      <c r="GBJ3" s="84"/>
      <c r="GBK3" s="84"/>
      <c r="GBL3" s="84"/>
      <c r="GBM3" s="84"/>
      <c r="GBN3" s="84"/>
      <c r="GBO3" s="84"/>
      <c r="GBP3" s="84"/>
      <c r="GBQ3" s="84"/>
      <c r="GBR3" s="84"/>
      <c r="GBS3" s="84"/>
      <c r="GBT3" s="84"/>
      <c r="GBU3" s="84"/>
      <c r="GBV3" s="84"/>
      <c r="GBW3" s="84"/>
      <c r="GBX3" s="84"/>
      <c r="GBY3" s="84"/>
      <c r="GBZ3" s="84"/>
      <c r="GCA3" s="84"/>
      <c r="GCB3" s="84"/>
      <c r="GCC3" s="84"/>
      <c r="GCD3" s="84"/>
      <c r="GCE3" s="84"/>
      <c r="GCF3" s="84"/>
      <c r="GCG3" s="84"/>
      <c r="GCH3" s="84"/>
      <c r="GCI3" s="84"/>
      <c r="GCJ3" s="84"/>
      <c r="GCK3" s="84"/>
      <c r="GCL3" s="84"/>
      <c r="GCM3" s="84"/>
      <c r="GCN3" s="84"/>
      <c r="GCO3" s="84"/>
      <c r="GCP3" s="84"/>
      <c r="GCQ3" s="84"/>
      <c r="GCR3" s="84"/>
      <c r="GCS3" s="84"/>
      <c r="GCT3" s="84"/>
      <c r="GCU3" s="84"/>
      <c r="GCV3" s="84"/>
      <c r="GCW3" s="84"/>
      <c r="GCX3" s="84"/>
      <c r="GCY3" s="84"/>
      <c r="GCZ3" s="84"/>
      <c r="GDA3" s="84"/>
      <c r="GDB3" s="84"/>
      <c r="GDC3" s="84"/>
      <c r="GDD3" s="84"/>
      <c r="GDE3" s="84"/>
      <c r="GDF3" s="84"/>
      <c r="GDG3" s="84"/>
      <c r="GDH3" s="84"/>
      <c r="GDI3" s="84"/>
      <c r="GDJ3" s="84"/>
      <c r="GDK3" s="84"/>
      <c r="GDL3" s="84"/>
      <c r="GDM3" s="84"/>
      <c r="GDN3" s="84"/>
      <c r="GDO3" s="84"/>
      <c r="GDP3" s="84"/>
      <c r="GDQ3" s="84"/>
      <c r="GDR3" s="84"/>
      <c r="GDS3" s="84"/>
      <c r="GDT3" s="84"/>
      <c r="GDU3" s="84"/>
      <c r="GDV3" s="84"/>
      <c r="GDW3" s="84"/>
      <c r="GDX3" s="84"/>
      <c r="GDY3" s="84"/>
      <c r="GDZ3" s="84"/>
      <c r="GEA3" s="84"/>
      <c r="GEB3" s="84"/>
      <c r="GEC3" s="84"/>
      <c r="GED3" s="84"/>
      <c r="GEE3" s="84"/>
      <c r="GEF3" s="84"/>
      <c r="GEG3" s="84"/>
      <c r="GEH3" s="84"/>
      <c r="GEI3" s="84"/>
      <c r="GEJ3" s="84"/>
      <c r="GEK3" s="84"/>
      <c r="GEL3" s="84"/>
      <c r="GEM3" s="84"/>
      <c r="GEN3" s="84"/>
      <c r="GEO3" s="84"/>
      <c r="GEP3" s="84"/>
      <c r="GEQ3" s="84"/>
      <c r="GER3" s="84"/>
      <c r="GES3" s="84"/>
      <c r="GET3" s="84"/>
      <c r="GEU3" s="84"/>
      <c r="GEV3" s="84"/>
      <c r="GEW3" s="84"/>
      <c r="GEX3" s="84"/>
      <c r="GEY3" s="84"/>
      <c r="GEZ3" s="84"/>
      <c r="GFA3" s="84"/>
      <c r="GFB3" s="84"/>
      <c r="GFC3" s="84"/>
      <c r="GFD3" s="84"/>
      <c r="GFE3" s="84"/>
      <c r="GFF3" s="84"/>
      <c r="GFG3" s="84"/>
      <c r="GFH3" s="84"/>
      <c r="GFI3" s="84"/>
      <c r="GFJ3" s="84"/>
      <c r="GFK3" s="84"/>
      <c r="GFL3" s="84"/>
      <c r="GFM3" s="84"/>
      <c r="GFN3" s="84"/>
      <c r="GFO3" s="84"/>
      <c r="GFP3" s="84"/>
      <c r="GFQ3" s="84"/>
      <c r="GFR3" s="84"/>
      <c r="GFS3" s="84"/>
      <c r="GFT3" s="84"/>
      <c r="GFU3" s="84"/>
      <c r="GFV3" s="84"/>
      <c r="GFW3" s="84"/>
      <c r="GFX3" s="84"/>
      <c r="GFY3" s="84"/>
      <c r="GFZ3" s="84"/>
      <c r="GGA3" s="84"/>
      <c r="GGB3" s="84"/>
      <c r="GGC3" s="84"/>
      <c r="GGD3" s="84"/>
      <c r="GGE3" s="84"/>
      <c r="GGF3" s="84"/>
      <c r="GGG3" s="84"/>
      <c r="GGH3" s="84"/>
      <c r="GGI3" s="84"/>
      <c r="GGJ3" s="84"/>
      <c r="GGK3" s="84"/>
      <c r="GGL3" s="84"/>
      <c r="GGM3" s="84"/>
      <c r="GGN3" s="84"/>
      <c r="GGO3" s="84"/>
      <c r="GGP3" s="84"/>
      <c r="GGQ3" s="84"/>
      <c r="GGR3" s="84"/>
      <c r="GGS3" s="84"/>
      <c r="GGT3" s="84"/>
      <c r="GGU3" s="84"/>
      <c r="GGV3" s="84"/>
      <c r="GGW3" s="84"/>
      <c r="GGX3" s="84"/>
      <c r="GGY3" s="84"/>
      <c r="GGZ3" s="84"/>
      <c r="GHA3" s="84"/>
      <c r="GHB3" s="84"/>
      <c r="GHC3" s="84"/>
      <c r="GHD3" s="84"/>
      <c r="GHE3" s="84"/>
      <c r="GHF3" s="84"/>
      <c r="GHG3" s="84"/>
      <c r="GHH3" s="84"/>
      <c r="GHI3" s="84"/>
      <c r="GHJ3" s="84"/>
      <c r="GHK3" s="84"/>
      <c r="GHL3" s="84"/>
      <c r="GHM3" s="84"/>
      <c r="GHN3" s="84"/>
      <c r="GHO3" s="84"/>
      <c r="GHP3" s="84"/>
      <c r="GHQ3" s="84"/>
      <c r="GHR3" s="84"/>
      <c r="GHS3" s="84"/>
      <c r="GHT3" s="84"/>
      <c r="GHU3" s="84"/>
      <c r="GHV3" s="84"/>
      <c r="GHW3" s="84"/>
      <c r="GHX3" s="84"/>
      <c r="GHY3" s="84"/>
      <c r="GHZ3" s="84"/>
      <c r="GIA3" s="84"/>
      <c r="GIB3" s="84"/>
      <c r="GIC3" s="84"/>
      <c r="GID3" s="84"/>
      <c r="GIE3" s="84"/>
      <c r="GIF3" s="84"/>
      <c r="GIG3" s="84"/>
      <c r="GIH3" s="84"/>
      <c r="GII3" s="84"/>
      <c r="GIJ3" s="84"/>
      <c r="GIK3" s="84"/>
      <c r="GIL3" s="84"/>
      <c r="GIM3" s="84"/>
      <c r="GIN3" s="84"/>
      <c r="GIO3" s="84"/>
      <c r="GIP3" s="84"/>
      <c r="GIQ3" s="84"/>
      <c r="GIR3" s="84"/>
      <c r="GIS3" s="84"/>
      <c r="GIT3" s="84"/>
      <c r="GIU3" s="84"/>
      <c r="GIV3" s="84"/>
      <c r="GIW3" s="84"/>
      <c r="GIX3" s="84"/>
      <c r="GIY3" s="84"/>
      <c r="GIZ3" s="84"/>
      <c r="GJA3" s="84"/>
      <c r="GJB3" s="84"/>
      <c r="GJC3" s="84"/>
      <c r="GJD3" s="84"/>
      <c r="GJE3" s="84"/>
      <c r="GJF3" s="84"/>
      <c r="GJG3" s="84"/>
      <c r="GJH3" s="84"/>
      <c r="GJI3" s="84"/>
      <c r="GJJ3" s="84"/>
      <c r="GJK3" s="84"/>
      <c r="GJL3" s="84"/>
      <c r="GJM3" s="84"/>
      <c r="GJN3" s="84"/>
      <c r="GJO3" s="84"/>
      <c r="GJP3" s="84"/>
      <c r="GJQ3" s="84"/>
      <c r="GJR3" s="84"/>
      <c r="GJS3" s="84"/>
      <c r="GJT3" s="84"/>
      <c r="GJU3" s="84"/>
      <c r="GJV3" s="84"/>
      <c r="GJW3" s="84"/>
      <c r="GJX3" s="84"/>
      <c r="GJY3" s="84"/>
      <c r="GJZ3" s="84"/>
      <c r="GKA3" s="84"/>
      <c r="GKB3" s="84"/>
      <c r="GKC3" s="84"/>
      <c r="GKD3" s="84"/>
      <c r="GKE3" s="84"/>
      <c r="GKF3" s="84"/>
      <c r="GKG3" s="84"/>
      <c r="GKH3" s="84"/>
      <c r="GKI3" s="84"/>
      <c r="GKJ3" s="84"/>
      <c r="GKK3" s="84"/>
      <c r="GKL3" s="84"/>
      <c r="GKM3" s="84"/>
      <c r="GKN3" s="84"/>
      <c r="GKO3" s="84"/>
      <c r="GKP3" s="84"/>
      <c r="GKQ3" s="84"/>
      <c r="GKR3" s="84"/>
      <c r="GKS3" s="84"/>
      <c r="GKT3" s="84"/>
      <c r="GKU3" s="84"/>
      <c r="GKV3" s="84"/>
      <c r="GKW3" s="84"/>
      <c r="GKX3" s="84"/>
      <c r="GKY3" s="84"/>
      <c r="GKZ3" s="84"/>
      <c r="GLA3" s="84"/>
      <c r="GLB3" s="84"/>
      <c r="GLC3" s="84"/>
      <c r="GLD3" s="84"/>
      <c r="GLE3" s="84"/>
      <c r="GLF3" s="84"/>
      <c r="GLG3" s="84"/>
      <c r="GLH3" s="84"/>
      <c r="GLI3" s="84"/>
      <c r="GLJ3" s="84"/>
      <c r="GLK3" s="84"/>
      <c r="GLL3" s="84"/>
      <c r="GLM3" s="84"/>
      <c r="GLN3" s="84"/>
      <c r="GLO3" s="84"/>
      <c r="GLP3" s="84"/>
      <c r="GLQ3" s="84"/>
      <c r="GLR3" s="84"/>
      <c r="GLS3" s="84"/>
      <c r="GLT3" s="84"/>
      <c r="GLU3" s="84"/>
      <c r="GLV3" s="84"/>
      <c r="GLW3" s="84"/>
      <c r="GLX3" s="84"/>
      <c r="GLY3" s="84"/>
      <c r="GLZ3" s="84"/>
      <c r="GMA3" s="84"/>
      <c r="GMB3" s="84"/>
      <c r="GMC3" s="84"/>
      <c r="GMD3" s="84"/>
      <c r="GME3" s="84"/>
      <c r="GMF3" s="84"/>
      <c r="GMG3" s="84"/>
      <c r="GMH3" s="84"/>
      <c r="GMI3" s="84"/>
      <c r="GMJ3" s="84"/>
      <c r="GMK3" s="84"/>
      <c r="GML3" s="84"/>
      <c r="GMM3" s="84"/>
      <c r="GMN3" s="84"/>
      <c r="GMO3" s="84"/>
      <c r="GMP3" s="84"/>
      <c r="GMQ3" s="84"/>
      <c r="GMR3" s="84"/>
      <c r="GMS3" s="84"/>
      <c r="GMT3" s="84"/>
      <c r="GMU3" s="84"/>
      <c r="GMV3" s="84"/>
      <c r="GMW3" s="84"/>
      <c r="GMX3" s="84"/>
      <c r="GMY3" s="84"/>
      <c r="GMZ3" s="84"/>
      <c r="GNA3" s="84"/>
      <c r="GNB3" s="84"/>
      <c r="GNC3" s="84"/>
      <c r="GND3" s="84"/>
      <c r="GNE3" s="84"/>
      <c r="GNF3" s="84"/>
      <c r="GNG3" s="84"/>
      <c r="GNH3" s="84"/>
      <c r="GNI3" s="84"/>
      <c r="GNJ3" s="84"/>
      <c r="GNK3" s="84"/>
      <c r="GNL3" s="84"/>
      <c r="GNM3" s="84"/>
      <c r="GNN3" s="84"/>
      <c r="GNO3" s="84"/>
      <c r="GNP3" s="84"/>
      <c r="GNQ3" s="84"/>
      <c r="GNR3" s="84"/>
      <c r="GNS3" s="84"/>
      <c r="GNT3" s="84"/>
      <c r="GNU3" s="84"/>
      <c r="GNV3" s="84"/>
      <c r="GNW3" s="84"/>
      <c r="GNX3" s="84"/>
      <c r="GNY3" s="84"/>
      <c r="GNZ3" s="84"/>
      <c r="GOA3" s="84"/>
      <c r="GOB3" s="84"/>
      <c r="GOC3" s="84"/>
      <c r="GOD3" s="84"/>
      <c r="GOE3" s="84"/>
      <c r="GOF3" s="84"/>
      <c r="GOG3" s="84"/>
      <c r="GOH3" s="84"/>
      <c r="GOI3" s="84"/>
      <c r="GOJ3" s="84"/>
      <c r="GOK3" s="84"/>
      <c r="GOL3" s="84"/>
      <c r="GOM3" s="84"/>
      <c r="GON3" s="84"/>
      <c r="GOO3" s="84"/>
      <c r="GOP3" s="84"/>
      <c r="GOQ3" s="84"/>
      <c r="GOR3" s="84"/>
      <c r="GOS3" s="84"/>
      <c r="GOT3" s="84"/>
      <c r="GOU3" s="84"/>
      <c r="GOV3" s="84"/>
      <c r="GOW3" s="84"/>
      <c r="GOX3" s="84"/>
      <c r="GOY3" s="84"/>
      <c r="GOZ3" s="84"/>
      <c r="GPA3" s="84"/>
      <c r="GPB3" s="84"/>
      <c r="GPC3" s="84"/>
      <c r="GPD3" s="84"/>
      <c r="GPE3" s="84"/>
      <c r="GPF3" s="84"/>
      <c r="GPG3" s="84"/>
      <c r="GPH3" s="84"/>
      <c r="GPI3" s="84"/>
      <c r="GPJ3" s="84"/>
      <c r="GPK3" s="84"/>
      <c r="GPL3" s="84"/>
      <c r="GPM3" s="84"/>
      <c r="GPN3" s="84"/>
      <c r="GPO3" s="84"/>
      <c r="GPP3" s="84"/>
      <c r="GPQ3" s="84"/>
      <c r="GPR3" s="84"/>
      <c r="GPS3" s="84"/>
      <c r="GPT3" s="84"/>
      <c r="GPU3" s="84"/>
      <c r="GPV3" s="84"/>
      <c r="GPW3" s="84"/>
      <c r="GPX3" s="84"/>
      <c r="GPY3" s="84"/>
      <c r="GPZ3" s="84"/>
      <c r="GQA3" s="84"/>
      <c r="GQB3" s="84"/>
      <c r="GQC3" s="84"/>
      <c r="GQD3" s="84"/>
      <c r="GQE3" s="84"/>
      <c r="GQF3" s="84"/>
      <c r="GQG3" s="84"/>
      <c r="GQH3" s="84"/>
      <c r="GQI3" s="84"/>
      <c r="GQJ3" s="84"/>
      <c r="GQK3" s="84"/>
      <c r="GQL3" s="84"/>
      <c r="GQM3" s="84"/>
      <c r="GQN3" s="84"/>
      <c r="GQO3" s="84"/>
      <c r="GQP3" s="84"/>
      <c r="GQQ3" s="84"/>
      <c r="GQR3" s="84"/>
      <c r="GQS3" s="84"/>
      <c r="GQT3" s="84"/>
      <c r="GQU3" s="84"/>
      <c r="GQV3" s="84"/>
      <c r="GQW3" s="84"/>
      <c r="GQX3" s="84"/>
      <c r="GQY3" s="84"/>
      <c r="GQZ3" s="84"/>
      <c r="GRA3" s="84"/>
      <c r="GRB3" s="84"/>
      <c r="GRC3" s="84"/>
      <c r="GRD3" s="84"/>
      <c r="GRE3" s="84"/>
      <c r="GRF3" s="84"/>
      <c r="GRG3" s="84"/>
      <c r="GRH3" s="84"/>
      <c r="GRI3" s="84"/>
      <c r="GRJ3" s="84"/>
      <c r="GRK3" s="84"/>
      <c r="GRL3" s="84"/>
      <c r="GRM3" s="84"/>
      <c r="GRN3" s="84"/>
      <c r="GRO3" s="84"/>
      <c r="GRP3" s="84"/>
      <c r="GRQ3" s="84"/>
      <c r="GRR3" s="84"/>
      <c r="GRS3" s="84"/>
      <c r="GRT3" s="84"/>
      <c r="GRU3" s="84"/>
      <c r="GRV3" s="84"/>
      <c r="GRW3" s="84"/>
      <c r="GRX3" s="84"/>
      <c r="GRY3" s="84"/>
      <c r="GRZ3" s="84"/>
      <c r="GSA3" s="84"/>
      <c r="GSB3" s="84"/>
      <c r="GSC3" s="84"/>
      <c r="GSD3" s="84"/>
      <c r="GSE3" s="84"/>
      <c r="GSF3" s="84"/>
      <c r="GSG3" s="84"/>
      <c r="GSH3" s="84"/>
      <c r="GSI3" s="84"/>
      <c r="GSJ3" s="84"/>
      <c r="GSK3" s="84"/>
      <c r="GSL3" s="84"/>
      <c r="GSM3" s="84"/>
      <c r="GSN3" s="84"/>
      <c r="GSO3" s="84"/>
      <c r="GSP3" s="84"/>
      <c r="GSQ3" s="84"/>
      <c r="GSR3" s="84"/>
      <c r="GSS3" s="84"/>
      <c r="GST3" s="84"/>
      <c r="GSU3" s="84"/>
      <c r="GSV3" s="84"/>
      <c r="GSW3" s="84"/>
      <c r="GSX3" s="84"/>
      <c r="GSY3" s="84"/>
      <c r="GSZ3" s="84"/>
      <c r="GTA3" s="84"/>
      <c r="GTB3" s="84"/>
      <c r="GTC3" s="84"/>
      <c r="GTD3" s="84"/>
      <c r="GTE3" s="84"/>
      <c r="GTF3" s="84"/>
      <c r="GTG3" s="84"/>
      <c r="GTH3" s="84"/>
      <c r="GTI3" s="84"/>
      <c r="GTJ3" s="84"/>
      <c r="GTK3" s="84"/>
      <c r="GTL3" s="84"/>
      <c r="GTM3" s="84"/>
      <c r="GTN3" s="84"/>
      <c r="GTO3" s="84"/>
      <c r="GTP3" s="84"/>
      <c r="GTQ3" s="84"/>
      <c r="GTR3" s="84"/>
      <c r="GTS3" s="84"/>
      <c r="GTT3" s="84"/>
      <c r="GTU3" s="84"/>
      <c r="GTV3" s="84"/>
      <c r="GTW3" s="84"/>
      <c r="GTX3" s="84"/>
      <c r="GTY3" s="84"/>
      <c r="GTZ3" s="84"/>
      <c r="GUA3" s="84"/>
      <c r="GUB3" s="84"/>
      <c r="GUC3" s="84"/>
      <c r="GUD3" s="84"/>
      <c r="GUE3" s="84"/>
      <c r="GUF3" s="84"/>
      <c r="GUG3" s="84"/>
      <c r="GUH3" s="84"/>
      <c r="GUI3" s="84"/>
      <c r="GUJ3" s="84"/>
      <c r="GUK3" s="84"/>
      <c r="GUL3" s="84"/>
      <c r="GUM3" s="84"/>
      <c r="GUN3" s="84"/>
      <c r="GUO3" s="84"/>
      <c r="GUP3" s="84"/>
      <c r="GUQ3" s="84"/>
      <c r="GUR3" s="84"/>
      <c r="GUS3" s="84"/>
      <c r="GUT3" s="84"/>
      <c r="GUU3" s="84"/>
      <c r="GUV3" s="84"/>
      <c r="GUW3" s="84"/>
      <c r="GUX3" s="84"/>
      <c r="GUY3" s="84"/>
      <c r="GUZ3" s="84"/>
      <c r="GVA3" s="84"/>
      <c r="GVB3" s="84"/>
      <c r="GVC3" s="84"/>
      <c r="GVD3" s="84"/>
      <c r="GVE3" s="84"/>
      <c r="GVF3" s="84"/>
      <c r="GVG3" s="84"/>
      <c r="GVH3" s="84"/>
      <c r="GVI3" s="84"/>
      <c r="GVJ3" s="84"/>
      <c r="GVK3" s="84"/>
      <c r="GVL3" s="84"/>
      <c r="GVM3" s="84"/>
      <c r="GVN3" s="84"/>
      <c r="GVO3" s="84"/>
      <c r="GVP3" s="84"/>
      <c r="GVQ3" s="84"/>
      <c r="GVR3" s="84"/>
      <c r="GVS3" s="84"/>
      <c r="GVT3" s="84"/>
      <c r="GVU3" s="84"/>
      <c r="GVV3" s="84"/>
      <c r="GVW3" s="84"/>
      <c r="GVX3" s="84"/>
      <c r="GVY3" s="84"/>
      <c r="GVZ3" s="84"/>
      <c r="GWA3" s="84"/>
      <c r="GWB3" s="84"/>
      <c r="GWC3" s="84"/>
      <c r="GWD3" s="84"/>
      <c r="GWE3" s="84"/>
      <c r="GWF3" s="84"/>
      <c r="GWG3" s="84"/>
      <c r="GWH3" s="84"/>
      <c r="GWI3" s="84"/>
      <c r="GWJ3" s="84"/>
      <c r="GWK3" s="84"/>
      <c r="GWL3" s="84"/>
      <c r="GWM3" s="84"/>
      <c r="GWN3" s="84"/>
      <c r="GWO3" s="84"/>
      <c r="GWP3" s="84"/>
      <c r="GWQ3" s="84"/>
      <c r="GWR3" s="84"/>
      <c r="GWS3" s="84"/>
      <c r="GWT3" s="84"/>
      <c r="GWU3" s="84"/>
      <c r="GWV3" s="84"/>
      <c r="GWW3" s="84"/>
      <c r="GWX3" s="84"/>
      <c r="GWY3" s="84"/>
      <c r="GWZ3" s="84"/>
      <c r="GXA3" s="84"/>
      <c r="GXB3" s="84"/>
      <c r="GXC3" s="84"/>
      <c r="GXD3" s="84"/>
      <c r="GXE3" s="84"/>
      <c r="GXF3" s="84"/>
      <c r="GXG3" s="84"/>
      <c r="GXH3" s="84"/>
      <c r="GXI3" s="84"/>
      <c r="GXJ3" s="84"/>
      <c r="GXK3" s="84"/>
      <c r="GXL3" s="84"/>
      <c r="GXM3" s="84"/>
      <c r="GXN3" s="84"/>
      <c r="GXO3" s="84"/>
      <c r="GXP3" s="84"/>
      <c r="GXQ3" s="84"/>
      <c r="GXR3" s="84"/>
      <c r="GXS3" s="84"/>
      <c r="GXT3" s="84"/>
      <c r="GXU3" s="84"/>
      <c r="GXV3" s="84"/>
      <c r="GXW3" s="84"/>
      <c r="GXX3" s="84"/>
      <c r="GXY3" s="84"/>
      <c r="GXZ3" s="84"/>
      <c r="GYA3" s="84"/>
      <c r="GYB3" s="84"/>
      <c r="GYC3" s="84"/>
      <c r="GYD3" s="84"/>
      <c r="GYE3" s="84"/>
      <c r="GYF3" s="84"/>
      <c r="GYG3" s="84"/>
      <c r="GYH3" s="84"/>
      <c r="GYI3" s="84"/>
      <c r="GYJ3" s="84"/>
      <c r="GYK3" s="84"/>
      <c r="GYL3" s="84"/>
      <c r="GYM3" s="84"/>
      <c r="GYN3" s="84"/>
      <c r="GYO3" s="84"/>
      <c r="GYP3" s="84"/>
      <c r="GYQ3" s="84"/>
      <c r="GYR3" s="84"/>
      <c r="GYS3" s="84"/>
      <c r="GYT3" s="84"/>
      <c r="GYU3" s="84"/>
      <c r="GYV3" s="84"/>
      <c r="GYW3" s="84"/>
      <c r="GYX3" s="84"/>
      <c r="GYY3" s="84"/>
      <c r="GYZ3" s="84"/>
      <c r="GZA3" s="84"/>
      <c r="GZB3" s="84"/>
      <c r="GZC3" s="84"/>
      <c r="GZD3" s="84"/>
      <c r="GZE3" s="84"/>
      <c r="GZF3" s="84"/>
      <c r="GZG3" s="84"/>
      <c r="GZH3" s="84"/>
      <c r="GZI3" s="84"/>
      <c r="GZJ3" s="84"/>
      <c r="GZK3" s="84"/>
      <c r="GZL3" s="84"/>
      <c r="GZM3" s="84"/>
      <c r="GZN3" s="84"/>
      <c r="GZO3" s="84"/>
      <c r="GZP3" s="84"/>
      <c r="GZQ3" s="84"/>
      <c r="GZR3" s="84"/>
      <c r="GZS3" s="84"/>
      <c r="GZT3" s="84"/>
      <c r="GZU3" s="84"/>
      <c r="GZV3" s="84"/>
      <c r="GZW3" s="84"/>
      <c r="GZX3" s="84"/>
      <c r="GZY3" s="84"/>
      <c r="GZZ3" s="84"/>
      <c r="HAA3" s="84"/>
      <c r="HAB3" s="84"/>
      <c r="HAC3" s="84"/>
      <c r="HAD3" s="84"/>
      <c r="HAE3" s="84"/>
      <c r="HAF3" s="84"/>
      <c r="HAG3" s="84"/>
      <c r="HAH3" s="84"/>
      <c r="HAI3" s="84"/>
      <c r="HAJ3" s="84"/>
      <c r="HAK3" s="84"/>
      <c r="HAL3" s="84"/>
      <c r="HAM3" s="84"/>
      <c r="HAN3" s="84"/>
      <c r="HAO3" s="84"/>
      <c r="HAP3" s="84"/>
      <c r="HAQ3" s="84"/>
      <c r="HAR3" s="84"/>
      <c r="HAS3" s="84"/>
      <c r="HAT3" s="84"/>
      <c r="HAU3" s="84"/>
      <c r="HAV3" s="84"/>
      <c r="HAW3" s="84"/>
      <c r="HAX3" s="84"/>
      <c r="HAY3" s="84"/>
      <c r="HAZ3" s="84"/>
      <c r="HBA3" s="84"/>
      <c r="HBB3" s="84"/>
      <c r="HBC3" s="84"/>
      <c r="HBD3" s="84"/>
      <c r="HBE3" s="84"/>
      <c r="HBF3" s="84"/>
      <c r="HBG3" s="84"/>
      <c r="HBH3" s="84"/>
      <c r="HBI3" s="84"/>
      <c r="HBJ3" s="84"/>
      <c r="HBK3" s="84"/>
      <c r="HBL3" s="84"/>
      <c r="HBM3" s="84"/>
      <c r="HBN3" s="84"/>
      <c r="HBO3" s="84"/>
      <c r="HBP3" s="84"/>
      <c r="HBQ3" s="84"/>
      <c r="HBR3" s="84"/>
      <c r="HBS3" s="84"/>
      <c r="HBT3" s="84"/>
      <c r="HBU3" s="84"/>
      <c r="HBV3" s="84"/>
      <c r="HBW3" s="84"/>
      <c r="HBX3" s="84"/>
      <c r="HBY3" s="84"/>
      <c r="HBZ3" s="84"/>
      <c r="HCA3" s="84"/>
      <c r="HCB3" s="84"/>
      <c r="HCC3" s="84"/>
      <c r="HCD3" s="84"/>
      <c r="HCE3" s="84"/>
      <c r="HCF3" s="84"/>
      <c r="HCG3" s="84"/>
      <c r="HCH3" s="84"/>
      <c r="HCI3" s="84"/>
      <c r="HCJ3" s="84"/>
      <c r="HCK3" s="84"/>
      <c r="HCL3" s="84"/>
      <c r="HCM3" s="84"/>
      <c r="HCN3" s="84"/>
      <c r="HCO3" s="84"/>
      <c r="HCP3" s="84"/>
      <c r="HCQ3" s="84"/>
      <c r="HCR3" s="84"/>
      <c r="HCS3" s="84"/>
      <c r="HCT3" s="84"/>
      <c r="HCU3" s="84"/>
      <c r="HCV3" s="84"/>
      <c r="HCW3" s="84"/>
      <c r="HCX3" s="84"/>
      <c r="HCY3" s="84"/>
      <c r="HCZ3" s="84"/>
      <c r="HDA3" s="84"/>
      <c r="HDB3" s="84"/>
      <c r="HDC3" s="84"/>
      <c r="HDD3" s="84"/>
      <c r="HDE3" s="84"/>
      <c r="HDF3" s="84"/>
      <c r="HDG3" s="84"/>
      <c r="HDH3" s="84"/>
      <c r="HDI3" s="84"/>
      <c r="HDJ3" s="84"/>
      <c r="HDK3" s="84"/>
      <c r="HDL3" s="84"/>
      <c r="HDM3" s="84"/>
      <c r="HDN3" s="84"/>
      <c r="HDO3" s="84"/>
      <c r="HDP3" s="84"/>
      <c r="HDQ3" s="84"/>
      <c r="HDR3" s="84"/>
      <c r="HDS3" s="84"/>
      <c r="HDT3" s="84"/>
      <c r="HDU3" s="84"/>
      <c r="HDV3" s="84"/>
      <c r="HDW3" s="84"/>
      <c r="HDX3" s="84"/>
      <c r="HDY3" s="84"/>
      <c r="HDZ3" s="84"/>
      <c r="HEA3" s="84"/>
      <c r="HEB3" s="84"/>
      <c r="HEC3" s="84"/>
      <c r="HED3" s="84"/>
      <c r="HEE3" s="84"/>
      <c r="HEF3" s="84"/>
      <c r="HEG3" s="84"/>
      <c r="HEH3" s="84"/>
      <c r="HEI3" s="84"/>
      <c r="HEJ3" s="84"/>
      <c r="HEK3" s="84"/>
      <c r="HEL3" s="84"/>
      <c r="HEM3" s="84"/>
      <c r="HEN3" s="84"/>
      <c r="HEO3" s="84"/>
      <c r="HEP3" s="84"/>
      <c r="HEQ3" s="84"/>
      <c r="HER3" s="84"/>
      <c r="HES3" s="84"/>
      <c r="HET3" s="84"/>
      <c r="HEU3" s="84"/>
      <c r="HEV3" s="84"/>
      <c r="HEW3" s="84"/>
      <c r="HEX3" s="84"/>
      <c r="HEY3" s="84"/>
      <c r="HEZ3" s="84"/>
      <c r="HFA3" s="84"/>
      <c r="HFB3" s="84"/>
      <c r="HFC3" s="84"/>
      <c r="HFD3" s="84"/>
      <c r="HFE3" s="84"/>
      <c r="HFF3" s="84"/>
      <c r="HFG3" s="84"/>
      <c r="HFH3" s="84"/>
      <c r="HFI3" s="84"/>
      <c r="HFJ3" s="84"/>
      <c r="HFK3" s="84"/>
      <c r="HFL3" s="84"/>
      <c r="HFM3" s="84"/>
      <c r="HFN3" s="84"/>
      <c r="HFO3" s="84"/>
      <c r="HFP3" s="84"/>
      <c r="HFQ3" s="84"/>
      <c r="HFR3" s="84"/>
      <c r="HFS3" s="84"/>
      <c r="HFT3" s="84"/>
      <c r="HFU3" s="84"/>
      <c r="HFV3" s="84"/>
      <c r="HFW3" s="84"/>
      <c r="HFX3" s="84"/>
      <c r="HFY3" s="84"/>
      <c r="HFZ3" s="84"/>
      <c r="HGA3" s="84"/>
      <c r="HGB3" s="84"/>
      <c r="HGC3" s="84"/>
      <c r="HGD3" s="84"/>
      <c r="HGE3" s="84"/>
      <c r="HGF3" s="84"/>
      <c r="HGG3" s="84"/>
      <c r="HGH3" s="84"/>
      <c r="HGI3" s="84"/>
      <c r="HGJ3" s="84"/>
      <c r="HGK3" s="84"/>
      <c r="HGL3" s="84"/>
      <c r="HGM3" s="84"/>
      <c r="HGN3" s="84"/>
      <c r="HGO3" s="84"/>
      <c r="HGP3" s="84"/>
      <c r="HGQ3" s="84"/>
      <c r="HGR3" s="84"/>
      <c r="HGS3" s="84"/>
      <c r="HGT3" s="84"/>
      <c r="HGU3" s="84"/>
      <c r="HGV3" s="84"/>
      <c r="HGW3" s="84"/>
      <c r="HGX3" s="84"/>
      <c r="HGY3" s="84"/>
      <c r="HGZ3" s="84"/>
      <c r="HHA3" s="84"/>
      <c r="HHB3" s="84"/>
      <c r="HHC3" s="84"/>
      <c r="HHD3" s="84"/>
      <c r="HHE3" s="84"/>
      <c r="HHF3" s="84"/>
      <c r="HHG3" s="84"/>
      <c r="HHH3" s="84"/>
      <c r="HHI3" s="84"/>
      <c r="HHJ3" s="84"/>
      <c r="HHK3" s="84"/>
      <c r="HHL3" s="84"/>
      <c r="HHM3" s="84"/>
      <c r="HHN3" s="84"/>
      <c r="HHO3" s="84"/>
      <c r="HHP3" s="84"/>
      <c r="HHQ3" s="84"/>
      <c r="HHR3" s="84"/>
      <c r="HHS3" s="84"/>
      <c r="HHT3" s="84"/>
      <c r="HHU3" s="84"/>
      <c r="HHV3" s="84"/>
      <c r="HHW3" s="84"/>
      <c r="HHX3" s="84"/>
      <c r="HHY3" s="84"/>
      <c r="HHZ3" s="84"/>
      <c r="HIA3" s="84"/>
      <c r="HIB3" s="84"/>
      <c r="HIC3" s="84"/>
      <c r="HID3" s="84"/>
      <c r="HIE3" s="84"/>
      <c r="HIF3" s="84"/>
      <c r="HIG3" s="84"/>
      <c r="HIH3" s="84"/>
      <c r="HII3" s="84"/>
      <c r="HIJ3" s="84"/>
      <c r="HIK3" s="84"/>
      <c r="HIL3" s="84"/>
      <c r="HIM3" s="84"/>
      <c r="HIN3" s="84"/>
      <c r="HIO3" s="84"/>
      <c r="HIP3" s="84"/>
      <c r="HIQ3" s="84"/>
      <c r="HIR3" s="84"/>
      <c r="HIS3" s="84"/>
      <c r="HIT3" s="84"/>
      <c r="HIU3" s="84"/>
      <c r="HIV3" s="84"/>
      <c r="HIW3" s="84"/>
      <c r="HIX3" s="84"/>
      <c r="HIY3" s="84"/>
      <c r="HIZ3" s="84"/>
      <c r="HJA3" s="84"/>
      <c r="HJB3" s="84"/>
      <c r="HJC3" s="84"/>
      <c r="HJD3" s="84"/>
      <c r="HJE3" s="84"/>
      <c r="HJF3" s="84"/>
      <c r="HJG3" s="84"/>
      <c r="HJH3" s="84"/>
      <c r="HJI3" s="84"/>
      <c r="HJJ3" s="84"/>
      <c r="HJK3" s="84"/>
      <c r="HJL3" s="84"/>
      <c r="HJM3" s="84"/>
      <c r="HJN3" s="84"/>
      <c r="HJO3" s="84"/>
      <c r="HJP3" s="84"/>
      <c r="HJQ3" s="84"/>
      <c r="HJR3" s="84"/>
      <c r="HJS3" s="84"/>
      <c r="HJT3" s="84"/>
      <c r="HJU3" s="84"/>
      <c r="HJV3" s="84"/>
      <c r="HJW3" s="84"/>
      <c r="HJX3" s="84"/>
      <c r="HJY3" s="84"/>
      <c r="HJZ3" s="84"/>
      <c r="HKA3" s="84"/>
      <c r="HKB3" s="84"/>
      <c r="HKC3" s="84"/>
      <c r="HKD3" s="84"/>
      <c r="HKE3" s="84"/>
      <c r="HKF3" s="84"/>
      <c r="HKG3" s="84"/>
      <c r="HKH3" s="84"/>
      <c r="HKI3" s="84"/>
      <c r="HKJ3" s="84"/>
      <c r="HKK3" s="84"/>
      <c r="HKL3" s="84"/>
      <c r="HKM3" s="84"/>
      <c r="HKN3" s="84"/>
      <c r="HKO3" s="84"/>
      <c r="HKP3" s="84"/>
      <c r="HKQ3" s="84"/>
      <c r="HKR3" s="84"/>
      <c r="HKS3" s="84"/>
      <c r="HKT3" s="84"/>
      <c r="HKU3" s="84"/>
      <c r="HKV3" s="84"/>
      <c r="HKW3" s="84"/>
      <c r="HKX3" s="84"/>
      <c r="HKY3" s="84"/>
      <c r="HKZ3" s="84"/>
      <c r="HLA3" s="84"/>
      <c r="HLB3" s="84"/>
      <c r="HLC3" s="84"/>
      <c r="HLD3" s="84"/>
      <c r="HLE3" s="84"/>
      <c r="HLF3" s="84"/>
      <c r="HLG3" s="84"/>
      <c r="HLH3" s="84"/>
      <c r="HLI3" s="84"/>
      <c r="HLJ3" s="84"/>
      <c r="HLK3" s="84"/>
      <c r="HLL3" s="84"/>
      <c r="HLM3" s="84"/>
      <c r="HLN3" s="84"/>
      <c r="HLO3" s="84"/>
      <c r="HLP3" s="84"/>
      <c r="HLQ3" s="84"/>
      <c r="HLR3" s="84"/>
      <c r="HLS3" s="84"/>
      <c r="HLT3" s="84"/>
      <c r="HLU3" s="84"/>
      <c r="HLV3" s="84"/>
      <c r="HLW3" s="84"/>
      <c r="HLX3" s="84"/>
      <c r="HLY3" s="84"/>
      <c r="HLZ3" s="84"/>
      <c r="HMA3" s="84"/>
      <c r="HMB3" s="84"/>
      <c r="HMC3" s="84"/>
      <c r="HMD3" s="84"/>
      <c r="HME3" s="84"/>
      <c r="HMF3" s="84"/>
      <c r="HMG3" s="84"/>
      <c r="HMH3" s="84"/>
      <c r="HMI3" s="84"/>
      <c r="HMJ3" s="84"/>
      <c r="HMK3" s="84"/>
      <c r="HML3" s="84"/>
      <c r="HMM3" s="84"/>
      <c r="HMN3" s="84"/>
      <c r="HMO3" s="84"/>
      <c r="HMP3" s="84"/>
      <c r="HMQ3" s="84"/>
      <c r="HMR3" s="84"/>
      <c r="HMS3" s="84"/>
      <c r="HMT3" s="84"/>
      <c r="HMU3" s="84"/>
      <c r="HMV3" s="84"/>
      <c r="HMW3" s="84"/>
      <c r="HMX3" s="84"/>
      <c r="HMY3" s="84"/>
      <c r="HMZ3" s="84"/>
      <c r="HNA3" s="84"/>
      <c r="HNB3" s="84"/>
      <c r="HNC3" s="84"/>
      <c r="HND3" s="84"/>
      <c r="HNE3" s="84"/>
      <c r="HNF3" s="84"/>
      <c r="HNG3" s="84"/>
      <c r="HNH3" s="84"/>
      <c r="HNI3" s="84"/>
      <c r="HNJ3" s="84"/>
      <c r="HNK3" s="84"/>
      <c r="HNL3" s="84"/>
      <c r="HNM3" s="84"/>
      <c r="HNN3" s="84"/>
      <c r="HNO3" s="84"/>
      <c r="HNP3" s="84"/>
      <c r="HNQ3" s="84"/>
      <c r="HNR3" s="84"/>
      <c r="HNS3" s="84"/>
      <c r="HNT3" s="84"/>
      <c r="HNU3" s="84"/>
      <c r="HNV3" s="84"/>
      <c r="HNW3" s="84"/>
      <c r="HNX3" s="84"/>
      <c r="HNY3" s="84"/>
      <c r="HNZ3" s="84"/>
      <c r="HOA3" s="84"/>
      <c r="HOB3" s="84"/>
      <c r="HOC3" s="84"/>
      <c r="HOD3" s="84"/>
      <c r="HOE3" s="84"/>
      <c r="HOF3" s="84"/>
      <c r="HOG3" s="84"/>
      <c r="HOH3" s="84"/>
      <c r="HOI3" s="84"/>
      <c r="HOJ3" s="84"/>
      <c r="HOK3" s="84"/>
      <c r="HOL3" s="84"/>
      <c r="HOM3" s="84"/>
      <c r="HON3" s="84"/>
      <c r="HOO3" s="84"/>
      <c r="HOP3" s="84"/>
      <c r="HOQ3" s="84"/>
      <c r="HOR3" s="84"/>
      <c r="HOS3" s="84"/>
      <c r="HOT3" s="84"/>
      <c r="HOU3" s="84"/>
      <c r="HOV3" s="84"/>
      <c r="HOW3" s="84"/>
      <c r="HOX3" s="84"/>
      <c r="HOY3" s="84"/>
      <c r="HOZ3" s="84"/>
      <c r="HPA3" s="84"/>
      <c r="HPB3" s="84"/>
      <c r="HPC3" s="84"/>
      <c r="HPD3" s="84"/>
      <c r="HPE3" s="84"/>
      <c r="HPF3" s="84"/>
      <c r="HPG3" s="84"/>
      <c r="HPH3" s="84"/>
      <c r="HPI3" s="84"/>
      <c r="HPJ3" s="84"/>
      <c r="HPK3" s="84"/>
      <c r="HPL3" s="84"/>
      <c r="HPM3" s="84"/>
      <c r="HPN3" s="84"/>
      <c r="HPO3" s="84"/>
      <c r="HPP3" s="84"/>
      <c r="HPQ3" s="84"/>
      <c r="HPR3" s="84"/>
      <c r="HPS3" s="84"/>
      <c r="HPT3" s="84"/>
      <c r="HPU3" s="84"/>
      <c r="HPV3" s="84"/>
      <c r="HPW3" s="84"/>
      <c r="HPX3" s="84"/>
      <c r="HPY3" s="84"/>
      <c r="HPZ3" s="84"/>
      <c r="HQA3" s="84"/>
      <c r="HQB3" s="84"/>
      <c r="HQC3" s="84"/>
      <c r="HQD3" s="84"/>
      <c r="HQE3" s="84"/>
      <c r="HQF3" s="84"/>
      <c r="HQG3" s="84"/>
      <c r="HQH3" s="84"/>
      <c r="HQI3" s="84"/>
      <c r="HQJ3" s="84"/>
      <c r="HQK3" s="84"/>
      <c r="HQL3" s="84"/>
      <c r="HQM3" s="84"/>
      <c r="HQN3" s="84"/>
      <c r="HQO3" s="84"/>
      <c r="HQP3" s="84"/>
      <c r="HQQ3" s="84"/>
      <c r="HQR3" s="84"/>
      <c r="HQS3" s="84"/>
      <c r="HQT3" s="84"/>
      <c r="HQU3" s="84"/>
      <c r="HQV3" s="84"/>
      <c r="HQW3" s="84"/>
      <c r="HQX3" s="84"/>
      <c r="HQY3" s="84"/>
      <c r="HQZ3" s="84"/>
      <c r="HRA3" s="84"/>
      <c r="HRB3" s="84"/>
      <c r="HRC3" s="84"/>
      <c r="HRD3" s="84"/>
      <c r="HRE3" s="84"/>
      <c r="HRF3" s="84"/>
      <c r="HRG3" s="84"/>
      <c r="HRH3" s="84"/>
      <c r="HRI3" s="84"/>
      <c r="HRJ3" s="84"/>
      <c r="HRK3" s="84"/>
      <c r="HRL3" s="84"/>
      <c r="HRM3" s="84"/>
      <c r="HRN3" s="84"/>
      <c r="HRO3" s="84"/>
      <c r="HRP3" s="84"/>
      <c r="HRQ3" s="84"/>
      <c r="HRR3" s="84"/>
      <c r="HRS3" s="84"/>
      <c r="HRT3" s="84"/>
      <c r="HRU3" s="84"/>
      <c r="HRV3" s="84"/>
      <c r="HRW3" s="84"/>
      <c r="HRX3" s="84"/>
      <c r="HRY3" s="84"/>
      <c r="HRZ3" s="84"/>
      <c r="HSA3" s="84"/>
      <c r="HSB3" s="84"/>
      <c r="HSC3" s="84"/>
      <c r="HSD3" s="84"/>
      <c r="HSE3" s="84"/>
      <c r="HSF3" s="84"/>
      <c r="HSG3" s="84"/>
      <c r="HSH3" s="84"/>
      <c r="HSI3" s="84"/>
      <c r="HSJ3" s="84"/>
      <c r="HSK3" s="84"/>
      <c r="HSL3" s="84"/>
      <c r="HSM3" s="84"/>
      <c r="HSN3" s="84"/>
      <c r="HSO3" s="84"/>
      <c r="HSP3" s="84"/>
      <c r="HSQ3" s="84"/>
      <c r="HSR3" s="84"/>
      <c r="HSS3" s="84"/>
      <c r="HST3" s="84"/>
      <c r="HSU3" s="84"/>
      <c r="HSV3" s="84"/>
      <c r="HSW3" s="84"/>
      <c r="HSX3" s="84"/>
      <c r="HSY3" s="84"/>
      <c r="HSZ3" s="84"/>
      <c r="HTA3" s="84"/>
      <c r="HTB3" s="84"/>
      <c r="HTC3" s="84"/>
      <c r="HTD3" s="84"/>
      <c r="HTE3" s="84"/>
      <c r="HTF3" s="84"/>
      <c r="HTG3" s="84"/>
      <c r="HTH3" s="84"/>
      <c r="HTI3" s="84"/>
      <c r="HTJ3" s="84"/>
      <c r="HTK3" s="84"/>
      <c r="HTL3" s="84"/>
      <c r="HTM3" s="84"/>
      <c r="HTN3" s="84"/>
      <c r="HTO3" s="84"/>
      <c r="HTP3" s="84"/>
      <c r="HTQ3" s="84"/>
      <c r="HTR3" s="84"/>
      <c r="HTS3" s="84"/>
      <c r="HTT3" s="84"/>
      <c r="HTU3" s="84"/>
      <c r="HTV3" s="84"/>
      <c r="HTW3" s="84"/>
      <c r="HTX3" s="84"/>
      <c r="HTY3" s="84"/>
      <c r="HTZ3" s="84"/>
      <c r="HUA3" s="84"/>
      <c r="HUB3" s="84"/>
      <c r="HUC3" s="84"/>
      <c r="HUD3" s="84"/>
      <c r="HUE3" s="84"/>
      <c r="HUF3" s="84"/>
      <c r="HUG3" s="84"/>
      <c r="HUH3" s="84"/>
      <c r="HUI3" s="84"/>
      <c r="HUJ3" s="84"/>
      <c r="HUK3" s="84"/>
      <c r="HUL3" s="84"/>
      <c r="HUM3" s="84"/>
      <c r="HUN3" s="84"/>
      <c r="HUO3" s="84"/>
      <c r="HUP3" s="84"/>
      <c r="HUQ3" s="84"/>
      <c r="HUR3" s="84"/>
      <c r="HUS3" s="84"/>
      <c r="HUT3" s="84"/>
      <c r="HUU3" s="84"/>
      <c r="HUV3" s="84"/>
      <c r="HUW3" s="84"/>
      <c r="HUX3" s="84"/>
      <c r="HUY3" s="84"/>
      <c r="HUZ3" s="84"/>
      <c r="HVA3" s="84"/>
      <c r="HVB3" s="84"/>
      <c r="HVC3" s="84"/>
      <c r="HVD3" s="84"/>
      <c r="HVE3" s="84"/>
      <c r="HVF3" s="84"/>
      <c r="HVG3" s="84"/>
      <c r="HVH3" s="84"/>
      <c r="HVI3" s="84"/>
      <c r="HVJ3" s="84"/>
      <c r="HVK3" s="84"/>
      <c r="HVL3" s="84"/>
      <c r="HVM3" s="84"/>
      <c r="HVN3" s="84"/>
      <c r="HVO3" s="84"/>
      <c r="HVP3" s="84"/>
      <c r="HVQ3" s="84"/>
      <c r="HVR3" s="84"/>
      <c r="HVS3" s="84"/>
      <c r="HVT3" s="84"/>
      <c r="HVU3" s="84"/>
      <c r="HVV3" s="84"/>
      <c r="HVW3" s="84"/>
      <c r="HVX3" s="84"/>
      <c r="HVY3" s="84"/>
      <c r="HVZ3" s="84"/>
      <c r="HWA3" s="84"/>
      <c r="HWB3" s="84"/>
      <c r="HWC3" s="84"/>
      <c r="HWD3" s="84"/>
      <c r="HWE3" s="84"/>
      <c r="HWF3" s="84"/>
      <c r="HWG3" s="84"/>
      <c r="HWH3" s="84"/>
      <c r="HWI3" s="84"/>
      <c r="HWJ3" s="84"/>
      <c r="HWK3" s="84"/>
      <c r="HWL3" s="84"/>
      <c r="HWM3" s="84"/>
      <c r="HWN3" s="84"/>
      <c r="HWO3" s="84"/>
      <c r="HWP3" s="84"/>
      <c r="HWQ3" s="84"/>
      <c r="HWR3" s="84"/>
      <c r="HWS3" s="84"/>
      <c r="HWT3" s="84"/>
      <c r="HWU3" s="84"/>
      <c r="HWV3" s="84"/>
      <c r="HWW3" s="84"/>
      <c r="HWX3" s="84"/>
      <c r="HWY3" s="84"/>
      <c r="HWZ3" s="84"/>
      <c r="HXA3" s="84"/>
      <c r="HXB3" s="84"/>
      <c r="HXC3" s="84"/>
      <c r="HXD3" s="84"/>
      <c r="HXE3" s="84"/>
      <c r="HXF3" s="84"/>
      <c r="HXG3" s="84"/>
      <c r="HXH3" s="84"/>
      <c r="HXI3" s="84"/>
      <c r="HXJ3" s="84"/>
      <c r="HXK3" s="84"/>
      <c r="HXL3" s="84"/>
      <c r="HXM3" s="84"/>
      <c r="HXN3" s="84"/>
      <c r="HXO3" s="84"/>
      <c r="HXP3" s="84"/>
      <c r="HXQ3" s="84"/>
      <c r="HXR3" s="84"/>
      <c r="HXS3" s="84"/>
      <c r="HXT3" s="84"/>
      <c r="HXU3" s="84"/>
      <c r="HXV3" s="84"/>
      <c r="HXW3" s="84"/>
      <c r="HXX3" s="84"/>
      <c r="HXY3" s="84"/>
      <c r="HXZ3" s="84"/>
      <c r="HYA3" s="84"/>
      <c r="HYB3" s="84"/>
      <c r="HYC3" s="84"/>
      <c r="HYD3" s="84"/>
      <c r="HYE3" s="84"/>
      <c r="HYF3" s="84"/>
      <c r="HYG3" s="84"/>
      <c r="HYH3" s="84"/>
      <c r="HYI3" s="84"/>
      <c r="HYJ3" s="84"/>
      <c r="HYK3" s="84"/>
      <c r="HYL3" s="84"/>
      <c r="HYM3" s="84"/>
      <c r="HYN3" s="84"/>
      <c r="HYO3" s="84"/>
      <c r="HYP3" s="84"/>
      <c r="HYQ3" s="84"/>
      <c r="HYR3" s="84"/>
      <c r="HYS3" s="84"/>
      <c r="HYT3" s="84"/>
      <c r="HYU3" s="84"/>
      <c r="HYV3" s="84"/>
      <c r="HYW3" s="84"/>
      <c r="HYX3" s="84"/>
      <c r="HYY3" s="84"/>
      <c r="HYZ3" s="84"/>
      <c r="HZA3" s="84"/>
      <c r="HZB3" s="84"/>
      <c r="HZC3" s="84"/>
      <c r="HZD3" s="84"/>
      <c r="HZE3" s="84"/>
      <c r="HZF3" s="84"/>
      <c r="HZG3" s="84"/>
      <c r="HZH3" s="84"/>
      <c r="HZI3" s="84"/>
      <c r="HZJ3" s="84"/>
      <c r="HZK3" s="84"/>
      <c r="HZL3" s="84"/>
      <c r="HZM3" s="84"/>
      <c r="HZN3" s="84"/>
      <c r="HZO3" s="84"/>
      <c r="HZP3" s="84"/>
      <c r="HZQ3" s="84"/>
      <c r="HZR3" s="84"/>
      <c r="HZS3" s="84"/>
      <c r="HZT3" s="84"/>
      <c r="HZU3" s="84"/>
      <c r="HZV3" s="84"/>
      <c r="HZW3" s="84"/>
      <c r="HZX3" s="84"/>
      <c r="HZY3" s="84"/>
      <c r="HZZ3" s="84"/>
      <c r="IAA3" s="84"/>
      <c r="IAB3" s="84"/>
      <c r="IAC3" s="84"/>
      <c r="IAD3" s="84"/>
      <c r="IAE3" s="84"/>
      <c r="IAF3" s="84"/>
      <c r="IAG3" s="84"/>
      <c r="IAH3" s="84"/>
      <c r="IAI3" s="84"/>
      <c r="IAJ3" s="84"/>
      <c r="IAK3" s="84"/>
      <c r="IAL3" s="84"/>
      <c r="IAM3" s="84"/>
      <c r="IAN3" s="84"/>
      <c r="IAO3" s="84"/>
      <c r="IAP3" s="84"/>
      <c r="IAQ3" s="84"/>
      <c r="IAR3" s="84"/>
      <c r="IAS3" s="84"/>
      <c r="IAT3" s="84"/>
      <c r="IAU3" s="84"/>
      <c r="IAV3" s="84"/>
      <c r="IAW3" s="84"/>
      <c r="IAX3" s="84"/>
      <c r="IAY3" s="84"/>
      <c r="IAZ3" s="84"/>
      <c r="IBA3" s="84"/>
      <c r="IBB3" s="84"/>
      <c r="IBC3" s="84"/>
      <c r="IBD3" s="84"/>
      <c r="IBE3" s="84"/>
      <c r="IBF3" s="84"/>
      <c r="IBG3" s="84"/>
      <c r="IBH3" s="84"/>
      <c r="IBI3" s="84"/>
      <c r="IBJ3" s="84"/>
      <c r="IBK3" s="84"/>
      <c r="IBL3" s="84"/>
      <c r="IBM3" s="84"/>
      <c r="IBN3" s="84"/>
      <c r="IBO3" s="84"/>
      <c r="IBP3" s="84"/>
      <c r="IBQ3" s="84"/>
      <c r="IBR3" s="84"/>
      <c r="IBS3" s="84"/>
      <c r="IBT3" s="84"/>
      <c r="IBU3" s="84"/>
      <c r="IBV3" s="84"/>
      <c r="IBW3" s="84"/>
      <c r="IBX3" s="84"/>
      <c r="IBY3" s="84"/>
      <c r="IBZ3" s="84"/>
      <c r="ICA3" s="84"/>
      <c r="ICB3" s="84"/>
      <c r="ICC3" s="84"/>
      <c r="ICD3" s="84"/>
      <c r="ICE3" s="84"/>
      <c r="ICF3" s="84"/>
      <c r="ICG3" s="84"/>
      <c r="ICH3" s="84"/>
      <c r="ICI3" s="84"/>
      <c r="ICJ3" s="84"/>
      <c r="ICK3" s="84"/>
      <c r="ICL3" s="84"/>
      <c r="ICM3" s="84"/>
      <c r="ICN3" s="84"/>
      <c r="ICO3" s="84"/>
      <c r="ICP3" s="84"/>
      <c r="ICQ3" s="84"/>
      <c r="ICR3" s="84"/>
      <c r="ICS3" s="84"/>
      <c r="ICT3" s="84"/>
      <c r="ICU3" s="84"/>
      <c r="ICV3" s="84"/>
      <c r="ICW3" s="84"/>
      <c r="ICX3" s="84"/>
      <c r="ICY3" s="84"/>
      <c r="ICZ3" s="84"/>
      <c r="IDA3" s="84"/>
      <c r="IDB3" s="84"/>
      <c r="IDC3" s="84"/>
      <c r="IDD3" s="84"/>
      <c r="IDE3" s="84"/>
      <c r="IDF3" s="84"/>
      <c r="IDG3" s="84"/>
      <c r="IDH3" s="84"/>
      <c r="IDI3" s="84"/>
      <c r="IDJ3" s="84"/>
      <c r="IDK3" s="84"/>
      <c r="IDL3" s="84"/>
      <c r="IDM3" s="84"/>
      <c r="IDN3" s="84"/>
      <c r="IDO3" s="84"/>
      <c r="IDP3" s="84"/>
      <c r="IDQ3" s="84"/>
      <c r="IDR3" s="84"/>
      <c r="IDS3" s="84"/>
      <c r="IDT3" s="84"/>
      <c r="IDU3" s="84"/>
      <c r="IDV3" s="84"/>
      <c r="IDW3" s="84"/>
      <c r="IDX3" s="84"/>
      <c r="IDY3" s="84"/>
      <c r="IDZ3" s="84"/>
      <c r="IEA3" s="84"/>
      <c r="IEB3" s="84"/>
      <c r="IEC3" s="84"/>
      <c r="IED3" s="84"/>
      <c r="IEE3" s="84"/>
      <c r="IEF3" s="84"/>
      <c r="IEG3" s="84"/>
      <c r="IEH3" s="84"/>
      <c r="IEI3" s="84"/>
      <c r="IEJ3" s="84"/>
      <c r="IEK3" s="84"/>
      <c r="IEL3" s="84"/>
      <c r="IEM3" s="84"/>
      <c r="IEN3" s="84"/>
      <c r="IEO3" s="84"/>
      <c r="IEP3" s="84"/>
      <c r="IEQ3" s="84"/>
      <c r="IER3" s="84"/>
      <c r="IES3" s="84"/>
      <c r="IET3" s="84"/>
      <c r="IEU3" s="84"/>
      <c r="IEV3" s="84"/>
      <c r="IEW3" s="84"/>
      <c r="IEX3" s="84"/>
      <c r="IEY3" s="84"/>
      <c r="IEZ3" s="84"/>
      <c r="IFA3" s="84"/>
      <c r="IFB3" s="84"/>
      <c r="IFC3" s="84"/>
      <c r="IFD3" s="84"/>
      <c r="IFE3" s="84"/>
      <c r="IFF3" s="84"/>
      <c r="IFG3" s="84"/>
      <c r="IFH3" s="84"/>
      <c r="IFI3" s="84"/>
      <c r="IFJ3" s="84"/>
      <c r="IFK3" s="84"/>
      <c r="IFL3" s="84"/>
      <c r="IFM3" s="84"/>
      <c r="IFN3" s="84"/>
      <c r="IFO3" s="84"/>
      <c r="IFP3" s="84"/>
      <c r="IFQ3" s="84"/>
      <c r="IFR3" s="84"/>
      <c r="IFS3" s="84"/>
      <c r="IFT3" s="84"/>
      <c r="IFU3" s="84"/>
      <c r="IFV3" s="84"/>
      <c r="IFW3" s="84"/>
      <c r="IFX3" s="84"/>
      <c r="IFY3" s="84"/>
      <c r="IFZ3" s="84"/>
      <c r="IGA3" s="84"/>
      <c r="IGB3" s="84"/>
      <c r="IGC3" s="84"/>
      <c r="IGD3" s="84"/>
      <c r="IGE3" s="84"/>
      <c r="IGF3" s="84"/>
      <c r="IGG3" s="84"/>
      <c r="IGH3" s="84"/>
      <c r="IGI3" s="84"/>
      <c r="IGJ3" s="84"/>
      <c r="IGK3" s="84"/>
      <c r="IGL3" s="84"/>
      <c r="IGM3" s="84"/>
      <c r="IGN3" s="84"/>
      <c r="IGO3" s="84"/>
      <c r="IGP3" s="84"/>
      <c r="IGQ3" s="84"/>
      <c r="IGR3" s="84"/>
      <c r="IGS3" s="84"/>
      <c r="IGT3" s="84"/>
      <c r="IGU3" s="84"/>
      <c r="IGV3" s="84"/>
      <c r="IGW3" s="84"/>
      <c r="IGX3" s="84"/>
      <c r="IGY3" s="84"/>
      <c r="IGZ3" s="84"/>
      <c r="IHA3" s="84"/>
      <c r="IHB3" s="84"/>
      <c r="IHC3" s="84"/>
      <c r="IHD3" s="84"/>
      <c r="IHE3" s="84"/>
      <c r="IHF3" s="84"/>
      <c r="IHG3" s="84"/>
      <c r="IHH3" s="84"/>
      <c r="IHI3" s="84"/>
      <c r="IHJ3" s="84"/>
      <c r="IHK3" s="84"/>
      <c r="IHL3" s="84"/>
      <c r="IHM3" s="84"/>
      <c r="IHN3" s="84"/>
      <c r="IHO3" s="84"/>
      <c r="IHP3" s="84"/>
      <c r="IHQ3" s="84"/>
      <c r="IHR3" s="84"/>
      <c r="IHS3" s="84"/>
      <c r="IHT3" s="84"/>
      <c r="IHU3" s="84"/>
      <c r="IHV3" s="84"/>
      <c r="IHW3" s="84"/>
      <c r="IHX3" s="84"/>
      <c r="IHY3" s="84"/>
      <c r="IHZ3" s="84"/>
      <c r="IIA3" s="84"/>
      <c r="IIB3" s="84"/>
      <c r="IIC3" s="84"/>
      <c r="IID3" s="84"/>
      <c r="IIE3" s="84"/>
      <c r="IIF3" s="84"/>
      <c r="IIG3" s="84"/>
      <c r="IIH3" s="84"/>
      <c r="III3" s="84"/>
      <c r="IIJ3" s="84"/>
      <c r="IIK3" s="84"/>
      <c r="IIL3" s="84"/>
      <c r="IIM3" s="84"/>
      <c r="IIN3" s="84"/>
      <c r="IIO3" s="84"/>
      <c r="IIP3" s="84"/>
      <c r="IIQ3" s="84"/>
      <c r="IIR3" s="84"/>
      <c r="IIS3" s="84"/>
      <c r="IIT3" s="84"/>
      <c r="IIU3" s="84"/>
      <c r="IIV3" s="84"/>
      <c r="IIW3" s="84"/>
      <c r="IIX3" s="84"/>
      <c r="IIY3" s="84"/>
      <c r="IIZ3" s="84"/>
      <c r="IJA3" s="84"/>
      <c r="IJB3" s="84"/>
      <c r="IJC3" s="84"/>
      <c r="IJD3" s="84"/>
      <c r="IJE3" s="84"/>
      <c r="IJF3" s="84"/>
      <c r="IJG3" s="84"/>
      <c r="IJH3" s="84"/>
      <c r="IJI3" s="84"/>
      <c r="IJJ3" s="84"/>
      <c r="IJK3" s="84"/>
      <c r="IJL3" s="84"/>
      <c r="IJM3" s="84"/>
      <c r="IJN3" s="84"/>
      <c r="IJO3" s="84"/>
      <c r="IJP3" s="84"/>
      <c r="IJQ3" s="84"/>
      <c r="IJR3" s="84"/>
      <c r="IJS3" s="84"/>
      <c r="IJT3" s="84"/>
      <c r="IJU3" s="84"/>
      <c r="IJV3" s="84"/>
      <c r="IJW3" s="84"/>
      <c r="IJX3" s="84"/>
      <c r="IJY3" s="84"/>
      <c r="IJZ3" s="84"/>
      <c r="IKA3" s="84"/>
      <c r="IKB3" s="84"/>
      <c r="IKC3" s="84"/>
      <c r="IKD3" s="84"/>
      <c r="IKE3" s="84"/>
      <c r="IKF3" s="84"/>
      <c r="IKG3" s="84"/>
      <c r="IKH3" s="84"/>
      <c r="IKI3" s="84"/>
      <c r="IKJ3" s="84"/>
      <c r="IKK3" s="84"/>
      <c r="IKL3" s="84"/>
      <c r="IKM3" s="84"/>
      <c r="IKN3" s="84"/>
      <c r="IKO3" s="84"/>
      <c r="IKP3" s="84"/>
      <c r="IKQ3" s="84"/>
      <c r="IKR3" s="84"/>
      <c r="IKS3" s="84"/>
      <c r="IKT3" s="84"/>
      <c r="IKU3" s="84"/>
      <c r="IKV3" s="84"/>
      <c r="IKW3" s="84"/>
      <c r="IKX3" s="84"/>
      <c r="IKY3" s="84"/>
      <c r="IKZ3" s="84"/>
      <c r="ILA3" s="84"/>
      <c r="ILB3" s="84"/>
      <c r="ILC3" s="84"/>
      <c r="ILD3" s="84"/>
      <c r="ILE3" s="84"/>
      <c r="ILF3" s="84"/>
      <c r="ILG3" s="84"/>
      <c r="ILH3" s="84"/>
      <c r="ILI3" s="84"/>
      <c r="ILJ3" s="84"/>
      <c r="ILK3" s="84"/>
      <c r="ILL3" s="84"/>
      <c r="ILM3" s="84"/>
      <c r="ILN3" s="84"/>
      <c r="ILO3" s="84"/>
      <c r="ILP3" s="84"/>
      <c r="ILQ3" s="84"/>
      <c r="ILR3" s="84"/>
      <c r="ILS3" s="84"/>
      <c r="ILT3" s="84"/>
      <c r="ILU3" s="84"/>
      <c r="ILV3" s="84"/>
      <c r="ILW3" s="84"/>
      <c r="ILX3" s="84"/>
      <c r="ILY3" s="84"/>
      <c r="ILZ3" s="84"/>
      <c r="IMA3" s="84"/>
      <c r="IMB3" s="84"/>
      <c r="IMC3" s="84"/>
      <c r="IMD3" s="84"/>
      <c r="IME3" s="84"/>
      <c r="IMF3" s="84"/>
      <c r="IMG3" s="84"/>
      <c r="IMH3" s="84"/>
      <c r="IMI3" s="84"/>
      <c r="IMJ3" s="84"/>
      <c r="IMK3" s="84"/>
      <c r="IML3" s="84"/>
      <c r="IMM3" s="84"/>
      <c r="IMN3" s="84"/>
      <c r="IMO3" s="84"/>
      <c r="IMP3" s="84"/>
      <c r="IMQ3" s="84"/>
      <c r="IMR3" s="84"/>
      <c r="IMS3" s="84"/>
      <c r="IMT3" s="84"/>
      <c r="IMU3" s="84"/>
      <c r="IMV3" s="84"/>
      <c r="IMW3" s="84"/>
      <c r="IMX3" s="84"/>
      <c r="IMY3" s="84"/>
      <c r="IMZ3" s="84"/>
      <c r="INA3" s="84"/>
      <c r="INB3" s="84"/>
      <c r="INC3" s="84"/>
      <c r="IND3" s="84"/>
      <c r="INE3" s="84"/>
      <c r="INF3" s="84"/>
      <c r="ING3" s="84"/>
      <c r="INH3" s="84"/>
      <c r="INI3" s="84"/>
      <c r="INJ3" s="84"/>
      <c r="INK3" s="84"/>
      <c r="INL3" s="84"/>
      <c r="INM3" s="84"/>
      <c r="INN3" s="84"/>
      <c r="INO3" s="84"/>
      <c r="INP3" s="84"/>
      <c r="INQ3" s="84"/>
      <c r="INR3" s="84"/>
      <c r="INS3" s="84"/>
      <c r="INT3" s="84"/>
      <c r="INU3" s="84"/>
      <c r="INV3" s="84"/>
      <c r="INW3" s="84"/>
      <c r="INX3" s="84"/>
      <c r="INY3" s="84"/>
      <c r="INZ3" s="84"/>
      <c r="IOA3" s="84"/>
      <c r="IOB3" s="84"/>
      <c r="IOC3" s="84"/>
      <c r="IOD3" s="84"/>
      <c r="IOE3" s="84"/>
      <c r="IOF3" s="84"/>
      <c r="IOG3" s="84"/>
      <c r="IOH3" s="84"/>
      <c r="IOI3" s="84"/>
      <c r="IOJ3" s="84"/>
      <c r="IOK3" s="84"/>
      <c r="IOL3" s="84"/>
      <c r="IOM3" s="84"/>
      <c r="ION3" s="84"/>
      <c r="IOO3" s="84"/>
      <c r="IOP3" s="84"/>
      <c r="IOQ3" s="84"/>
      <c r="IOR3" s="84"/>
      <c r="IOS3" s="84"/>
      <c r="IOT3" s="84"/>
      <c r="IOU3" s="84"/>
      <c r="IOV3" s="84"/>
      <c r="IOW3" s="84"/>
      <c r="IOX3" s="84"/>
      <c r="IOY3" s="84"/>
      <c r="IOZ3" s="84"/>
      <c r="IPA3" s="84"/>
      <c r="IPB3" s="84"/>
      <c r="IPC3" s="84"/>
      <c r="IPD3" s="84"/>
      <c r="IPE3" s="84"/>
      <c r="IPF3" s="84"/>
      <c r="IPG3" s="84"/>
      <c r="IPH3" s="84"/>
      <c r="IPI3" s="84"/>
      <c r="IPJ3" s="84"/>
      <c r="IPK3" s="84"/>
      <c r="IPL3" s="84"/>
      <c r="IPM3" s="84"/>
      <c r="IPN3" s="84"/>
      <c r="IPO3" s="84"/>
      <c r="IPP3" s="84"/>
      <c r="IPQ3" s="84"/>
      <c r="IPR3" s="84"/>
      <c r="IPS3" s="84"/>
      <c r="IPT3" s="84"/>
      <c r="IPU3" s="84"/>
      <c r="IPV3" s="84"/>
      <c r="IPW3" s="84"/>
      <c r="IPX3" s="84"/>
      <c r="IPY3" s="84"/>
      <c r="IPZ3" s="84"/>
      <c r="IQA3" s="84"/>
      <c r="IQB3" s="84"/>
      <c r="IQC3" s="84"/>
      <c r="IQD3" s="84"/>
      <c r="IQE3" s="84"/>
      <c r="IQF3" s="84"/>
      <c r="IQG3" s="84"/>
      <c r="IQH3" s="84"/>
      <c r="IQI3" s="84"/>
      <c r="IQJ3" s="84"/>
      <c r="IQK3" s="84"/>
      <c r="IQL3" s="84"/>
      <c r="IQM3" s="84"/>
      <c r="IQN3" s="84"/>
      <c r="IQO3" s="84"/>
      <c r="IQP3" s="84"/>
      <c r="IQQ3" s="84"/>
      <c r="IQR3" s="84"/>
      <c r="IQS3" s="84"/>
      <c r="IQT3" s="84"/>
      <c r="IQU3" s="84"/>
      <c r="IQV3" s="84"/>
      <c r="IQW3" s="84"/>
      <c r="IQX3" s="84"/>
      <c r="IQY3" s="84"/>
      <c r="IQZ3" s="84"/>
      <c r="IRA3" s="84"/>
      <c r="IRB3" s="84"/>
      <c r="IRC3" s="84"/>
      <c r="IRD3" s="84"/>
      <c r="IRE3" s="84"/>
      <c r="IRF3" s="84"/>
      <c r="IRG3" s="84"/>
      <c r="IRH3" s="84"/>
      <c r="IRI3" s="84"/>
      <c r="IRJ3" s="84"/>
      <c r="IRK3" s="84"/>
      <c r="IRL3" s="84"/>
      <c r="IRM3" s="84"/>
      <c r="IRN3" s="84"/>
      <c r="IRO3" s="84"/>
      <c r="IRP3" s="84"/>
      <c r="IRQ3" s="84"/>
      <c r="IRR3" s="84"/>
      <c r="IRS3" s="84"/>
      <c r="IRT3" s="84"/>
      <c r="IRU3" s="84"/>
      <c r="IRV3" s="84"/>
      <c r="IRW3" s="84"/>
      <c r="IRX3" s="84"/>
      <c r="IRY3" s="84"/>
      <c r="IRZ3" s="84"/>
      <c r="ISA3" s="84"/>
      <c r="ISB3" s="84"/>
      <c r="ISC3" s="84"/>
      <c r="ISD3" s="84"/>
      <c r="ISE3" s="84"/>
      <c r="ISF3" s="84"/>
      <c r="ISG3" s="84"/>
      <c r="ISH3" s="84"/>
      <c r="ISI3" s="84"/>
      <c r="ISJ3" s="84"/>
      <c r="ISK3" s="84"/>
      <c r="ISL3" s="84"/>
      <c r="ISM3" s="84"/>
      <c r="ISN3" s="84"/>
      <c r="ISO3" s="84"/>
      <c r="ISP3" s="84"/>
      <c r="ISQ3" s="84"/>
      <c r="ISR3" s="84"/>
      <c r="ISS3" s="84"/>
      <c r="IST3" s="84"/>
      <c r="ISU3" s="84"/>
      <c r="ISV3" s="84"/>
      <c r="ISW3" s="84"/>
      <c r="ISX3" s="84"/>
      <c r="ISY3" s="84"/>
      <c r="ISZ3" s="84"/>
      <c r="ITA3" s="84"/>
      <c r="ITB3" s="84"/>
      <c r="ITC3" s="84"/>
      <c r="ITD3" s="84"/>
      <c r="ITE3" s="84"/>
      <c r="ITF3" s="84"/>
      <c r="ITG3" s="84"/>
      <c r="ITH3" s="84"/>
      <c r="ITI3" s="84"/>
      <c r="ITJ3" s="84"/>
      <c r="ITK3" s="84"/>
      <c r="ITL3" s="84"/>
      <c r="ITM3" s="84"/>
      <c r="ITN3" s="84"/>
      <c r="ITO3" s="84"/>
      <c r="ITP3" s="84"/>
      <c r="ITQ3" s="84"/>
      <c r="ITR3" s="84"/>
      <c r="ITS3" s="84"/>
      <c r="ITT3" s="84"/>
      <c r="ITU3" s="84"/>
      <c r="ITV3" s="84"/>
      <c r="ITW3" s="84"/>
      <c r="ITX3" s="84"/>
      <c r="ITY3" s="84"/>
      <c r="ITZ3" s="84"/>
      <c r="IUA3" s="84"/>
      <c r="IUB3" s="84"/>
      <c r="IUC3" s="84"/>
      <c r="IUD3" s="84"/>
      <c r="IUE3" s="84"/>
      <c r="IUF3" s="84"/>
      <c r="IUG3" s="84"/>
      <c r="IUH3" s="84"/>
      <c r="IUI3" s="84"/>
      <c r="IUJ3" s="84"/>
      <c r="IUK3" s="84"/>
      <c r="IUL3" s="84"/>
      <c r="IUM3" s="84"/>
      <c r="IUN3" s="84"/>
      <c r="IUO3" s="84"/>
      <c r="IUP3" s="84"/>
      <c r="IUQ3" s="84"/>
      <c r="IUR3" s="84"/>
      <c r="IUS3" s="84"/>
      <c r="IUT3" s="84"/>
      <c r="IUU3" s="84"/>
      <c r="IUV3" s="84"/>
      <c r="IUW3" s="84"/>
      <c r="IUX3" s="84"/>
      <c r="IUY3" s="84"/>
      <c r="IUZ3" s="84"/>
      <c r="IVA3" s="84"/>
      <c r="IVB3" s="84"/>
      <c r="IVC3" s="84"/>
      <c r="IVD3" s="84"/>
      <c r="IVE3" s="84"/>
      <c r="IVF3" s="84"/>
      <c r="IVG3" s="84"/>
      <c r="IVH3" s="84"/>
      <c r="IVI3" s="84"/>
      <c r="IVJ3" s="84"/>
      <c r="IVK3" s="84"/>
      <c r="IVL3" s="84"/>
      <c r="IVM3" s="84"/>
      <c r="IVN3" s="84"/>
      <c r="IVO3" s="84"/>
      <c r="IVP3" s="84"/>
      <c r="IVQ3" s="84"/>
      <c r="IVR3" s="84"/>
      <c r="IVS3" s="84"/>
      <c r="IVT3" s="84"/>
      <c r="IVU3" s="84"/>
      <c r="IVV3" s="84"/>
      <c r="IVW3" s="84"/>
      <c r="IVX3" s="84"/>
      <c r="IVY3" s="84"/>
      <c r="IVZ3" s="84"/>
      <c r="IWA3" s="84"/>
      <c r="IWB3" s="84"/>
      <c r="IWC3" s="84"/>
      <c r="IWD3" s="84"/>
      <c r="IWE3" s="84"/>
      <c r="IWF3" s="84"/>
      <c r="IWG3" s="84"/>
      <c r="IWH3" s="84"/>
      <c r="IWI3" s="84"/>
      <c r="IWJ3" s="84"/>
      <c r="IWK3" s="84"/>
      <c r="IWL3" s="84"/>
      <c r="IWM3" s="84"/>
      <c r="IWN3" s="84"/>
      <c r="IWO3" s="84"/>
      <c r="IWP3" s="84"/>
      <c r="IWQ3" s="84"/>
      <c r="IWR3" s="84"/>
      <c r="IWS3" s="84"/>
      <c r="IWT3" s="84"/>
      <c r="IWU3" s="84"/>
      <c r="IWV3" s="84"/>
      <c r="IWW3" s="84"/>
      <c r="IWX3" s="84"/>
      <c r="IWY3" s="84"/>
      <c r="IWZ3" s="84"/>
      <c r="IXA3" s="84"/>
      <c r="IXB3" s="84"/>
      <c r="IXC3" s="84"/>
      <c r="IXD3" s="84"/>
      <c r="IXE3" s="84"/>
      <c r="IXF3" s="84"/>
      <c r="IXG3" s="84"/>
      <c r="IXH3" s="84"/>
      <c r="IXI3" s="84"/>
      <c r="IXJ3" s="84"/>
      <c r="IXK3" s="84"/>
      <c r="IXL3" s="84"/>
      <c r="IXM3" s="84"/>
      <c r="IXN3" s="84"/>
      <c r="IXO3" s="84"/>
      <c r="IXP3" s="84"/>
      <c r="IXQ3" s="84"/>
      <c r="IXR3" s="84"/>
      <c r="IXS3" s="84"/>
      <c r="IXT3" s="84"/>
      <c r="IXU3" s="84"/>
      <c r="IXV3" s="84"/>
      <c r="IXW3" s="84"/>
      <c r="IXX3" s="84"/>
      <c r="IXY3" s="84"/>
      <c r="IXZ3" s="84"/>
      <c r="IYA3" s="84"/>
      <c r="IYB3" s="84"/>
      <c r="IYC3" s="84"/>
      <c r="IYD3" s="84"/>
      <c r="IYE3" s="84"/>
      <c r="IYF3" s="84"/>
      <c r="IYG3" s="84"/>
      <c r="IYH3" s="84"/>
      <c r="IYI3" s="84"/>
      <c r="IYJ3" s="84"/>
      <c r="IYK3" s="84"/>
      <c r="IYL3" s="84"/>
      <c r="IYM3" s="84"/>
      <c r="IYN3" s="84"/>
      <c r="IYO3" s="84"/>
      <c r="IYP3" s="84"/>
      <c r="IYQ3" s="84"/>
      <c r="IYR3" s="84"/>
      <c r="IYS3" s="84"/>
      <c r="IYT3" s="84"/>
      <c r="IYU3" s="84"/>
      <c r="IYV3" s="84"/>
      <c r="IYW3" s="84"/>
      <c r="IYX3" s="84"/>
      <c r="IYY3" s="84"/>
      <c r="IYZ3" s="84"/>
      <c r="IZA3" s="84"/>
      <c r="IZB3" s="84"/>
      <c r="IZC3" s="84"/>
      <c r="IZD3" s="84"/>
      <c r="IZE3" s="84"/>
      <c r="IZF3" s="84"/>
      <c r="IZG3" s="84"/>
      <c r="IZH3" s="84"/>
      <c r="IZI3" s="84"/>
      <c r="IZJ3" s="84"/>
      <c r="IZK3" s="84"/>
      <c r="IZL3" s="84"/>
      <c r="IZM3" s="84"/>
      <c r="IZN3" s="84"/>
      <c r="IZO3" s="84"/>
      <c r="IZP3" s="84"/>
      <c r="IZQ3" s="84"/>
      <c r="IZR3" s="84"/>
      <c r="IZS3" s="84"/>
      <c r="IZT3" s="84"/>
      <c r="IZU3" s="84"/>
      <c r="IZV3" s="84"/>
      <c r="IZW3" s="84"/>
      <c r="IZX3" s="84"/>
      <c r="IZY3" s="84"/>
      <c r="IZZ3" s="84"/>
      <c r="JAA3" s="84"/>
      <c r="JAB3" s="84"/>
      <c r="JAC3" s="84"/>
      <c r="JAD3" s="84"/>
      <c r="JAE3" s="84"/>
      <c r="JAF3" s="84"/>
      <c r="JAG3" s="84"/>
      <c r="JAH3" s="84"/>
      <c r="JAI3" s="84"/>
      <c r="JAJ3" s="84"/>
      <c r="JAK3" s="84"/>
      <c r="JAL3" s="84"/>
      <c r="JAM3" s="84"/>
      <c r="JAN3" s="84"/>
      <c r="JAO3" s="84"/>
      <c r="JAP3" s="84"/>
      <c r="JAQ3" s="84"/>
      <c r="JAR3" s="84"/>
      <c r="JAS3" s="84"/>
      <c r="JAT3" s="84"/>
      <c r="JAU3" s="84"/>
      <c r="JAV3" s="84"/>
      <c r="JAW3" s="84"/>
      <c r="JAX3" s="84"/>
      <c r="JAY3" s="84"/>
      <c r="JAZ3" s="84"/>
      <c r="JBA3" s="84"/>
      <c r="JBB3" s="84"/>
      <c r="JBC3" s="84"/>
      <c r="JBD3" s="84"/>
      <c r="JBE3" s="84"/>
      <c r="JBF3" s="84"/>
      <c r="JBG3" s="84"/>
      <c r="JBH3" s="84"/>
      <c r="JBI3" s="84"/>
      <c r="JBJ3" s="84"/>
      <c r="JBK3" s="84"/>
      <c r="JBL3" s="84"/>
      <c r="JBM3" s="84"/>
      <c r="JBN3" s="84"/>
      <c r="JBO3" s="84"/>
      <c r="JBP3" s="84"/>
      <c r="JBQ3" s="84"/>
      <c r="JBR3" s="84"/>
      <c r="JBS3" s="84"/>
      <c r="JBT3" s="84"/>
      <c r="JBU3" s="84"/>
      <c r="JBV3" s="84"/>
      <c r="JBW3" s="84"/>
      <c r="JBX3" s="84"/>
      <c r="JBY3" s="84"/>
      <c r="JBZ3" s="84"/>
      <c r="JCA3" s="84"/>
      <c r="JCB3" s="84"/>
      <c r="JCC3" s="84"/>
      <c r="JCD3" s="84"/>
      <c r="JCE3" s="84"/>
      <c r="JCF3" s="84"/>
      <c r="JCG3" s="84"/>
      <c r="JCH3" s="84"/>
      <c r="JCI3" s="84"/>
      <c r="JCJ3" s="84"/>
      <c r="JCK3" s="84"/>
      <c r="JCL3" s="84"/>
      <c r="JCM3" s="84"/>
      <c r="JCN3" s="84"/>
      <c r="JCO3" s="84"/>
      <c r="JCP3" s="84"/>
      <c r="JCQ3" s="84"/>
      <c r="JCR3" s="84"/>
      <c r="JCS3" s="84"/>
      <c r="JCT3" s="84"/>
      <c r="JCU3" s="84"/>
      <c r="JCV3" s="84"/>
      <c r="JCW3" s="84"/>
      <c r="JCX3" s="84"/>
      <c r="JCY3" s="84"/>
      <c r="JCZ3" s="84"/>
      <c r="JDA3" s="84"/>
      <c r="JDB3" s="84"/>
      <c r="JDC3" s="84"/>
      <c r="JDD3" s="84"/>
      <c r="JDE3" s="84"/>
      <c r="JDF3" s="84"/>
      <c r="JDG3" s="84"/>
      <c r="JDH3" s="84"/>
      <c r="JDI3" s="84"/>
      <c r="JDJ3" s="84"/>
      <c r="JDK3" s="84"/>
      <c r="JDL3" s="84"/>
      <c r="JDM3" s="84"/>
      <c r="JDN3" s="84"/>
      <c r="JDO3" s="84"/>
      <c r="JDP3" s="84"/>
      <c r="JDQ3" s="84"/>
      <c r="JDR3" s="84"/>
      <c r="JDS3" s="84"/>
      <c r="JDT3" s="84"/>
      <c r="JDU3" s="84"/>
      <c r="JDV3" s="84"/>
      <c r="JDW3" s="84"/>
      <c r="JDX3" s="84"/>
      <c r="JDY3" s="84"/>
      <c r="JDZ3" s="84"/>
      <c r="JEA3" s="84"/>
      <c r="JEB3" s="84"/>
      <c r="JEC3" s="84"/>
      <c r="JED3" s="84"/>
      <c r="JEE3" s="84"/>
      <c r="JEF3" s="84"/>
      <c r="JEG3" s="84"/>
      <c r="JEH3" s="84"/>
      <c r="JEI3" s="84"/>
      <c r="JEJ3" s="84"/>
      <c r="JEK3" s="84"/>
      <c r="JEL3" s="84"/>
      <c r="JEM3" s="84"/>
      <c r="JEN3" s="84"/>
      <c r="JEO3" s="84"/>
      <c r="JEP3" s="84"/>
      <c r="JEQ3" s="84"/>
      <c r="JER3" s="84"/>
      <c r="JES3" s="84"/>
      <c r="JET3" s="84"/>
      <c r="JEU3" s="84"/>
      <c r="JEV3" s="84"/>
      <c r="JEW3" s="84"/>
      <c r="JEX3" s="84"/>
      <c r="JEY3" s="84"/>
      <c r="JEZ3" s="84"/>
      <c r="JFA3" s="84"/>
      <c r="JFB3" s="84"/>
      <c r="JFC3" s="84"/>
      <c r="JFD3" s="84"/>
      <c r="JFE3" s="84"/>
      <c r="JFF3" s="84"/>
      <c r="JFG3" s="84"/>
      <c r="JFH3" s="84"/>
      <c r="JFI3" s="84"/>
      <c r="JFJ3" s="84"/>
      <c r="JFK3" s="84"/>
      <c r="JFL3" s="84"/>
      <c r="JFM3" s="84"/>
      <c r="JFN3" s="84"/>
      <c r="JFO3" s="84"/>
      <c r="JFP3" s="84"/>
      <c r="JFQ3" s="84"/>
      <c r="JFR3" s="84"/>
      <c r="JFS3" s="84"/>
      <c r="JFT3" s="84"/>
      <c r="JFU3" s="84"/>
      <c r="JFV3" s="84"/>
      <c r="JFW3" s="84"/>
      <c r="JFX3" s="84"/>
      <c r="JFY3" s="84"/>
      <c r="JFZ3" s="84"/>
      <c r="JGA3" s="84"/>
      <c r="JGB3" s="84"/>
      <c r="JGC3" s="84"/>
      <c r="JGD3" s="84"/>
      <c r="JGE3" s="84"/>
      <c r="JGF3" s="84"/>
      <c r="JGG3" s="84"/>
      <c r="JGH3" s="84"/>
      <c r="JGI3" s="84"/>
      <c r="JGJ3" s="84"/>
      <c r="JGK3" s="84"/>
      <c r="JGL3" s="84"/>
      <c r="JGM3" s="84"/>
      <c r="JGN3" s="84"/>
      <c r="JGO3" s="84"/>
      <c r="JGP3" s="84"/>
      <c r="JGQ3" s="84"/>
      <c r="JGR3" s="84"/>
      <c r="JGS3" s="84"/>
      <c r="JGT3" s="84"/>
      <c r="JGU3" s="84"/>
      <c r="JGV3" s="84"/>
      <c r="JGW3" s="84"/>
      <c r="JGX3" s="84"/>
      <c r="JGY3" s="84"/>
      <c r="JGZ3" s="84"/>
      <c r="JHA3" s="84"/>
      <c r="JHB3" s="84"/>
      <c r="JHC3" s="84"/>
      <c r="JHD3" s="84"/>
      <c r="JHE3" s="84"/>
      <c r="JHF3" s="84"/>
      <c r="JHG3" s="84"/>
      <c r="JHH3" s="84"/>
      <c r="JHI3" s="84"/>
      <c r="JHJ3" s="84"/>
      <c r="JHK3" s="84"/>
      <c r="JHL3" s="84"/>
      <c r="JHM3" s="84"/>
      <c r="JHN3" s="84"/>
      <c r="JHO3" s="84"/>
      <c r="JHP3" s="84"/>
      <c r="JHQ3" s="84"/>
      <c r="JHR3" s="84"/>
      <c r="JHS3" s="84"/>
      <c r="JHT3" s="84"/>
      <c r="JHU3" s="84"/>
      <c r="JHV3" s="84"/>
      <c r="JHW3" s="84"/>
      <c r="JHX3" s="84"/>
      <c r="JHY3" s="84"/>
      <c r="JHZ3" s="84"/>
      <c r="JIA3" s="84"/>
      <c r="JIB3" s="84"/>
      <c r="JIC3" s="84"/>
      <c r="JID3" s="84"/>
      <c r="JIE3" s="84"/>
      <c r="JIF3" s="84"/>
      <c r="JIG3" s="84"/>
      <c r="JIH3" s="84"/>
      <c r="JII3" s="84"/>
      <c r="JIJ3" s="84"/>
      <c r="JIK3" s="84"/>
      <c r="JIL3" s="84"/>
      <c r="JIM3" s="84"/>
      <c r="JIN3" s="84"/>
      <c r="JIO3" s="84"/>
      <c r="JIP3" s="84"/>
      <c r="JIQ3" s="84"/>
      <c r="JIR3" s="84"/>
      <c r="JIS3" s="84"/>
      <c r="JIT3" s="84"/>
      <c r="JIU3" s="84"/>
      <c r="JIV3" s="84"/>
      <c r="JIW3" s="84"/>
      <c r="JIX3" s="84"/>
      <c r="JIY3" s="84"/>
      <c r="JIZ3" s="84"/>
      <c r="JJA3" s="84"/>
      <c r="JJB3" s="84"/>
      <c r="JJC3" s="84"/>
      <c r="JJD3" s="84"/>
      <c r="JJE3" s="84"/>
      <c r="JJF3" s="84"/>
      <c r="JJG3" s="84"/>
      <c r="JJH3" s="84"/>
      <c r="JJI3" s="84"/>
      <c r="JJJ3" s="84"/>
      <c r="JJK3" s="84"/>
      <c r="JJL3" s="84"/>
      <c r="JJM3" s="84"/>
      <c r="JJN3" s="84"/>
      <c r="JJO3" s="84"/>
      <c r="JJP3" s="84"/>
      <c r="JJQ3" s="84"/>
      <c r="JJR3" s="84"/>
      <c r="JJS3" s="84"/>
      <c r="JJT3" s="84"/>
      <c r="JJU3" s="84"/>
      <c r="JJV3" s="84"/>
      <c r="JJW3" s="84"/>
      <c r="JJX3" s="84"/>
      <c r="JJY3" s="84"/>
      <c r="JJZ3" s="84"/>
      <c r="JKA3" s="84"/>
      <c r="JKB3" s="84"/>
      <c r="JKC3" s="84"/>
      <c r="JKD3" s="84"/>
      <c r="JKE3" s="84"/>
      <c r="JKF3" s="84"/>
      <c r="JKG3" s="84"/>
      <c r="JKH3" s="84"/>
      <c r="JKI3" s="84"/>
      <c r="JKJ3" s="84"/>
      <c r="JKK3" s="84"/>
      <c r="JKL3" s="84"/>
      <c r="JKM3" s="84"/>
      <c r="JKN3" s="84"/>
      <c r="JKO3" s="84"/>
      <c r="JKP3" s="84"/>
      <c r="JKQ3" s="84"/>
      <c r="JKR3" s="84"/>
      <c r="JKS3" s="84"/>
      <c r="JKT3" s="84"/>
      <c r="JKU3" s="84"/>
      <c r="JKV3" s="84"/>
      <c r="JKW3" s="84"/>
      <c r="JKX3" s="84"/>
      <c r="JKY3" s="84"/>
      <c r="JKZ3" s="84"/>
      <c r="JLA3" s="84"/>
      <c r="JLB3" s="84"/>
      <c r="JLC3" s="84"/>
      <c r="JLD3" s="84"/>
      <c r="JLE3" s="84"/>
      <c r="JLF3" s="84"/>
      <c r="JLG3" s="84"/>
      <c r="JLH3" s="84"/>
      <c r="JLI3" s="84"/>
      <c r="JLJ3" s="84"/>
      <c r="JLK3" s="84"/>
      <c r="JLL3" s="84"/>
      <c r="JLM3" s="84"/>
      <c r="JLN3" s="84"/>
      <c r="JLO3" s="84"/>
      <c r="JLP3" s="84"/>
      <c r="JLQ3" s="84"/>
      <c r="JLR3" s="84"/>
      <c r="JLS3" s="84"/>
      <c r="JLT3" s="84"/>
      <c r="JLU3" s="84"/>
      <c r="JLV3" s="84"/>
      <c r="JLW3" s="84"/>
      <c r="JLX3" s="84"/>
      <c r="JLY3" s="84"/>
      <c r="JLZ3" s="84"/>
      <c r="JMA3" s="84"/>
      <c r="JMB3" s="84"/>
      <c r="JMC3" s="84"/>
      <c r="JMD3" s="84"/>
      <c r="JME3" s="84"/>
      <c r="JMF3" s="84"/>
      <c r="JMG3" s="84"/>
      <c r="JMH3" s="84"/>
      <c r="JMI3" s="84"/>
      <c r="JMJ3" s="84"/>
      <c r="JMK3" s="84"/>
      <c r="JML3" s="84"/>
      <c r="JMM3" s="84"/>
      <c r="JMN3" s="84"/>
      <c r="JMO3" s="84"/>
      <c r="JMP3" s="84"/>
      <c r="JMQ3" s="84"/>
      <c r="JMR3" s="84"/>
      <c r="JMS3" s="84"/>
      <c r="JMT3" s="84"/>
      <c r="JMU3" s="84"/>
      <c r="JMV3" s="84"/>
      <c r="JMW3" s="84"/>
      <c r="JMX3" s="84"/>
      <c r="JMY3" s="84"/>
      <c r="JMZ3" s="84"/>
      <c r="JNA3" s="84"/>
      <c r="JNB3" s="84"/>
      <c r="JNC3" s="84"/>
      <c r="JND3" s="84"/>
      <c r="JNE3" s="84"/>
      <c r="JNF3" s="84"/>
      <c r="JNG3" s="84"/>
      <c r="JNH3" s="84"/>
      <c r="JNI3" s="84"/>
      <c r="JNJ3" s="84"/>
      <c r="JNK3" s="84"/>
      <c r="JNL3" s="84"/>
      <c r="JNM3" s="84"/>
      <c r="JNN3" s="84"/>
      <c r="JNO3" s="84"/>
      <c r="JNP3" s="84"/>
      <c r="JNQ3" s="84"/>
      <c r="JNR3" s="84"/>
      <c r="JNS3" s="84"/>
      <c r="JNT3" s="84"/>
      <c r="JNU3" s="84"/>
      <c r="JNV3" s="84"/>
      <c r="JNW3" s="84"/>
      <c r="JNX3" s="84"/>
      <c r="JNY3" s="84"/>
      <c r="JNZ3" s="84"/>
      <c r="JOA3" s="84"/>
      <c r="JOB3" s="84"/>
      <c r="JOC3" s="84"/>
      <c r="JOD3" s="84"/>
      <c r="JOE3" s="84"/>
      <c r="JOF3" s="84"/>
      <c r="JOG3" s="84"/>
      <c r="JOH3" s="84"/>
      <c r="JOI3" s="84"/>
      <c r="JOJ3" s="84"/>
      <c r="JOK3" s="84"/>
      <c r="JOL3" s="84"/>
      <c r="JOM3" s="84"/>
      <c r="JON3" s="84"/>
      <c r="JOO3" s="84"/>
      <c r="JOP3" s="84"/>
      <c r="JOQ3" s="84"/>
      <c r="JOR3" s="84"/>
      <c r="JOS3" s="84"/>
      <c r="JOT3" s="84"/>
      <c r="JOU3" s="84"/>
      <c r="JOV3" s="84"/>
      <c r="JOW3" s="84"/>
      <c r="JOX3" s="84"/>
      <c r="JOY3" s="84"/>
      <c r="JOZ3" s="84"/>
      <c r="JPA3" s="84"/>
      <c r="JPB3" s="84"/>
      <c r="JPC3" s="84"/>
      <c r="JPD3" s="84"/>
      <c r="JPE3" s="84"/>
      <c r="JPF3" s="84"/>
      <c r="JPG3" s="84"/>
      <c r="JPH3" s="84"/>
      <c r="JPI3" s="84"/>
      <c r="JPJ3" s="84"/>
      <c r="JPK3" s="84"/>
      <c r="JPL3" s="84"/>
      <c r="JPM3" s="84"/>
      <c r="JPN3" s="84"/>
      <c r="JPO3" s="84"/>
      <c r="JPP3" s="84"/>
      <c r="JPQ3" s="84"/>
      <c r="JPR3" s="84"/>
      <c r="JPS3" s="84"/>
      <c r="JPT3" s="84"/>
      <c r="JPU3" s="84"/>
      <c r="JPV3" s="84"/>
      <c r="JPW3" s="84"/>
      <c r="JPX3" s="84"/>
      <c r="JPY3" s="84"/>
      <c r="JPZ3" s="84"/>
      <c r="JQA3" s="84"/>
      <c r="JQB3" s="84"/>
      <c r="JQC3" s="84"/>
      <c r="JQD3" s="84"/>
      <c r="JQE3" s="84"/>
      <c r="JQF3" s="84"/>
      <c r="JQG3" s="84"/>
      <c r="JQH3" s="84"/>
      <c r="JQI3" s="84"/>
      <c r="JQJ3" s="84"/>
      <c r="JQK3" s="84"/>
      <c r="JQL3" s="84"/>
      <c r="JQM3" s="84"/>
      <c r="JQN3" s="84"/>
      <c r="JQO3" s="84"/>
      <c r="JQP3" s="84"/>
      <c r="JQQ3" s="84"/>
      <c r="JQR3" s="84"/>
      <c r="JQS3" s="84"/>
      <c r="JQT3" s="84"/>
      <c r="JQU3" s="84"/>
      <c r="JQV3" s="84"/>
      <c r="JQW3" s="84"/>
      <c r="JQX3" s="84"/>
      <c r="JQY3" s="84"/>
      <c r="JQZ3" s="84"/>
      <c r="JRA3" s="84"/>
      <c r="JRB3" s="84"/>
      <c r="JRC3" s="84"/>
      <c r="JRD3" s="84"/>
      <c r="JRE3" s="84"/>
      <c r="JRF3" s="84"/>
      <c r="JRG3" s="84"/>
      <c r="JRH3" s="84"/>
      <c r="JRI3" s="84"/>
      <c r="JRJ3" s="84"/>
      <c r="JRK3" s="84"/>
      <c r="JRL3" s="84"/>
      <c r="JRM3" s="84"/>
      <c r="JRN3" s="84"/>
      <c r="JRO3" s="84"/>
      <c r="JRP3" s="84"/>
      <c r="JRQ3" s="84"/>
      <c r="JRR3" s="84"/>
      <c r="JRS3" s="84"/>
      <c r="JRT3" s="84"/>
      <c r="JRU3" s="84"/>
      <c r="JRV3" s="84"/>
      <c r="JRW3" s="84"/>
      <c r="JRX3" s="84"/>
      <c r="JRY3" s="84"/>
      <c r="JRZ3" s="84"/>
      <c r="JSA3" s="84"/>
      <c r="JSB3" s="84"/>
      <c r="JSC3" s="84"/>
      <c r="JSD3" s="84"/>
      <c r="JSE3" s="84"/>
      <c r="JSF3" s="84"/>
      <c r="JSG3" s="84"/>
      <c r="JSH3" s="84"/>
      <c r="JSI3" s="84"/>
      <c r="JSJ3" s="84"/>
      <c r="JSK3" s="84"/>
      <c r="JSL3" s="84"/>
      <c r="JSM3" s="84"/>
      <c r="JSN3" s="84"/>
      <c r="JSO3" s="84"/>
      <c r="JSP3" s="84"/>
      <c r="JSQ3" s="84"/>
      <c r="JSR3" s="84"/>
      <c r="JSS3" s="84"/>
      <c r="JST3" s="84"/>
      <c r="JSU3" s="84"/>
      <c r="JSV3" s="84"/>
      <c r="JSW3" s="84"/>
      <c r="JSX3" s="84"/>
      <c r="JSY3" s="84"/>
      <c r="JSZ3" s="84"/>
      <c r="JTA3" s="84"/>
      <c r="JTB3" s="84"/>
      <c r="JTC3" s="84"/>
      <c r="JTD3" s="84"/>
      <c r="JTE3" s="84"/>
      <c r="JTF3" s="84"/>
      <c r="JTG3" s="84"/>
      <c r="JTH3" s="84"/>
      <c r="JTI3" s="84"/>
      <c r="JTJ3" s="84"/>
      <c r="JTK3" s="84"/>
      <c r="JTL3" s="84"/>
      <c r="JTM3" s="84"/>
      <c r="JTN3" s="84"/>
      <c r="JTO3" s="84"/>
      <c r="JTP3" s="84"/>
      <c r="JTQ3" s="84"/>
      <c r="JTR3" s="84"/>
      <c r="JTS3" s="84"/>
      <c r="JTT3" s="84"/>
      <c r="JTU3" s="84"/>
      <c r="JTV3" s="84"/>
      <c r="JTW3" s="84"/>
      <c r="JTX3" s="84"/>
      <c r="JTY3" s="84"/>
      <c r="JTZ3" s="84"/>
      <c r="JUA3" s="84"/>
      <c r="JUB3" s="84"/>
      <c r="JUC3" s="84"/>
      <c r="JUD3" s="84"/>
      <c r="JUE3" s="84"/>
      <c r="JUF3" s="84"/>
      <c r="JUG3" s="84"/>
      <c r="JUH3" s="84"/>
      <c r="JUI3" s="84"/>
      <c r="JUJ3" s="84"/>
      <c r="JUK3" s="84"/>
      <c r="JUL3" s="84"/>
      <c r="JUM3" s="84"/>
      <c r="JUN3" s="84"/>
      <c r="JUO3" s="84"/>
      <c r="JUP3" s="84"/>
      <c r="JUQ3" s="84"/>
      <c r="JUR3" s="84"/>
      <c r="JUS3" s="84"/>
      <c r="JUT3" s="84"/>
      <c r="JUU3" s="84"/>
      <c r="JUV3" s="84"/>
      <c r="JUW3" s="84"/>
      <c r="JUX3" s="84"/>
      <c r="JUY3" s="84"/>
      <c r="JUZ3" s="84"/>
      <c r="JVA3" s="84"/>
      <c r="JVB3" s="84"/>
      <c r="JVC3" s="84"/>
      <c r="JVD3" s="84"/>
      <c r="JVE3" s="84"/>
      <c r="JVF3" s="84"/>
      <c r="JVG3" s="84"/>
      <c r="JVH3" s="84"/>
      <c r="JVI3" s="84"/>
      <c r="JVJ3" s="84"/>
      <c r="JVK3" s="84"/>
      <c r="JVL3" s="84"/>
      <c r="JVM3" s="84"/>
      <c r="JVN3" s="84"/>
      <c r="JVO3" s="84"/>
      <c r="JVP3" s="84"/>
      <c r="JVQ3" s="84"/>
      <c r="JVR3" s="84"/>
      <c r="JVS3" s="84"/>
      <c r="JVT3" s="84"/>
      <c r="JVU3" s="84"/>
      <c r="JVV3" s="84"/>
      <c r="JVW3" s="84"/>
      <c r="JVX3" s="84"/>
      <c r="JVY3" s="84"/>
      <c r="JVZ3" s="84"/>
      <c r="JWA3" s="84"/>
      <c r="JWB3" s="84"/>
      <c r="JWC3" s="84"/>
      <c r="JWD3" s="84"/>
      <c r="JWE3" s="84"/>
      <c r="JWF3" s="84"/>
      <c r="JWG3" s="84"/>
      <c r="JWH3" s="84"/>
      <c r="JWI3" s="84"/>
      <c r="JWJ3" s="84"/>
      <c r="JWK3" s="84"/>
      <c r="JWL3" s="84"/>
      <c r="JWM3" s="84"/>
      <c r="JWN3" s="84"/>
      <c r="JWO3" s="84"/>
      <c r="JWP3" s="84"/>
      <c r="JWQ3" s="84"/>
      <c r="JWR3" s="84"/>
      <c r="JWS3" s="84"/>
      <c r="JWT3" s="84"/>
      <c r="JWU3" s="84"/>
      <c r="JWV3" s="84"/>
      <c r="JWW3" s="84"/>
      <c r="JWX3" s="84"/>
      <c r="JWY3" s="84"/>
      <c r="JWZ3" s="84"/>
      <c r="JXA3" s="84"/>
      <c r="JXB3" s="84"/>
      <c r="JXC3" s="84"/>
      <c r="JXD3" s="84"/>
      <c r="JXE3" s="84"/>
      <c r="JXF3" s="84"/>
      <c r="JXG3" s="84"/>
      <c r="JXH3" s="84"/>
      <c r="JXI3" s="84"/>
      <c r="JXJ3" s="84"/>
      <c r="JXK3" s="84"/>
      <c r="JXL3" s="84"/>
      <c r="JXM3" s="84"/>
      <c r="JXN3" s="84"/>
      <c r="JXO3" s="84"/>
      <c r="JXP3" s="84"/>
      <c r="JXQ3" s="84"/>
      <c r="JXR3" s="84"/>
      <c r="JXS3" s="84"/>
      <c r="JXT3" s="84"/>
      <c r="JXU3" s="84"/>
      <c r="JXV3" s="84"/>
      <c r="JXW3" s="84"/>
      <c r="JXX3" s="84"/>
      <c r="JXY3" s="84"/>
      <c r="JXZ3" s="84"/>
      <c r="JYA3" s="84"/>
      <c r="JYB3" s="84"/>
      <c r="JYC3" s="84"/>
      <c r="JYD3" s="84"/>
      <c r="JYE3" s="84"/>
      <c r="JYF3" s="84"/>
      <c r="JYG3" s="84"/>
      <c r="JYH3" s="84"/>
      <c r="JYI3" s="84"/>
      <c r="JYJ3" s="84"/>
      <c r="JYK3" s="84"/>
      <c r="JYL3" s="84"/>
      <c r="JYM3" s="84"/>
      <c r="JYN3" s="84"/>
      <c r="JYO3" s="84"/>
      <c r="JYP3" s="84"/>
      <c r="JYQ3" s="84"/>
      <c r="JYR3" s="84"/>
      <c r="JYS3" s="84"/>
      <c r="JYT3" s="84"/>
      <c r="JYU3" s="84"/>
      <c r="JYV3" s="84"/>
      <c r="JYW3" s="84"/>
      <c r="JYX3" s="84"/>
      <c r="JYY3" s="84"/>
      <c r="JYZ3" s="84"/>
      <c r="JZA3" s="84"/>
      <c r="JZB3" s="84"/>
      <c r="JZC3" s="84"/>
      <c r="JZD3" s="84"/>
      <c r="JZE3" s="84"/>
      <c r="JZF3" s="84"/>
      <c r="JZG3" s="84"/>
      <c r="JZH3" s="84"/>
      <c r="JZI3" s="84"/>
      <c r="JZJ3" s="84"/>
      <c r="JZK3" s="84"/>
      <c r="JZL3" s="84"/>
      <c r="JZM3" s="84"/>
      <c r="JZN3" s="84"/>
      <c r="JZO3" s="84"/>
      <c r="JZP3" s="84"/>
      <c r="JZQ3" s="84"/>
      <c r="JZR3" s="84"/>
      <c r="JZS3" s="84"/>
      <c r="JZT3" s="84"/>
      <c r="JZU3" s="84"/>
      <c r="JZV3" s="84"/>
      <c r="JZW3" s="84"/>
      <c r="JZX3" s="84"/>
      <c r="JZY3" s="84"/>
      <c r="JZZ3" s="84"/>
      <c r="KAA3" s="84"/>
      <c r="KAB3" s="84"/>
      <c r="KAC3" s="84"/>
      <c r="KAD3" s="84"/>
      <c r="KAE3" s="84"/>
      <c r="KAF3" s="84"/>
      <c r="KAG3" s="84"/>
      <c r="KAH3" s="84"/>
      <c r="KAI3" s="84"/>
      <c r="KAJ3" s="84"/>
      <c r="KAK3" s="84"/>
      <c r="KAL3" s="84"/>
      <c r="KAM3" s="84"/>
      <c r="KAN3" s="84"/>
      <c r="KAO3" s="84"/>
      <c r="KAP3" s="84"/>
      <c r="KAQ3" s="84"/>
      <c r="KAR3" s="84"/>
      <c r="KAS3" s="84"/>
      <c r="KAT3" s="84"/>
      <c r="KAU3" s="84"/>
      <c r="KAV3" s="84"/>
      <c r="KAW3" s="84"/>
      <c r="KAX3" s="84"/>
      <c r="KAY3" s="84"/>
      <c r="KAZ3" s="84"/>
      <c r="KBA3" s="84"/>
      <c r="KBB3" s="84"/>
      <c r="KBC3" s="84"/>
      <c r="KBD3" s="84"/>
      <c r="KBE3" s="84"/>
      <c r="KBF3" s="84"/>
      <c r="KBG3" s="84"/>
      <c r="KBH3" s="84"/>
      <c r="KBI3" s="84"/>
      <c r="KBJ3" s="84"/>
      <c r="KBK3" s="84"/>
      <c r="KBL3" s="84"/>
      <c r="KBM3" s="84"/>
      <c r="KBN3" s="84"/>
      <c r="KBO3" s="84"/>
      <c r="KBP3" s="84"/>
      <c r="KBQ3" s="84"/>
      <c r="KBR3" s="84"/>
      <c r="KBS3" s="84"/>
      <c r="KBT3" s="84"/>
      <c r="KBU3" s="84"/>
      <c r="KBV3" s="84"/>
      <c r="KBW3" s="84"/>
      <c r="KBX3" s="84"/>
      <c r="KBY3" s="84"/>
      <c r="KBZ3" s="84"/>
      <c r="KCA3" s="84"/>
      <c r="KCB3" s="84"/>
      <c r="KCC3" s="84"/>
      <c r="KCD3" s="84"/>
      <c r="KCE3" s="84"/>
      <c r="KCF3" s="84"/>
      <c r="KCG3" s="84"/>
      <c r="KCH3" s="84"/>
      <c r="KCI3" s="84"/>
      <c r="KCJ3" s="84"/>
      <c r="KCK3" s="84"/>
      <c r="KCL3" s="84"/>
      <c r="KCM3" s="84"/>
      <c r="KCN3" s="84"/>
      <c r="KCO3" s="84"/>
      <c r="KCP3" s="84"/>
      <c r="KCQ3" s="84"/>
      <c r="KCR3" s="84"/>
      <c r="KCS3" s="84"/>
      <c r="KCT3" s="84"/>
      <c r="KCU3" s="84"/>
      <c r="KCV3" s="84"/>
      <c r="KCW3" s="84"/>
      <c r="KCX3" s="84"/>
      <c r="KCY3" s="84"/>
      <c r="KCZ3" s="84"/>
      <c r="KDA3" s="84"/>
      <c r="KDB3" s="84"/>
      <c r="KDC3" s="84"/>
      <c r="KDD3" s="84"/>
      <c r="KDE3" s="84"/>
      <c r="KDF3" s="84"/>
      <c r="KDG3" s="84"/>
      <c r="KDH3" s="84"/>
      <c r="KDI3" s="84"/>
      <c r="KDJ3" s="84"/>
      <c r="KDK3" s="84"/>
      <c r="KDL3" s="84"/>
      <c r="KDM3" s="84"/>
      <c r="KDN3" s="84"/>
      <c r="KDO3" s="84"/>
      <c r="KDP3" s="84"/>
      <c r="KDQ3" s="84"/>
      <c r="KDR3" s="84"/>
      <c r="KDS3" s="84"/>
      <c r="KDT3" s="84"/>
      <c r="KDU3" s="84"/>
      <c r="KDV3" s="84"/>
      <c r="KDW3" s="84"/>
      <c r="KDX3" s="84"/>
      <c r="KDY3" s="84"/>
      <c r="KDZ3" s="84"/>
      <c r="KEA3" s="84"/>
      <c r="KEB3" s="84"/>
      <c r="KEC3" s="84"/>
      <c r="KED3" s="84"/>
      <c r="KEE3" s="84"/>
      <c r="KEF3" s="84"/>
      <c r="KEG3" s="84"/>
      <c r="KEH3" s="84"/>
      <c r="KEI3" s="84"/>
      <c r="KEJ3" s="84"/>
      <c r="KEK3" s="84"/>
      <c r="KEL3" s="84"/>
      <c r="KEM3" s="84"/>
      <c r="KEN3" s="84"/>
      <c r="KEO3" s="84"/>
      <c r="KEP3" s="84"/>
      <c r="KEQ3" s="84"/>
      <c r="KER3" s="84"/>
      <c r="KES3" s="84"/>
      <c r="KET3" s="84"/>
      <c r="KEU3" s="84"/>
      <c r="KEV3" s="84"/>
      <c r="KEW3" s="84"/>
      <c r="KEX3" s="84"/>
      <c r="KEY3" s="84"/>
      <c r="KEZ3" s="84"/>
      <c r="KFA3" s="84"/>
      <c r="KFB3" s="84"/>
      <c r="KFC3" s="84"/>
      <c r="KFD3" s="84"/>
      <c r="KFE3" s="84"/>
      <c r="KFF3" s="84"/>
      <c r="KFG3" s="84"/>
      <c r="KFH3" s="84"/>
      <c r="KFI3" s="84"/>
      <c r="KFJ3" s="84"/>
      <c r="KFK3" s="84"/>
      <c r="KFL3" s="84"/>
      <c r="KFM3" s="84"/>
      <c r="KFN3" s="84"/>
      <c r="KFO3" s="84"/>
      <c r="KFP3" s="84"/>
      <c r="KFQ3" s="84"/>
      <c r="KFR3" s="84"/>
      <c r="KFS3" s="84"/>
      <c r="KFT3" s="84"/>
      <c r="KFU3" s="84"/>
      <c r="KFV3" s="84"/>
      <c r="KFW3" s="84"/>
      <c r="KFX3" s="84"/>
      <c r="KFY3" s="84"/>
      <c r="KFZ3" s="84"/>
      <c r="KGA3" s="84"/>
      <c r="KGB3" s="84"/>
      <c r="KGC3" s="84"/>
      <c r="KGD3" s="84"/>
      <c r="KGE3" s="84"/>
      <c r="KGF3" s="84"/>
      <c r="KGG3" s="84"/>
      <c r="KGH3" s="84"/>
      <c r="KGI3" s="84"/>
      <c r="KGJ3" s="84"/>
      <c r="KGK3" s="84"/>
      <c r="KGL3" s="84"/>
      <c r="KGM3" s="84"/>
      <c r="KGN3" s="84"/>
      <c r="KGO3" s="84"/>
      <c r="KGP3" s="84"/>
      <c r="KGQ3" s="84"/>
      <c r="KGR3" s="84"/>
      <c r="KGS3" s="84"/>
      <c r="KGT3" s="84"/>
      <c r="KGU3" s="84"/>
      <c r="KGV3" s="84"/>
      <c r="KGW3" s="84"/>
      <c r="KGX3" s="84"/>
      <c r="KGY3" s="84"/>
      <c r="KGZ3" s="84"/>
      <c r="KHA3" s="84"/>
      <c r="KHB3" s="84"/>
      <c r="KHC3" s="84"/>
      <c r="KHD3" s="84"/>
      <c r="KHE3" s="84"/>
      <c r="KHF3" s="84"/>
      <c r="KHG3" s="84"/>
      <c r="KHH3" s="84"/>
      <c r="KHI3" s="84"/>
      <c r="KHJ3" s="84"/>
      <c r="KHK3" s="84"/>
      <c r="KHL3" s="84"/>
      <c r="KHM3" s="84"/>
      <c r="KHN3" s="84"/>
      <c r="KHO3" s="84"/>
      <c r="KHP3" s="84"/>
      <c r="KHQ3" s="84"/>
      <c r="KHR3" s="84"/>
      <c r="KHS3" s="84"/>
      <c r="KHT3" s="84"/>
      <c r="KHU3" s="84"/>
      <c r="KHV3" s="84"/>
      <c r="KHW3" s="84"/>
      <c r="KHX3" s="84"/>
      <c r="KHY3" s="84"/>
      <c r="KHZ3" s="84"/>
      <c r="KIA3" s="84"/>
      <c r="KIB3" s="84"/>
      <c r="KIC3" s="84"/>
      <c r="KID3" s="84"/>
      <c r="KIE3" s="84"/>
      <c r="KIF3" s="84"/>
      <c r="KIG3" s="84"/>
      <c r="KIH3" s="84"/>
      <c r="KII3" s="84"/>
      <c r="KIJ3" s="84"/>
      <c r="KIK3" s="84"/>
      <c r="KIL3" s="84"/>
      <c r="KIM3" s="84"/>
      <c r="KIN3" s="84"/>
      <c r="KIO3" s="84"/>
      <c r="KIP3" s="84"/>
      <c r="KIQ3" s="84"/>
      <c r="KIR3" s="84"/>
      <c r="KIS3" s="84"/>
      <c r="KIT3" s="84"/>
      <c r="KIU3" s="84"/>
      <c r="KIV3" s="84"/>
      <c r="KIW3" s="84"/>
      <c r="KIX3" s="84"/>
      <c r="KIY3" s="84"/>
      <c r="KIZ3" s="84"/>
      <c r="KJA3" s="84"/>
      <c r="KJB3" s="84"/>
      <c r="KJC3" s="84"/>
      <c r="KJD3" s="84"/>
      <c r="KJE3" s="84"/>
      <c r="KJF3" s="84"/>
      <c r="KJG3" s="84"/>
      <c r="KJH3" s="84"/>
      <c r="KJI3" s="84"/>
      <c r="KJJ3" s="84"/>
      <c r="KJK3" s="84"/>
      <c r="KJL3" s="84"/>
      <c r="KJM3" s="84"/>
      <c r="KJN3" s="84"/>
      <c r="KJO3" s="84"/>
      <c r="KJP3" s="84"/>
      <c r="KJQ3" s="84"/>
      <c r="KJR3" s="84"/>
      <c r="KJS3" s="84"/>
      <c r="KJT3" s="84"/>
      <c r="KJU3" s="84"/>
      <c r="KJV3" s="84"/>
      <c r="KJW3" s="84"/>
      <c r="KJX3" s="84"/>
      <c r="KJY3" s="84"/>
      <c r="KJZ3" s="84"/>
      <c r="KKA3" s="84"/>
      <c r="KKB3" s="84"/>
      <c r="KKC3" s="84"/>
      <c r="KKD3" s="84"/>
      <c r="KKE3" s="84"/>
      <c r="KKF3" s="84"/>
      <c r="KKG3" s="84"/>
      <c r="KKH3" s="84"/>
      <c r="KKI3" s="84"/>
      <c r="KKJ3" s="84"/>
      <c r="KKK3" s="84"/>
      <c r="KKL3" s="84"/>
      <c r="KKM3" s="84"/>
      <c r="KKN3" s="84"/>
      <c r="KKO3" s="84"/>
      <c r="KKP3" s="84"/>
      <c r="KKQ3" s="84"/>
      <c r="KKR3" s="84"/>
      <c r="KKS3" s="84"/>
      <c r="KKT3" s="84"/>
      <c r="KKU3" s="84"/>
      <c r="KKV3" s="84"/>
      <c r="KKW3" s="84"/>
      <c r="KKX3" s="84"/>
      <c r="KKY3" s="84"/>
      <c r="KKZ3" s="84"/>
      <c r="KLA3" s="84"/>
      <c r="KLB3" s="84"/>
      <c r="KLC3" s="84"/>
      <c r="KLD3" s="84"/>
      <c r="KLE3" s="84"/>
      <c r="KLF3" s="84"/>
      <c r="KLG3" s="84"/>
      <c r="KLH3" s="84"/>
      <c r="KLI3" s="84"/>
      <c r="KLJ3" s="84"/>
      <c r="KLK3" s="84"/>
      <c r="KLL3" s="84"/>
      <c r="KLM3" s="84"/>
      <c r="KLN3" s="84"/>
      <c r="KLO3" s="84"/>
      <c r="KLP3" s="84"/>
      <c r="KLQ3" s="84"/>
      <c r="KLR3" s="84"/>
      <c r="KLS3" s="84"/>
      <c r="KLT3" s="84"/>
      <c r="KLU3" s="84"/>
      <c r="KLV3" s="84"/>
      <c r="KLW3" s="84"/>
      <c r="KLX3" s="84"/>
      <c r="KLY3" s="84"/>
      <c r="KLZ3" s="84"/>
      <c r="KMA3" s="84"/>
      <c r="KMB3" s="84"/>
      <c r="KMC3" s="84"/>
      <c r="KMD3" s="84"/>
      <c r="KME3" s="84"/>
      <c r="KMF3" s="84"/>
      <c r="KMG3" s="84"/>
      <c r="KMH3" s="84"/>
      <c r="KMI3" s="84"/>
      <c r="KMJ3" s="84"/>
      <c r="KMK3" s="84"/>
      <c r="KML3" s="84"/>
      <c r="KMM3" s="84"/>
      <c r="KMN3" s="84"/>
      <c r="KMO3" s="84"/>
      <c r="KMP3" s="84"/>
      <c r="KMQ3" s="84"/>
      <c r="KMR3" s="84"/>
      <c r="KMS3" s="84"/>
      <c r="KMT3" s="84"/>
      <c r="KMU3" s="84"/>
      <c r="KMV3" s="84"/>
      <c r="KMW3" s="84"/>
      <c r="KMX3" s="84"/>
      <c r="KMY3" s="84"/>
      <c r="KMZ3" s="84"/>
      <c r="KNA3" s="84"/>
      <c r="KNB3" s="84"/>
      <c r="KNC3" s="84"/>
      <c r="KND3" s="84"/>
      <c r="KNE3" s="84"/>
      <c r="KNF3" s="84"/>
      <c r="KNG3" s="84"/>
      <c r="KNH3" s="84"/>
      <c r="KNI3" s="84"/>
      <c r="KNJ3" s="84"/>
      <c r="KNK3" s="84"/>
      <c r="KNL3" s="84"/>
      <c r="KNM3" s="84"/>
      <c r="KNN3" s="84"/>
      <c r="KNO3" s="84"/>
      <c r="KNP3" s="84"/>
      <c r="KNQ3" s="84"/>
      <c r="KNR3" s="84"/>
      <c r="KNS3" s="84"/>
      <c r="KNT3" s="84"/>
      <c r="KNU3" s="84"/>
      <c r="KNV3" s="84"/>
      <c r="KNW3" s="84"/>
      <c r="KNX3" s="84"/>
      <c r="KNY3" s="84"/>
      <c r="KNZ3" s="84"/>
      <c r="KOA3" s="84"/>
      <c r="KOB3" s="84"/>
      <c r="KOC3" s="84"/>
      <c r="KOD3" s="84"/>
      <c r="KOE3" s="84"/>
      <c r="KOF3" s="84"/>
      <c r="KOG3" s="84"/>
      <c r="KOH3" s="84"/>
      <c r="KOI3" s="84"/>
      <c r="KOJ3" s="84"/>
      <c r="KOK3" s="84"/>
      <c r="KOL3" s="84"/>
      <c r="KOM3" s="84"/>
      <c r="KON3" s="84"/>
      <c r="KOO3" s="84"/>
      <c r="KOP3" s="84"/>
      <c r="KOQ3" s="84"/>
      <c r="KOR3" s="84"/>
      <c r="KOS3" s="84"/>
      <c r="KOT3" s="84"/>
      <c r="KOU3" s="84"/>
      <c r="KOV3" s="84"/>
      <c r="KOW3" s="84"/>
      <c r="KOX3" s="84"/>
      <c r="KOY3" s="84"/>
      <c r="KOZ3" s="84"/>
      <c r="KPA3" s="84"/>
      <c r="KPB3" s="84"/>
      <c r="KPC3" s="84"/>
      <c r="KPD3" s="84"/>
      <c r="KPE3" s="84"/>
      <c r="KPF3" s="84"/>
      <c r="KPG3" s="84"/>
      <c r="KPH3" s="84"/>
      <c r="KPI3" s="84"/>
      <c r="KPJ3" s="84"/>
      <c r="KPK3" s="84"/>
      <c r="KPL3" s="84"/>
      <c r="KPM3" s="84"/>
      <c r="KPN3" s="84"/>
      <c r="KPO3" s="84"/>
      <c r="KPP3" s="84"/>
      <c r="KPQ3" s="84"/>
      <c r="KPR3" s="84"/>
      <c r="KPS3" s="84"/>
      <c r="KPT3" s="84"/>
      <c r="KPU3" s="84"/>
      <c r="KPV3" s="84"/>
      <c r="KPW3" s="84"/>
      <c r="KPX3" s="84"/>
      <c r="KPY3" s="84"/>
      <c r="KPZ3" s="84"/>
      <c r="KQA3" s="84"/>
      <c r="KQB3" s="84"/>
      <c r="KQC3" s="84"/>
      <c r="KQD3" s="84"/>
      <c r="KQE3" s="84"/>
      <c r="KQF3" s="84"/>
      <c r="KQG3" s="84"/>
      <c r="KQH3" s="84"/>
      <c r="KQI3" s="84"/>
      <c r="KQJ3" s="84"/>
      <c r="KQK3" s="84"/>
      <c r="KQL3" s="84"/>
      <c r="KQM3" s="84"/>
      <c r="KQN3" s="84"/>
      <c r="KQO3" s="84"/>
      <c r="KQP3" s="84"/>
      <c r="KQQ3" s="84"/>
      <c r="KQR3" s="84"/>
      <c r="KQS3" s="84"/>
      <c r="KQT3" s="84"/>
      <c r="KQU3" s="84"/>
      <c r="KQV3" s="84"/>
      <c r="KQW3" s="84"/>
      <c r="KQX3" s="84"/>
      <c r="KQY3" s="84"/>
      <c r="KQZ3" s="84"/>
      <c r="KRA3" s="84"/>
      <c r="KRB3" s="84"/>
      <c r="KRC3" s="84"/>
      <c r="KRD3" s="84"/>
      <c r="KRE3" s="84"/>
      <c r="KRF3" s="84"/>
      <c r="KRG3" s="84"/>
      <c r="KRH3" s="84"/>
      <c r="KRI3" s="84"/>
      <c r="KRJ3" s="84"/>
      <c r="KRK3" s="84"/>
      <c r="KRL3" s="84"/>
      <c r="KRM3" s="84"/>
      <c r="KRN3" s="84"/>
      <c r="KRO3" s="84"/>
      <c r="KRP3" s="84"/>
      <c r="KRQ3" s="84"/>
      <c r="KRR3" s="84"/>
      <c r="KRS3" s="84"/>
      <c r="KRT3" s="84"/>
      <c r="KRU3" s="84"/>
      <c r="KRV3" s="84"/>
      <c r="KRW3" s="84"/>
      <c r="KRX3" s="84"/>
      <c r="KRY3" s="84"/>
      <c r="KRZ3" s="84"/>
      <c r="KSA3" s="84"/>
      <c r="KSB3" s="84"/>
      <c r="KSC3" s="84"/>
      <c r="KSD3" s="84"/>
      <c r="KSE3" s="84"/>
      <c r="KSF3" s="84"/>
      <c r="KSG3" s="84"/>
      <c r="KSH3" s="84"/>
      <c r="KSI3" s="84"/>
      <c r="KSJ3" s="84"/>
      <c r="KSK3" s="84"/>
      <c r="KSL3" s="84"/>
      <c r="KSM3" s="84"/>
      <c r="KSN3" s="84"/>
      <c r="KSO3" s="84"/>
      <c r="KSP3" s="84"/>
      <c r="KSQ3" s="84"/>
      <c r="KSR3" s="84"/>
      <c r="KSS3" s="84"/>
      <c r="KST3" s="84"/>
      <c r="KSU3" s="84"/>
      <c r="KSV3" s="84"/>
      <c r="KSW3" s="84"/>
      <c r="KSX3" s="84"/>
      <c r="KSY3" s="84"/>
      <c r="KSZ3" s="84"/>
      <c r="KTA3" s="84"/>
      <c r="KTB3" s="84"/>
      <c r="KTC3" s="84"/>
      <c r="KTD3" s="84"/>
      <c r="KTE3" s="84"/>
      <c r="KTF3" s="84"/>
      <c r="KTG3" s="84"/>
      <c r="KTH3" s="84"/>
      <c r="KTI3" s="84"/>
      <c r="KTJ3" s="84"/>
      <c r="KTK3" s="84"/>
      <c r="KTL3" s="84"/>
      <c r="KTM3" s="84"/>
      <c r="KTN3" s="84"/>
      <c r="KTO3" s="84"/>
      <c r="KTP3" s="84"/>
      <c r="KTQ3" s="84"/>
      <c r="KTR3" s="84"/>
      <c r="KTS3" s="84"/>
      <c r="KTT3" s="84"/>
      <c r="KTU3" s="84"/>
      <c r="KTV3" s="84"/>
      <c r="KTW3" s="84"/>
      <c r="KTX3" s="84"/>
      <c r="KTY3" s="84"/>
      <c r="KTZ3" s="84"/>
      <c r="KUA3" s="84"/>
      <c r="KUB3" s="84"/>
      <c r="KUC3" s="84"/>
      <c r="KUD3" s="84"/>
      <c r="KUE3" s="84"/>
      <c r="KUF3" s="84"/>
      <c r="KUG3" s="84"/>
      <c r="KUH3" s="84"/>
      <c r="KUI3" s="84"/>
      <c r="KUJ3" s="84"/>
      <c r="KUK3" s="84"/>
      <c r="KUL3" s="84"/>
      <c r="KUM3" s="84"/>
      <c r="KUN3" s="84"/>
      <c r="KUO3" s="84"/>
      <c r="KUP3" s="84"/>
      <c r="KUQ3" s="84"/>
      <c r="KUR3" s="84"/>
      <c r="KUS3" s="84"/>
      <c r="KUT3" s="84"/>
      <c r="KUU3" s="84"/>
      <c r="KUV3" s="84"/>
      <c r="KUW3" s="84"/>
      <c r="KUX3" s="84"/>
      <c r="KUY3" s="84"/>
      <c r="KUZ3" s="84"/>
      <c r="KVA3" s="84"/>
      <c r="KVB3" s="84"/>
      <c r="KVC3" s="84"/>
      <c r="KVD3" s="84"/>
      <c r="KVE3" s="84"/>
      <c r="KVF3" s="84"/>
      <c r="KVG3" s="84"/>
      <c r="KVH3" s="84"/>
      <c r="KVI3" s="84"/>
      <c r="KVJ3" s="84"/>
      <c r="KVK3" s="84"/>
      <c r="KVL3" s="84"/>
      <c r="KVM3" s="84"/>
      <c r="KVN3" s="84"/>
      <c r="KVO3" s="84"/>
      <c r="KVP3" s="84"/>
      <c r="KVQ3" s="84"/>
      <c r="KVR3" s="84"/>
      <c r="KVS3" s="84"/>
      <c r="KVT3" s="84"/>
      <c r="KVU3" s="84"/>
      <c r="KVV3" s="84"/>
      <c r="KVW3" s="84"/>
      <c r="KVX3" s="84"/>
      <c r="KVY3" s="84"/>
      <c r="KVZ3" s="84"/>
      <c r="KWA3" s="84"/>
      <c r="KWB3" s="84"/>
      <c r="KWC3" s="84"/>
      <c r="KWD3" s="84"/>
      <c r="KWE3" s="84"/>
      <c r="KWF3" s="84"/>
      <c r="KWG3" s="84"/>
      <c r="KWH3" s="84"/>
      <c r="KWI3" s="84"/>
      <c r="KWJ3" s="84"/>
      <c r="KWK3" s="84"/>
      <c r="KWL3" s="84"/>
      <c r="KWM3" s="84"/>
      <c r="KWN3" s="84"/>
      <c r="KWO3" s="84"/>
      <c r="KWP3" s="84"/>
      <c r="KWQ3" s="84"/>
      <c r="KWR3" s="84"/>
      <c r="KWS3" s="84"/>
      <c r="KWT3" s="84"/>
      <c r="KWU3" s="84"/>
      <c r="KWV3" s="84"/>
      <c r="KWW3" s="84"/>
      <c r="KWX3" s="84"/>
      <c r="KWY3" s="84"/>
      <c r="KWZ3" s="84"/>
      <c r="KXA3" s="84"/>
      <c r="KXB3" s="84"/>
      <c r="KXC3" s="84"/>
      <c r="KXD3" s="84"/>
      <c r="KXE3" s="84"/>
      <c r="KXF3" s="84"/>
      <c r="KXG3" s="84"/>
      <c r="KXH3" s="84"/>
      <c r="KXI3" s="84"/>
      <c r="KXJ3" s="84"/>
      <c r="KXK3" s="84"/>
      <c r="KXL3" s="84"/>
      <c r="KXM3" s="84"/>
      <c r="KXN3" s="84"/>
      <c r="KXO3" s="84"/>
      <c r="KXP3" s="84"/>
      <c r="KXQ3" s="84"/>
      <c r="KXR3" s="84"/>
      <c r="KXS3" s="84"/>
      <c r="KXT3" s="84"/>
      <c r="KXU3" s="84"/>
      <c r="KXV3" s="84"/>
      <c r="KXW3" s="84"/>
      <c r="KXX3" s="84"/>
      <c r="KXY3" s="84"/>
      <c r="KXZ3" s="84"/>
      <c r="KYA3" s="84"/>
      <c r="KYB3" s="84"/>
      <c r="KYC3" s="84"/>
      <c r="KYD3" s="84"/>
      <c r="KYE3" s="84"/>
      <c r="KYF3" s="84"/>
      <c r="KYG3" s="84"/>
      <c r="KYH3" s="84"/>
      <c r="KYI3" s="84"/>
      <c r="KYJ3" s="84"/>
      <c r="KYK3" s="84"/>
      <c r="KYL3" s="84"/>
      <c r="KYM3" s="84"/>
      <c r="KYN3" s="84"/>
      <c r="KYO3" s="84"/>
      <c r="KYP3" s="84"/>
      <c r="KYQ3" s="84"/>
      <c r="KYR3" s="84"/>
      <c r="KYS3" s="84"/>
      <c r="KYT3" s="84"/>
      <c r="KYU3" s="84"/>
      <c r="KYV3" s="84"/>
      <c r="KYW3" s="84"/>
      <c r="KYX3" s="84"/>
      <c r="KYY3" s="84"/>
      <c r="KYZ3" s="84"/>
      <c r="KZA3" s="84"/>
      <c r="KZB3" s="84"/>
      <c r="KZC3" s="84"/>
      <c r="KZD3" s="84"/>
      <c r="KZE3" s="84"/>
      <c r="KZF3" s="84"/>
      <c r="KZG3" s="84"/>
      <c r="KZH3" s="84"/>
      <c r="KZI3" s="84"/>
      <c r="KZJ3" s="84"/>
      <c r="KZK3" s="84"/>
      <c r="KZL3" s="84"/>
      <c r="KZM3" s="84"/>
      <c r="KZN3" s="84"/>
      <c r="KZO3" s="84"/>
      <c r="KZP3" s="84"/>
      <c r="KZQ3" s="84"/>
      <c r="KZR3" s="84"/>
      <c r="KZS3" s="84"/>
      <c r="KZT3" s="84"/>
      <c r="KZU3" s="84"/>
      <c r="KZV3" s="84"/>
      <c r="KZW3" s="84"/>
      <c r="KZX3" s="84"/>
      <c r="KZY3" s="84"/>
      <c r="KZZ3" s="84"/>
      <c r="LAA3" s="84"/>
      <c r="LAB3" s="84"/>
      <c r="LAC3" s="84"/>
      <c r="LAD3" s="84"/>
      <c r="LAE3" s="84"/>
      <c r="LAF3" s="84"/>
      <c r="LAG3" s="84"/>
      <c r="LAH3" s="84"/>
      <c r="LAI3" s="84"/>
      <c r="LAJ3" s="84"/>
      <c r="LAK3" s="84"/>
      <c r="LAL3" s="84"/>
      <c r="LAM3" s="84"/>
      <c r="LAN3" s="84"/>
      <c r="LAO3" s="84"/>
      <c r="LAP3" s="84"/>
      <c r="LAQ3" s="84"/>
      <c r="LAR3" s="84"/>
      <c r="LAS3" s="84"/>
      <c r="LAT3" s="84"/>
      <c r="LAU3" s="84"/>
      <c r="LAV3" s="84"/>
      <c r="LAW3" s="84"/>
      <c r="LAX3" s="84"/>
      <c r="LAY3" s="84"/>
      <c r="LAZ3" s="84"/>
      <c r="LBA3" s="84"/>
      <c r="LBB3" s="84"/>
      <c r="LBC3" s="84"/>
      <c r="LBD3" s="84"/>
      <c r="LBE3" s="84"/>
      <c r="LBF3" s="84"/>
      <c r="LBG3" s="84"/>
      <c r="LBH3" s="84"/>
      <c r="LBI3" s="84"/>
      <c r="LBJ3" s="84"/>
      <c r="LBK3" s="84"/>
      <c r="LBL3" s="84"/>
      <c r="LBM3" s="84"/>
      <c r="LBN3" s="84"/>
      <c r="LBO3" s="84"/>
      <c r="LBP3" s="84"/>
      <c r="LBQ3" s="84"/>
      <c r="LBR3" s="84"/>
      <c r="LBS3" s="84"/>
      <c r="LBT3" s="84"/>
      <c r="LBU3" s="84"/>
      <c r="LBV3" s="84"/>
      <c r="LBW3" s="84"/>
      <c r="LBX3" s="84"/>
      <c r="LBY3" s="84"/>
      <c r="LBZ3" s="84"/>
      <c r="LCA3" s="84"/>
      <c r="LCB3" s="84"/>
      <c r="LCC3" s="84"/>
      <c r="LCD3" s="84"/>
      <c r="LCE3" s="84"/>
      <c r="LCF3" s="84"/>
      <c r="LCG3" s="84"/>
      <c r="LCH3" s="84"/>
      <c r="LCI3" s="84"/>
      <c r="LCJ3" s="84"/>
      <c r="LCK3" s="84"/>
      <c r="LCL3" s="84"/>
      <c r="LCM3" s="84"/>
      <c r="LCN3" s="84"/>
      <c r="LCO3" s="84"/>
      <c r="LCP3" s="84"/>
      <c r="LCQ3" s="84"/>
      <c r="LCR3" s="84"/>
      <c r="LCS3" s="84"/>
      <c r="LCT3" s="84"/>
      <c r="LCU3" s="84"/>
      <c r="LCV3" s="84"/>
      <c r="LCW3" s="84"/>
      <c r="LCX3" s="84"/>
      <c r="LCY3" s="84"/>
      <c r="LCZ3" s="84"/>
      <c r="LDA3" s="84"/>
      <c r="LDB3" s="84"/>
      <c r="LDC3" s="84"/>
      <c r="LDD3" s="84"/>
      <c r="LDE3" s="84"/>
      <c r="LDF3" s="84"/>
      <c r="LDG3" s="84"/>
      <c r="LDH3" s="84"/>
      <c r="LDI3" s="84"/>
      <c r="LDJ3" s="84"/>
      <c r="LDK3" s="84"/>
      <c r="LDL3" s="84"/>
      <c r="LDM3" s="84"/>
      <c r="LDN3" s="84"/>
      <c r="LDO3" s="84"/>
      <c r="LDP3" s="84"/>
      <c r="LDQ3" s="84"/>
      <c r="LDR3" s="84"/>
      <c r="LDS3" s="84"/>
      <c r="LDT3" s="84"/>
      <c r="LDU3" s="84"/>
      <c r="LDV3" s="84"/>
      <c r="LDW3" s="84"/>
      <c r="LDX3" s="84"/>
      <c r="LDY3" s="84"/>
      <c r="LDZ3" s="84"/>
      <c r="LEA3" s="84"/>
      <c r="LEB3" s="84"/>
      <c r="LEC3" s="84"/>
      <c r="LED3" s="84"/>
      <c r="LEE3" s="84"/>
      <c r="LEF3" s="84"/>
      <c r="LEG3" s="84"/>
      <c r="LEH3" s="84"/>
      <c r="LEI3" s="84"/>
      <c r="LEJ3" s="84"/>
      <c r="LEK3" s="84"/>
      <c r="LEL3" s="84"/>
      <c r="LEM3" s="84"/>
      <c r="LEN3" s="84"/>
      <c r="LEO3" s="84"/>
      <c r="LEP3" s="84"/>
      <c r="LEQ3" s="84"/>
      <c r="LER3" s="84"/>
      <c r="LES3" s="84"/>
      <c r="LET3" s="84"/>
      <c r="LEU3" s="84"/>
      <c r="LEV3" s="84"/>
      <c r="LEW3" s="84"/>
      <c r="LEX3" s="84"/>
      <c r="LEY3" s="84"/>
      <c r="LEZ3" s="84"/>
      <c r="LFA3" s="84"/>
      <c r="LFB3" s="84"/>
      <c r="LFC3" s="84"/>
      <c r="LFD3" s="84"/>
      <c r="LFE3" s="84"/>
      <c r="LFF3" s="84"/>
      <c r="LFG3" s="84"/>
      <c r="LFH3" s="84"/>
      <c r="LFI3" s="84"/>
      <c r="LFJ3" s="84"/>
      <c r="LFK3" s="84"/>
      <c r="LFL3" s="84"/>
      <c r="LFM3" s="84"/>
      <c r="LFN3" s="84"/>
      <c r="LFO3" s="84"/>
      <c r="LFP3" s="84"/>
      <c r="LFQ3" s="84"/>
      <c r="LFR3" s="84"/>
      <c r="LFS3" s="84"/>
      <c r="LFT3" s="84"/>
      <c r="LFU3" s="84"/>
      <c r="LFV3" s="84"/>
      <c r="LFW3" s="84"/>
      <c r="LFX3" s="84"/>
      <c r="LFY3" s="84"/>
      <c r="LFZ3" s="84"/>
      <c r="LGA3" s="84"/>
      <c r="LGB3" s="84"/>
      <c r="LGC3" s="84"/>
      <c r="LGD3" s="84"/>
      <c r="LGE3" s="84"/>
      <c r="LGF3" s="84"/>
      <c r="LGG3" s="84"/>
      <c r="LGH3" s="84"/>
      <c r="LGI3" s="84"/>
      <c r="LGJ3" s="84"/>
      <c r="LGK3" s="84"/>
      <c r="LGL3" s="84"/>
      <c r="LGM3" s="84"/>
      <c r="LGN3" s="84"/>
      <c r="LGO3" s="84"/>
      <c r="LGP3" s="84"/>
      <c r="LGQ3" s="84"/>
      <c r="LGR3" s="84"/>
      <c r="LGS3" s="84"/>
      <c r="LGT3" s="84"/>
      <c r="LGU3" s="84"/>
      <c r="LGV3" s="84"/>
      <c r="LGW3" s="84"/>
      <c r="LGX3" s="84"/>
      <c r="LGY3" s="84"/>
      <c r="LGZ3" s="84"/>
      <c r="LHA3" s="84"/>
      <c r="LHB3" s="84"/>
      <c r="LHC3" s="84"/>
      <c r="LHD3" s="84"/>
      <c r="LHE3" s="84"/>
      <c r="LHF3" s="84"/>
      <c r="LHG3" s="84"/>
      <c r="LHH3" s="84"/>
      <c r="LHI3" s="84"/>
      <c r="LHJ3" s="84"/>
      <c r="LHK3" s="84"/>
      <c r="LHL3" s="84"/>
      <c r="LHM3" s="84"/>
      <c r="LHN3" s="84"/>
      <c r="LHO3" s="84"/>
      <c r="LHP3" s="84"/>
      <c r="LHQ3" s="84"/>
      <c r="LHR3" s="84"/>
      <c r="LHS3" s="84"/>
      <c r="LHT3" s="84"/>
      <c r="LHU3" s="84"/>
      <c r="LHV3" s="84"/>
      <c r="LHW3" s="84"/>
      <c r="LHX3" s="84"/>
      <c r="LHY3" s="84"/>
      <c r="LHZ3" s="84"/>
      <c r="LIA3" s="84"/>
      <c r="LIB3" s="84"/>
      <c r="LIC3" s="84"/>
      <c r="LID3" s="84"/>
      <c r="LIE3" s="84"/>
      <c r="LIF3" s="84"/>
      <c r="LIG3" s="84"/>
      <c r="LIH3" s="84"/>
      <c r="LII3" s="84"/>
      <c r="LIJ3" s="84"/>
      <c r="LIK3" s="84"/>
      <c r="LIL3" s="84"/>
      <c r="LIM3" s="84"/>
      <c r="LIN3" s="84"/>
      <c r="LIO3" s="84"/>
      <c r="LIP3" s="84"/>
      <c r="LIQ3" s="84"/>
      <c r="LIR3" s="84"/>
      <c r="LIS3" s="84"/>
      <c r="LIT3" s="84"/>
      <c r="LIU3" s="84"/>
      <c r="LIV3" s="84"/>
      <c r="LIW3" s="84"/>
      <c r="LIX3" s="84"/>
      <c r="LIY3" s="84"/>
      <c r="LIZ3" s="84"/>
      <c r="LJA3" s="84"/>
      <c r="LJB3" s="84"/>
      <c r="LJC3" s="84"/>
      <c r="LJD3" s="84"/>
      <c r="LJE3" s="84"/>
      <c r="LJF3" s="84"/>
      <c r="LJG3" s="84"/>
      <c r="LJH3" s="84"/>
      <c r="LJI3" s="84"/>
      <c r="LJJ3" s="84"/>
      <c r="LJK3" s="84"/>
      <c r="LJL3" s="84"/>
      <c r="LJM3" s="84"/>
      <c r="LJN3" s="84"/>
      <c r="LJO3" s="84"/>
      <c r="LJP3" s="84"/>
      <c r="LJQ3" s="84"/>
      <c r="LJR3" s="84"/>
      <c r="LJS3" s="84"/>
      <c r="LJT3" s="84"/>
      <c r="LJU3" s="84"/>
      <c r="LJV3" s="84"/>
      <c r="LJW3" s="84"/>
      <c r="LJX3" s="84"/>
      <c r="LJY3" s="84"/>
      <c r="LJZ3" s="84"/>
      <c r="LKA3" s="84"/>
      <c r="LKB3" s="84"/>
      <c r="LKC3" s="84"/>
      <c r="LKD3" s="84"/>
      <c r="LKE3" s="84"/>
      <c r="LKF3" s="84"/>
      <c r="LKG3" s="84"/>
      <c r="LKH3" s="84"/>
      <c r="LKI3" s="84"/>
      <c r="LKJ3" s="84"/>
      <c r="LKK3" s="84"/>
      <c r="LKL3" s="84"/>
      <c r="LKM3" s="84"/>
      <c r="LKN3" s="84"/>
      <c r="LKO3" s="84"/>
      <c r="LKP3" s="84"/>
      <c r="LKQ3" s="84"/>
      <c r="LKR3" s="84"/>
      <c r="LKS3" s="84"/>
      <c r="LKT3" s="84"/>
      <c r="LKU3" s="84"/>
      <c r="LKV3" s="84"/>
      <c r="LKW3" s="84"/>
      <c r="LKX3" s="84"/>
      <c r="LKY3" s="84"/>
      <c r="LKZ3" s="84"/>
      <c r="LLA3" s="84"/>
      <c r="LLB3" s="84"/>
      <c r="LLC3" s="84"/>
      <c r="LLD3" s="84"/>
      <c r="LLE3" s="84"/>
      <c r="LLF3" s="84"/>
      <c r="LLG3" s="84"/>
      <c r="LLH3" s="84"/>
      <c r="LLI3" s="84"/>
      <c r="LLJ3" s="84"/>
      <c r="LLK3" s="84"/>
      <c r="LLL3" s="84"/>
      <c r="LLM3" s="84"/>
      <c r="LLN3" s="84"/>
      <c r="LLO3" s="84"/>
      <c r="LLP3" s="84"/>
      <c r="LLQ3" s="84"/>
      <c r="LLR3" s="84"/>
      <c r="LLS3" s="84"/>
      <c r="LLT3" s="84"/>
      <c r="LLU3" s="84"/>
      <c r="LLV3" s="84"/>
      <c r="LLW3" s="84"/>
      <c r="LLX3" s="84"/>
      <c r="LLY3" s="84"/>
      <c r="LLZ3" s="84"/>
      <c r="LMA3" s="84"/>
      <c r="LMB3" s="84"/>
      <c r="LMC3" s="84"/>
      <c r="LMD3" s="84"/>
      <c r="LME3" s="84"/>
      <c r="LMF3" s="84"/>
      <c r="LMG3" s="84"/>
      <c r="LMH3" s="84"/>
      <c r="LMI3" s="84"/>
      <c r="LMJ3" s="84"/>
      <c r="LMK3" s="84"/>
      <c r="LML3" s="84"/>
      <c r="LMM3" s="84"/>
      <c r="LMN3" s="84"/>
      <c r="LMO3" s="84"/>
      <c r="LMP3" s="84"/>
      <c r="LMQ3" s="84"/>
      <c r="LMR3" s="84"/>
      <c r="LMS3" s="84"/>
      <c r="LMT3" s="84"/>
      <c r="LMU3" s="84"/>
      <c r="LMV3" s="84"/>
      <c r="LMW3" s="84"/>
      <c r="LMX3" s="84"/>
      <c r="LMY3" s="84"/>
      <c r="LMZ3" s="84"/>
      <c r="LNA3" s="84"/>
      <c r="LNB3" s="84"/>
      <c r="LNC3" s="84"/>
      <c r="LND3" s="84"/>
      <c r="LNE3" s="84"/>
      <c r="LNF3" s="84"/>
      <c r="LNG3" s="84"/>
      <c r="LNH3" s="84"/>
      <c r="LNI3" s="84"/>
      <c r="LNJ3" s="84"/>
      <c r="LNK3" s="84"/>
      <c r="LNL3" s="84"/>
      <c r="LNM3" s="84"/>
      <c r="LNN3" s="84"/>
      <c r="LNO3" s="84"/>
      <c r="LNP3" s="84"/>
      <c r="LNQ3" s="84"/>
      <c r="LNR3" s="84"/>
      <c r="LNS3" s="84"/>
      <c r="LNT3" s="84"/>
      <c r="LNU3" s="84"/>
      <c r="LNV3" s="84"/>
      <c r="LNW3" s="84"/>
      <c r="LNX3" s="84"/>
      <c r="LNY3" s="84"/>
      <c r="LNZ3" s="84"/>
      <c r="LOA3" s="84"/>
      <c r="LOB3" s="84"/>
      <c r="LOC3" s="84"/>
      <c r="LOD3" s="84"/>
      <c r="LOE3" s="84"/>
      <c r="LOF3" s="84"/>
      <c r="LOG3" s="84"/>
      <c r="LOH3" s="84"/>
      <c r="LOI3" s="84"/>
      <c r="LOJ3" s="84"/>
      <c r="LOK3" s="84"/>
      <c r="LOL3" s="84"/>
      <c r="LOM3" s="84"/>
      <c r="LON3" s="84"/>
      <c r="LOO3" s="84"/>
      <c r="LOP3" s="84"/>
      <c r="LOQ3" s="84"/>
      <c r="LOR3" s="84"/>
      <c r="LOS3" s="84"/>
      <c r="LOT3" s="84"/>
      <c r="LOU3" s="84"/>
      <c r="LOV3" s="84"/>
      <c r="LOW3" s="84"/>
      <c r="LOX3" s="84"/>
      <c r="LOY3" s="84"/>
      <c r="LOZ3" s="84"/>
      <c r="LPA3" s="84"/>
      <c r="LPB3" s="84"/>
      <c r="LPC3" s="84"/>
      <c r="LPD3" s="84"/>
      <c r="LPE3" s="84"/>
      <c r="LPF3" s="84"/>
      <c r="LPG3" s="84"/>
      <c r="LPH3" s="84"/>
      <c r="LPI3" s="84"/>
      <c r="LPJ3" s="84"/>
      <c r="LPK3" s="84"/>
      <c r="LPL3" s="84"/>
      <c r="LPM3" s="84"/>
      <c r="LPN3" s="84"/>
      <c r="LPO3" s="84"/>
      <c r="LPP3" s="84"/>
      <c r="LPQ3" s="84"/>
      <c r="LPR3" s="84"/>
      <c r="LPS3" s="84"/>
      <c r="LPT3" s="84"/>
      <c r="LPU3" s="84"/>
      <c r="LPV3" s="84"/>
      <c r="LPW3" s="84"/>
      <c r="LPX3" s="84"/>
      <c r="LPY3" s="84"/>
      <c r="LPZ3" s="84"/>
      <c r="LQA3" s="84"/>
      <c r="LQB3" s="84"/>
      <c r="LQC3" s="84"/>
      <c r="LQD3" s="84"/>
      <c r="LQE3" s="84"/>
      <c r="LQF3" s="84"/>
      <c r="LQG3" s="84"/>
      <c r="LQH3" s="84"/>
      <c r="LQI3" s="84"/>
      <c r="LQJ3" s="84"/>
      <c r="LQK3" s="84"/>
      <c r="LQL3" s="84"/>
      <c r="LQM3" s="84"/>
      <c r="LQN3" s="84"/>
      <c r="LQO3" s="84"/>
      <c r="LQP3" s="84"/>
      <c r="LQQ3" s="84"/>
      <c r="LQR3" s="84"/>
      <c r="LQS3" s="84"/>
      <c r="LQT3" s="84"/>
      <c r="LQU3" s="84"/>
      <c r="LQV3" s="84"/>
      <c r="LQW3" s="84"/>
      <c r="LQX3" s="84"/>
      <c r="LQY3" s="84"/>
      <c r="LQZ3" s="84"/>
      <c r="LRA3" s="84"/>
      <c r="LRB3" s="84"/>
      <c r="LRC3" s="84"/>
      <c r="LRD3" s="84"/>
      <c r="LRE3" s="84"/>
      <c r="LRF3" s="84"/>
      <c r="LRG3" s="84"/>
      <c r="LRH3" s="84"/>
      <c r="LRI3" s="84"/>
      <c r="LRJ3" s="84"/>
      <c r="LRK3" s="84"/>
      <c r="LRL3" s="84"/>
      <c r="LRM3" s="84"/>
      <c r="LRN3" s="84"/>
      <c r="LRO3" s="84"/>
      <c r="LRP3" s="84"/>
      <c r="LRQ3" s="84"/>
      <c r="LRR3" s="84"/>
      <c r="LRS3" s="84"/>
      <c r="LRT3" s="84"/>
      <c r="LRU3" s="84"/>
      <c r="LRV3" s="84"/>
      <c r="LRW3" s="84"/>
      <c r="LRX3" s="84"/>
      <c r="LRY3" s="84"/>
      <c r="LRZ3" s="84"/>
      <c r="LSA3" s="84"/>
      <c r="LSB3" s="84"/>
      <c r="LSC3" s="84"/>
      <c r="LSD3" s="84"/>
      <c r="LSE3" s="84"/>
      <c r="LSF3" s="84"/>
      <c r="LSG3" s="84"/>
      <c r="LSH3" s="84"/>
      <c r="LSI3" s="84"/>
      <c r="LSJ3" s="84"/>
      <c r="LSK3" s="84"/>
      <c r="LSL3" s="84"/>
      <c r="LSM3" s="84"/>
      <c r="LSN3" s="84"/>
      <c r="LSO3" s="84"/>
      <c r="LSP3" s="84"/>
      <c r="LSQ3" s="84"/>
      <c r="LSR3" s="84"/>
      <c r="LSS3" s="84"/>
      <c r="LST3" s="84"/>
      <c r="LSU3" s="84"/>
      <c r="LSV3" s="84"/>
      <c r="LSW3" s="84"/>
      <c r="LSX3" s="84"/>
      <c r="LSY3" s="84"/>
      <c r="LSZ3" s="84"/>
      <c r="LTA3" s="84"/>
      <c r="LTB3" s="84"/>
      <c r="LTC3" s="84"/>
      <c r="LTD3" s="84"/>
      <c r="LTE3" s="84"/>
      <c r="LTF3" s="84"/>
      <c r="LTG3" s="84"/>
      <c r="LTH3" s="84"/>
      <c r="LTI3" s="84"/>
      <c r="LTJ3" s="84"/>
      <c r="LTK3" s="84"/>
      <c r="LTL3" s="84"/>
      <c r="LTM3" s="84"/>
      <c r="LTN3" s="84"/>
      <c r="LTO3" s="84"/>
      <c r="LTP3" s="84"/>
      <c r="LTQ3" s="84"/>
      <c r="LTR3" s="84"/>
      <c r="LTS3" s="84"/>
      <c r="LTT3" s="84"/>
      <c r="LTU3" s="84"/>
      <c r="LTV3" s="84"/>
      <c r="LTW3" s="84"/>
      <c r="LTX3" s="84"/>
      <c r="LTY3" s="84"/>
      <c r="LTZ3" s="84"/>
      <c r="LUA3" s="84"/>
      <c r="LUB3" s="84"/>
      <c r="LUC3" s="84"/>
      <c r="LUD3" s="84"/>
      <c r="LUE3" s="84"/>
      <c r="LUF3" s="84"/>
      <c r="LUG3" s="84"/>
      <c r="LUH3" s="84"/>
      <c r="LUI3" s="84"/>
      <c r="LUJ3" s="84"/>
      <c r="LUK3" s="84"/>
      <c r="LUL3" s="84"/>
      <c r="LUM3" s="84"/>
      <c r="LUN3" s="84"/>
      <c r="LUO3" s="84"/>
      <c r="LUP3" s="84"/>
      <c r="LUQ3" s="84"/>
      <c r="LUR3" s="84"/>
      <c r="LUS3" s="84"/>
      <c r="LUT3" s="84"/>
      <c r="LUU3" s="84"/>
      <c r="LUV3" s="84"/>
      <c r="LUW3" s="84"/>
      <c r="LUX3" s="84"/>
      <c r="LUY3" s="84"/>
      <c r="LUZ3" s="84"/>
      <c r="LVA3" s="84"/>
      <c r="LVB3" s="84"/>
      <c r="LVC3" s="84"/>
      <c r="LVD3" s="84"/>
      <c r="LVE3" s="84"/>
      <c r="LVF3" s="84"/>
      <c r="LVG3" s="84"/>
      <c r="LVH3" s="84"/>
      <c r="LVI3" s="84"/>
      <c r="LVJ3" s="84"/>
      <c r="LVK3" s="84"/>
      <c r="LVL3" s="84"/>
      <c r="LVM3" s="84"/>
      <c r="LVN3" s="84"/>
      <c r="LVO3" s="84"/>
      <c r="LVP3" s="84"/>
      <c r="LVQ3" s="84"/>
      <c r="LVR3" s="84"/>
      <c r="LVS3" s="84"/>
      <c r="LVT3" s="84"/>
      <c r="LVU3" s="84"/>
      <c r="LVV3" s="84"/>
      <c r="LVW3" s="84"/>
      <c r="LVX3" s="84"/>
      <c r="LVY3" s="84"/>
      <c r="LVZ3" s="84"/>
      <c r="LWA3" s="84"/>
      <c r="LWB3" s="84"/>
      <c r="LWC3" s="84"/>
      <c r="LWD3" s="84"/>
      <c r="LWE3" s="84"/>
      <c r="LWF3" s="84"/>
      <c r="LWG3" s="84"/>
      <c r="LWH3" s="84"/>
      <c r="LWI3" s="84"/>
      <c r="LWJ3" s="84"/>
      <c r="LWK3" s="84"/>
      <c r="LWL3" s="84"/>
      <c r="LWM3" s="84"/>
      <c r="LWN3" s="84"/>
      <c r="LWO3" s="84"/>
      <c r="LWP3" s="84"/>
      <c r="LWQ3" s="84"/>
      <c r="LWR3" s="84"/>
      <c r="LWS3" s="84"/>
      <c r="LWT3" s="84"/>
      <c r="LWU3" s="84"/>
      <c r="LWV3" s="84"/>
      <c r="LWW3" s="84"/>
      <c r="LWX3" s="84"/>
      <c r="LWY3" s="84"/>
      <c r="LWZ3" s="84"/>
      <c r="LXA3" s="84"/>
      <c r="LXB3" s="84"/>
      <c r="LXC3" s="84"/>
      <c r="LXD3" s="84"/>
      <c r="LXE3" s="84"/>
      <c r="LXF3" s="84"/>
      <c r="LXG3" s="84"/>
      <c r="LXH3" s="84"/>
      <c r="LXI3" s="84"/>
      <c r="LXJ3" s="84"/>
      <c r="LXK3" s="84"/>
      <c r="LXL3" s="84"/>
      <c r="LXM3" s="84"/>
      <c r="LXN3" s="84"/>
      <c r="LXO3" s="84"/>
      <c r="LXP3" s="84"/>
      <c r="LXQ3" s="84"/>
      <c r="LXR3" s="84"/>
      <c r="LXS3" s="84"/>
      <c r="LXT3" s="84"/>
      <c r="LXU3" s="84"/>
      <c r="LXV3" s="84"/>
      <c r="LXW3" s="84"/>
      <c r="LXX3" s="84"/>
      <c r="LXY3" s="84"/>
      <c r="LXZ3" s="84"/>
      <c r="LYA3" s="84"/>
      <c r="LYB3" s="84"/>
      <c r="LYC3" s="84"/>
      <c r="LYD3" s="84"/>
      <c r="LYE3" s="84"/>
      <c r="LYF3" s="84"/>
      <c r="LYG3" s="84"/>
      <c r="LYH3" s="84"/>
      <c r="LYI3" s="84"/>
      <c r="LYJ3" s="84"/>
      <c r="LYK3" s="84"/>
      <c r="LYL3" s="84"/>
      <c r="LYM3" s="84"/>
      <c r="LYN3" s="84"/>
      <c r="LYO3" s="84"/>
      <c r="LYP3" s="84"/>
      <c r="LYQ3" s="84"/>
      <c r="LYR3" s="84"/>
      <c r="LYS3" s="84"/>
      <c r="LYT3" s="84"/>
      <c r="LYU3" s="84"/>
      <c r="LYV3" s="84"/>
      <c r="LYW3" s="84"/>
      <c r="LYX3" s="84"/>
      <c r="LYY3" s="84"/>
      <c r="LYZ3" s="84"/>
      <c r="LZA3" s="84"/>
      <c r="LZB3" s="84"/>
      <c r="LZC3" s="84"/>
      <c r="LZD3" s="84"/>
      <c r="LZE3" s="84"/>
      <c r="LZF3" s="84"/>
      <c r="LZG3" s="84"/>
      <c r="LZH3" s="84"/>
      <c r="LZI3" s="84"/>
      <c r="LZJ3" s="84"/>
      <c r="LZK3" s="84"/>
      <c r="LZL3" s="84"/>
      <c r="LZM3" s="84"/>
      <c r="LZN3" s="84"/>
      <c r="LZO3" s="84"/>
      <c r="LZP3" s="84"/>
      <c r="LZQ3" s="84"/>
      <c r="LZR3" s="84"/>
      <c r="LZS3" s="84"/>
      <c r="LZT3" s="84"/>
      <c r="LZU3" s="84"/>
      <c r="LZV3" s="84"/>
      <c r="LZW3" s="84"/>
      <c r="LZX3" s="84"/>
      <c r="LZY3" s="84"/>
      <c r="LZZ3" s="84"/>
      <c r="MAA3" s="84"/>
      <c r="MAB3" s="84"/>
      <c r="MAC3" s="84"/>
      <c r="MAD3" s="84"/>
      <c r="MAE3" s="84"/>
      <c r="MAF3" s="84"/>
      <c r="MAG3" s="84"/>
      <c r="MAH3" s="84"/>
      <c r="MAI3" s="84"/>
      <c r="MAJ3" s="84"/>
      <c r="MAK3" s="84"/>
      <c r="MAL3" s="84"/>
      <c r="MAM3" s="84"/>
      <c r="MAN3" s="84"/>
      <c r="MAO3" s="84"/>
      <c r="MAP3" s="84"/>
      <c r="MAQ3" s="84"/>
      <c r="MAR3" s="84"/>
      <c r="MAS3" s="84"/>
      <c r="MAT3" s="84"/>
      <c r="MAU3" s="84"/>
      <c r="MAV3" s="84"/>
      <c r="MAW3" s="84"/>
      <c r="MAX3" s="84"/>
      <c r="MAY3" s="84"/>
      <c r="MAZ3" s="84"/>
      <c r="MBA3" s="84"/>
      <c r="MBB3" s="84"/>
      <c r="MBC3" s="84"/>
      <c r="MBD3" s="84"/>
      <c r="MBE3" s="84"/>
      <c r="MBF3" s="84"/>
      <c r="MBG3" s="84"/>
      <c r="MBH3" s="84"/>
      <c r="MBI3" s="84"/>
      <c r="MBJ3" s="84"/>
      <c r="MBK3" s="84"/>
      <c r="MBL3" s="84"/>
      <c r="MBM3" s="84"/>
      <c r="MBN3" s="84"/>
      <c r="MBO3" s="84"/>
      <c r="MBP3" s="84"/>
      <c r="MBQ3" s="84"/>
      <c r="MBR3" s="84"/>
      <c r="MBS3" s="84"/>
      <c r="MBT3" s="84"/>
      <c r="MBU3" s="84"/>
      <c r="MBV3" s="84"/>
      <c r="MBW3" s="84"/>
      <c r="MBX3" s="84"/>
      <c r="MBY3" s="84"/>
      <c r="MBZ3" s="84"/>
      <c r="MCA3" s="84"/>
      <c r="MCB3" s="84"/>
      <c r="MCC3" s="84"/>
      <c r="MCD3" s="84"/>
      <c r="MCE3" s="84"/>
      <c r="MCF3" s="84"/>
      <c r="MCG3" s="84"/>
      <c r="MCH3" s="84"/>
      <c r="MCI3" s="84"/>
      <c r="MCJ3" s="84"/>
      <c r="MCK3" s="84"/>
      <c r="MCL3" s="84"/>
      <c r="MCM3" s="84"/>
      <c r="MCN3" s="84"/>
      <c r="MCO3" s="84"/>
      <c r="MCP3" s="84"/>
      <c r="MCQ3" s="84"/>
      <c r="MCR3" s="84"/>
      <c r="MCS3" s="84"/>
      <c r="MCT3" s="84"/>
      <c r="MCU3" s="84"/>
      <c r="MCV3" s="84"/>
      <c r="MCW3" s="84"/>
      <c r="MCX3" s="84"/>
      <c r="MCY3" s="84"/>
      <c r="MCZ3" s="84"/>
      <c r="MDA3" s="84"/>
      <c r="MDB3" s="84"/>
      <c r="MDC3" s="84"/>
      <c r="MDD3" s="84"/>
      <c r="MDE3" s="84"/>
      <c r="MDF3" s="84"/>
      <c r="MDG3" s="84"/>
      <c r="MDH3" s="84"/>
      <c r="MDI3" s="84"/>
      <c r="MDJ3" s="84"/>
      <c r="MDK3" s="84"/>
      <c r="MDL3" s="84"/>
      <c r="MDM3" s="84"/>
      <c r="MDN3" s="84"/>
      <c r="MDO3" s="84"/>
      <c r="MDP3" s="84"/>
      <c r="MDQ3" s="84"/>
      <c r="MDR3" s="84"/>
      <c r="MDS3" s="84"/>
      <c r="MDT3" s="84"/>
      <c r="MDU3" s="84"/>
      <c r="MDV3" s="84"/>
      <c r="MDW3" s="84"/>
      <c r="MDX3" s="84"/>
      <c r="MDY3" s="84"/>
      <c r="MDZ3" s="84"/>
      <c r="MEA3" s="84"/>
      <c r="MEB3" s="84"/>
      <c r="MEC3" s="84"/>
      <c r="MED3" s="84"/>
      <c r="MEE3" s="84"/>
      <c r="MEF3" s="84"/>
      <c r="MEG3" s="84"/>
      <c r="MEH3" s="84"/>
      <c r="MEI3" s="84"/>
      <c r="MEJ3" s="84"/>
      <c r="MEK3" s="84"/>
      <c r="MEL3" s="84"/>
      <c r="MEM3" s="84"/>
      <c r="MEN3" s="84"/>
      <c r="MEO3" s="84"/>
      <c r="MEP3" s="84"/>
      <c r="MEQ3" s="84"/>
      <c r="MER3" s="84"/>
      <c r="MES3" s="84"/>
      <c r="MET3" s="84"/>
      <c r="MEU3" s="84"/>
      <c r="MEV3" s="84"/>
      <c r="MEW3" s="84"/>
      <c r="MEX3" s="84"/>
      <c r="MEY3" s="84"/>
      <c r="MEZ3" s="84"/>
      <c r="MFA3" s="84"/>
      <c r="MFB3" s="84"/>
      <c r="MFC3" s="84"/>
      <c r="MFD3" s="84"/>
      <c r="MFE3" s="84"/>
      <c r="MFF3" s="84"/>
      <c r="MFG3" s="84"/>
      <c r="MFH3" s="84"/>
      <c r="MFI3" s="84"/>
      <c r="MFJ3" s="84"/>
      <c r="MFK3" s="84"/>
      <c r="MFL3" s="84"/>
      <c r="MFM3" s="84"/>
      <c r="MFN3" s="84"/>
      <c r="MFO3" s="84"/>
      <c r="MFP3" s="84"/>
      <c r="MFQ3" s="84"/>
      <c r="MFR3" s="84"/>
      <c r="MFS3" s="84"/>
      <c r="MFT3" s="84"/>
      <c r="MFU3" s="84"/>
      <c r="MFV3" s="84"/>
      <c r="MFW3" s="84"/>
      <c r="MFX3" s="84"/>
      <c r="MFY3" s="84"/>
      <c r="MFZ3" s="84"/>
      <c r="MGA3" s="84"/>
      <c r="MGB3" s="84"/>
      <c r="MGC3" s="84"/>
      <c r="MGD3" s="84"/>
      <c r="MGE3" s="84"/>
      <c r="MGF3" s="84"/>
      <c r="MGG3" s="84"/>
      <c r="MGH3" s="84"/>
      <c r="MGI3" s="84"/>
      <c r="MGJ3" s="84"/>
      <c r="MGK3" s="84"/>
      <c r="MGL3" s="84"/>
      <c r="MGM3" s="84"/>
      <c r="MGN3" s="84"/>
      <c r="MGO3" s="84"/>
      <c r="MGP3" s="84"/>
      <c r="MGQ3" s="84"/>
      <c r="MGR3" s="84"/>
      <c r="MGS3" s="84"/>
      <c r="MGT3" s="84"/>
      <c r="MGU3" s="84"/>
      <c r="MGV3" s="84"/>
      <c r="MGW3" s="84"/>
      <c r="MGX3" s="84"/>
      <c r="MGY3" s="84"/>
      <c r="MGZ3" s="84"/>
      <c r="MHA3" s="84"/>
      <c r="MHB3" s="84"/>
      <c r="MHC3" s="84"/>
      <c r="MHD3" s="84"/>
      <c r="MHE3" s="84"/>
      <c r="MHF3" s="84"/>
      <c r="MHG3" s="84"/>
      <c r="MHH3" s="84"/>
      <c r="MHI3" s="84"/>
      <c r="MHJ3" s="84"/>
      <c r="MHK3" s="84"/>
      <c r="MHL3" s="84"/>
      <c r="MHM3" s="84"/>
      <c r="MHN3" s="84"/>
      <c r="MHO3" s="84"/>
      <c r="MHP3" s="84"/>
      <c r="MHQ3" s="84"/>
      <c r="MHR3" s="84"/>
      <c r="MHS3" s="84"/>
      <c r="MHT3" s="84"/>
      <c r="MHU3" s="84"/>
      <c r="MHV3" s="84"/>
      <c r="MHW3" s="84"/>
      <c r="MHX3" s="84"/>
      <c r="MHY3" s="84"/>
      <c r="MHZ3" s="84"/>
      <c r="MIA3" s="84"/>
      <c r="MIB3" s="84"/>
      <c r="MIC3" s="84"/>
      <c r="MID3" s="84"/>
      <c r="MIE3" s="84"/>
      <c r="MIF3" s="84"/>
      <c r="MIG3" s="84"/>
      <c r="MIH3" s="84"/>
      <c r="MII3" s="84"/>
      <c r="MIJ3" s="84"/>
      <c r="MIK3" s="84"/>
      <c r="MIL3" s="84"/>
      <c r="MIM3" s="84"/>
      <c r="MIN3" s="84"/>
      <c r="MIO3" s="84"/>
      <c r="MIP3" s="84"/>
      <c r="MIQ3" s="84"/>
      <c r="MIR3" s="84"/>
      <c r="MIS3" s="84"/>
      <c r="MIT3" s="84"/>
      <c r="MIU3" s="84"/>
      <c r="MIV3" s="84"/>
      <c r="MIW3" s="84"/>
      <c r="MIX3" s="84"/>
      <c r="MIY3" s="84"/>
      <c r="MIZ3" s="84"/>
      <c r="MJA3" s="84"/>
      <c r="MJB3" s="84"/>
      <c r="MJC3" s="84"/>
      <c r="MJD3" s="84"/>
      <c r="MJE3" s="84"/>
      <c r="MJF3" s="84"/>
      <c r="MJG3" s="84"/>
      <c r="MJH3" s="84"/>
      <c r="MJI3" s="84"/>
      <c r="MJJ3" s="84"/>
      <c r="MJK3" s="84"/>
      <c r="MJL3" s="84"/>
      <c r="MJM3" s="84"/>
      <c r="MJN3" s="84"/>
      <c r="MJO3" s="84"/>
      <c r="MJP3" s="84"/>
      <c r="MJQ3" s="84"/>
      <c r="MJR3" s="84"/>
      <c r="MJS3" s="84"/>
      <c r="MJT3" s="84"/>
      <c r="MJU3" s="84"/>
      <c r="MJV3" s="84"/>
      <c r="MJW3" s="84"/>
      <c r="MJX3" s="84"/>
      <c r="MJY3" s="84"/>
      <c r="MJZ3" s="84"/>
      <c r="MKA3" s="84"/>
      <c r="MKB3" s="84"/>
      <c r="MKC3" s="84"/>
      <c r="MKD3" s="84"/>
      <c r="MKE3" s="84"/>
      <c r="MKF3" s="84"/>
      <c r="MKG3" s="84"/>
      <c r="MKH3" s="84"/>
      <c r="MKI3" s="84"/>
      <c r="MKJ3" s="84"/>
      <c r="MKK3" s="84"/>
      <c r="MKL3" s="84"/>
      <c r="MKM3" s="84"/>
      <c r="MKN3" s="84"/>
      <c r="MKO3" s="84"/>
      <c r="MKP3" s="84"/>
      <c r="MKQ3" s="84"/>
      <c r="MKR3" s="84"/>
      <c r="MKS3" s="84"/>
      <c r="MKT3" s="84"/>
      <c r="MKU3" s="84"/>
      <c r="MKV3" s="84"/>
      <c r="MKW3" s="84"/>
      <c r="MKX3" s="84"/>
      <c r="MKY3" s="84"/>
      <c r="MKZ3" s="84"/>
      <c r="MLA3" s="84"/>
      <c r="MLB3" s="84"/>
      <c r="MLC3" s="84"/>
      <c r="MLD3" s="84"/>
      <c r="MLE3" s="84"/>
      <c r="MLF3" s="84"/>
      <c r="MLG3" s="84"/>
      <c r="MLH3" s="84"/>
      <c r="MLI3" s="84"/>
      <c r="MLJ3" s="84"/>
      <c r="MLK3" s="84"/>
      <c r="MLL3" s="84"/>
      <c r="MLM3" s="84"/>
      <c r="MLN3" s="84"/>
      <c r="MLO3" s="84"/>
      <c r="MLP3" s="84"/>
      <c r="MLQ3" s="84"/>
      <c r="MLR3" s="84"/>
      <c r="MLS3" s="84"/>
      <c r="MLT3" s="84"/>
      <c r="MLU3" s="84"/>
      <c r="MLV3" s="84"/>
      <c r="MLW3" s="84"/>
      <c r="MLX3" s="84"/>
      <c r="MLY3" s="84"/>
      <c r="MLZ3" s="84"/>
      <c r="MMA3" s="84"/>
      <c r="MMB3" s="84"/>
      <c r="MMC3" s="84"/>
      <c r="MMD3" s="84"/>
      <c r="MME3" s="84"/>
      <c r="MMF3" s="84"/>
      <c r="MMG3" s="84"/>
      <c r="MMH3" s="84"/>
      <c r="MMI3" s="84"/>
      <c r="MMJ3" s="84"/>
      <c r="MMK3" s="84"/>
      <c r="MML3" s="84"/>
      <c r="MMM3" s="84"/>
      <c r="MMN3" s="84"/>
      <c r="MMO3" s="84"/>
      <c r="MMP3" s="84"/>
      <c r="MMQ3" s="84"/>
      <c r="MMR3" s="84"/>
      <c r="MMS3" s="84"/>
      <c r="MMT3" s="84"/>
      <c r="MMU3" s="84"/>
      <c r="MMV3" s="84"/>
      <c r="MMW3" s="84"/>
      <c r="MMX3" s="84"/>
      <c r="MMY3" s="84"/>
      <c r="MMZ3" s="84"/>
      <c r="MNA3" s="84"/>
      <c r="MNB3" s="84"/>
      <c r="MNC3" s="84"/>
      <c r="MND3" s="84"/>
      <c r="MNE3" s="84"/>
      <c r="MNF3" s="84"/>
      <c r="MNG3" s="84"/>
      <c r="MNH3" s="84"/>
      <c r="MNI3" s="84"/>
      <c r="MNJ3" s="84"/>
      <c r="MNK3" s="84"/>
      <c r="MNL3" s="84"/>
      <c r="MNM3" s="84"/>
      <c r="MNN3" s="84"/>
      <c r="MNO3" s="84"/>
      <c r="MNP3" s="84"/>
      <c r="MNQ3" s="84"/>
      <c r="MNR3" s="84"/>
      <c r="MNS3" s="84"/>
      <c r="MNT3" s="84"/>
      <c r="MNU3" s="84"/>
      <c r="MNV3" s="84"/>
      <c r="MNW3" s="84"/>
      <c r="MNX3" s="84"/>
      <c r="MNY3" s="84"/>
      <c r="MNZ3" s="84"/>
      <c r="MOA3" s="84"/>
      <c r="MOB3" s="84"/>
      <c r="MOC3" s="84"/>
      <c r="MOD3" s="84"/>
      <c r="MOE3" s="84"/>
      <c r="MOF3" s="84"/>
      <c r="MOG3" s="84"/>
      <c r="MOH3" s="84"/>
      <c r="MOI3" s="84"/>
      <c r="MOJ3" s="84"/>
      <c r="MOK3" s="84"/>
      <c r="MOL3" s="84"/>
      <c r="MOM3" s="84"/>
      <c r="MON3" s="84"/>
      <c r="MOO3" s="84"/>
      <c r="MOP3" s="84"/>
      <c r="MOQ3" s="84"/>
      <c r="MOR3" s="84"/>
      <c r="MOS3" s="84"/>
      <c r="MOT3" s="84"/>
      <c r="MOU3" s="84"/>
      <c r="MOV3" s="84"/>
      <c r="MOW3" s="84"/>
      <c r="MOX3" s="84"/>
      <c r="MOY3" s="84"/>
      <c r="MOZ3" s="84"/>
      <c r="MPA3" s="84"/>
      <c r="MPB3" s="84"/>
      <c r="MPC3" s="84"/>
      <c r="MPD3" s="84"/>
      <c r="MPE3" s="84"/>
      <c r="MPF3" s="84"/>
      <c r="MPG3" s="84"/>
      <c r="MPH3" s="84"/>
      <c r="MPI3" s="84"/>
      <c r="MPJ3" s="84"/>
      <c r="MPK3" s="84"/>
      <c r="MPL3" s="84"/>
      <c r="MPM3" s="84"/>
      <c r="MPN3" s="84"/>
      <c r="MPO3" s="84"/>
      <c r="MPP3" s="84"/>
      <c r="MPQ3" s="84"/>
      <c r="MPR3" s="84"/>
      <c r="MPS3" s="84"/>
      <c r="MPT3" s="84"/>
      <c r="MPU3" s="84"/>
      <c r="MPV3" s="84"/>
      <c r="MPW3" s="84"/>
      <c r="MPX3" s="84"/>
      <c r="MPY3" s="84"/>
      <c r="MPZ3" s="84"/>
      <c r="MQA3" s="84"/>
      <c r="MQB3" s="84"/>
      <c r="MQC3" s="84"/>
      <c r="MQD3" s="84"/>
      <c r="MQE3" s="84"/>
      <c r="MQF3" s="84"/>
      <c r="MQG3" s="84"/>
      <c r="MQH3" s="84"/>
      <c r="MQI3" s="84"/>
      <c r="MQJ3" s="84"/>
      <c r="MQK3" s="84"/>
      <c r="MQL3" s="84"/>
      <c r="MQM3" s="84"/>
      <c r="MQN3" s="84"/>
      <c r="MQO3" s="84"/>
      <c r="MQP3" s="84"/>
      <c r="MQQ3" s="84"/>
      <c r="MQR3" s="84"/>
      <c r="MQS3" s="84"/>
      <c r="MQT3" s="84"/>
      <c r="MQU3" s="84"/>
      <c r="MQV3" s="84"/>
      <c r="MQW3" s="84"/>
      <c r="MQX3" s="84"/>
      <c r="MQY3" s="84"/>
      <c r="MQZ3" s="84"/>
      <c r="MRA3" s="84"/>
      <c r="MRB3" s="84"/>
      <c r="MRC3" s="84"/>
      <c r="MRD3" s="84"/>
      <c r="MRE3" s="84"/>
      <c r="MRF3" s="84"/>
      <c r="MRG3" s="84"/>
      <c r="MRH3" s="84"/>
      <c r="MRI3" s="84"/>
      <c r="MRJ3" s="84"/>
      <c r="MRK3" s="84"/>
      <c r="MRL3" s="84"/>
      <c r="MRM3" s="84"/>
      <c r="MRN3" s="84"/>
      <c r="MRO3" s="84"/>
      <c r="MRP3" s="84"/>
      <c r="MRQ3" s="84"/>
      <c r="MRR3" s="84"/>
      <c r="MRS3" s="84"/>
      <c r="MRT3" s="84"/>
      <c r="MRU3" s="84"/>
      <c r="MRV3" s="84"/>
      <c r="MRW3" s="84"/>
      <c r="MRX3" s="84"/>
      <c r="MRY3" s="84"/>
      <c r="MRZ3" s="84"/>
      <c r="MSA3" s="84"/>
      <c r="MSB3" s="84"/>
      <c r="MSC3" s="84"/>
      <c r="MSD3" s="84"/>
      <c r="MSE3" s="84"/>
      <c r="MSF3" s="84"/>
      <c r="MSG3" s="84"/>
      <c r="MSH3" s="84"/>
      <c r="MSI3" s="84"/>
      <c r="MSJ3" s="84"/>
      <c r="MSK3" s="84"/>
      <c r="MSL3" s="84"/>
      <c r="MSM3" s="84"/>
      <c r="MSN3" s="84"/>
      <c r="MSO3" s="84"/>
      <c r="MSP3" s="84"/>
      <c r="MSQ3" s="84"/>
      <c r="MSR3" s="84"/>
      <c r="MSS3" s="84"/>
      <c r="MST3" s="84"/>
      <c r="MSU3" s="84"/>
      <c r="MSV3" s="84"/>
      <c r="MSW3" s="84"/>
      <c r="MSX3" s="84"/>
      <c r="MSY3" s="84"/>
      <c r="MSZ3" s="84"/>
      <c r="MTA3" s="84"/>
      <c r="MTB3" s="84"/>
      <c r="MTC3" s="84"/>
      <c r="MTD3" s="84"/>
      <c r="MTE3" s="84"/>
      <c r="MTF3" s="84"/>
      <c r="MTG3" s="84"/>
      <c r="MTH3" s="84"/>
      <c r="MTI3" s="84"/>
      <c r="MTJ3" s="84"/>
      <c r="MTK3" s="84"/>
      <c r="MTL3" s="84"/>
      <c r="MTM3" s="84"/>
      <c r="MTN3" s="84"/>
      <c r="MTO3" s="84"/>
      <c r="MTP3" s="84"/>
      <c r="MTQ3" s="84"/>
      <c r="MTR3" s="84"/>
      <c r="MTS3" s="84"/>
      <c r="MTT3" s="84"/>
      <c r="MTU3" s="84"/>
      <c r="MTV3" s="84"/>
      <c r="MTW3" s="84"/>
      <c r="MTX3" s="84"/>
      <c r="MTY3" s="84"/>
      <c r="MTZ3" s="84"/>
      <c r="MUA3" s="84"/>
      <c r="MUB3" s="84"/>
      <c r="MUC3" s="84"/>
      <c r="MUD3" s="84"/>
      <c r="MUE3" s="84"/>
      <c r="MUF3" s="84"/>
      <c r="MUG3" s="84"/>
      <c r="MUH3" s="84"/>
      <c r="MUI3" s="84"/>
      <c r="MUJ3" s="84"/>
      <c r="MUK3" s="84"/>
      <c r="MUL3" s="84"/>
      <c r="MUM3" s="84"/>
      <c r="MUN3" s="84"/>
      <c r="MUO3" s="84"/>
      <c r="MUP3" s="84"/>
      <c r="MUQ3" s="84"/>
      <c r="MUR3" s="84"/>
      <c r="MUS3" s="84"/>
      <c r="MUT3" s="84"/>
      <c r="MUU3" s="84"/>
      <c r="MUV3" s="84"/>
      <c r="MUW3" s="84"/>
      <c r="MUX3" s="84"/>
      <c r="MUY3" s="84"/>
      <c r="MUZ3" s="84"/>
      <c r="MVA3" s="84"/>
      <c r="MVB3" s="84"/>
      <c r="MVC3" s="84"/>
      <c r="MVD3" s="84"/>
      <c r="MVE3" s="84"/>
      <c r="MVF3" s="84"/>
      <c r="MVG3" s="84"/>
      <c r="MVH3" s="84"/>
      <c r="MVI3" s="84"/>
      <c r="MVJ3" s="84"/>
      <c r="MVK3" s="84"/>
      <c r="MVL3" s="84"/>
      <c r="MVM3" s="84"/>
      <c r="MVN3" s="84"/>
      <c r="MVO3" s="84"/>
      <c r="MVP3" s="84"/>
      <c r="MVQ3" s="84"/>
      <c r="MVR3" s="84"/>
      <c r="MVS3" s="84"/>
      <c r="MVT3" s="84"/>
      <c r="MVU3" s="84"/>
      <c r="MVV3" s="84"/>
      <c r="MVW3" s="84"/>
      <c r="MVX3" s="84"/>
      <c r="MVY3" s="84"/>
      <c r="MVZ3" s="84"/>
      <c r="MWA3" s="84"/>
      <c r="MWB3" s="84"/>
      <c r="MWC3" s="84"/>
      <c r="MWD3" s="84"/>
      <c r="MWE3" s="84"/>
      <c r="MWF3" s="84"/>
      <c r="MWG3" s="84"/>
      <c r="MWH3" s="84"/>
      <c r="MWI3" s="84"/>
      <c r="MWJ3" s="84"/>
      <c r="MWK3" s="84"/>
      <c r="MWL3" s="84"/>
      <c r="MWM3" s="84"/>
      <c r="MWN3" s="84"/>
      <c r="MWO3" s="84"/>
      <c r="MWP3" s="84"/>
      <c r="MWQ3" s="84"/>
      <c r="MWR3" s="84"/>
      <c r="MWS3" s="84"/>
      <c r="MWT3" s="84"/>
      <c r="MWU3" s="84"/>
      <c r="MWV3" s="84"/>
      <c r="MWW3" s="84"/>
      <c r="MWX3" s="84"/>
      <c r="MWY3" s="84"/>
      <c r="MWZ3" s="84"/>
      <c r="MXA3" s="84"/>
      <c r="MXB3" s="84"/>
      <c r="MXC3" s="84"/>
      <c r="MXD3" s="84"/>
      <c r="MXE3" s="84"/>
      <c r="MXF3" s="84"/>
      <c r="MXG3" s="84"/>
      <c r="MXH3" s="84"/>
      <c r="MXI3" s="84"/>
      <c r="MXJ3" s="84"/>
      <c r="MXK3" s="84"/>
      <c r="MXL3" s="84"/>
      <c r="MXM3" s="84"/>
      <c r="MXN3" s="84"/>
      <c r="MXO3" s="84"/>
      <c r="MXP3" s="84"/>
      <c r="MXQ3" s="84"/>
      <c r="MXR3" s="84"/>
      <c r="MXS3" s="84"/>
      <c r="MXT3" s="84"/>
      <c r="MXU3" s="84"/>
      <c r="MXV3" s="84"/>
      <c r="MXW3" s="84"/>
      <c r="MXX3" s="84"/>
      <c r="MXY3" s="84"/>
      <c r="MXZ3" s="84"/>
      <c r="MYA3" s="84"/>
      <c r="MYB3" s="84"/>
      <c r="MYC3" s="84"/>
      <c r="MYD3" s="84"/>
      <c r="MYE3" s="84"/>
      <c r="MYF3" s="84"/>
      <c r="MYG3" s="84"/>
      <c r="MYH3" s="84"/>
      <c r="MYI3" s="84"/>
      <c r="MYJ3" s="84"/>
      <c r="MYK3" s="84"/>
      <c r="MYL3" s="84"/>
      <c r="MYM3" s="84"/>
      <c r="MYN3" s="84"/>
      <c r="MYO3" s="84"/>
      <c r="MYP3" s="84"/>
      <c r="MYQ3" s="84"/>
      <c r="MYR3" s="84"/>
      <c r="MYS3" s="84"/>
      <c r="MYT3" s="84"/>
      <c r="MYU3" s="84"/>
      <c r="MYV3" s="84"/>
      <c r="MYW3" s="84"/>
      <c r="MYX3" s="84"/>
      <c r="MYY3" s="84"/>
      <c r="MYZ3" s="84"/>
      <c r="MZA3" s="84"/>
      <c r="MZB3" s="84"/>
      <c r="MZC3" s="84"/>
      <c r="MZD3" s="84"/>
      <c r="MZE3" s="84"/>
      <c r="MZF3" s="84"/>
      <c r="MZG3" s="84"/>
      <c r="MZH3" s="84"/>
      <c r="MZI3" s="84"/>
      <c r="MZJ3" s="84"/>
      <c r="MZK3" s="84"/>
      <c r="MZL3" s="84"/>
      <c r="MZM3" s="84"/>
      <c r="MZN3" s="84"/>
      <c r="MZO3" s="84"/>
      <c r="MZP3" s="84"/>
      <c r="MZQ3" s="84"/>
      <c r="MZR3" s="84"/>
      <c r="MZS3" s="84"/>
      <c r="MZT3" s="84"/>
      <c r="MZU3" s="84"/>
      <c r="MZV3" s="84"/>
      <c r="MZW3" s="84"/>
      <c r="MZX3" s="84"/>
      <c r="MZY3" s="84"/>
      <c r="MZZ3" s="84"/>
      <c r="NAA3" s="84"/>
      <c r="NAB3" s="84"/>
      <c r="NAC3" s="84"/>
      <c r="NAD3" s="84"/>
      <c r="NAE3" s="84"/>
      <c r="NAF3" s="84"/>
      <c r="NAG3" s="84"/>
      <c r="NAH3" s="84"/>
      <c r="NAI3" s="84"/>
      <c r="NAJ3" s="84"/>
      <c r="NAK3" s="84"/>
      <c r="NAL3" s="84"/>
      <c r="NAM3" s="84"/>
      <c r="NAN3" s="84"/>
      <c r="NAO3" s="84"/>
      <c r="NAP3" s="84"/>
      <c r="NAQ3" s="84"/>
      <c r="NAR3" s="84"/>
      <c r="NAS3" s="84"/>
      <c r="NAT3" s="84"/>
      <c r="NAU3" s="84"/>
      <c r="NAV3" s="84"/>
      <c r="NAW3" s="84"/>
      <c r="NAX3" s="84"/>
      <c r="NAY3" s="84"/>
      <c r="NAZ3" s="84"/>
      <c r="NBA3" s="84"/>
      <c r="NBB3" s="84"/>
      <c r="NBC3" s="84"/>
      <c r="NBD3" s="84"/>
      <c r="NBE3" s="84"/>
      <c r="NBF3" s="84"/>
      <c r="NBG3" s="84"/>
      <c r="NBH3" s="84"/>
      <c r="NBI3" s="84"/>
      <c r="NBJ3" s="84"/>
      <c r="NBK3" s="84"/>
      <c r="NBL3" s="84"/>
      <c r="NBM3" s="84"/>
      <c r="NBN3" s="84"/>
      <c r="NBO3" s="84"/>
      <c r="NBP3" s="84"/>
      <c r="NBQ3" s="84"/>
      <c r="NBR3" s="84"/>
      <c r="NBS3" s="84"/>
      <c r="NBT3" s="84"/>
      <c r="NBU3" s="84"/>
      <c r="NBV3" s="84"/>
      <c r="NBW3" s="84"/>
      <c r="NBX3" s="84"/>
      <c r="NBY3" s="84"/>
      <c r="NBZ3" s="84"/>
      <c r="NCA3" s="84"/>
      <c r="NCB3" s="84"/>
      <c r="NCC3" s="84"/>
      <c r="NCD3" s="84"/>
      <c r="NCE3" s="84"/>
      <c r="NCF3" s="84"/>
      <c r="NCG3" s="84"/>
      <c r="NCH3" s="84"/>
      <c r="NCI3" s="84"/>
      <c r="NCJ3" s="84"/>
      <c r="NCK3" s="84"/>
      <c r="NCL3" s="84"/>
      <c r="NCM3" s="84"/>
      <c r="NCN3" s="84"/>
      <c r="NCO3" s="84"/>
      <c r="NCP3" s="84"/>
      <c r="NCQ3" s="84"/>
      <c r="NCR3" s="84"/>
      <c r="NCS3" s="84"/>
      <c r="NCT3" s="84"/>
      <c r="NCU3" s="84"/>
      <c r="NCV3" s="84"/>
      <c r="NCW3" s="84"/>
      <c r="NCX3" s="84"/>
      <c r="NCY3" s="84"/>
      <c r="NCZ3" s="84"/>
      <c r="NDA3" s="84"/>
      <c r="NDB3" s="84"/>
      <c r="NDC3" s="84"/>
      <c r="NDD3" s="84"/>
      <c r="NDE3" s="84"/>
      <c r="NDF3" s="84"/>
      <c r="NDG3" s="84"/>
      <c r="NDH3" s="84"/>
      <c r="NDI3" s="84"/>
      <c r="NDJ3" s="84"/>
      <c r="NDK3" s="84"/>
      <c r="NDL3" s="84"/>
      <c r="NDM3" s="84"/>
      <c r="NDN3" s="84"/>
      <c r="NDO3" s="84"/>
      <c r="NDP3" s="84"/>
      <c r="NDQ3" s="84"/>
      <c r="NDR3" s="84"/>
      <c r="NDS3" s="84"/>
      <c r="NDT3" s="84"/>
      <c r="NDU3" s="84"/>
      <c r="NDV3" s="84"/>
      <c r="NDW3" s="84"/>
      <c r="NDX3" s="84"/>
      <c r="NDY3" s="84"/>
      <c r="NDZ3" s="84"/>
      <c r="NEA3" s="84"/>
      <c r="NEB3" s="84"/>
      <c r="NEC3" s="84"/>
      <c r="NED3" s="84"/>
      <c r="NEE3" s="84"/>
      <c r="NEF3" s="84"/>
      <c r="NEG3" s="84"/>
      <c r="NEH3" s="84"/>
      <c r="NEI3" s="84"/>
      <c r="NEJ3" s="84"/>
      <c r="NEK3" s="84"/>
      <c r="NEL3" s="84"/>
      <c r="NEM3" s="84"/>
      <c r="NEN3" s="84"/>
      <c r="NEO3" s="84"/>
      <c r="NEP3" s="84"/>
      <c r="NEQ3" s="84"/>
      <c r="NER3" s="84"/>
      <c r="NES3" s="84"/>
      <c r="NET3" s="84"/>
      <c r="NEU3" s="84"/>
      <c r="NEV3" s="84"/>
      <c r="NEW3" s="84"/>
      <c r="NEX3" s="84"/>
      <c r="NEY3" s="84"/>
      <c r="NEZ3" s="84"/>
      <c r="NFA3" s="84"/>
      <c r="NFB3" s="84"/>
      <c r="NFC3" s="84"/>
      <c r="NFD3" s="84"/>
      <c r="NFE3" s="84"/>
      <c r="NFF3" s="84"/>
      <c r="NFG3" s="84"/>
      <c r="NFH3" s="84"/>
      <c r="NFI3" s="84"/>
      <c r="NFJ3" s="84"/>
      <c r="NFK3" s="84"/>
      <c r="NFL3" s="84"/>
      <c r="NFM3" s="84"/>
      <c r="NFN3" s="84"/>
      <c r="NFO3" s="84"/>
      <c r="NFP3" s="84"/>
      <c r="NFQ3" s="84"/>
      <c r="NFR3" s="84"/>
      <c r="NFS3" s="84"/>
      <c r="NFT3" s="84"/>
      <c r="NFU3" s="84"/>
      <c r="NFV3" s="84"/>
      <c r="NFW3" s="84"/>
      <c r="NFX3" s="84"/>
      <c r="NFY3" s="84"/>
      <c r="NFZ3" s="84"/>
      <c r="NGA3" s="84"/>
      <c r="NGB3" s="84"/>
      <c r="NGC3" s="84"/>
      <c r="NGD3" s="84"/>
      <c r="NGE3" s="84"/>
      <c r="NGF3" s="84"/>
      <c r="NGG3" s="84"/>
      <c r="NGH3" s="84"/>
      <c r="NGI3" s="84"/>
      <c r="NGJ3" s="84"/>
      <c r="NGK3" s="84"/>
      <c r="NGL3" s="84"/>
      <c r="NGM3" s="84"/>
      <c r="NGN3" s="84"/>
      <c r="NGO3" s="84"/>
      <c r="NGP3" s="84"/>
      <c r="NGQ3" s="84"/>
      <c r="NGR3" s="84"/>
      <c r="NGS3" s="84"/>
      <c r="NGT3" s="84"/>
      <c r="NGU3" s="84"/>
      <c r="NGV3" s="84"/>
      <c r="NGW3" s="84"/>
      <c r="NGX3" s="84"/>
      <c r="NGY3" s="84"/>
      <c r="NGZ3" s="84"/>
      <c r="NHA3" s="84"/>
      <c r="NHB3" s="84"/>
      <c r="NHC3" s="84"/>
      <c r="NHD3" s="84"/>
      <c r="NHE3" s="84"/>
      <c r="NHF3" s="84"/>
      <c r="NHG3" s="84"/>
      <c r="NHH3" s="84"/>
      <c r="NHI3" s="84"/>
      <c r="NHJ3" s="84"/>
      <c r="NHK3" s="84"/>
      <c r="NHL3" s="84"/>
      <c r="NHM3" s="84"/>
      <c r="NHN3" s="84"/>
      <c r="NHO3" s="84"/>
      <c r="NHP3" s="84"/>
      <c r="NHQ3" s="84"/>
      <c r="NHR3" s="84"/>
      <c r="NHS3" s="84"/>
      <c r="NHT3" s="84"/>
      <c r="NHU3" s="84"/>
      <c r="NHV3" s="84"/>
      <c r="NHW3" s="84"/>
      <c r="NHX3" s="84"/>
      <c r="NHY3" s="84"/>
      <c r="NHZ3" s="84"/>
      <c r="NIA3" s="84"/>
      <c r="NIB3" s="84"/>
      <c r="NIC3" s="84"/>
      <c r="NID3" s="84"/>
      <c r="NIE3" s="84"/>
      <c r="NIF3" s="84"/>
      <c r="NIG3" s="84"/>
      <c r="NIH3" s="84"/>
      <c r="NII3" s="84"/>
      <c r="NIJ3" s="84"/>
      <c r="NIK3" s="84"/>
      <c r="NIL3" s="84"/>
      <c r="NIM3" s="84"/>
      <c r="NIN3" s="84"/>
      <c r="NIO3" s="84"/>
      <c r="NIP3" s="84"/>
      <c r="NIQ3" s="84"/>
      <c r="NIR3" s="84"/>
      <c r="NIS3" s="84"/>
      <c r="NIT3" s="84"/>
      <c r="NIU3" s="84"/>
      <c r="NIV3" s="84"/>
      <c r="NIW3" s="84"/>
      <c r="NIX3" s="84"/>
      <c r="NIY3" s="84"/>
      <c r="NIZ3" s="84"/>
      <c r="NJA3" s="84"/>
      <c r="NJB3" s="84"/>
      <c r="NJC3" s="84"/>
      <c r="NJD3" s="84"/>
      <c r="NJE3" s="84"/>
      <c r="NJF3" s="84"/>
      <c r="NJG3" s="84"/>
      <c r="NJH3" s="84"/>
      <c r="NJI3" s="84"/>
      <c r="NJJ3" s="84"/>
      <c r="NJK3" s="84"/>
      <c r="NJL3" s="84"/>
      <c r="NJM3" s="84"/>
      <c r="NJN3" s="84"/>
      <c r="NJO3" s="84"/>
      <c r="NJP3" s="84"/>
      <c r="NJQ3" s="84"/>
      <c r="NJR3" s="84"/>
      <c r="NJS3" s="84"/>
      <c r="NJT3" s="84"/>
      <c r="NJU3" s="84"/>
      <c r="NJV3" s="84"/>
      <c r="NJW3" s="84"/>
      <c r="NJX3" s="84"/>
      <c r="NJY3" s="84"/>
      <c r="NJZ3" s="84"/>
      <c r="NKA3" s="84"/>
      <c r="NKB3" s="84"/>
      <c r="NKC3" s="84"/>
      <c r="NKD3" s="84"/>
      <c r="NKE3" s="84"/>
      <c r="NKF3" s="84"/>
      <c r="NKG3" s="84"/>
      <c r="NKH3" s="84"/>
      <c r="NKI3" s="84"/>
      <c r="NKJ3" s="84"/>
      <c r="NKK3" s="84"/>
      <c r="NKL3" s="84"/>
      <c r="NKM3" s="84"/>
      <c r="NKN3" s="84"/>
      <c r="NKO3" s="84"/>
      <c r="NKP3" s="84"/>
      <c r="NKQ3" s="84"/>
      <c r="NKR3" s="84"/>
      <c r="NKS3" s="84"/>
      <c r="NKT3" s="84"/>
      <c r="NKU3" s="84"/>
      <c r="NKV3" s="84"/>
      <c r="NKW3" s="84"/>
      <c r="NKX3" s="84"/>
      <c r="NKY3" s="84"/>
      <c r="NKZ3" s="84"/>
      <c r="NLA3" s="84"/>
      <c r="NLB3" s="84"/>
      <c r="NLC3" s="84"/>
      <c r="NLD3" s="84"/>
      <c r="NLE3" s="84"/>
      <c r="NLF3" s="84"/>
      <c r="NLG3" s="84"/>
      <c r="NLH3" s="84"/>
      <c r="NLI3" s="84"/>
      <c r="NLJ3" s="84"/>
      <c r="NLK3" s="84"/>
      <c r="NLL3" s="84"/>
      <c r="NLM3" s="84"/>
      <c r="NLN3" s="84"/>
      <c r="NLO3" s="84"/>
      <c r="NLP3" s="84"/>
      <c r="NLQ3" s="84"/>
      <c r="NLR3" s="84"/>
      <c r="NLS3" s="84"/>
      <c r="NLT3" s="84"/>
      <c r="NLU3" s="84"/>
      <c r="NLV3" s="84"/>
      <c r="NLW3" s="84"/>
      <c r="NLX3" s="84"/>
      <c r="NLY3" s="84"/>
      <c r="NLZ3" s="84"/>
      <c r="NMA3" s="84"/>
      <c r="NMB3" s="84"/>
      <c r="NMC3" s="84"/>
      <c r="NMD3" s="84"/>
      <c r="NME3" s="84"/>
      <c r="NMF3" s="84"/>
      <c r="NMG3" s="84"/>
      <c r="NMH3" s="84"/>
      <c r="NMI3" s="84"/>
      <c r="NMJ3" s="84"/>
      <c r="NMK3" s="84"/>
      <c r="NML3" s="84"/>
      <c r="NMM3" s="84"/>
      <c r="NMN3" s="84"/>
      <c r="NMO3" s="84"/>
      <c r="NMP3" s="84"/>
      <c r="NMQ3" s="84"/>
      <c r="NMR3" s="84"/>
      <c r="NMS3" s="84"/>
      <c r="NMT3" s="84"/>
      <c r="NMU3" s="84"/>
      <c r="NMV3" s="84"/>
      <c r="NMW3" s="84"/>
      <c r="NMX3" s="84"/>
      <c r="NMY3" s="84"/>
      <c r="NMZ3" s="84"/>
      <c r="NNA3" s="84"/>
      <c r="NNB3" s="84"/>
      <c r="NNC3" s="84"/>
      <c r="NND3" s="84"/>
      <c r="NNE3" s="84"/>
      <c r="NNF3" s="84"/>
      <c r="NNG3" s="84"/>
      <c r="NNH3" s="84"/>
      <c r="NNI3" s="84"/>
      <c r="NNJ3" s="84"/>
      <c r="NNK3" s="84"/>
      <c r="NNL3" s="84"/>
      <c r="NNM3" s="84"/>
      <c r="NNN3" s="84"/>
      <c r="NNO3" s="84"/>
      <c r="NNP3" s="84"/>
      <c r="NNQ3" s="84"/>
      <c r="NNR3" s="84"/>
      <c r="NNS3" s="84"/>
      <c r="NNT3" s="84"/>
      <c r="NNU3" s="84"/>
      <c r="NNV3" s="84"/>
      <c r="NNW3" s="84"/>
      <c r="NNX3" s="84"/>
      <c r="NNY3" s="84"/>
      <c r="NNZ3" s="84"/>
      <c r="NOA3" s="84"/>
      <c r="NOB3" s="84"/>
      <c r="NOC3" s="84"/>
      <c r="NOD3" s="84"/>
      <c r="NOE3" s="84"/>
      <c r="NOF3" s="84"/>
      <c r="NOG3" s="84"/>
      <c r="NOH3" s="84"/>
      <c r="NOI3" s="84"/>
      <c r="NOJ3" s="84"/>
      <c r="NOK3" s="84"/>
      <c r="NOL3" s="84"/>
      <c r="NOM3" s="84"/>
      <c r="NON3" s="84"/>
      <c r="NOO3" s="84"/>
      <c r="NOP3" s="84"/>
      <c r="NOQ3" s="84"/>
      <c r="NOR3" s="84"/>
      <c r="NOS3" s="84"/>
      <c r="NOT3" s="84"/>
      <c r="NOU3" s="84"/>
      <c r="NOV3" s="84"/>
      <c r="NOW3" s="84"/>
      <c r="NOX3" s="84"/>
      <c r="NOY3" s="84"/>
      <c r="NOZ3" s="84"/>
      <c r="NPA3" s="84"/>
      <c r="NPB3" s="84"/>
      <c r="NPC3" s="84"/>
      <c r="NPD3" s="84"/>
      <c r="NPE3" s="84"/>
      <c r="NPF3" s="84"/>
      <c r="NPG3" s="84"/>
      <c r="NPH3" s="84"/>
      <c r="NPI3" s="84"/>
      <c r="NPJ3" s="84"/>
      <c r="NPK3" s="84"/>
      <c r="NPL3" s="84"/>
      <c r="NPM3" s="84"/>
      <c r="NPN3" s="84"/>
      <c r="NPO3" s="84"/>
      <c r="NPP3" s="84"/>
      <c r="NPQ3" s="84"/>
      <c r="NPR3" s="84"/>
      <c r="NPS3" s="84"/>
      <c r="NPT3" s="84"/>
      <c r="NPU3" s="84"/>
      <c r="NPV3" s="84"/>
      <c r="NPW3" s="84"/>
      <c r="NPX3" s="84"/>
      <c r="NPY3" s="84"/>
      <c r="NPZ3" s="84"/>
      <c r="NQA3" s="84"/>
      <c r="NQB3" s="84"/>
      <c r="NQC3" s="84"/>
      <c r="NQD3" s="84"/>
      <c r="NQE3" s="84"/>
      <c r="NQF3" s="84"/>
      <c r="NQG3" s="84"/>
      <c r="NQH3" s="84"/>
      <c r="NQI3" s="84"/>
      <c r="NQJ3" s="84"/>
      <c r="NQK3" s="84"/>
      <c r="NQL3" s="84"/>
      <c r="NQM3" s="84"/>
      <c r="NQN3" s="84"/>
      <c r="NQO3" s="84"/>
      <c r="NQP3" s="84"/>
      <c r="NQQ3" s="84"/>
      <c r="NQR3" s="84"/>
      <c r="NQS3" s="84"/>
      <c r="NQT3" s="84"/>
      <c r="NQU3" s="84"/>
      <c r="NQV3" s="84"/>
      <c r="NQW3" s="84"/>
      <c r="NQX3" s="84"/>
      <c r="NQY3" s="84"/>
      <c r="NQZ3" s="84"/>
      <c r="NRA3" s="84"/>
      <c r="NRB3" s="84"/>
      <c r="NRC3" s="84"/>
      <c r="NRD3" s="84"/>
      <c r="NRE3" s="84"/>
      <c r="NRF3" s="84"/>
      <c r="NRG3" s="84"/>
      <c r="NRH3" s="84"/>
      <c r="NRI3" s="84"/>
      <c r="NRJ3" s="84"/>
      <c r="NRK3" s="84"/>
      <c r="NRL3" s="84"/>
      <c r="NRM3" s="84"/>
      <c r="NRN3" s="84"/>
      <c r="NRO3" s="84"/>
      <c r="NRP3" s="84"/>
      <c r="NRQ3" s="84"/>
      <c r="NRR3" s="84"/>
      <c r="NRS3" s="84"/>
      <c r="NRT3" s="84"/>
      <c r="NRU3" s="84"/>
      <c r="NRV3" s="84"/>
      <c r="NRW3" s="84"/>
      <c r="NRX3" s="84"/>
      <c r="NRY3" s="84"/>
      <c r="NRZ3" s="84"/>
      <c r="NSA3" s="84"/>
      <c r="NSB3" s="84"/>
      <c r="NSC3" s="84"/>
      <c r="NSD3" s="84"/>
      <c r="NSE3" s="84"/>
      <c r="NSF3" s="84"/>
      <c r="NSG3" s="84"/>
      <c r="NSH3" s="84"/>
      <c r="NSI3" s="84"/>
      <c r="NSJ3" s="84"/>
      <c r="NSK3" s="84"/>
      <c r="NSL3" s="84"/>
      <c r="NSM3" s="84"/>
      <c r="NSN3" s="84"/>
      <c r="NSO3" s="84"/>
      <c r="NSP3" s="84"/>
      <c r="NSQ3" s="84"/>
      <c r="NSR3" s="84"/>
      <c r="NSS3" s="84"/>
      <c r="NST3" s="84"/>
      <c r="NSU3" s="84"/>
      <c r="NSV3" s="84"/>
      <c r="NSW3" s="84"/>
      <c r="NSX3" s="84"/>
      <c r="NSY3" s="84"/>
      <c r="NSZ3" s="84"/>
      <c r="NTA3" s="84"/>
      <c r="NTB3" s="84"/>
      <c r="NTC3" s="84"/>
      <c r="NTD3" s="84"/>
      <c r="NTE3" s="84"/>
      <c r="NTF3" s="84"/>
      <c r="NTG3" s="84"/>
      <c r="NTH3" s="84"/>
      <c r="NTI3" s="84"/>
      <c r="NTJ3" s="84"/>
      <c r="NTK3" s="84"/>
      <c r="NTL3" s="84"/>
      <c r="NTM3" s="84"/>
      <c r="NTN3" s="84"/>
      <c r="NTO3" s="84"/>
      <c r="NTP3" s="84"/>
      <c r="NTQ3" s="84"/>
      <c r="NTR3" s="84"/>
      <c r="NTS3" s="84"/>
      <c r="NTT3" s="84"/>
      <c r="NTU3" s="84"/>
      <c r="NTV3" s="84"/>
      <c r="NTW3" s="84"/>
      <c r="NTX3" s="84"/>
      <c r="NTY3" s="84"/>
      <c r="NTZ3" s="84"/>
      <c r="NUA3" s="84"/>
      <c r="NUB3" s="84"/>
      <c r="NUC3" s="84"/>
      <c r="NUD3" s="84"/>
      <c r="NUE3" s="84"/>
      <c r="NUF3" s="84"/>
      <c r="NUG3" s="84"/>
      <c r="NUH3" s="84"/>
      <c r="NUI3" s="84"/>
      <c r="NUJ3" s="84"/>
      <c r="NUK3" s="84"/>
      <c r="NUL3" s="84"/>
      <c r="NUM3" s="84"/>
      <c r="NUN3" s="84"/>
      <c r="NUO3" s="84"/>
      <c r="NUP3" s="84"/>
      <c r="NUQ3" s="84"/>
      <c r="NUR3" s="84"/>
      <c r="NUS3" s="84"/>
      <c r="NUT3" s="84"/>
      <c r="NUU3" s="84"/>
      <c r="NUV3" s="84"/>
      <c r="NUW3" s="84"/>
      <c r="NUX3" s="84"/>
      <c r="NUY3" s="84"/>
      <c r="NUZ3" s="84"/>
      <c r="NVA3" s="84"/>
      <c r="NVB3" s="84"/>
      <c r="NVC3" s="84"/>
      <c r="NVD3" s="84"/>
      <c r="NVE3" s="84"/>
      <c r="NVF3" s="84"/>
      <c r="NVG3" s="84"/>
      <c r="NVH3" s="84"/>
      <c r="NVI3" s="84"/>
      <c r="NVJ3" s="84"/>
      <c r="NVK3" s="84"/>
      <c r="NVL3" s="84"/>
      <c r="NVM3" s="84"/>
      <c r="NVN3" s="84"/>
      <c r="NVO3" s="84"/>
      <c r="NVP3" s="84"/>
      <c r="NVQ3" s="84"/>
      <c r="NVR3" s="84"/>
      <c r="NVS3" s="84"/>
      <c r="NVT3" s="84"/>
      <c r="NVU3" s="84"/>
      <c r="NVV3" s="84"/>
      <c r="NVW3" s="84"/>
      <c r="NVX3" s="84"/>
      <c r="NVY3" s="84"/>
      <c r="NVZ3" s="84"/>
      <c r="NWA3" s="84"/>
      <c r="NWB3" s="84"/>
      <c r="NWC3" s="84"/>
      <c r="NWD3" s="84"/>
      <c r="NWE3" s="84"/>
      <c r="NWF3" s="84"/>
      <c r="NWG3" s="84"/>
      <c r="NWH3" s="84"/>
      <c r="NWI3" s="84"/>
      <c r="NWJ3" s="84"/>
      <c r="NWK3" s="84"/>
      <c r="NWL3" s="84"/>
      <c r="NWM3" s="84"/>
      <c r="NWN3" s="84"/>
      <c r="NWO3" s="84"/>
      <c r="NWP3" s="84"/>
      <c r="NWQ3" s="84"/>
      <c r="NWR3" s="84"/>
      <c r="NWS3" s="84"/>
      <c r="NWT3" s="84"/>
      <c r="NWU3" s="84"/>
      <c r="NWV3" s="84"/>
      <c r="NWW3" s="84"/>
      <c r="NWX3" s="84"/>
      <c r="NWY3" s="84"/>
      <c r="NWZ3" s="84"/>
      <c r="NXA3" s="84"/>
      <c r="NXB3" s="84"/>
      <c r="NXC3" s="84"/>
      <c r="NXD3" s="84"/>
      <c r="NXE3" s="84"/>
      <c r="NXF3" s="84"/>
      <c r="NXG3" s="84"/>
      <c r="NXH3" s="84"/>
      <c r="NXI3" s="84"/>
      <c r="NXJ3" s="84"/>
      <c r="NXK3" s="84"/>
      <c r="NXL3" s="84"/>
      <c r="NXM3" s="84"/>
      <c r="NXN3" s="84"/>
      <c r="NXO3" s="84"/>
      <c r="NXP3" s="84"/>
      <c r="NXQ3" s="84"/>
      <c r="NXR3" s="84"/>
      <c r="NXS3" s="84"/>
      <c r="NXT3" s="84"/>
      <c r="NXU3" s="84"/>
      <c r="NXV3" s="84"/>
      <c r="NXW3" s="84"/>
      <c r="NXX3" s="84"/>
      <c r="NXY3" s="84"/>
      <c r="NXZ3" s="84"/>
      <c r="NYA3" s="84"/>
      <c r="NYB3" s="84"/>
      <c r="NYC3" s="84"/>
      <c r="NYD3" s="84"/>
      <c r="NYE3" s="84"/>
      <c r="NYF3" s="84"/>
      <c r="NYG3" s="84"/>
      <c r="NYH3" s="84"/>
      <c r="NYI3" s="84"/>
      <c r="NYJ3" s="84"/>
      <c r="NYK3" s="84"/>
      <c r="NYL3" s="84"/>
      <c r="NYM3" s="84"/>
      <c r="NYN3" s="84"/>
      <c r="NYO3" s="84"/>
      <c r="NYP3" s="84"/>
      <c r="NYQ3" s="84"/>
      <c r="NYR3" s="84"/>
      <c r="NYS3" s="84"/>
      <c r="NYT3" s="84"/>
      <c r="NYU3" s="84"/>
      <c r="NYV3" s="84"/>
      <c r="NYW3" s="84"/>
      <c r="NYX3" s="84"/>
      <c r="NYY3" s="84"/>
      <c r="NYZ3" s="84"/>
      <c r="NZA3" s="84"/>
      <c r="NZB3" s="84"/>
      <c r="NZC3" s="84"/>
      <c r="NZD3" s="84"/>
      <c r="NZE3" s="84"/>
      <c r="NZF3" s="84"/>
      <c r="NZG3" s="84"/>
      <c r="NZH3" s="84"/>
      <c r="NZI3" s="84"/>
      <c r="NZJ3" s="84"/>
      <c r="NZK3" s="84"/>
      <c r="NZL3" s="84"/>
      <c r="NZM3" s="84"/>
      <c r="NZN3" s="84"/>
      <c r="NZO3" s="84"/>
      <c r="NZP3" s="84"/>
      <c r="NZQ3" s="84"/>
      <c r="NZR3" s="84"/>
      <c r="NZS3" s="84"/>
      <c r="NZT3" s="84"/>
      <c r="NZU3" s="84"/>
      <c r="NZV3" s="84"/>
      <c r="NZW3" s="84"/>
      <c r="NZX3" s="84"/>
      <c r="NZY3" s="84"/>
      <c r="NZZ3" s="84"/>
      <c r="OAA3" s="84"/>
      <c r="OAB3" s="84"/>
      <c r="OAC3" s="84"/>
      <c r="OAD3" s="84"/>
      <c r="OAE3" s="84"/>
      <c r="OAF3" s="84"/>
      <c r="OAG3" s="84"/>
      <c r="OAH3" s="84"/>
      <c r="OAI3" s="84"/>
      <c r="OAJ3" s="84"/>
      <c r="OAK3" s="84"/>
      <c r="OAL3" s="84"/>
      <c r="OAM3" s="84"/>
      <c r="OAN3" s="84"/>
      <c r="OAO3" s="84"/>
      <c r="OAP3" s="84"/>
      <c r="OAQ3" s="84"/>
      <c r="OAR3" s="84"/>
      <c r="OAS3" s="84"/>
      <c r="OAT3" s="84"/>
      <c r="OAU3" s="84"/>
      <c r="OAV3" s="84"/>
      <c r="OAW3" s="84"/>
      <c r="OAX3" s="84"/>
      <c r="OAY3" s="84"/>
      <c r="OAZ3" s="84"/>
      <c r="OBA3" s="84"/>
      <c r="OBB3" s="84"/>
      <c r="OBC3" s="84"/>
      <c r="OBD3" s="84"/>
      <c r="OBE3" s="84"/>
      <c r="OBF3" s="84"/>
      <c r="OBG3" s="84"/>
      <c r="OBH3" s="84"/>
      <c r="OBI3" s="84"/>
      <c r="OBJ3" s="84"/>
      <c r="OBK3" s="84"/>
      <c r="OBL3" s="84"/>
      <c r="OBM3" s="84"/>
      <c r="OBN3" s="84"/>
      <c r="OBO3" s="84"/>
      <c r="OBP3" s="84"/>
      <c r="OBQ3" s="84"/>
      <c r="OBR3" s="84"/>
      <c r="OBS3" s="84"/>
      <c r="OBT3" s="84"/>
      <c r="OBU3" s="84"/>
      <c r="OBV3" s="84"/>
      <c r="OBW3" s="84"/>
      <c r="OBX3" s="84"/>
      <c r="OBY3" s="84"/>
      <c r="OBZ3" s="84"/>
      <c r="OCA3" s="84"/>
      <c r="OCB3" s="84"/>
      <c r="OCC3" s="84"/>
      <c r="OCD3" s="84"/>
      <c r="OCE3" s="84"/>
      <c r="OCF3" s="84"/>
      <c r="OCG3" s="84"/>
      <c r="OCH3" s="84"/>
      <c r="OCI3" s="84"/>
      <c r="OCJ3" s="84"/>
      <c r="OCK3" s="84"/>
      <c r="OCL3" s="84"/>
      <c r="OCM3" s="84"/>
      <c r="OCN3" s="84"/>
      <c r="OCO3" s="84"/>
      <c r="OCP3" s="84"/>
      <c r="OCQ3" s="84"/>
      <c r="OCR3" s="84"/>
      <c r="OCS3" s="84"/>
      <c r="OCT3" s="84"/>
      <c r="OCU3" s="84"/>
      <c r="OCV3" s="84"/>
      <c r="OCW3" s="84"/>
      <c r="OCX3" s="84"/>
      <c r="OCY3" s="84"/>
      <c r="OCZ3" s="84"/>
      <c r="ODA3" s="84"/>
      <c r="ODB3" s="84"/>
      <c r="ODC3" s="84"/>
      <c r="ODD3" s="84"/>
      <c r="ODE3" s="84"/>
      <c r="ODF3" s="84"/>
      <c r="ODG3" s="84"/>
      <c r="ODH3" s="84"/>
      <c r="ODI3" s="84"/>
      <c r="ODJ3" s="84"/>
      <c r="ODK3" s="84"/>
      <c r="ODL3" s="84"/>
      <c r="ODM3" s="84"/>
      <c r="ODN3" s="84"/>
      <c r="ODO3" s="84"/>
      <c r="ODP3" s="84"/>
      <c r="ODQ3" s="84"/>
      <c r="ODR3" s="84"/>
      <c r="ODS3" s="84"/>
      <c r="ODT3" s="84"/>
      <c r="ODU3" s="84"/>
      <c r="ODV3" s="84"/>
      <c r="ODW3" s="84"/>
      <c r="ODX3" s="84"/>
      <c r="ODY3" s="84"/>
      <c r="ODZ3" s="84"/>
      <c r="OEA3" s="84"/>
      <c r="OEB3" s="84"/>
      <c r="OEC3" s="84"/>
      <c r="OED3" s="84"/>
      <c r="OEE3" s="84"/>
      <c r="OEF3" s="84"/>
      <c r="OEG3" s="84"/>
      <c r="OEH3" s="84"/>
      <c r="OEI3" s="84"/>
      <c r="OEJ3" s="84"/>
      <c r="OEK3" s="84"/>
      <c r="OEL3" s="84"/>
      <c r="OEM3" s="84"/>
      <c r="OEN3" s="84"/>
      <c r="OEO3" s="84"/>
      <c r="OEP3" s="84"/>
      <c r="OEQ3" s="84"/>
      <c r="OER3" s="84"/>
      <c r="OES3" s="84"/>
      <c r="OET3" s="84"/>
      <c r="OEU3" s="84"/>
      <c r="OEV3" s="84"/>
      <c r="OEW3" s="84"/>
      <c r="OEX3" s="84"/>
      <c r="OEY3" s="84"/>
      <c r="OEZ3" s="84"/>
      <c r="OFA3" s="84"/>
      <c r="OFB3" s="84"/>
      <c r="OFC3" s="84"/>
      <c r="OFD3" s="84"/>
      <c r="OFE3" s="84"/>
      <c r="OFF3" s="84"/>
      <c r="OFG3" s="84"/>
      <c r="OFH3" s="84"/>
      <c r="OFI3" s="84"/>
      <c r="OFJ3" s="84"/>
      <c r="OFK3" s="84"/>
      <c r="OFL3" s="84"/>
      <c r="OFM3" s="84"/>
      <c r="OFN3" s="84"/>
      <c r="OFO3" s="84"/>
      <c r="OFP3" s="84"/>
      <c r="OFQ3" s="84"/>
      <c r="OFR3" s="84"/>
      <c r="OFS3" s="84"/>
      <c r="OFT3" s="84"/>
      <c r="OFU3" s="84"/>
      <c r="OFV3" s="84"/>
      <c r="OFW3" s="84"/>
      <c r="OFX3" s="84"/>
      <c r="OFY3" s="84"/>
      <c r="OFZ3" s="84"/>
      <c r="OGA3" s="84"/>
      <c r="OGB3" s="84"/>
      <c r="OGC3" s="84"/>
      <c r="OGD3" s="84"/>
      <c r="OGE3" s="84"/>
      <c r="OGF3" s="84"/>
      <c r="OGG3" s="84"/>
      <c r="OGH3" s="84"/>
      <c r="OGI3" s="84"/>
      <c r="OGJ3" s="84"/>
      <c r="OGK3" s="84"/>
      <c r="OGL3" s="84"/>
      <c r="OGM3" s="84"/>
      <c r="OGN3" s="84"/>
      <c r="OGO3" s="84"/>
      <c r="OGP3" s="84"/>
      <c r="OGQ3" s="84"/>
      <c r="OGR3" s="84"/>
      <c r="OGS3" s="84"/>
      <c r="OGT3" s="84"/>
      <c r="OGU3" s="84"/>
      <c r="OGV3" s="84"/>
      <c r="OGW3" s="84"/>
      <c r="OGX3" s="84"/>
      <c r="OGY3" s="84"/>
      <c r="OGZ3" s="84"/>
      <c r="OHA3" s="84"/>
      <c r="OHB3" s="84"/>
      <c r="OHC3" s="84"/>
      <c r="OHD3" s="84"/>
      <c r="OHE3" s="84"/>
      <c r="OHF3" s="84"/>
      <c r="OHG3" s="84"/>
      <c r="OHH3" s="84"/>
      <c r="OHI3" s="84"/>
      <c r="OHJ3" s="84"/>
      <c r="OHK3" s="84"/>
      <c r="OHL3" s="84"/>
      <c r="OHM3" s="84"/>
      <c r="OHN3" s="84"/>
      <c r="OHO3" s="84"/>
      <c r="OHP3" s="84"/>
      <c r="OHQ3" s="84"/>
      <c r="OHR3" s="84"/>
      <c r="OHS3" s="84"/>
      <c r="OHT3" s="84"/>
      <c r="OHU3" s="84"/>
      <c r="OHV3" s="84"/>
      <c r="OHW3" s="84"/>
      <c r="OHX3" s="84"/>
      <c r="OHY3" s="84"/>
      <c r="OHZ3" s="84"/>
      <c r="OIA3" s="84"/>
      <c r="OIB3" s="84"/>
      <c r="OIC3" s="84"/>
      <c r="OID3" s="84"/>
      <c r="OIE3" s="84"/>
      <c r="OIF3" s="84"/>
      <c r="OIG3" s="84"/>
      <c r="OIH3" s="84"/>
      <c r="OII3" s="84"/>
      <c r="OIJ3" s="84"/>
      <c r="OIK3" s="84"/>
      <c r="OIL3" s="84"/>
      <c r="OIM3" s="84"/>
      <c r="OIN3" s="84"/>
      <c r="OIO3" s="84"/>
      <c r="OIP3" s="84"/>
      <c r="OIQ3" s="84"/>
      <c r="OIR3" s="84"/>
      <c r="OIS3" s="84"/>
      <c r="OIT3" s="84"/>
      <c r="OIU3" s="84"/>
      <c r="OIV3" s="84"/>
      <c r="OIW3" s="84"/>
      <c r="OIX3" s="84"/>
      <c r="OIY3" s="84"/>
      <c r="OIZ3" s="84"/>
      <c r="OJA3" s="84"/>
      <c r="OJB3" s="84"/>
      <c r="OJC3" s="84"/>
      <c r="OJD3" s="84"/>
      <c r="OJE3" s="84"/>
      <c r="OJF3" s="84"/>
      <c r="OJG3" s="84"/>
      <c r="OJH3" s="84"/>
      <c r="OJI3" s="84"/>
      <c r="OJJ3" s="84"/>
      <c r="OJK3" s="84"/>
      <c r="OJL3" s="84"/>
      <c r="OJM3" s="84"/>
      <c r="OJN3" s="84"/>
      <c r="OJO3" s="84"/>
      <c r="OJP3" s="84"/>
      <c r="OJQ3" s="84"/>
      <c r="OJR3" s="84"/>
      <c r="OJS3" s="84"/>
      <c r="OJT3" s="84"/>
      <c r="OJU3" s="84"/>
      <c r="OJV3" s="84"/>
      <c r="OJW3" s="84"/>
      <c r="OJX3" s="84"/>
      <c r="OJY3" s="84"/>
      <c r="OJZ3" s="84"/>
      <c r="OKA3" s="84"/>
      <c r="OKB3" s="84"/>
      <c r="OKC3" s="84"/>
      <c r="OKD3" s="84"/>
      <c r="OKE3" s="84"/>
      <c r="OKF3" s="84"/>
      <c r="OKG3" s="84"/>
      <c r="OKH3" s="84"/>
      <c r="OKI3" s="84"/>
      <c r="OKJ3" s="84"/>
      <c r="OKK3" s="84"/>
      <c r="OKL3" s="84"/>
      <c r="OKM3" s="84"/>
      <c r="OKN3" s="84"/>
      <c r="OKO3" s="84"/>
      <c r="OKP3" s="84"/>
      <c r="OKQ3" s="84"/>
      <c r="OKR3" s="84"/>
      <c r="OKS3" s="84"/>
      <c r="OKT3" s="84"/>
      <c r="OKU3" s="84"/>
      <c r="OKV3" s="84"/>
      <c r="OKW3" s="84"/>
      <c r="OKX3" s="84"/>
      <c r="OKY3" s="84"/>
      <c r="OKZ3" s="84"/>
      <c r="OLA3" s="84"/>
      <c r="OLB3" s="84"/>
      <c r="OLC3" s="84"/>
      <c r="OLD3" s="84"/>
      <c r="OLE3" s="84"/>
      <c r="OLF3" s="84"/>
      <c r="OLG3" s="84"/>
      <c r="OLH3" s="84"/>
      <c r="OLI3" s="84"/>
      <c r="OLJ3" s="84"/>
      <c r="OLK3" s="84"/>
      <c r="OLL3" s="84"/>
      <c r="OLM3" s="84"/>
      <c r="OLN3" s="84"/>
      <c r="OLO3" s="84"/>
      <c r="OLP3" s="84"/>
      <c r="OLQ3" s="84"/>
      <c r="OLR3" s="84"/>
      <c r="OLS3" s="84"/>
      <c r="OLT3" s="84"/>
      <c r="OLU3" s="84"/>
      <c r="OLV3" s="84"/>
      <c r="OLW3" s="84"/>
      <c r="OLX3" s="84"/>
      <c r="OLY3" s="84"/>
      <c r="OLZ3" s="84"/>
      <c r="OMA3" s="84"/>
      <c r="OMB3" s="84"/>
      <c r="OMC3" s="84"/>
      <c r="OMD3" s="84"/>
      <c r="OME3" s="84"/>
      <c r="OMF3" s="84"/>
      <c r="OMG3" s="84"/>
      <c r="OMH3" s="84"/>
      <c r="OMI3" s="84"/>
      <c r="OMJ3" s="84"/>
      <c r="OMK3" s="84"/>
      <c r="OML3" s="84"/>
      <c r="OMM3" s="84"/>
      <c r="OMN3" s="84"/>
      <c r="OMO3" s="84"/>
      <c r="OMP3" s="84"/>
      <c r="OMQ3" s="84"/>
      <c r="OMR3" s="84"/>
      <c r="OMS3" s="84"/>
      <c r="OMT3" s="84"/>
      <c r="OMU3" s="84"/>
      <c r="OMV3" s="84"/>
      <c r="OMW3" s="84"/>
      <c r="OMX3" s="84"/>
      <c r="OMY3" s="84"/>
      <c r="OMZ3" s="84"/>
      <c r="ONA3" s="84"/>
      <c r="ONB3" s="84"/>
      <c r="ONC3" s="84"/>
      <c r="OND3" s="84"/>
      <c r="ONE3" s="84"/>
      <c r="ONF3" s="84"/>
      <c r="ONG3" s="84"/>
      <c r="ONH3" s="84"/>
      <c r="ONI3" s="84"/>
      <c r="ONJ3" s="84"/>
      <c r="ONK3" s="84"/>
      <c r="ONL3" s="84"/>
      <c r="ONM3" s="84"/>
      <c r="ONN3" s="84"/>
      <c r="ONO3" s="84"/>
      <c r="ONP3" s="84"/>
      <c r="ONQ3" s="84"/>
      <c r="ONR3" s="84"/>
      <c r="ONS3" s="84"/>
      <c r="ONT3" s="84"/>
      <c r="ONU3" s="84"/>
      <c r="ONV3" s="84"/>
      <c r="ONW3" s="84"/>
      <c r="ONX3" s="84"/>
      <c r="ONY3" s="84"/>
      <c r="ONZ3" s="84"/>
      <c r="OOA3" s="84"/>
      <c r="OOB3" s="84"/>
      <c r="OOC3" s="84"/>
      <c r="OOD3" s="84"/>
      <c r="OOE3" s="84"/>
      <c r="OOF3" s="84"/>
      <c r="OOG3" s="84"/>
      <c r="OOH3" s="84"/>
      <c r="OOI3" s="84"/>
      <c r="OOJ3" s="84"/>
      <c r="OOK3" s="84"/>
      <c r="OOL3" s="84"/>
      <c r="OOM3" s="84"/>
      <c r="OON3" s="84"/>
      <c r="OOO3" s="84"/>
      <c r="OOP3" s="84"/>
      <c r="OOQ3" s="84"/>
      <c r="OOR3" s="84"/>
      <c r="OOS3" s="84"/>
      <c r="OOT3" s="84"/>
      <c r="OOU3" s="84"/>
      <c r="OOV3" s="84"/>
      <c r="OOW3" s="84"/>
      <c r="OOX3" s="84"/>
      <c r="OOY3" s="84"/>
      <c r="OOZ3" s="84"/>
      <c r="OPA3" s="84"/>
      <c r="OPB3" s="84"/>
      <c r="OPC3" s="84"/>
      <c r="OPD3" s="84"/>
      <c r="OPE3" s="84"/>
      <c r="OPF3" s="84"/>
      <c r="OPG3" s="84"/>
      <c r="OPH3" s="84"/>
      <c r="OPI3" s="84"/>
      <c r="OPJ3" s="84"/>
      <c r="OPK3" s="84"/>
      <c r="OPL3" s="84"/>
      <c r="OPM3" s="84"/>
      <c r="OPN3" s="84"/>
      <c r="OPO3" s="84"/>
      <c r="OPP3" s="84"/>
      <c r="OPQ3" s="84"/>
      <c r="OPR3" s="84"/>
      <c r="OPS3" s="84"/>
      <c r="OPT3" s="84"/>
      <c r="OPU3" s="84"/>
      <c r="OPV3" s="84"/>
      <c r="OPW3" s="84"/>
      <c r="OPX3" s="84"/>
      <c r="OPY3" s="84"/>
      <c r="OPZ3" s="84"/>
      <c r="OQA3" s="84"/>
      <c r="OQB3" s="84"/>
      <c r="OQC3" s="84"/>
      <c r="OQD3" s="84"/>
      <c r="OQE3" s="84"/>
      <c r="OQF3" s="84"/>
      <c r="OQG3" s="84"/>
      <c r="OQH3" s="84"/>
      <c r="OQI3" s="84"/>
      <c r="OQJ3" s="84"/>
      <c r="OQK3" s="84"/>
      <c r="OQL3" s="84"/>
      <c r="OQM3" s="84"/>
      <c r="OQN3" s="84"/>
      <c r="OQO3" s="84"/>
      <c r="OQP3" s="84"/>
      <c r="OQQ3" s="84"/>
      <c r="OQR3" s="84"/>
      <c r="OQS3" s="84"/>
      <c r="OQT3" s="84"/>
      <c r="OQU3" s="84"/>
      <c r="OQV3" s="84"/>
      <c r="OQW3" s="84"/>
      <c r="OQX3" s="84"/>
      <c r="OQY3" s="84"/>
      <c r="OQZ3" s="84"/>
      <c r="ORA3" s="84"/>
      <c r="ORB3" s="84"/>
      <c r="ORC3" s="84"/>
      <c r="ORD3" s="84"/>
      <c r="ORE3" s="84"/>
      <c r="ORF3" s="84"/>
      <c r="ORG3" s="84"/>
      <c r="ORH3" s="84"/>
      <c r="ORI3" s="84"/>
      <c r="ORJ3" s="84"/>
      <c r="ORK3" s="84"/>
      <c r="ORL3" s="84"/>
      <c r="ORM3" s="84"/>
      <c r="ORN3" s="84"/>
      <c r="ORO3" s="84"/>
      <c r="ORP3" s="84"/>
      <c r="ORQ3" s="84"/>
      <c r="ORR3" s="84"/>
      <c r="ORS3" s="84"/>
      <c r="ORT3" s="84"/>
      <c r="ORU3" s="84"/>
      <c r="ORV3" s="84"/>
      <c r="ORW3" s="84"/>
      <c r="ORX3" s="84"/>
      <c r="ORY3" s="84"/>
      <c r="ORZ3" s="84"/>
      <c r="OSA3" s="84"/>
      <c r="OSB3" s="84"/>
      <c r="OSC3" s="84"/>
      <c r="OSD3" s="84"/>
      <c r="OSE3" s="84"/>
      <c r="OSF3" s="84"/>
      <c r="OSG3" s="84"/>
      <c r="OSH3" s="84"/>
      <c r="OSI3" s="84"/>
      <c r="OSJ3" s="84"/>
      <c r="OSK3" s="84"/>
      <c r="OSL3" s="84"/>
      <c r="OSM3" s="84"/>
      <c r="OSN3" s="84"/>
      <c r="OSO3" s="84"/>
      <c r="OSP3" s="84"/>
      <c r="OSQ3" s="84"/>
      <c r="OSR3" s="84"/>
      <c r="OSS3" s="84"/>
      <c r="OST3" s="84"/>
      <c r="OSU3" s="84"/>
      <c r="OSV3" s="84"/>
      <c r="OSW3" s="84"/>
      <c r="OSX3" s="84"/>
      <c r="OSY3" s="84"/>
      <c r="OSZ3" s="84"/>
      <c r="OTA3" s="84"/>
      <c r="OTB3" s="84"/>
      <c r="OTC3" s="84"/>
      <c r="OTD3" s="84"/>
      <c r="OTE3" s="84"/>
      <c r="OTF3" s="84"/>
      <c r="OTG3" s="84"/>
      <c r="OTH3" s="84"/>
      <c r="OTI3" s="84"/>
      <c r="OTJ3" s="84"/>
      <c r="OTK3" s="84"/>
      <c r="OTL3" s="84"/>
      <c r="OTM3" s="84"/>
      <c r="OTN3" s="84"/>
      <c r="OTO3" s="84"/>
      <c r="OTP3" s="84"/>
      <c r="OTQ3" s="84"/>
      <c r="OTR3" s="84"/>
      <c r="OTS3" s="84"/>
      <c r="OTT3" s="84"/>
      <c r="OTU3" s="84"/>
      <c r="OTV3" s="84"/>
      <c r="OTW3" s="84"/>
      <c r="OTX3" s="84"/>
      <c r="OTY3" s="84"/>
      <c r="OTZ3" s="84"/>
      <c r="OUA3" s="84"/>
      <c r="OUB3" s="84"/>
      <c r="OUC3" s="84"/>
      <c r="OUD3" s="84"/>
      <c r="OUE3" s="84"/>
      <c r="OUF3" s="84"/>
      <c r="OUG3" s="84"/>
      <c r="OUH3" s="84"/>
      <c r="OUI3" s="84"/>
      <c r="OUJ3" s="84"/>
      <c r="OUK3" s="84"/>
      <c r="OUL3" s="84"/>
      <c r="OUM3" s="84"/>
      <c r="OUN3" s="84"/>
      <c r="OUO3" s="84"/>
      <c r="OUP3" s="84"/>
      <c r="OUQ3" s="84"/>
      <c r="OUR3" s="84"/>
      <c r="OUS3" s="84"/>
      <c r="OUT3" s="84"/>
      <c r="OUU3" s="84"/>
      <c r="OUV3" s="84"/>
      <c r="OUW3" s="84"/>
      <c r="OUX3" s="84"/>
      <c r="OUY3" s="84"/>
      <c r="OUZ3" s="84"/>
      <c r="OVA3" s="84"/>
      <c r="OVB3" s="84"/>
      <c r="OVC3" s="84"/>
      <c r="OVD3" s="84"/>
      <c r="OVE3" s="84"/>
      <c r="OVF3" s="84"/>
      <c r="OVG3" s="84"/>
      <c r="OVH3" s="84"/>
      <c r="OVI3" s="84"/>
      <c r="OVJ3" s="84"/>
      <c r="OVK3" s="84"/>
      <c r="OVL3" s="84"/>
      <c r="OVM3" s="84"/>
      <c r="OVN3" s="84"/>
      <c r="OVO3" s="84"/>
      <c r="OVP3" s="84"/>
      <c r="OVQ3" s="84"/>
      <c r="OVR3" s="84"/>
      <c r="OVS3" s="84"/>
      <c r="OVT3" s="84"/>
      <c r="OVU3" s="84"/>
      <c r="OVV3" s="84"/>
      <c r="OVW3" s="84"/>
      <c r="OVX3" s="84"/>
      <c r="OVY3" s="84"/>
      <c r="OVZ3" s="84"/>
      <c r="OWA3" s="84"/>
      <c r="OWB3" s="84"/>
      <c r="OWC3" s="84"/>
      <c r="OWD3" s="84"/>
      <c r="OWE3" s="84"/>
      <c r="OWF3" s="84"/>
      <c r="OWG3" s="84"/>
      <c r="OWH3" s="84"/>
      <c r="OWI3" s="84"/>
      <c r="OWJ3" s="84"/>
      <c r="OWK3" s="84"/>
      <c r="OWL3" s="84"/>
      <c r="OWM3" s="84"/>
      <c r="OWN3" s="84"/>
      <c r="OWO3" s="84"/>
      <c r="OWP3" s="84"/>
      <c r="OWQ3" s="84"/>
      <c r="OWR3" s="84"/>
      <c r="OWS3" s="84"/>
      <c r="OWT3" s="84"/>
      <c r="OWU3" s="84"/>
      <c r="OWV3" s="84"/>
      <c r="OWW3" s="84"/>
      <c r="OWX3" s="84"/>
      <c r="OWY3" s="84"/>
      <c r="OWZ3" s="84"/>
      <c r="OXA3" s="84"/>
      <c r="OXB3" s="84"/>
      <c r="OXC3" s="84"/>
      <c r="OXD3" s="84"/>
      <c r="OXE3" s="84"/>
      <c r="OXF3" s="84"/>
      <c r="OXG3" s="84"/>
      <c r="OXH3" s="84"/>
      <c r="OXI3" s="84"/>
      <c r="OXJ3" s="84"/>
      <c r="OXK3" s="84"/>
      <c r="OXL3" s="84"/>
      <c r="OXM3" s="84"/>
      <c r="OXN3" s="84"/>
      <c r="OXO3" s="84"/>
      <c r="OXP3" s="84"/>
      <c r="OXQ3" s="84"/>
      <c r="OXR3" s="84"/>
      <c r="OXS3" s="84"/>
      <c r="OXT3" s="84"/>
      <c r="OXU3" s="84"/>
      <c r="OXV3" s="84"/>
      <c r="OXW3" s="84"/>
      <c r="OXX3" s="84"/>
      <c r="OXY3" s="84"/>
      <c r="OXZ3" s="84"/>
      <c r="OYA3" s="84"/>
      <c r="OYB3" s="84"/>
      <c r="OYC3" s="84"/>
      <c r="OYD3" s="84"/>
      <c r="OYE3" s="84"/>
      <c r="OYF3" s="84"/>
      <c r="OYG3" s="84"/>
      <c r="OYH3" s="84"/>
      <c r="OYI3" s="84"/>
      <c r="OYJ3" s="84"/>
      <c r="OYK3" s="84"/>
      <c r="OYL3" s="84"/>
      <c r="OYM3" s="84"/>
      <c r="OYN3" s="84"/>
      <c r="OYO3" s="84"/>
      <c r="OYP3" s="84"/>
      <c r="OYQ3" s="84"/>
      <c r="OYR3" s="84"/>
      <c r="OYS3" s="84"/>
      <c r="OYT3" s="84"/>
      <c r="OYU3" s="84"/>
      <c r="OYV3" s="84"/>
      <c r="OYW3" s="84"/>
      <c r="OYX3" s="84"/>
      <c r="OYY3" s="84"/>
      <c r="OYZ3" s="84"/>
      <c r="OZA3" s="84"/>
      <c r="OZB3" s="84"/>
      <c r="OZC3" s="84"/>
      <c r="OZD3" s="84"/>
      <c r="OZE3" s="84"/>
      <c r="OZF3" s="84"/>
      <c r="OZG3" s="84"/>
      <c r="OZH3" s="84"/>
      <c r="OZI3" s="84"/>
      <c r="OZJ3" s="84"/>
      <c r="OZK3" s="84"/>
      <c r="OZL3" s="84"/>
      <c r="OZM3" s="84"/>
      <c r="OZN3" s="84"/>
      <c r="OZO3" s="84"/>
      <c r="OZP3" s="84"/>
      <c r="OZQ3" s="84"/>
      <c r="OZR3" s="84"/>
      <c r="OZS3" s="84"/>
      <c r="OZT3" s="84"/>
      <c r="OZU3" s="84"/>
      <c r="OZV3" s="84"/>
      <c r="OZW3" s="84"/>
      <c r="OZX3" s="84"/>
      <c r="OZY3" s="84"/>
      <c r="OZZ3" s="84"/>
      <c r="PAA3" s="84"/>
      <c r="PAB3" s="84"/>
      <c r="PAC3" s="84"/>
      <c r="PAD3" s="84"/>
      <c r="PAE3" s="84"/>
      <c r="PAF3" s="84"/>
      <c r="PAG3" s="84"/>
      <c r="PAH3" s="84"/>
      <c r="PAI3" s="84"/>
      <c r="PAJ3" s="84"/>
      <c r="PAK3" s="84"/>
      <c r="PAL3" s="84"/>
      <c r="PAM3" s="84"/>
      <c r="PAN3" s="84"/>
      <c r="PAO3" s="84"/>
      <c r="PAP3" s="84"/>
      <c r="PAQ3" s="84"/>
      <c r="PAR3" s="84"/>
      <c r="PAS3" s="84"/>
      <c r="PAT3" s="84"/>
      <c r="PAU3" s="84"/>
      <c r="PAV3" s="84"/>
      <c r="PAW3" s="84"/>
      <c r="PAX3" s="84"/>
      <c r="PAY3" s="84"/>
      <c r="PAZ3" s="84"/>
      <c r="PBA3" s="84"/>
      <c r="PBB3" s="84"/>
      <c r="PBC3" s="84"/>
      <c r="PBD3" s="84"/>
      <c r="PBE3" s="84"/>
      <c r="PBF3" s="84"/>
      <c r="PBG3" s="84"/>
      <c r="PBH3" s="84"/>
      <c r="PBI3" s="84"/>
      <c r="PBJ3" s="84"/>
      <c r="PBK3" s="84"/>
      <c r="PBL3" s="84"/>
      <c r="PBM3" s="84"/>
      <c r="PBN3" s="84"/>
      <c r="PBO3" s="84"/>
      <c r="PBP3" s="84"/>
      <c r="PBQ3" s="84"/>
      <c r="PBR3" s="84"/>
      <c r="PBS3" s="84"/>
      <c r="PBT3" s="84"/>
      <c r="PBU3" s="84"/>
      <c r="PBV3" s="84"/>
      <c r="PBW3" s="84"/>
      <c r="PBX3" s="84"/>
      <c r="PBY3" s="84"/>
      <c r="PBZ3" s="84"/>
      <c r="PCA3" s="84"/>
      <c r="PCB3" s="84"/>
      <c r="PCC3" s="84"/>
      <c r="PCD3" s="84"/>
      <c r="PCE3" s="84"/>
      <c r="PCF3" s="84"/>
      <c r="PCG3" s="84"/>
      <c r="PCH3" s="84"/>
      <c r="PCI3" s="84"/>
      <c r="PCJ3" s="84"/>
      <c r="PCK3" s="84"/>
      <c r="PCL3" s="84"/>
      <c r="PCM3" s="84"/>
      <c r="PCN3" s="84"/>
      <c r="PCO3" s="84"/>
      <c r="PCP3" s="84"/>
      <c r="PCQ3" s="84"/>
      <c r="PCR3" s="84"/>
      <c r="PCS3" s="84"/>
      <c r="PCT3" s="84"/>
      <c r="PCU3" s="84"/>
      <c r="PCV3" s="84"/>
      <c r="PCW3" s="84"/>
      <c r="PCX3" s="84"/>
      <c r="PCY3" s="84"/>
      <c r="PCZ3" s="84"/>
      <c r="PDA3" s="84"/>
      <c r="PDB3" s="84"/>
      <c r="PDC3" s="84"/>
      <c r="PDD3" s="84"/>
      <c r="PDE3" s="84"/>
      <c r="PDF3" s="84"/>
      <c r="PDG3" s="84"/>
      <c r="PDH3" s="84"/>
      <c r="PDI3" s="84"/>
      <c r="PDJ3" s="84"/>
      <c r="PDK3" s="84"/>
      <c r="PDL3" s="84"/>
      <c r="PDM3" s="84"/>
      <c r="PDN3" s="84"/>
      <c r="PDO3" s="84"/>
      <c r="PDP3" s="84"/>
      <c r="PDQ3" s="84"/>
      <c r="PDR3" s="84"/>
      <c r="PDS3" s="84"/>
      <c r="PDT3" s="84"/>
      <c r="PDU3" s="84"/>
      <c r="PDV3" s="84"/>
      <c r="PDW3" s="84"/>
      <c r="PDX3" s="84"/>
      <c r="PDY3" s="84"/>
      <c r="PDZ3" s="84"/>
      <c r="PEA3" s="84"/>
      <c r="PEB3" s="84"/>
      <c r="PEC3" s="84"/>
      <c r="PED3" s="84"/>
      <c r="PEE3" s="84"/>
      <c r="PEF3" s="84"/>
      <c r="PEG3" s="84"/>
      <c r="PEH3" s="84"/>
      <c r="PEI3" s="84"/>
      <c r="PEJ3" s="84"/>
      <c r="PEK3" s="84"/>
      <c r="PEL3" s="84"/>
      <c r="PEM3" s="84"/>
      <c r="PEN3" s="84"/>
      <c r="PEO3" s="84"/>
      <c r="PEP3" s="84"/>
      <c r="PEQ3" s="84"/>
      <c r="PER3" s="84"/>
      <c r="PES3" s="84"/>
      <c r="PET3" s="84"/>
      <c r="PEU3" s="84"/>
      <c r="PEV3" s="84"/>
      <c r="PEW3" s="84"/>
      <c r="PEX3" s="84"/>
      <c r="PEY3" s="84"/>
      <c r="PEZ3" s="84"/>
      <c r="PFA3" s="84"/>
      <c r="PFB3" s="84"/>
      <c r="PFC3" s="84"/>
      <c r="PFD3" s="84"/>
      <c r="PFE3" s="84"/>
      <c r="PFF3" s="84"/>
      <c r="PFG3" s="84"/>
      <c r="PFH3" s="84"/>
      <c r="PFI3" s="84"/>
      <c r="PFJ3" s="84"/>
      <c r="PFK3" s="84"/>
      <c r="PFL3" s="84"/>
      <c r="PFM3" s="84"/>
      <c r="PFN3" s="84"/>
      <c r="PFO3" s="84"/>
      <c r="PFP3" s="84"/>
      <c r="PFQ3" s="84"/>
      <c r="PFR3" s="84"/>
      <c r="PFS3" s="84"/>
      <c r="PFT3" s="84"/>
      <c r="PFU3" s="84"/>
      <c r="PFV3" s="84"/>
      <c r="PFW3" s="84"/>
      <c r="PFX3" s="84"/>
      <c r="PFY3" s="84"/>
      <c r="PFZ3" s="84"/>
      <c r="PGA3" s="84"/>
      <c r="PGB3" s="84"/>
      <c r="PGC3" s="84"/>
      <c r="PGD3" s="84"/>
      <c r="PGE3" s="84"/>
      <c r="PGF3" s="84"/>
      <c r="PGG3" s="84"/>
      <c r="PGH3" s="84"/>
      <c r="PGI3" s="84"/>
      <c r="PGJ3" s="84"/>
      <c r="PGK3" s="84"/>
      <c r="PGL3" s="84"/>
      <c r="PGM3" s="84"/>
      <c r="PGN3" s="84"/>
      <c r="PGO3" s="84"/>
      <c r="PGP3" s="84"/>
      <c r="PGQ3" s="84"/>
      <c r="PGR3" s="84"/>
      <c r="PGS3" s="84"/>
      <c r="PGT3" s="84"/>
      <c r="PGU3" s="84"/>
      <c r="PGV3" s="84"/>
      <c r="PGW3" s="84"/>
      <c r="PGX3" s="84"/>
      <c r="PGY3" s="84"/>
      <c r="PGZ3" s="84"/>
      <c r="PHA3" s="84"/>
      <c r="PHB3" s="84"/>
      <c r="PHC3" s="84"/>
      <c r="PHD3" s="84"/>
      <c r="PHE3" s="84"/>
      <c r="PHF3" s="84"/>
      <c r="PHG3" s="84"/>
      <c r="PHH3" s="84"/>
      <c r="PHI3" s="84"/>
      <c r="PHJ3" s="84"/>
      <c r="PHK3" s="84"/>
      <c r="PHL3" s="84"/>
      <c r="PHM3" s="84"/>
      <c r="PHN3" s="84"/>
      <c r="PHO3" s="84"/>
      <c r="PHP3" s="84"/>
      <c r="PHQ3" s="84"/>
      <c r="PHR3" s="84"/>
      <c r="PHS3" s="84"/>
      <c r="PHT3" s="84"/>
      <c r="PHU3" s="84"/>
      <c r="PHV3" s="84"/>
      <c r="PHW3" s="84"/>
      <c r="PHX3" s="84"/>
      <c r="PHY3" s="84"/>
      <c r="PHZ3" s="84"/>
      <c r="PIA3" s="84"/>
      <c r="PIB3" s="84"/>
      <c r="PIC3" s="84"/>
      <c r="PID3" s="84"/>
      <c r="PIE3" s="84"/>
      <c r="PIF3" s="84"/>
      <c r="PIG3" s="84"/>
      <c r="PIH3" s="84"/>
      <c r="PII3" s="84"/>
      <c r="PIJ3" s="84"/>
      <c r="PIK3" s="84"/>
      <c r="PIL3" s="84"/>
      <c r="PIM3" s="84"/>
      <c r="PIN3" s="84"/>
      <c r="PIO3" s="84"/>
      <c r="PIP3" s="84"/>
      <c r="PIQ3" s="84"/>
      <c r="PIR3" s="84"/>
      <c r="PIS3" s="84"/>
      <c r="PIT3" s="84"/>
      <c r="PIU3" s="84"/>
      <c r="PIV3" s="84"/>
      <c r="PIW3" s="84"/>
      <c r="PIX3" s="84"/>
      <c r="PIY3" s="84"/>
      <c r="PIZ3" s="84"/>
      <c r="PJA3" s="84"/>
      <c r="PJB3" s="84"/>
      <c r="PJC3" s="84"/>
      <c r="PJD3" s="84"/>
      <c r="PJE3" s="84"/>
      <c r="PJF3" s="84"/>
      <c r="PJG3" s="84"/>
      <c r="PJH3" s="84"/>
      <c r="PJI3" s="84"/>
      <c r="PJJ3" s="84"/>
      <c r="PJK3" s="84"/>
      <c r="PJL3" s="84"/>
      <c r="PJM3" s="84"/>
      <c r="PJN3" s="84"/>
      <c r="PJO3" s="84"/>
      <c r="PJP3" s="84"/>
      <c r="PJQ3" s="84"/>
      <c r="PJR3" s="84"/>
      <c r="PJS3" s="84"/>
      <c r="PJT3" s="84"/>
      <c r="PJU3" s="84"/>
      <c r="PJV3" s="84"/>
      <c r="PJW3" s="84"/>
      <c r="PJX3" s="84"/>
      <c r="PJY3" s="84"/>
      <c r="PJZ3" s="84"/>
      <c r="PKA3" s="84"/>
      <c r="PKB3" s="84"/>
      <c r="PKC3" s="84"/>
      <c r="PKD3" s="84"/>
      <c r="PKE3" s="84"/>
      <c r="PKF3" s="84"/>
      <c r="PKG3" s="84"/>
      <c r="PKH3" s="84"/>
      <c r="PKI3" s="84"/>
      <c r="PKJ3" s="84"/>
      <c r="PKK3" s="84"/>
      <c r="PKL3" s="84"/>
      <c r="PKM3" s="84"/>
      <c r="PKN3" s="84"/>
      <c r="PKO3" s="84"/>
      <c r="PKP3" s="84"/>
      <c r="PKQ3" s="84"/>
      <c r="PKR3" s="84"/>
      <c r="PKS3" s="84"/>
      <c r="PKT3" s="84"/>
      <c r="PKU3" s="84"/>
      <c r="PKV3" s="84"/>
      <c r="PKW3" s="84"/>
      <c r="PKX3" s="84"/>
      <c r="PKY3" s="84"/>
      <c r="PKZ3" s="84"/>
      <c r="PLA3" s="84"/>
      <c r="PLB3" s="84"/>
      <c r="PLC3" s="84"/>
      <c r="PLD3" s="84"/>
      <c r="PLE3" s="84"/>
      <c r="PLF3" s="84"/>
      <c r="PLG3" s="84"/>
      <c r="PLH3" s="84"/>
      <c r="PLI3" s="84"/>
      <c r="PLJ3" s="84"/>
      <c r="PLK3" s="84"/>
      <c r="PLL3" s="84"/>
      <c r="PLM3" s="84"/>
      <c r="PLN3" s="84"/>
      <c r="PLO3" s="84"/>
      <c r="PLP3" s="84"/>
      <c r="PLQ3" s="84"/>
      <c r="PLR3" s="84"/>
      <c r="PLS3" s="84"/>
      <c r="PLT3" s="84"/>
      <c r="PLU3" s="84"/>
      <c r="PLV3" s="84"/>
      <c r="PLW3" s="84"/>
      <c r="PLX3" s="84"/>
      <c r="PLY3" s="84"/>
      <c r="PLZ3" s="84"/>
      <c r="PMA3" s="84"/>
      <c r="PMB3" s="84"/>
      <c r="PMC3" s="84"/>
      <c r="PMD3" s="84"/>
      <c r="PME3" s="84"/>
      <c r="PMF3" s="84"/>
      <c r="PMG3" s="84"/>
      <c r="PMH3" s="84"/>
      <c r="PMI3" s="84"/>
      <c r="PMJ3" s="84"/>
      <c r="PMK3" s="84"/>
      <c r="PML3" s="84"/>
      <c r="PMM3" s="84"/>
      <c r="PMN3" s="84"/>
      <c r="PMO3" s="84"/>
      <c r="PMP3" s="84"/>
      <c r="PMQ3" s="84"/>
      <c r="PMR3" s="84"/>
      <c r="PMS3" s="84"/>
      <c r="PMT3" s="84"/>
      <c r="PMU3" s="84"/>
      <c r="PMV3" s="84"/>
      <c r="PMW3" s="84"/>
      <c r="PMX3" s="84"/>
      <c r="PMY3" s="84"/>
      <c r="PMZ3" s="84"/>
      <c r="PNA3" s="84"/>
      <c r="PNB3" s="84"/>
      <c r="PNC3" s="84"/>
      <c r="PND3" s="84"/>
      <c r="PNE3" s="84"/>
      <c r="PNF3" s="84"/>
      <c r="PNG3" s="84"/>
      <c r="PNH3" s="84"/>
      <c r="PNI3" s="84"/>
      <c r="PNJ3" s="84"/>
      <c r="PNK3" s="84"/>
      <c r="PNL3" s="84"/>
      <c r="PNM3" s="84"/>
      <c r="PNN3" s="84"/>
      <c r="PNO3" s="84"/>
      <c r="PNP3" s="84"/>
      <c r="PNQ3" s="84"/>
      <c r="PNR3" s="84"/>
      <c r="PNS3" s="84"/>
      <c r="PNT3" s="84"/>
      <c r="PNU3" s="84"/>
      <c r="PNV3" s="84"/>
      <c r="PNW3" s="84"/>
      <c r="PNX3" s="84"/>
      <c r="PNY3" s="84"/>
      <c r="PNZ3" s="84"/>
      <c r="POA3" s="84"/>
      <c r="POB3" s="84"/>
      <c r="POC3" s="84"/>
      <c r="POD3" s="84"/>
      <c r="POE3" s="84"/>
      <c r="POF3" s="84"/>
      <c r="POG3" s="84"/>
      <c r="POH3" s="84"/>
      <c r="POI3" s="84"/>
      <c r="POJ3" s="84"/>
      <c r="POK3" s="84"/>
      <c r="POL3" s="84"/>
      <c r="POM3" s="84"/>
      <c r="PON3" s="84"/>
      <c r="POO3" s="84"/>
      <c r="POP3" s="84"/>
      <c r="POQ3" s="84"/>
      <c r="POR3" s="84"/>
      <c r="POS3" s="84"/>
      <c r="POT3" s="84"/>
      <c r="POU3" s="84"/>
      <c r="POV3" s="84"/>
      <c r="POW3" s="84"/>
      <c r="POX3" s="84"/>
      <c r="POY3" s="84"/>
      <c r="POZ3" s="84"/>
      <c r="PPA3" s="84"/>
      <c r="PPB3" s="84"/>
      <c r="PPC3" s="84"/>
      <c r="PPD3" s="84"/>
      <c r="PPE3" s="84"/>
      <c r="PPF3" s="84"/>
      <c r="PPG3" s="84"/>
      <c r="PPH3" s="84"/>
      <c r="PPI3" s="84"/>
      <c r="PPJ3" s="84"/>
      <c r="PPK3" s="84"/>
      <c r="PPL3" s="84"/>
      <c r="PPM3" s="84"/>
      <c r="PPN3" s="84"/>
      <c r="PPO3" s="84"/>
      <c r="PPP3" s="84"/>
      <c r="PPQ3" s="84"/>
      <c r="PPR3" s="84"/>
      <c r="PPS3" s="84"/>
      <c r="PPT3" s="84"/>
      <c r="PPU3" s="84"/>
      <c r="PPV3" s="84"/>
      <c r="PPW3" s="84"/>
      <c r="PPX3" s="84"/>
      <c r="PPY3" s="84"/>
      <c r="PPZ3" s="84"/>
      <c r="PQA3" s="84"/>
      <c r="PQB3" s="84"/>
      <c r="PQC3" s="84"/>
      <c r="PQD3" s="84"/>
      <c r="PQE3" s="84"/>
      <c r="PQF3" s="84"/>
      <c r="PQG3" s="84"/>
      <c r="PQH3" s="84"/>
      <c r="PQI3" s="84"/>
      <c r="PQJ3" s="84"/>
      <c r="PQK3" s="84"/>
      <c r="PQL3" s="84"/>
      <c r="PQM3" s="84"/>
      <c r="PQN3" s="84"/>
      <c r="PQO3" s="84"/>
      <c r="PQP3" s="84"/>
      <c r="PQQ3" s="84"/>
      <c r="PQR3" s="84"/>
      <c r="PQS3" s="84"/>
      <c r="PQT3" s="84"/>
      <c r="PQU3" s="84"/>
      <c r="PQV3" s="84"/>
      <c r="PQW3" s="84"/>
      <c r="PQX3" s="84"/>
      <c r="PQY3" s="84"/>
      <c r="PQZ3" s="84"/>
      <c r="PRA3" s="84"/>
      <c r="PRB3" s="84"/>
      <c r="PRC3" s="84"/>
      <c r="PRD3" s="84"/>
      <c r="PRE3" s="84"/>
      <c r="PRF3" s="84"/>
      <c r="PRG3" s="84"/>
      <c r="PRH3" s="84"/>
      <c r="PRI3" s="84"/>
      <c r="PRJ3" s="84"/>
      <c r="PRK3" s="84"/>
      <c r="PRL3" s="84"/>
      <c r="PRM3" s="84"/>
      <c r="PRN3" s="84"/>
      <c r="PRO3" s="84"/>
      <c r="PRP3" s="84"/>
      <c r="PRQ3" s="84"/>
      <c r="PRR3" s="84"/>
      <c r="PRS3" s="84"/>
      <c r="PRT3" s="84"/>
      <c r="PRU3" s="84"/>
      <c r="PRV3" s="84"/>
      <c r="PRW3" s="84"/>
      <c r="PRX3" s="84"/>
      <c r="PRY3" s="84"/>
      <c r="PRZ3" s="84"/>
      <c r="PSA3" s="84"/>
      <c r="PSB3" s="84"/>
      <c r="PSC3" s="84"/>
      <c r="PSD3" s="84"/>
      <c r="PSE3" s="84"/>
      <c r="PSF3" s="84"/>
      <c r="PSG3" s="84"/>
      <c r="PSH3" s="84"/>
      <c r="PSI3" s="84"/>
      <c r="PSJ3" s="84"/>
      <c r="PSK3" s="84"/>
      <c r="PSL3" s="84"/>
      <c r="PSM3" s="84"/>
      <c r="PSN3" s="84"/>
      <c r="PSO3" s="84"/>
      <c r="PSP3" s="84"/>
      <c r="PSQ3" s="84"/>
      <c r="PSR3" s="84"/>
      <c r="PSS3" s="84"/>
      <c r="PST3" s="84"/>
      <c r="PSU3" s="84"/>
      <c r="PSV3" s="84"/>
      <c r="PSW3" s="84"/>
      <c r="PSX3" s="84"/>
      <c r="PSY3" s="84"/>
      <c r="PSZ3" s="84"/>
      <c r="PTA3" s="84"/>
      <c r="PTB3" s="84"/>
      <c r="PTC3" s="84"/>
      <c r="PTD3" s="84"/>
      <c r="PTE3" s="84"/>
      <c r="PTF3" s="84"/>
      <c r="PTG3" s="84"/>
      <c r="PTH3" s="84"/>
      <c r="PTI3" s="84"/>
      <c r="PTJ3" s="84"/>
      <c r="PTK3" s="84"/>
      <c r="PTL3" s="84"/>
      <c r="PTM3" s="84"/>
      <c r="PTN3" s="84"/>
      <c r="PTO3" s="84"/>
      <c r="PTP3" s="84"/>
      <c r="PTQ3" s="84"/>
      <c r="PTR3" s="84"/>
      <c r="PTS3" s="84"/>
      <c r="PTT3" s="84"/>
      <c r="PTU3" s="84"/>
      <c r="PTV3" s="84"/>
      <c r="PTW3" s="84"/>
      <c r="PTX3" s="84"/>
      <c r="PTY3" s="84"/>
      <c r="PTZ3" s="84"/>
      <c r="PUA3" s="84"/>
      <c r="PUB3" s="84"/>
      <c r="PUC3" s="84"/>
      <c r="PUD3" s="84"/>
      <c r="PUE3" s="84"/>
      <c r="PUF3" s="84"/>
      <c r="PUG3" s="84"/>
      <c r="PUH3" s="84"/>
      <c r="PUI3" s="84"/>
      <c r="PUJ3" s="84"/>
      <c r="PUK3" s="84"/>
      <c r="PUL3" s="84"/>
      <c r="PUM3" s="84"/>
      <c r="PUN3" s="84"/>
      <c r="PUO3" s="84"/>
      <c r="PUP3" s="84"/>
      <c r="PUQ3" s="84"/>
      <c r="PUR3" s="84"/>
      <c r="PUS3" s="84"/>
      <c r="PUT3" s="84"/>
      <c r="PUU3" s="84"/>
      <c r="PUV3" s="84"/>
      <c r="PUW3" s="84"/>
      <c r="PUX3" s="84"/>
      <c r="PUY3" s="84"/>
      <c r="PUZ3" s="84"/>
      <c r="PVA3" s="84"/>
      <c r="PVB3" s="84"/>
      <c r="PVC3" s="84"/>
      <c r="PVD3" s="84"/>
      <c r="PVE3" s="84"/>
      <c r="PVF3" s="84"/>
      <c r="PVG3" s="84"/>
      <c r="PVH3" s="84"/>
      <c r="PVI3" s="84"/>
      <c r="PVJ3" s="84"/>
      <c r="PVK3" s="84"/>
      <c r="PVL3" s="84"/>
      <c r="PVM3" s="84"/>
      <c r="PVN3" s="84"/>
      <c r="PVO3" s="84"/>
      <c r="PVP3" s="84"/>
      <c r="PVQ3" s="84"/>
      <c r="PVR3" s="84"/>
      <c r="PVS3" s="84"/>
      <c r="PVT3" s="84"/>
      <c r="PVU3" s="84"/>
      <c r="PVV3" s="84"/>
      <c r="PVW3" s="84"/>
      <c r="PVX3" s="84"/>
      <c r="PVY3" s="84"/>
      <c r="PVZ3" s="84"/>
      <c r="PWA3" s="84"/>
      <c r="PWB3" s="84"/>
      <c r="PWC3" s="84"/>
      <c r="PWD3" s="84"/>
      <c r="PWE3" s="84"/>
      <c r="PWF3" s="84"/>
      <c r="PWG3" s="84"/>
      <c r="PWH3" s="84"/>
      <c r="PWI3" s="84"/>
      <c r="PWJ3" s="84"/>
      <c r="PWK3" s="84"/>
      <c r="PWL3" s="84"/>
      <c r="PWM3" s="84"/>
      <c r="PWN3" s="84"/>
      <c r="PWO3" s="84"/>
      <c r="PWP3" s="84"/>
      <c r="PWQ3" s="84"/>
      <c r="PWR3" s="84"/>
      <c r="PWS3" s="84"/>
      <c r="PWT3" s="84"/>
      <c r="PWU3" s="84"/>
      <c r="PWV3" s="84"/>
      <c r="PWW3" s="84"/>
      <c r="PWX3" s="84"/>
      <c r="PWY3" s="84"/>
      <c r="PWZ3" s="84"/>
      <c r="PXA3" s="84"/>
      <c r="PXB3" s="84"/>
      <c r="PXC3" s="84"/>
      <c r="PXD3" s="84"/>
      <c r="PXE3" s="84"/>
      <c r="PXF3" s="84"/>
      <c r="PXG3" s="84"/>
      <c r="PXH3" s="84"/>
      <c r="PXI3" s="84"/>
      <c r="PXJ3" s="84"/>
      <c r="PXK3" s="84"/>
      <c r="PXL3" s="84"/>
      <c r="PXM3" s="84"/>
      <c r="PXN3" s="84"/>
      <c r="PXO3" s="84"/>
      <c r="PXP3" s="84"/>
      <c r="PXQ3" s="84"/>
      <c r="PXR3" s="84"/>
      <c r="PXS3" s="84"/>
      <c r="PXT3" s="84"/>
      <c r="PXU3" s="84"/>
      <c r="PXV3" s="84"/>
      <c r="PXW3" s="84"/>
      <c r="PXX3" s="84"/>
      <c r="PXY3" s="84"/>
      <c r="PXZ3" s="84"/>
      <c r="PYA3" s="84"/>
      <c r="PYB3" s="84"/>
      <c r="PYC3" s="84"/>
      <c r="PYD3" s="84"/>
      <c r="PYE3" s="84"/>
      <c r="PYF3" s="84"/>
      <c r="PYG3" s="84"/>
      <c r="PYH3" s="84"/>
      <c r="PYI3" s="84"/>
      <c r="PYJ3" s="84"/>
      <c r="PYK3" s="84"/>
      <c r="PYL3" s="84"/>
      <c r="PYM3" s="84"/>
      <c r="PYN3" s="84"/>
      <c r="PYO3" s="84"/>
      <c r="PYP3" s="84"/>
      <c r="PYQ3" s="84"/>
      <c r="PYR3" s="84"/>
      <c r="PYS3" s="84"/>
      <c r="PYT3" s="84"/>
      <c r="PYU3" s="84"/>
      <c r="PYV3" s="84"/>
      <c r="PYW3" s="84"/>
      <c r="PYX3" s="84"/>
      <c r="PYY3" s="84"/>
      <c r="PYZ3" s="84"/>
      <c r="PZA3" s="84"/>
      <c r="PZB3" s="84"/>
      <c r="PZC3" s="84"/>
      <c r="PZD3" s="84"/>
      <c r="PZE3" s="84"/>
      <c r="PZF3" s="84"/>
      <c r="PZG3" s="84"/>
      <c r="PZH3" s="84"/>
      <c r="PZI3" s="84"/>
      <c r="PZJ3" s="84"/>
      <c r="PZK3" s="84"/>
      <c r="PZL3" s="84"/>
      <c r="PZM3" s="84"/>
      <c r="PZN3" s="84"/>
      <c r="PZO3" s="84"/>
      <c r="PZP3" s="84"/>
      <c r="PZQ3" s="84"/>
      <c r="PZR3" s="84"/>
      <c r="PZS3" s="84"/>
      <c r="PZT3" s="84"/>
      <c r="PZU3" s="84"/>
      <c r="PZV3" s="84"/>
      <c r="PZW3" s="84"/>
      <c r="PZX3" s="84"/>
      <c r="PZY3" s="84"/>
      <c r="PZZ3" s="84"/>
      <c r="QAA3" s="84"/>
      <c r="QAB3" s="84"/>
      <c r="QAC3" s="84"/>
      <c r="QAD3" s="84"/>
      <c r="QAE3" s="84"/>
      <c r="QAF3" s="84"/>
      <c r="QAG3" s="84"/>
      <c r="QAH3" s="84"/>
      <c r="QAI3" s="84"/>
      <c r="QAJ3" s="84"/>
      <c r="QAK3" s="84"/>
      <c r="QAL3" s="84"/>
      <c r="QAM3" s="84"/>
      <c r="QAN3" s="84"/>
      <c r="QAO3" s="84"/>
      <c r="QAP3" s="84"/>
      <c r="QAQ3" s="84"/>
      <c r="QAR3" s="84"/>
      <c r="QAS3" s="84"/>
      <c r="QAT3" s="84"/>
      <c r="QAU3" s="84"/>
      <c r="QAV3" s="84"/>
      <c r="QAW3" s="84"/>
      <c r="QAX3" s="84"/>
      <c r="QAY3" s="84"/>
      <c r="QAZ3" s="84"/>
      <c r="QBA3" s="84"/>
      <c r="QBB3" s="84"/>
      <c r="QBC3" s="84"/>
      <c r="QBD3" s="84"/>
      <c r="QBE3" s="84"/>
      <c r="QBF3" s="84"/>
      <c r="QBG3" s="84"/>
      <c r="QBH3" s="84"/>
      <c r="QBI3" s="84"/>
      <c r="QBJ3" s="84"/>
      <c r="QBK3" s="84"/>
      <c r="QBL3" s="84"/>
      <c r="QBM3" s="84"/>
      <c r="QBN3" s="84"/>
      <c r="QBO3" s="84"/>
      <c r="QBP3" s="84"/>
      <c r="QBQ3" s="84"/>
      <c r="QBR3" s="84"/>
      <c r="QBS3" s="84"/>
      <c r="QBT3" s="84"/>
      <c r="QBU3" s="84"/>
      <c r="QBV3" s="84"/>
      <c r="QBW3" s="84"/>
      <c r="QBX3" s="84"/>
      <c r="QBY3" s="84"/>
      <c r="QBZ3" s="84"/>
      <c r="QCA3" s="84"/>
      <c r="QCB3" s="84"/>
      <c r="QCC3" s="84"/>
      <c r="QCD3" s="84"/>
      <c r="QCE3" s="84"/>
      <c r="QCF3" s="84"/>
      <c r="QCG3" s="84"/>
      <c r="QCH3" s="84"/>
      <c r="QCI3" s="84"/>
      <c r="QCJ3" s="84"/>
      <c r="QCK3" s="84"/>
      <c r="QCL3" s="84"/>
      <c r="QCM3" s="84"/>
      <c r="QCN3" s="84"/>
      <c r="QCO3" s="84"/>
      <c r="QCP3" s="84"/>
      <c r="QCQ3" s="84"/>
      <c r="QCR3" s="84"/>
      <c r="QCS3" s="84"/>
      <c r="QCT3" s="84"/>
      <c r="QCU3" s="84"/>
      <c r="QCV3" s="84"/>
      <c r="QCW3" s="84"/>
      <c r="QCX3" s="84"/>
      <c r="QCY3" s="84"/>
      <c r="QCZ3" s="84"/>
      <c r="QDA3" s="84"/>
      <c r="QDB3" s="84"/>
      <c r="QDC3" s="84"/>
      <c r="QDD3" s="84"/>
      <c r="QDE3" s="84"/>
      <c r="QDF3" s="84"/>
      <c r="QDG3" s="84"/>
      <c r="QDH3" s="84"/>
      <c r="QDI3" s="84"/>
      <c r="QDJ3" s="84"/>
      <c r="QDK3" s="84"/>
      <c r="QDL3" s="84"/>
      <c r="QDM3" s="84"/>
      <c r="QDN3" s="84"/>
      <c r="QDO3" s="84"/>
      <c r="QDP3" s="84"/>
      <c r="QDQ3" s="84"/>
      <c r="QDR3" s="84"/>
      <c r="QDS3" s="84"/>
      <c r="QDT3" s="84"/>
      <c r="QDU3" s="84"/>
      <c r="QDV3" s="84"/>
      <c r="QDW3" s="84"/>
      <c r="QDX3" s="84"/>
      <c r="QDY3" s="84"/>
      <c r="QDZ3" s="84"/>
      <c r="QEA3" s="84"/>
      <c r="QEB3" s="84"/>
      <c r="QEC3" s="84"/>
      <c r="QED3" s="84"/>
      <c r="QEE3" s="84"/>
      <c r="QEF3" s="84"/>
      <c r="QEG3" s="84"/>
      <c r="QEH3" s="84"/>
      <c r="QEI3" s="84"/>
      <c r="QEJ3" s="84"/>
      <c r="QEK3" s="84"/>
      <c r="QEL3" s="84"/>
      <c r="QEM3" s="84"/>
      <c r="QEN3" s="84"/>
      <c r="QEO3" s="84"/>
      <c r="QEP3" s="84"/>
      <c r="QEQ3" s="84"/>
      <c r="QER3" s="84"/>
      <c r="QES3" s="84"/>
      <c r="QET3" s="84"/>
      <c r="QEU3" s="84"/>
      <c r="QEV3" s="84"/>
      <c r="QEW3" s="84"/>
      <c r="QEX3" s="84"/>
      <c r="QEY3" s="84"/>
      <c r="QEZ3" s="84"/>
      <c r="QFA3" s="84"/>
      <c r="QFB3" s="84"/>
      <c r="QFC3" s="84"/>
      <c r="QFD3" s="84"/>
      <c r="QFE3" s="84"/>
      <c r="QFF3" s="84"/>
      <c r="QFG3" s="84"/>
      <c r="QFH3" s="84"/>
      <c r="QFI3" s="84"/>
      <c r="QFJ3" s="84"/>
      <c r="QFK3" s="84"/>
      <c r="QFL3" s="84"/>
      <c r="QFM3" s="84"/>
      <c r="QFN3" s="84"/>
      <c r="QFO3" s="84"/>
      <c r="QFP3" s="84"/>
      <c r="QFQ3" s="84"/>
      <c r="QFR3" s="84"/>
      <c r="QFS3" s="84"/>
      <c r="QFT3" s="84"/>
      <c r="QFU3" s="84"/>
      <c r="QFV3" s="84"/>
      <c r="QFW3" s="84"/>
      <c r="QFX3" s="84"/>
      <c r="QFY3" s="84"/>
      <c r="QFZ3" s="84"/>
      <c r="QGA3" s="84"/>
      <c r="QGB3" s="84"/>
      <c r="QGC3" s="84"/>
      <c r="QGD3" s="84"/>
      <c r="QGE3" s="84"/>
      <c r="QGF3" s="84"/>
      <c r="QGG3" s="84"/>
      <c r="QGH3" s="84"/>
      <c r="QGI3" s="84"/>
      <c r="QGJ3" s="84"/>
      <c r="QGK3" s="84"/>
      <c r="QGL3" s="84"/>
      <c r="QGM3" s="84"/>
      <c r="QGN3" s="84"/>
      <c r="QGO3" s="84"/>
      <c r="QGP3" s="84"/>
      <c r="QGQ3" s="84"/>
      <c r="QGR3" s="84"/>
      <c r="QGS3" s="84"/>
      <c r="QGT3" s="84"/>
      <c r="QGU3" s="84"/>
      <c r="QGV3" s="84"/>
      <c r="QGW3" s="84"/>
      <c r="QGX3" s="84"/>
      <c r="QGY3" s="84"/>
      <c r="QGZ3" s="84"/>
      <c r="QHA3" s="84"/>
      <c r="QHB3" s="84"/>
      <c r="QHC3" s="84"/>
      <c r="QHD3" s="84"/>
      <c r="QHE3" s="84"/>
      <c r="QHF3" s="84"/>
      <c r="QHG3" s="84"/>
      <c r="QHH3" s="84"/>
      <c r="QHI3" s="84"/>
      <c r="QHJ3" s="84"/>
      <c r="QHK3" s="84"/>
      <c r="QHL3" s="84"/>
      <c r="QHM3" s="84"/>
      <c r="QHN3" s="84"/>
      <c r="QHO3" s="84"/>
      <c r="QHP3" s="84"/>
      <c r="QHQ3" s="84"/>
      <c r="QHR3" s="84"/>
      <c r="QHS3" s="84"/>
      <c r="QHT3" s="84"/>
      <c r="QHU3" s="84"/>
      <c r="QHV3" s="84"/>
      <c r="QHW3" s="84"/>
      <c r="QHX3" s="84"/>
      <c r="QHY3" s="84"/>
      <c r="QHZ3" s="84"/>
      <c r="QIA3" s="84"/>
      <c r="QIB3" s="84"/>
      <c r="QIC3" s="84"/>
      <c r="QID3" s="84"/>
      <c r="QIE3" s="84"/>
      <c r="QIF3" s="84"/>
      <c r="QIG3" s="84"/>
      <c r="QIH3" s="84"/>
      <c r="QII3" s="84"/>
      <c r="QIJ3" s="84"/>
      <c r="QIK3" s="84"/>
      <c r="QIL3" s="84"/>
      <c r="QIM3" s="84"/>
      <c r="QIN3" s="84"/>
      <c r="QIO3" s="84"/>
      <c r="QIP3" s="84"/>
      <c r="QIQ3" s="84"/>
      <c r="QIR3" s="84"/>
      <c r="QIS3" s="84"/>
      <c r="QIT3" s="84"/>
      <c r="QIU3" s="84"/>
      <c r="QIV3" s="84"/>
      <c r="QIW3" s="84"/>
      <c r="QIX3" s="84"/>
      <c r="QIY3" s="84"/>
      <c r="QIZ3" s="84"/>
      <c r="QJA3" s="84"/>
      <c r="QJB3" s="84"/>
      <c r="QJC3" s="84"/>
      <c r="QJD3" s="84"/>
      <c r="QJE3" s="84"/>
      <c r="QJF3" s="84"/>
      <c r="QJG3" s="84"/>
      <c r="QJH3" s="84"/>
      <c r="QJI3" s="84"/>
      <c r="QJJ3" s="84"/>
      <c r="QJK3" s="84"/>
      <c r="QJL3" s="84"/>
      <c r="QJM3" s="84"/>
      <c r="QJN3" s="84"/>
      <c r="QJO3" s="84"/>
      <c r="QJP3" s="84"/>
      <c r="QJQ3" s="84"/>
      <c r="QJR3" s="84"/>
      <c r="QJS3" s="84"/>
      <c r="QJT3" s="84"/>
      <c r="QJU3" s="84"/>
      <c r="QJV3" s="84"/>
      <c r="QJW3" s="84"/>
      <c r="QJX3" s="84"/>
      <c r="QJY3" s="84"/>
      <c r="QJZ3" s="84"/>
      <c r="QKA3" s="84"/>
      <c r="QKB3" s="84"/>
      <c r="QKC3" s="84"/>
      <c r="QKD3" s="84"/>
      <c r="QKE3" s="84"/>
      <c r="QKF3" s="84"/>
      <c r="QKG3" s="84"/>
      <c r="QKH3" s="84"/>
      <c r="QKI3" s="84"/>
      <c r="QKJ3" s="84"/>
      <c r="QKK3" s="84"/>
      <c r="QKL3" s="84"/>
      <c r="QKM3" s="84"/>
      <c r="QKN3" s="84"/>
      <c r="QKO3" s="84"/>
      <c r="QKP3" s="84"/>
      <c r="QKQ3" s="84"/>
      <c r="QKR3" s="84"/>
      <c r="QKS3" s="84"/>
      <c r="QKT3" s="84"/>
      <c r="QKU3" s="84"/>
      <c r="QKV3" s="84"/>
      <c r="QKW3" s="84"/>
      <c r="QKX3" s="84"/>
      <c r="QKY3" s="84"/>
      <c r="QKZ3" s="84"/>
      <c r="QLA3" s="84"/>
      <c r="QLB3" s="84"/>
      <c r="QLC3" s="84"/>
      <c r="QLD3" s="84"/>
      <c r="QLE3" s="84"/>
      <c r="QLF3" s="84"/>
      <c r="QLG3" s="84"/>
      <c r="QLH3" s="84"/>
      <c r="QLI3" s="84"/>
      <c r="QLJ3" s="84"/>
      <c r="QLK3" s="84"/>
      <c r="QLL3" s="84"/>
      <c r="QLM3" s="84"/>
      <c r="QLN3" s="84"/>
      <c r="QLO3" s="84"/>
      <c r="QLP3" s="84"/>
      <c r="QLQ3" s="84"/>
      <c r="QLR3" s="84"/>
      <c r="QLS3" s="84"/>
      <c r="QLT3" s="84"/>
      <c r="QLU3" s="84"/>
      <c r="QLV3" s="84"/>
      <c r="QLW3" s="84"/>
      <c r="QLX3" s="84"/>
      <c r="QLY3" s="84"/>
      <c r="QLZ3" s="84"/>
      <c r="QMA3" s="84"/>
      <c r="QMB3" s="84"/>
      <c r="QMC3" s="84"/>
      <c r="QMD3" s="84"/>
      <c r="QME3" s="84"/>
      <c r="QMF3" s="84"/>
      <c r="QMG3" s="84"/>
      <c r="QMH3" s="84"/>
      <c r="QMI3" s="84"/>
      <c r="QMJ3" s="84"/>
      <c r="QMK3" s="84"/>
      <c r="QML3" s="84"/>
      <c r="QMM3" s="84"/>
      <c r="QMN3" s="84"/>
      <c r="QMO3" s="84"/>
      <c r="QMP3" s="84"/>
      <c r="QMQ3" s="84"/>
      <c r="QMR3" s="84"/>
      <c r="QMS3" s="84"/>
      <c r="QMT3" s="84"/>
      <c r="QMU3" s="84"/>
      <c r="QMV3" s="84"/>
      <c r="QMW3" s="84"/>
      <c r="QMX3" s="84"/>
      <c r="QMY3" s="84"/>
      <c r="QMZ3" s="84"/>
      <c r="QNA3" s="84"/>
      <c r="QNB3" s="84"/>
      <c r="QNC3" s="84"/>
      <c r="QND3" s="84"/>
      <c r="QNE3" s="84"/>
      <c r="QNF3" s="84"/>
      <c r="QNG3" s="84"/>
      <c r="QNH3" s="84"/>
      <c r="QNI3" s="84"/>
      <c r="QNJ3" s="84"/>
      <c r="QNK3" s="84"/>
      <c r="QNL3" s="84"/>
      <c r="QNM3" s="84"/>
      <c r="QNN3" s="84"/>
      <c r="QNO3" s="84"/>
      <c r="QNP3" s="84"/>
      <c r="QNQ3" s="84"/>
      <c r="QNR3" s="84"/>
      <c r="QNS3" s="84"/>
      <c r="QNT3" s="84"/>
      <c r="QNU3" s="84"/>
      <c r="QNV3" s="84"/>
      <c r="QNW3" s="84"/>
      <c r="QNX3" s="84"/>
      <c r="QNY3" s="84"/>
      <c r="QNZ3" s="84"/>
      <c r="QOA3" s="84"/>
      <c r="QOB3" s="84"/>
      <c r="QOC3" s="84"/>
      <c r="QOD3" s="84"/>
      <c r="QOE3" s="84"/>
      <c r="QOF3" s="84"/>
      <c r="QOG3" s="84"/>
      <c r="QOH3" s="84"/>
      <c r="QOI3" s="84"/>
      <c r="QOJ3" s="84"/>
      <c r="QOK3" s="84"/>
      <c r="QOL3" s="84"/>
      <c r="QOM3" s="84"/>
      <c r="QON3" s="84"/>
      <c r="QOO3" s="84"/>
      <c r="QOP3" s="84"/>
      <c r="QOQ3" s="84"/>
      <c r="QOR3" s="84"/>
      <c r="QOS3" s="84"/>
      <c r="QOT3" s="84"/>
      <c r="QOU3" s="84"/>
      <c r="QOV3" s="84"/>
      <c r="QOW3" s="84"/>
      <c r="QOX3" s="84"/>
      <c r="QOY3" s="84"/>
      <c r="QOZ3" s="84"/>
      <c r="QPA3" s="84"/>
      <c r="QPB3" s="84"/>
      <c r="QPC3" s="84"/>
      <c r="QPD3" s="84"/>
      <c r="QPE3" s="84"/>
      <c r="QPF3" s="84"/>
      <c r="QPG3" s="84"/>
      <c r="QPH3" s="84"/>
      <c r="QPI3" s="84"/>
      <c r="QPJ3" s="84"/>
      <c r="QPK3" s="84"/>
      <c r="QPL3" s="84"/>
      <c r="QPM3" s="84"/>
      <c r="QPN3" s="84"/>
      <c r="QPO3" s="84"/>
      <c r="QPP3" s="84"/>
      <c r="QPQ3" s="84"/>
      <c r="QPR3" s="84"/>
      <c r="QPS3" s="84"/>
      <c r="QPT3" s="84"/>
      <c r="QPU3" s="84"/>
      <c r="QPV3" s="84"/>
      <c r="QPW3" s="84"/>
      <c r="QPX3" s="84"/>
      <c r="QPY3" s="84"/>
      <c r="QPZ3" s="84"/>
      <c r="QQA3" s="84"/>
      <c r="QQB3" s="84"/>
      <c r="QQC3" s="84"/>
      <c r="QQD3" s="84"/>
      <c r="QQE3" s="84"/>
      <c r="QQF3" s="84"/>
      <c r="QQG3" s="84"/>
      <c r="QQH3" s="84"/>
      <c r="QQI3" s="84"/>
      <c r="QQJ3" s="84"/>
      <c r="QQK3" s="84"/>
      <c r="QQL3" s="84"/>
      <c r="QQM3" s="84"/>
      <c r="QQN3" s="84"/>
      <c r="QQO3" s="84"/>
      <c r="QQP3" s="84"/>
      <c r="QQQ3" s="84"/>
      <c r="QQR3" s="84"/>
      <c r="QQS3" s="84"/>
      <c r="QQT3" s="84"/>
      <c r="QQU3" s="84"/>
      <c r="QQV3" s="84"/>
      <c r="QQW3" s="84"/>
      <c r="QQX3" s="84"/>
      <c r="QQY3" s="84"/>
      <c r="QQZ3" s="84"/>
      <c r="QRA3" s="84"/>
      <c r="QRB3" s="84"/>
      <c r="QRC3" s="84"/>
      <c r="QRD3" s="84"/>
      <c r="QRE3" s="84"/>
      <c r="QRF3" s="84"/>
      <c r="QRG3" s="84"/>
      <c r="QRH3" s="84"/>
      <c r="QRI3" s="84"/>
      <c r="QRJ3" s="84"/>
      <c r="QRK3" s="84"/>
      <c r="QRL3" s="84"/>
      <c r="QRM3" s="84"/>
      <c r="QRN3" s="84"/>
      <c r="QRO3" s="84"/>
      <c r="QRP3" s="84"/>
      <c r="QRQ3" s="84"/>
      <c r="QRR3" s="84"/>
      <c r="QRS3" s="84"/>
      <c r="QRT3" s="84"/>
      <c r="QRU3" s="84"/>
      <c r="QRV3" s="84"/>
      <c r="QRW3" s="84"/>
      <c r="QRX3" s="84"/>
      <c r="QRY3" s="84"/>
      <c r="QRZ3" s="84"/>
      <c r="QSA3" s="84"/>
      <c r="QSB3" s="84"/>
      <c r="QSC3" s="84"/>
      <c r="QSD3" s="84"/>
      <c r="QSE3" s="84"/>
      <c r="QSF3" s="84"/>
      <c r="QSG3" s="84"/>
      <c r="QSH3" s="84"/>
      <c r="QSI3" s="84"/>
      <c r="QSJ3" s="84"/>
      <c r="QSK3" s="84"/>
      <c r="QSL3" s="84"/>
      <c r="QSM3" s="84"/>
      <c r="QSN3" s="84"/>
      <c r="QSO3" s="84"/>
      <c r="QSP3" s="84"/>
      <c r="QSQ3" s="84"/>
      <c r="QSR3" s="84"/>
      <c r="QSS3" s="84"/>
      <c r="QST3" s="84"/>
      <c r="QSU3" s="84"/>
      <c r="QSV3" s="84"/>
      <c r="QSW3" s="84"/>
      <c r="QSX3" s="84"/>
      <c r="QSY3" s="84"/>
      <c r="QSZ3" s="84"/>
      <c r="QTA3" s="84"/>
      <c r="QTB3" s="84"/>
      <c r="QTC3" s="84"/>
      <c r="QTD3" s="84"/>
      <c r="QTE3" s="84"/>
      <c r="QTF3" s="84"/>
      <c r="QTG3" s="84"/>
      <c r="QTH3" s="84"/>
      <c r="QTI3" s="84"/>
      <c r="QTJ3" s="84"/>
      <c r="QTK3" s="84"/>
      <c r="QTL3" s="84"/>
      <c r="QTM3" s="84"/>
      <c r="QTN3" s="84"/>
      <c r="QTO3" s="84"/>
      <c r="QTP3" s="84"/>
      <c r="QTQ3" s="84"/>
      <c r="QTR3" s="84"/>
      <c r="QTS3" s="84"/>
      <c r="QTT3" s="84"/>
      <c r="QTU3" s="84"/>
      <c r="QTV3" s="84"/>
      <c r="QTW3" s="84"/>
      <c r="QTX3" s="84"/>
      <c r="QTY3" s="84"/>
      <c r="QTZ3" s="84"/>
      <c r="QUA3" s="84"/>
      <c r="QUB3" s="84"/>
      <c r="QUC3" s="84"/>
      <c r="QUD3" s="84"/>
      <c r="QUE3" s="84"/>
      <c r="QUF3" s="84"/>
      <c r="QUG3" s="84"/>
      <c r="QUH3" s="84"/>
      <c r="QUI3" s="84"/>
      <c r="QUJ3" s="84"/>
      <c r="QUK3" s="84"/>
      <c r="QUL3" s="84"/>
      <c r="QUM3" s="84"/>
      <c r="QUN3" s="84"/>
      <c r="QUO3" s="84"/>
      <c r="QUP3" s="84"/>
      <c r="QUQ3" s="84"/>
      <c r="QUR3" s="84"/>
      <c r="QUS3" s="84"/>
      <c r="QUT3" s="84"/>
      <c r="QUU3" s="84"/>
      <c r="QUV3" s="84"/>
      <c r="QUW3" s="84"/>
      <c r="QUX3" s="84"/>
      <c r="QUY3" s="84"/>
      <c r="QUZ3" s="84"/>
      <c r="QVA3" s="84"/>
      <c r="QVB3" s="84"/>
      <c r="QVC3" s="84"/>
      <c r="QVD3" s="84"/>
      <c r="QVE3" s="84"/>
      <c r="QVF3" s="84"/>
      <c r="QVG3" s="84"/>
      <c r="QVH3" s="84"/>
      <c r="QVI3" s="84"/>
      <c r="QVJ3" s="84"/>
      <c r="QVK3" s="84"/>
      <c r="QVL3" s="84"/>
      <c r="QVM3" s="84"/>
      <c r="QVN3" s="84"/>
      <c r="QVO3" s="84"/>
      <c r="QVP3" s="84"/>
      <c r="QVQ3" s="84"/>
      <c r="QVR3" s="84"/>
      <c r="QVS3" s="84"/>
      <c r="QVT3" s="84"/>
      <c r="QVU3" s="84"/>
      <c r="QVV3" s="84"/>
      <c r="QVW3" s="84"/>
      <c r="QVX3" s="84"/>
      <c r="QVY3" s="84"/>
      <c r="QVZ3" s="84"/>
      <c r="QWA3" s="84"/>
      <c r="QWB3" s="84"/>
      <c r="QWC3" s="84"/>
      <c r="QWD3" s="84"/>
      <c r="QWE3" s="84"/>
      <c r="QWF3" s="84"/>
      <c r="QWG3" s="84"/>
      <c r="QWH3" s="84"/>
      <c r="QWI3" s="84"/>
      <c r="QWJ3" s="84"/>
      <c r="QWK3" s="84"/>
      <c r="QWL3" s="84"/>
      <c r="QWM3" s="84"/>
      <c r="QWN3" s="84"/>
      <c r="QWO3" s="84"/>
      <c r="QWP3" s="84"/>
      <c r="QWQ3" s="84"/>
      <c r="QWR3" s="84"/>
      <c r="QWS3" s="84"/>
      <c r="QWT3" s="84"/>
      <c r="QWU3" s="84"/>
      <c r="QWV3" s="84"/>
      <c r="QWW3" s="84"/>
      <c r="QWX3" s="84"/>
      <c r="QWY3" s="84"/>
      <c r="QWZ3" s="84"/>
      <c r="QXA3" s="84"/>
      <c r="QXB3" s="84"/>
      <c r="QXC3" s="84"/>
      <c r="QXD3" s="84"/>
      <c r="QXE3" s="84"/>
      <c r="QXF3" s="84"/>
      <c r="QXG3" s="84"/>
      <c r="QXH3" s="84"/>
      <c r="QXI3" s="84"/>
      <c r="QXJ3" s="84"/>
      <c r="QXK3" s="84"/>
      <c r="QXL3" s="84"/>
      <c r="QXM3" s="84"/>
      <c r="QXN3" s="84"/>
      <c r="QXO3" s="84"/>
      <c r="QXP3" s="84"/>
      <c r="QXQ3" s="84"/>
      <c r="QXR3" s="84"/>
      <c r="QXS3" s="84"/>
      <c r="QXT3" s="84"/>
      <c r="QXU3" s="84"/>
      <c r="QXV3" s="84"/>
      <c r="QXW3" s="84"/>
      <c r="QXX3" s="84"/>
      <c r="QXY3" s="84"/>
      <c r="QXZ3" s="84"/>
      <c r="QYA3" s="84"/>
      <c r="QYB3" s="84"/>
      <c r="QYC3" s="84"/>
      <c r="QYD3" s="84"/>
      <c r="QYE3" s="84"/>
      <c r="QYF3" s="84"/>
      <c r="QYG3" s="84"/>
      <c r="QYH3" s="84"/>
      <c r="QYI3" s="84"/>
      <c r="QYJ3" s="84"/>
      <c r="QYK3" s="84"/>
      <c r="QYL3" s="84"/>
      <c r="QYM3" s="84"/>
      <c r="QYN3" s="84"/>
      <c r="QYO3" s="84"/>
      <c r="QYP3" s="84"/>
      <c r="QYQ3" s="84"/>
      <c r="QYR3" s="84"/>
      <c r="QYS3" s="84"/>
      <c r="QYT3" s="84"/>
      <c r="QYU3" s="84"/>
      <c r="QYV3" s="84"/>
      <c r="QYW3" s="84"/>
      <c r="QYX3" s="84"/>
      <c r="QYY3" s="84"/>
      <c r="QYZ3" s="84"/>
      <c r="QZA3" s="84"/>
      <c r="QZB3" s="84"/>
      <c r="QZC3" s="84"/>
      <c r="QZD3" s="84"/>
      <c r="QZE3" s="84"/>
      <c r="QZF3" s="84"/>
      <c r="QZG3" s="84"/>
      <c r="QZH3" s="84"/>
      <c r="QZI3" s="84"/>
      <c r="QZJ3" s="84"/>
      <c r="QZK3" s="84"/>
      <c r="QZL3" s="84"/>
      <c r="QZM3" s="84"/>
      <c r="QZN3" s="84"/>
      <c r="QZO3" s="84"/>
      <c r="QZP3" s="84"/>
      <c r="QZQ3" s="84"/>
      <c r="QZR3" s="84"/>
      <c r="QZS3" s="84"/>
      <c r="QZT3" s="84"/>
      <c r="QZU3" s="84"/>
      <c r="QZV3" s="84"/>
      <c r="QZW3" s="84"/>
      <c r="QZX3" s="84"/>
      <c r="QZY3" s="84"/>
      <c r="QZZ3" s="84"/>
      <c r="RAA3" s="84"/>
      <c r="RAB3" s="84"/>
      <c r="RAC3" s="84"/>
      <c r="RAD3" s="84"/>
      <c r="RAE3" s="84"/>
      <c r="RAF3" s="84"/>
      <c r="RAG3" s="84"/>
      <c r="RAH3" s="84"/>
      <c r="RAI3" s="84"/>
      <c r="RAJ3" s="84"/>
      <c r="RAK3" s="84"/>
      <c r="RAL3" s="84"/>
      <c r="RAM3" s="84"/>
      <c r="RAN3" s="84"/>
      <c r="RAO3" s="84"/>
      <c r="RAP3" s="84"/>
      <c r="RAQ3" s="84"/>
      <c r="RAR3" s="84"/>
      <c r="RAS3" s="84"/>
      <c r="RAT3" s="84"/>
      <c r="RAU3" s="84"/>
      <c r="RAV3" s="84"/>
      <c r="RAW3" s="84"/>
      <c r="RAX3" s="84"/>
      <c r="RAY3" s="84"/>
      <c r="RAZ3" s="84"/>
      <c r="RBA3" s="84"/>
      <c r="RBB3" s="84"/>
      <c r="RBC3" s="84"/>
      <c r="RBD3" s="84"/>
      <c r="RBE3" s="84"/>
      <c r="RBF3" s="84"/>
      <c r="RBG3" s="84"/>
      <c r="RBH3" s="84"/>
      <c r="RBI3" s="84"/>
      <c r="RBJ3" s="84"/>
      <c r="RBK3" s="84"/>
      <c r="RBL3" s="84"/>
      <c r="RBM3" s="84"/>
      <c r="RBN3" s="84"/>
      <c r="RBO3" s="84"/>
      <c r="RBP3" s="84"/>
      <c r="RBQ3" s="84"/>
      <c r="RBR3" s="84"/>
      <c r="RBS3" s="84"/>
      <c r="RBT3" s="84"/>
      <c r="RBU3" s="84"/>
      <c r="RBV3" s="84"/>
      <c r="RBW3" s="84"/>
      <c r="RBX3" s="84"/>
      <c r="RBY3" s="84"/>
      <c r="RBZ3" s="84"/>
      <c r="RCA3" s="84"/>
      <c r="RCB3" s="84"/>
      <c r="RCC3" s="84"/>
      <c r="RCD3" s="84"/>
      <c r="RCE3" s="84"/>
      <c r="RCF3" s="84"/>
      <c r="RCG3" s="84"/>
      <c r="RCH3" s="84"/>
      <c r="RCI3" s="84"/>
      <c r="RCJ3" s="84"/>
      <c r="RCK3" s="84"/>
      <c r="RCL3" s="84"/>
      <c r="RCM3" s="84"/>
      <c r="RCN3" s="84"/>
      <c r="RCO3" s="84"/>
      <c r="RCP3" s="84"/>
      <c r="RCQ3" s="84"/>
      <c r="RCR3" s="84"/>
      <c r="RCS3" s="84"/>
      <c r="RCT3" s="84"/>
      <c r="RCU3" s="84"/>
      <c r="RCV3" s="84"/>
      <c r="RCW3" s="84"/>
      <c r="RCX3" s="84"/>
      <c r="RCY3" s="84"/>
      <c r="RCZ3" s="84"/>
      <c r="RDA3" s="84"/>
      <c r="RDB3" s="84"/>
      <c r="RDC3" s="84"/>
      <c r="RDD3" s="84"/>
      <c r="RDE3" s="84"/>
      <c r="RDF3" s="84"/>
      <c r="RDG3" s="84"/>
      <c r="RDH3" s="84"/>
      <c r="RDI3" s="84"/>
      <c r="RDJ3" s="84"/>
      <c r="RDK3" s="84"/>
      <c r="RDL3" s="84"/>
      <c r="RDM3" s="84"/>
      <c r="RDN3" s="84"/>
      <c r="RDO3" s="84"/>
      <c r="RDP3" s="84"/>
      <c r="RDQ3" s="84"/>
      <c r="RDR3" s="84"/>
      <c r="RDS3" s="84"/>
      <c r="RDT3" s="84"/>
      <c r="RDU3" s="84"/>
      <c r="RDV3" s="84"/>
      <c r="RDW3" s="84"/>
      <c r="RDX3" s="84"/>
      <c r="RDY3" s="84"/>
      <c r="RDZ3" s="84"/>
      <c r="REA3" s="84"/>
      <c r="REB3" s="84"/>
      <c r="REC3" s="84"/>
      <c r="RED3" s="84"/>
      <c r="REE3" s="84"/>
      <c r="REF3" s="84"/>
      <c r="REG3" s="84"/>
      <c r="REH3" s="84"/>
      <c r="REI3" s="84"/>
      <c r="REJ3" s="84"/>
      <c r="REK3" s="84"/>
      <c r="REL3" s="84"/>
      <c r="REM3" s="84"/>
      <c r="REN3" s="84"/>
      <c r="REO3" s="84"/>
      <c r="REP3" s="84"/>
      <c r="REQ3" s="84"/>
      <c r="RER3" s="84"/>
      <c r="RES3" s="84"/>
      <c r="RET3" s="84"/>
      <c r="REU3" s="84"/>
      <c r="REV3" s="84"/>
      <c r="REW3" s="84"/>
      <c r="REX3" s="84"/>
      <c r="REY3" s="84"/>
      <c r="REZ3" s="84"/>
      <c r="RFA3" s="84"/>
      <c r="RFB3" s="84"/>
      <c r="RFC3" s="84"/>
      <c r="RFD3" s="84"/>
      <c r="RFE3" s="84"/>
      <c r="RFF3" s="84"/>
      <c r="RFG3" s="84"/>
      <c r="RFH3" s="84"/>
      <c r="RFI3" s="84"/>
      <c r="RFJ3" s="84"/>
      <c r="RFK3" s="84"/>
      <c r="RFL3" s="84"/>
      <c r="RFM3" s="84"/>
      <c r="RFN3" s="84"/>
      <c r="RFO3" s="84"/>
      <c r="RFP3" s="84"/>
      <c r="RFQ3" s="84"/>
      <c r="RFR3" s="84"/>
      <c r="RFS3" s="84"/>
      <c r="RFT3" s="84"/>
      <c r="RFU3" s="84"/>
      <c r="RFV3" s="84"/>
      <c r="RFW3" s="84"/>
      <c r="RFX3" s="84"/>
      <c r="RFY3" s="84"/>
      <c r="RFZ3" s="84"/>
      <c r="RGA3" s="84"/>
      <c r="RGB3" s="84"/>
      <c r="RGC3" s="84"/>
      <c r="RGD3" s="84"/>
      <c r="RGE3" s="84"/>
      <c r="RGF3" s="84"/>
      <c r="RGG3" s="84"/>
      <c r="RGH3" s="84"/>
      <c r="RGI3" s="84"/>
      <c r="RGJ3" s="84"/>
      <c r="RGK3" s="84"/>
      <c r="RGL3" s="84"/>
      <c r="RGM3" s="84"/>
      <c r="RGN3" s="84"/>
      <c r="RGO3" s="84"/>
      <c r="RGP3" s="84"/>
      <c r="RGQ3" s="84"/>
      <c r="RGR3" s="84"/>
      <c r="RGS3" s="84"/>
      <c r="RGT3" s="84"/>
      <c r="RGU3" s="84"/>
      <c r="RGV3" s="84"/>
      <c r="RGW3" s="84"/>
      <c r="RGX3" s="84"/>
      <c r="RGY3" s="84"/>
      <c r="RGZ3" s="84"/>
      <c r="RHA3" s="84"/>
      <c r="RHB3" s="84"/>
      <c r="RHC3" s="84"/>
      <c r="RHD3" s="84"/>
      <c r="RHE3" s="84"/>
      <c r="RHF3" s="84"/>
      <c r="RHG3" s="84"/>
      <c r="RHH3" s="84"/>
      <c r="RHI3" s="84"/>
      <c r="RHJ3" s="84"/>
      <c r="RHK3" s="84"/>
      <c r="RHL3" s="84"/>
      <c r="RHM3" s="84"/>
      <c r="RHN3" s="84"/>
      <c r="RHO3" s="84"/>
      <c r="RHP3" s="84"/>
      <c r="RHQ3" s="84"/>
      <c r="RHR3" s="84"/>
      <c r="RHS3" s="84"/>
      <c r="RHT3" s="84"/>
      <c r="RHU3" s="84"/>
      <c r="RHV3" s="84"/>
      <c r="RHW3" s="84"/>
      <c r="RHX3" s="84"/>
      <c r="RHY3" s="84"/>
      <c r="RHZ3" s="84"/>
      <c r="RIA3" s="84"/>
      <c r="RIB3" s="84"/>
      <c r="RIC3" s="84"/>
      <c r="RID3" s="84"/>
      <c r="RIE3" s="84"/>
      <c r="RIF3" s="84"/>
      <c r="RIG3" s="84"/>
      <c r="RIH3" s="84"/>
      <c r="RII3" s="84"/>
      <c r="RIJ3" s="84"/>
      <c r="RIK3" s="84"/>
      <c r="RIL3" s="84"/>
      <c r="RIM3" s="84"/>
      <c r="RIN3" s="84"/>
      <c r="RIO3" s="84"/>
      <c r="RIP3" s="84"/>
      <c r="RIQ3" s="84"/>
      <c r="RIR3" s="84"/>
      <c r="RIS3" s="84"/>
      <c r="RIT3" s="84"/>
      <c r="RIU3" s="84"/>
      <c r="RIV3" s="84"/>
      <c r="RIW3" s="84"/>
      <c r="RIX3" s="84"/>
      <c r="RIY3" s="84"/>
      <c r="RIZ3" s="84"/>
      <c r="RJA3" s="84"/>
      <c r="RJB3" s="84"/>
      <c r="RJC3" s="84"/>
      <c r="RJD3" s="84"/>
      <c r="RJE3" s="84"/>
      <c r="RJF3" s="84"/>
      <c r="RJG3" s="84"/>
      <c r="RJH3" s="84"/>
      <c r="RJI3" s="84"/>
      <c r="RJJ3" s="84"/>
      <c r="RJK3" s="84"/>
      <c r="RJL3" s="84"/>
      <c r="RJM3" s="84"/>
      <c r="RJN3" s="84"/>
      <c r="RJO3" s="84"/>
      <c r="RJP3" s="84"/>
      <c r="RJQ3" s="84"/>
      <c r="RJR3" s="84"/>
      <c r="RJS3" s="84"/>
      <c r="RJT3" s="84"/>
      <c r="RJU3" s="84"/>
      <c r="RJV3" s="84"/>
      <c r="RJW3" s="84"/>
      <c r="RJX3" s="84"/>
      <c r="RJY3" s="84"/>
      <c r="RJZ3" s="84"/>
      <c r="RKA3" s="84"/>
      <c r="RKB3" s="84"/>
      <c r="RKC3" s="84"/>
      <c r="RKD3" s="84"/>
      <c r="RKE3" s="84"/>
      <c r="RKF3" s="84"/>
      <c r="RKG3" s="84"/>
      <c r="RKH3" s="84"/>
      <c r="RKI3" s="84"/>
      <c r="RKJ3" s="84"/>
      <c r="RKK3" s="84"/>
      <c r="RKL3" s="84"/>
      <c r="RKM3" s="84"/>
      <c r="RKN3" s="84"/>
      <c r="RKO3" s="84"/>
      <c r="RKP3" s="84"/>
      <c r="RKQ3" s="84"/>
      <c r="RKR3" s="84"/>
      <c r="RKS3" s="84"/>
      <c r="RKT3" s="84"/>
      <c r="RKU3" s="84"/>
      <c r="RKV3" s="84"/>
      <c r="RKW3" s="84"/>
      <c r="RKX3" s="84"/>
      <c r="RKY3" s="84"/>
      <c r="RKZ3" s="84"/>
      <c r="RLA3" s="84"/>
      <c r="RLB3" s="84"/>
      <c r="RLC3" s="84"/>
      <c r="RLD3" s="84"/>
      <c r="RLE3" s="84"/>
      <c r="RLF3" s="84"/>
      <c r="RLG3" s="84"/>
      <c r="RLH3" s="84"/>
      <c r="RLI3" s="84"/>
      <c r="RLJ3" s="84"/>
      <c r="RLK3" s="84"/>
      <c r="RLL3" s="84"/>
      <c r="RLM3" s="84"/>
      <c r="RLN3" s="84"/>
      <c r="RLO3" s="84"/>
      <c r="RLP3" s="84"/>
      <c r="RLQ3" s="84"/>
      <c r="RLR3" s="84"/>
      <c r="RLS3" s="84"/>
      <c r="RLT3" s="84"/>
      <c r="RLU3" s="84"/>
      <c r="RLV3" s="84"/>
      <c r="RLW3" s="84"/>
      <c r="RLX3" s="84"/>
      <c r="RLY3" s="84"/>
      <c r="RLZ3" s="84"/>
      <c r="RMA3" s="84"/>
      <c r="RMB3" s="84"/>
      <c r="RMC3" s="84"/>
      <c r="RMD3" s="84"/>
      <c r="RME3" s="84"/>
      <c r="RMF3" s="84"/>
      <c r="RMG3" s="84"/>
      <c r="RMH3" s="84"/>
      <c r="RMI3" s="84"/>
      <c r="RMJ3" s="84"/>
      <c r="RMK3" s="84"/>
      <c r="RML3" s="84"/>
      <c r="RMM3" s="84"/>
      <c r="RMN3" s="84"/>
      <c r="RMO3" s="84"/>
      <c r="RMP3" s="84"/>
      <c r="RMQ3" s="84"/>
      <c r="RMR3" s="84"/>
      <c r="RMS3" s="84"/>
      <c r="RMT3" s="84"/>
      <c r="RMU3" s="84"/>
      <c r="RMV3" s="84"/>
      <c r="RMW3" s="84"/>
      <c r="RMX3" s="84"/>
      <c r="RMY3" s="84"/>
      <c r="RMZ3" s="84"/>
      <c r="RNA3" s="84"/>
      <c r="RNB3" s="84"/>
      <c r="RNC3" s="84"/>
      <c r="RND3" s="84"/>
      <c r="RNE3" s="84"/>
      <c r="RNF3" s="84"/>
      <c r="RNG3" s="84"/>
      <c r="RNH3" s="84"/>
      <c r="RNI3" s="84"/>
      <c r="RNJ3" s="84"/>
      <c r="RNK3" s="84"/>
      <c r="RNL3" s="84"/>
      <c r="RNM3" s="84"/>
      <c r="RNN3" s="84"/>
      <c r="RNO3" s="84"/>
      <c r="RNP3" s="84"/>
      <c r="RNQ3" s="84"/>
      <c r="RNR3" s="84"/>
      <c r="RNS3" s="84"/>
      <c r="RNT3" s="84"/>
      <c r="RNU3" s="84"/>
      <c r="RNV3" s="84"/>
      <c r="RNW3" s="84"/>
      <c r="RNX3" s="84"/>
      <c r="RNY3" s="84"/>
      <c r="RNZ3" s="84"/>
      <c r="ROA3" s="84"/>
      <c r="ROB3" s="84"/>
      <c r="ROC3" s="84"/>
      <c r="ROD3" s="84"/>
      <c r="ROE3" s="84"/>
      <c r="ROF3" s="84"/>
      <c r="ROG3" s="84"/>
      <c r="ROH3" s="84"/>
      <c r="ROI3" s="84"/>
      <c r="ROJ3" s="84"/>
      <c r="ROK3" s="84"/>
      <c r="ROL3" s="84"/>
      <c r="ROM3" s="84"/>
      <c r="RON3" s="84"/>
      <c r="ROO3" s="84"/>
      <c r="ROP3" s="84"/>
      <c r="ROQ3" s="84"/>
      <c r="ROR3" s="84"/>
      <c r="ROS3" s="84"/>
      <c r="ROT3" s="84"/>
      <c r="ROU3" s="84"/>
      <c r="ROV3" s="84"/>
      <c r="ROW3" s="84"/>
      <c r="ROX3" s="84"/>
      <c r="ROY3" s="84"/>
      <c r="ROZ3" s="84"/>
      <c r="RPA3" s="84"/>
      <c r="RPB3" s="84"/>
      <c r="RPC3" s="84"/>
      <c r="RPD3" s="84"/>
      <c r="RPE3" s="84"/>
      <c r="RPF3" s="84"/>
      <c r="RPG3" s="84"/>
      <c r="RPH3" s="84"/>
      <c r="RPI3" s="84"/>
      <c r="RPJ3" s="84"/>
      <c r="RPK3" s="84"/>
      <c r="RPL3" s="84"/>
      <c r="RPM3" s="84"/>
      <c r="RPN3" s="84"/>
      <c r="RPO3" s="84"/>
      <c r="RPP3" s="84"/>
      <c r="RPQ3" s="84"/>
      <c r="RPR3" s="84"/>
      <c r="RPS3" s="84"/>
      <c r="RPT3" s="84"/>
      <c r="RPU3" s="84"/>
      <c r="RPV3" s="84"/>
      <c r="RPW3" s="84"/>
      <c r="RPX3" s="84"/>
      <c r="RPY3" s="84"/>
      <c r="RPZ3" s="84"/>
      <c r="RQA3" s="84"/>
      <c r="RQB3" s="84"/>
      <c r="RQC3" s="84"/>
      <c r="RQD3" s="84"/>
      <c r="RQE3" s="84"/>
      <c r="RQF3" s="84"/>
      <c r="RQG3" s="84"/>
      <c r="RQH3" s="84"/>
      <c r="RQI3" s="84"/>
      <c r="RQJ3" s="84"/>
      <c r="RQK3" s="84"/>
      <c r="RQL3" s="84"/>
      <c r="RQM3" s="84"/>
      <c r="RQN3" s="84"/>
      <c r="RQO3" s="84"/>
      <c r="RQP3" s="84"/>
      <c r="RQQ3" s="84"/>
      <c r="RQR3" s="84"/>
      <c r="RQS3" s="84"/>
      <c r="RQT3" s="84"/>
      <c r="RQU3" s="84"/>
      <c r="RQV3" s="84"/>
      <c r="RQW3" s="84"/>
      <c r="RQX3" s="84"/>
      <c r="RQY3" s="84"/>
      <c r="RQZ3" s="84"/>
      <c r="RRA3" s="84"/>
      <c r="RRB3" s="84"/>
      <c r="RRC3" s="84"/>
      <c r="RRD3" s="84"/>
      <c r="RRE3" s="84"/>
      <c r="RRF3" s="84"/>
      <c r="RRG3" s="84"/>
      <c r="RRH3" s="84"/>
      <c r="RRI3" s="84"/>
      <c r="RRJ3" s="84"/>
      <c r="RRK3" s="84"/>
      <c r="RRL3" s="84"/>
      <c r="RRM3" s="84"/>
      <c r="RRN3" s="84"/>
      <c r="RRO3" s="84"/>
      <c r="RRP3" s="84"/>
      <c r="RRQ3" s="84"/>
      <c r="RRR3" s="84"/>
      <c r="RRS3" s="84"/>
      <c r="RRT3" s="84"/>
      <c r="RRU3" s="84"/>
      <c r="RRV3" s="84"/>
      <c r="RRW3" s="84"/>
      <c r="RRX3" s="84"/>
      <c r="RRY3" s="84"/>
      <c r="RRZ3" s="84"/>
      <c r="RSA3" s="84"/>
      <c r="RSB3" s="84"/>
      <c r="RSC3" s="84"/>
      <c r="RSD3" s="84"/>
      <c r="RSE3" s="84"/>
      <c r="RSF3" s="84"/>
      <c r="RSG3" s="84"/>
      <c r="RSH3" s="84"/>
      <c r="RSI3" s="84"/>
      <c r="RSJ3" s="84"/>
      <c r="RSK3" s="84"/>
      <c r="RSL3" s="84"/>
      <c r="RSM3" s="84"/>
      <c r="RSN3" s="84"/>
      <c r="RSO3" s="84"/>
      <c r="RSP3" s="84"/>
      <c r="RSQ3" s="84"/>
      <c r="RSR3" s="84"/>
      <c r="RSS3" s="84"/>
      <c r="RST3" s="84"/>
      <c r="RSU3" s="84"/>
      <c r="RSV3" s="84"/>
      <c r="RSW3" s="84"/>
      <c r="RSX3" s="84"/>
      <c r="RSY3" s="84"/>
      <c r="RSZ3" s="84"/>
      <c r="RTA3" s="84"/>
      <c r="RTB3" s="84"/>
      <c r="RTC3" s="84"/>
      <c r="RTD3" s="84"/>
      <c r="RTE3" s="84"/>
      <c r="RTF3" s="84"/>
      <c r="RTG3" s="84"/>
      <c r="RTH3" s="84"/>
      <c r="RTI3" s="84"/>
      <c r="RTJ3" s="84"/>
      <c r="RTK3" s="84"/>
      <c r="RTL3" s="84"/>
      <c r="RTM3" s="84"/>
      <c r="RTN3" s="84"/>
      <c r="RTO3" s="84"/>
      <c r="RTP3" s="84"/>
      <c r="RTQ3" s="84"/>
      <c r="RTR3" s="84"/>
      <c r="RTS3" s="84"/>
      <c r="RTT3" s="84"/>
      <c r="RTU3" s="84"/>
      <c r="RTV3" s="84"/>
      <c r="RTW3" s="84"/>
      <c r="RTX3" s="84"/>
      <c r="RTY3" s="84"/>
      <c r="RTZ3" s="84"/>
      <c r="RUA3" s="84"/>
      <c r="RUB3" s="84"/>
      <c r="RUC3" s="84"/>
      <c r="RUD3" s="84"/>
      <c r="RUE3" s="84"/>
      <c r="RUF3" s="84"/>
      <c r="RUG3" s="84"/>
      <c r="RUH3" s="84"/>
      <c r="RUI3" s="84"/>
      <c r="RUJ3" s="84"/>
      <c r="RUK3" s="84"/>
      <c r="RUL3" s="84"/>
      <c r="RUM3" s="84"/>
      <c r="RUN3" s="84"/>
      <c r="RUO3" s="84"/>
      <c r="RUP3" s="84"/>
      <c r="RUQ3" s="84"/>
      <c r="RUR3" s="84"/>
      <c r="RUS3" s="84"/>
      <c r="RUT3" s="84"/>
      <c r="RUU3" s="84"/>
      <c r="RUV3" s="84"/>
      <c r="RUW3" s="84"/>
      <c r="RUX3" s="84"/>
      <c r="RUY3" s="84"/>
      <c r="RUZ3" s="84"/>
      <c r="RVA3" s="84"/>
      <c r="RVB3" s="84"/>
      <c r="RVC3" s="84"/>
      <c r="RVD3" s="84"/>
      <c r="RVE3" s="84"/>
      <c r="RVF3" s="84"/>
      <c r="RVG3" s="84"/>
      <c r="RVH3" s="84"/>
      <c r="RVI3" s="84"/>
      <c r="RVJ3" s="84"/>
      <c r="RVK3" s="84"/>
      <c r="RVL3" s="84"/>
      <c r="RVM3" s="84"/>
      <c r="RVN3" s="84"/>
      <c r="RVO3" s="84"/>
      <c r="RVP3" s="84"/>
      <c r="RVQ3" s="84"/>
      <c r="RVR3" s="84"/>
      <c r="RVS3" s="84"/>
      <c r="RVT3" s="84"/>
      <c r="RVU3" s="84"/>
      <c r="RVV3" s="84"/>
      <c r="RVW3" s="84"/>
      <c r="RVX3" s="84"/>
      <c r="RVY3" s="84"/>
      <c r="RVZ3" s="84"/>
      <c r="RWA3" s="84"/>
      <c r="RWB3" s="84"/>
      <c r="RWC3" s="84"/>
      <c r="RWD3" s="84"/>
      <c r="RWE3" s="84"/>
      <c r="RWF3" s="84"/>
      <c r="RWG3" s="84"/>
      <c r="RWH3" s="84"/>
      <c r="RWI3" s="84"/>
      <c r="RWJ3" s="84"/>
      <c r="RWK3" s="84"/>
      <c r="RWL3" s="84"/>
      <c r="RWM3" s="84"/>
      <c r="RWN3" s="84"/>
      <c r="RWO3" s="84"/>
      <c r="RWP3" s="84"/>
      <c r="RWQ3" s="84"/>
      <c r="RWR3" s="84"/>
      <c r="RWS3" s="84"/>
      <c r="RWT3" s="84"/>
      <c r="RWU3" s="84"/>
      <c r="RWV3" s="84"/>
      <c r="RWW3" s="84"/>
      <c r="RWX3" s="84"/>
      <c r="RWY3" s="84"/>
      <c r="RWZ3" s="84"/>
      <c r="RXA3" s="84"/>
      <c r="RXB3" s="84"/>
      <c r="RXC3" s="84"/>
      <c r="RXD3" s="84"/>
      <c r="RXE3" s="84"/>
      <c r="RXF3" s="84"/>
      <c r="RXG3" s="84"/>
      <c r="RXH3" s="84"/>
      <c r="RXI3" s="84"/>
      <c r="RXJ3" s="84"/>
      <c r="RXK3" s="84"/>
      <c r="RXL3" s="84"/>
      <c r="RXM3" s="84"/>
      <c r="RXN3" s="84"/>
      <c r="RXO3" s="84"/>
      <c r="RXP3" s="84"/>
      <c r="RXQ3" s="84"/>
      <c r="RXR3" s="84"/>
      <c r="RXS3" s="84"/>
      <c r="RXT3" s="84"/>
      <c r="RXU3" s="84"/>
      <c r="RXV3" s="84"/>
      <c r="RXW3" s="84"/>
      <c r="RXX3" s="84"/>
      <c r="RXY3" s="84"/>
      <c r="RXZ3" s="84"/>
      <c r="RYA3" s="84"/>
      <c r="RYB3" s="84"/>
      <c r="RYC3" s="84"/>
      <c r="RYD3" s="84"/>
      <c r="RYE3" s="84"/>
      <c r="RYF3" s="84"/>
      <c r="RYG3" s="84"/>
      <c r="RYH3" s="84"/>
      <c r="RYI3" s="84"/>
      <c r="RYJ3" s="84"/>
      <c r="RYK3" s="84"/>
      <c r="RYL3" s="84"/>
      <c r="RYM3" s="84"/>
      <c r="RYN3" s="84"/>
      <c r="RYO3" s="84"/>
      <c r="RYP3" s="84"/>
      <c r="RYQ3" s="84"/>
      <c r="RYR3" s="84"/>
      <c r="RYS3" s="84"/>
      <c r="RYT3" s="84"/>
      <c r="RYU3" s="84"/>
      <c r="RYV3" s="84"/>
      <c r="RYW3" s="84"/>
      <c r="RYX3" s="84"/>
      <c r="RYY3" s="84"/>
      <c r="RYZ3" s="84"/>
      <c r="RZA3" s="84"/>
      <c r="RZB3" s="84"/>
      <c r="RZC3" s="84"/>
      <c r="RZD3" s="84"/>
      <c r="RZE3" s="84"/>
      <c r="RZF3" s="84"/>
      <c r="RZG3" s="84"/>
      <c r="RZH3" s="84"/>
      <c r="RZI3" s="84"/>
      <c r="RZJ3" s="84"/>
      <c r="RZK3" s="84"/>
      <c r="RZL3" s="84"/>
      <c r="RZM3" s="84"/>
      <c r="RZN3" s="84"/>
      <c r="RZO3" s="84"/>
      <c r="RZP3" s="84"/>
      <c r="RZQ3" s="84"/>
      <c r="RZR3" s="84"/>
      <c r="RZS3" s="84"/>
      <c r="RZT3" s="84"/>
      <c r="RZU3" s="84"/>
      <c r="RZV3" s="84"/>
      <c r="RZW3" s="84"/>
      <c r="RZX3" s="84"/>
      <c r="RZY3" s="84"/>
      <c r="RZZ3" s="84"/>
      <c r="SAA3" s="84"/>
      <c r="SAB3" s="84"/>
      <c r="SAC3" s="84"/>
      <c r="SAD3" s="84"/>
      <c r="SAE3" s="84"/>
      <c r="SAF3" s="84"/>
      <c r="SAG3" s="84"/>
      <c r="SAH3" s="84"/>
      <c r="SAI3" s="84"/>
      <c r="SAJ3" s="84"/>
      <c r="SAK3" s="84"/>
      <c r="SAL3" s="84"/>
      <c r="SAM3" s="84"/>
      <c r="SAN3" s="84"/>
      <c r="SAO3" s="84"/>
      <c r="SAP3" s="84"/>
      <c r="SAQ3" s="84"/>
      <c r="SAR3" s="84"/>
      <c r="SAS3" s="84"/>
      <c r="SAT3" s="84"/>
      <c r="SAU3" s="84"/>
      <c r="SAV3" s="84"/>
      <c r="SAW3" s="84"/>
      <c r="SAX3" s="84"/>
      <c r="SAY3" s="84"/>
      <c r="SAZ3" s="84"/>
      <c r="SBA3" s="84"/>
      <c r="SBB3" s="84"/>
      <c r="SBC3" s="84"/>
      <c r="SBD3" s="84"/>
      <c r="SBE3" s="84"/>
      <c r="SBF3" s="84"/>
      <c r="SBG3" s="84"/>
      <c r="SBH3" s="84"/>
      <c r="SBI3" s="84"/>
      <c r="SBJ3" s="84"/>
      <c r="SBK3" s="84"/>
      <c r="SBL3" s="84"/>
      <c r="SBM3" s="84"/>
      <c r="SBN3" s="84"/>
      <c r="SBO3" s="84"/>
      <c r="SBP3" s="84"/>
      <c r="SBQ3" s="84"/>
      <c r="SBR3" s="84"/>
      <c r="SBS3" s="84"/>
      <c r="SBT3" s="84"/>
      <c r="SBU3" s="84"/>
      <c r="SBV3" s="84"/>
      <c r="SBW3" s="84"/>
      <c r="SBX3" s="84"/>
      <c r="SBY3" s="84"/>
      <c r="SBZ3" s="84"/>
      <c r="SCA3" s="84"/>
      <c r="SCB3" s="84"/>
      <c r="SCC3" s="84"/>
      <c r="SCD3" s="84"/>
      <c r="SCE3" s="84"/>
      <c r="SCF3" s="84"/>
      <c r="SCG3" s="84"/>
      <c r="SCH3" s="84"/>
      <c r="SCI3" s="84"/>
      <c r="SCJ3" s="84"/>
      <c r="SCK3" s="84"/>
      <c r="SCL3" s="84"/>
      <c r="SCM3" s="84"/>
      <c r="SCN3" s="84"/>
      <c r="SCO3" s="84"/>
      <c r="SCP3" s="84"/>
      <c r="SCQ3" s="84"/>
      <c r="SCR3" s="84"/>
      <c r="SCS3" s="84"/>
      <c r="SCT3" s="84"/>
      <c r="SCU3" s="84"/>
      <c r="SCV3" s="84"/>
      <c r="SCW3" s="84"/>
      <c r="SCX3" s="84"/>
      <c r="SCY3" s="84"/>
      <c r="SCZ3" s="84"/>
      <c r="SDA3" s="84"/>
      <c r="SDB3" s="84"/>
      <c r="SDC3" s="84"/>
      <c r="SDD3" s="84"/>
      <c r="SDE3" s="84"/>
      <c r="SDF3" s="84"/>
      <c r="SDG3" s="84"/>
      <c r="SDH3" s="84"/>
      <c r="SDI3" s="84"/>
      <c r="SDJ3" s="84"/>
      <c r="SDK3" s="84"/>
      <c r="SDL3" s="84"/>
      <c r="SDM3" s="84"/>
      <c r="SDN3" s="84"/>
      <c r="SDO3" s="84"/>
      <c r="SDP3" s="84"/>
      <c r="SDQ3" s="84"/>
      <c r="SDR3" s="84"/>
      <c r="SDS3" s="84"/>
      <c r="SDT3" s="84"/>
      <c r="SDU3" s="84"/>
      <c r="SDV3" s="84"/>
      <c r="SDW3" s="84"/>
      <c r="SDX3" s="84"/>
      <c r="SDY3" s="84"/>
      <c r="SDZ3" s="84"/>
      <c r="SEA3" s="84"/>
      <c r="SEB3" s="84"/>
      <c r="SEC3" s="84"/>
      <c r="SED3" s="84"/>
      <c r="SEE3" s="84"/>
      <c r="SEF3" s="84"/>
      <c r="SEG3" s="84"/>
      <c r="SEH3" s="84"/>
      <c r="SEI3" s="84"/>
      <c r="SEJ3" s="84"/>
      <c r="SEK3" s="84"/>
      <c r="SEL3" s="84"/>
      <c r="SEM3" s="84"/>
      <c r="SEN3" s="84"/>
      <c r="SEO3" s="84"/>
      <c r="SEP3" s="84"/>
      <c r="SEQ3" s="84"/>
      <c r="SER3" s="84"/>
      <c r="SES3" s="84"/>
      <c r="SET3" s="84"/>
      <c r="SEU3" s="84"/>
      <c r="SEV3" s="84"/>
      <c r="SEW3" s="84"/>
      <c r="SEX3" s="84"/>
      <c r="SEY3" s="84"/>
      <c r="SEZ3" s="84"/>
      <c r="SFA3" s="84"/>
      <c r="SFB3" s="84"/>
      <c r="SFC3" s="84"/>
      <c r="SFD3" s="84"/>
      <c r="SFE3" s="84"/>
      <c r="SFF3" s="84"/>
      <c r="SFG3" s="84"/>
      <c r="SFH3" s="84"/>
      <c r="SFI3" s="84"/>
      <c r="SFJ3" s="84"/>
      <c r="SFK3" s="84"/>
      <c r="SFL3" s="84"/>
      <c r="SFM3" s="84"/>
      <c r="SFN3" s="84"/>
      <c r="SFO3" s="84"/>
      <c r="SFP3" s="84"/>
      <c r="SFQ3" s="84"/>
      <c r="SFR3" s="84"/>
      <c r="SFS3" s="84"/>
      <c r="SFT3" s="84"/>
      <c r="SFU3" s="84"/>
      <c r="SFV3" s="84"/>
      <c r="SFW3" s="84"/>
      <c r="SFX3" s="84"/>
      <c r="SFY3" s="84"/>
      <c r="SFZ3" s="84"/>
      <c r="SGA3" s="84"/>
      <c r="SGB3" s="84"/>
      <c r="SGC3" s="84"/>
      <c r="SGD3" s="84"/>
      <c r="SGE3" s="84"/>
      <c r="SGF3" s="84"/>
      <c r="SGG3" s="84"/>
      <c r="SGH3" s="84"/>
      <c r="SGI3" s="84"/>
      <c r="SGJ3" s="84"/>
      <c r="SGK3" s="84"/>
      <c r="SGL3" s="84"/>
      <c r="SGM3" s="84"/>
      <c r="SGN3" s="84"/>
      <c r="SGO3" s="84"/>
      <c r="SGP3" s="84"/>
      <c r="SGQ3" s="84"/>
      <c r="SGR3" s="84"/>
      <c r="SGS3" s="84"/>
      <c r="SGT3" s="84"/>
      <c r="SGU3" s="84"/>
      <c r="SGV3" s="84"/>
      <c r="SGW3" s="84"/>
      <c r="SGX3" s="84"/>
      <c r="SGY3" s="84"/>
      <c r="SGZ3" s="84"/>
      <c r="SHA3" s="84"/>
      <c r="SHB3" s="84"/>
      <c r="SHC3" s="84"/>
      <c r="SHD3" s="84"/>
      <c r="SHE3" s="84"/>
      <c r="SHF3" s="84"/>
      <c r="SHG3" s="84"/>
      <c r="SHH3" s="84"/>
      <c r="SHI3" s="84"/>
      <c r="SHJ3" s="84"/>
      <c r="SHK3" s="84"/>
      <c r="SHL3" s="84"/>
      <c r="SHM3" s="84"/>
      <c r="SHN3" s="84"/>
      <c r="SHO3" s="84"/>
      <c r="SHP3" s="84"/>
      <c r="SHQ3" s="84"/>
      <c r="SHR3" s="84"/>
      <c r="SHS3" s="84"/>
      <c r="SHT3" s="84"/>
      <c r="SHU3" s="84"/>
      <c r="SHV3" s="84"/>
      <c r="SHW3" s="84"/>
      <c r="SHX3" s="84"/>
      <c r="SHY3" s="84"/>
      <c r="SHZ3" s="84"/>
      <c r="SIA3" s="84"/>
      <c r="SIB3" s="84"/>
      <c r="SIC3" s="84"/>
      <c r="SID3" s="84"/>
      <c r="SIE3" s="84"/>
      <c r="SIF3" s="84"/>
      <c r="SIG3" s="84"/>
      <c r="SIH3" s="84"/>
      <c r="SII3" s="84"/>
      <c r="SIJ3" s="84"/>
      <c r="SIK3" s="84"/>
      <c r="SIL3" s="84"/>
      <c r="SIM3" s="84"/>
      <c r="SIN3" s="84"/>
      <c r="SIO3" s="84"/>
      <c r="SIP3" s="84"/>
      <c r="SIQ3" s="84"/>
      <c r="SIR3" s="84"/>
      <c r="SIS3" s="84"/>
      <c r="SIT3" s="84"/>
      <c r="SIU3" s="84"/>
      <c r="SIV3" s="84"/>
      <c r="SIW3" s="84"/>
      <c r="SIX3" s="84"/>
      <c r="SIY3" s="84"/>
      <c r="SIZ3" s="84"/>
      <c r="SJA3" s="84"/>
      <c r="SJB3" s="84"/>
      <c r="SJC3" s="84"/>
      <c r="SJD3" s="84"/>
      <c r="SJE3" s="84"/>
      <c r="SJF3" s="84"/>
      <c r="SJG3" s="84"/>
      <c r="SJH3" s="84"/>
      <c r="SJI3" s="84"/>
      <c r="SJJ3" s="84"/>
      <c r="SJK3" s="84"/>
      <c r="SJL3" s="84"/>
      <c r="SJM3" s="84"/>
      <c r="SJN3" s="84"/>
      <c r="SJO3" s="84"/>
      <c r="SJP3" s="84"/>
      <c r="SJQ3" s="84"/>
      <c r="SJR3" s="84"/>
      <c r="SJS3" s="84"/>
      <c r="SJT3" s="84"/>
      <c r="SJU3" s="84"/>
      <c r="SJV3" s="84"/>
      <c r="SJW3" s="84"/>
      <c r="SJX3" s="84"/>
      <c r="SJY3" s="84"/>
      <c r="SJZ3" s="84"/>
      <c r="SKA3" s="84"/>
      <c r="SKB3" s="84"/>
      <c r="SKC3" s="84"/>
      <c r="SKD3" s="84"/>
      <c r="SKE3" s="84"/>
      <c r="SKF3" s="84"/>
      <c r="SKG3" s="84"/>
      <c r="SKH3" s="84"/>
      <c r="SKI3" s="84"/>
      <c r="SKJ3" s="84"/>
      <c r="SKK3" s="84"/>
      <c r="SKL3" s="84"/>
      <c r="SKM3" s="84"/>
      <c r="SKN3" s="84"/>
      <c r="SKO3" s="84"/>
      <c r="SKP3" s="84"/>
      <c r="SKQ3" s="84"/>
      <c r="SKR3" s="84"/>
      <c r="SKS3" s="84"/>
      <c r="SKT3" s="84"/>
      <c r="SKU3" s="84"/>
      <c r="SKV3" s="84"/>
      <c r="SKW3" s="84"/>
      <c r="SKX3" s="84"/>
      <c r="SKY3" s="84"/>
      <c r="SKZ3" s="84"/>
      <c r="SLA3" s="84"/>
      <c r="SLB3" s="84"/>
      <c r="SLC3" s="84"/>
      <c r="SLD3" s="84"/>
      <c r="SLE3" s="84"/>
      <c r="SLF3" s="84"/>
      <c r="SLG3" s="84"/>
      <c r="SLH3" s="84"/>
      <c r="SLI3" s="84"/>
      <c r="SLJ3" s="84"/>
      <c r="SLK3" s="84"/>
      <c r="SLL3" s="84"/>
      <c r="SLM3" s="84"/>
      <c r="SLN3" s="84"/>
      <c r="SLO3" s="84"/>
      <c r="SLP3" s="84"/>
      <c r="SLQ3" s="84"/>
      <c r="SLR3" s="84"/>
      <c r="SLS3" s="84"/>
      <c r="SLT3" s="84"/>
      <c r="SLU3" s="84"/>
      <c r="SLV3" s="84"/>
      <c r="SLW3" s="84"/>
      <c r="SLX3" s="84"/>
      <c r="SLY3" s="84"/>
      <c r="SLZ3" s="84"/>
      <c r="SMA3" s="84"/>
      <c r="SMB3" s="84"/>
      <c r="SMC3" s="84"/>
      <c r="SMD3" s="84"/>
      <c r="SME3" s="84"/>
      <c r="SMF3" s="84"/>
      <c r="SMG3" s="84"/>
      <c r="SMH3" s="84"/>
      <c r="SMI3" s="84"/>
      <c r="SMJ3" s="84"/>
      <c r="SMK3" s="84"/>
      <c r="SML3" s="84"/>
      <c r="SMM3" s="84"/>
      <c r="SMN3" s="84"/>
      <c r="SMO3" s="84"/>
      <c r="SMP3" s="84"/>
      <c r="SMQ3" s="84"/>
      <c r="SMR3" s="84"/>
      <c r="SMS3" s="84"/>
      <c r="SMT3" s="84"/>
      <c r="SMU3" s="84"/>
      <c r="SMV3" s="84"/>
      <c r="SMW3" s="84"/>
      <c r="SMX3" s="84"/>
      <c r="SMY3" s="84"/>
      <c r="SMZ3" s="84"/>
      <c r="SNA3" s="84"/>
      <c r="SNB3" s="84"/>
      <c r="SNC3" s="84"/>
      <c r="SND3" s="84"/>
      <c r="SNE3" s="84"/>
      <c r="SNF3" s="84"/>
      <c r="SNG3" s="84"/>
      <c r="SNH3" s="84"/>
      <c r="SNI3" s="84"/>
      <c r="SNJ3" s="84"/>
      <c r="SNK3" s="84"/>
      <c r="SNL3" s="84"/>
      <c r="SNM3" s="84"/>
      <c r="SNN3" s="84"/>
      <c r="SNO3" s="84"/>
      <c r="SNP3" s="84"/>
      <c r="SNQ3" s="84"/>
      <c r="SNR3" s="84"/>
      <c r="SNS3" s="84"/>
      <c r="SNT3" s="84"/>
      <c r="SNU3" s="84"/>
      <c r="SNV3" s="84"/>
      <c r="SNW3" s="84"/>
      <c r="SNX3" s="84"/>
      <c r="SNY3" s="84"/>
      <c r="SNZ3" s="84"/>
      <c r="SOA3" s="84"/>
      <c r="SOB3" s="84"/>
      <c r="SOC3" s="84"/>
      <c r="SOD3" s="84"/>
      <c r="SOE3" s="84"/>
      <c r="SOF3" s="84"/>
      <c r="SOG3" s="84"/>
      <c r="SOH3" s="84"/>
      <c r="SOI3" s="84"/>
      <c r="SOJ3" s="84"/>
      <c r="SOK3" s="84"/>
      <c r="SOL3" s="84"/>
      <c r="SOM3" s="84"/>
      <c r="SON3" s="84"/>
      <c r="SOO3" s="84"/>
      <c r="SOP3" s="84"/>
      <c r="SOQ3" s="84"/>
      <c r="SOR3" s="84"/>
      <c r="SOS3" s="84"/>
      <c r="SOT3" s="84"/>
      <c r="SOU3" s="84"/>
      <c r="SOV3" s="84"/>
      <c r="SOW3" s="84"/>
      <c r="SOX3" s="84"/>
      <c r="SOY3" s="84"/>
      <c r="SOZ3" s="84"/>
      <c r="SPA3" s="84"/>
      <c r="SPB3" s="84"/>
      <c r="SPC3" s="84"/>
      <c r="SPD3" s="84"/>
      <c r="SPE3" s="84"/>
      <c r="SPF3" s="84"/>
      <c r="SPG3" s="84"/>
      <c r="SPH3" s="84"/>
      <c r="SPI3" s="84"/>
      <c r="SPJ3" s="84"/>
      <c r="SPK3" s="84"/>
      <c r="SPL3" s="84"/>
      <c r="SPM3" s="84"/>
      <c r="SPN3" s="84"/>
      <c r="SPO3" s="84"/>
      <c r="SPP3" s="84"/>
      <c r="SPQ3" s="84"/>
      <c r="SPR3" s="84"/>
      <c r="SPS3" s="84"/>
      <c r="SPT3" s="84"/>
      <c r="SPU3" s="84"/>
      <c r="SPV3" s="84"/>
      <c r="SPW3" s="84"/>
      <c r="SPX3" s="84"/>
      <c r="SPY3" s="84"/>
      <c r="SPZ3" s="84"/>
      <c r="SQA3" s="84"/>
      <c r="SQB3" s="84"/>
      <c r="SQC3" s="84"/>
      <c r="SQD3" s="84"/>
      <c r="SQE3" s="84"/>
      <c r="SQF3" s="84"/>
      <c r="SQG3" s="84"/>
      <c r="SQH3" s="84"/>
      <c r="SQI3" s="84"/>
      <c r="SQJ3" s="84"/>
      <c r="SQK3" s="84"/>
      <c r="SQL3" s="84"/>
      <c r="SQM3" s="84"/>
      <c r="SQN3" s="84"/>
      <c r="SQO3" s="84"/>
      <c r="SQP3" s="84"/>
      <c r="SQQ3" s="84"/>
      <c r="SQR3" s="84"/>
      <c r="SQS3" s="84"/>
      <c r="SQT3" s="84"/>
      <c r="SQU3" s="84"/>
      <c r="SQV3" s="84"/>
      <c r="SQW3" s="84"/>
      <c r="SQX3" s="84"/>
      <c r="SQY3" s="84"/>
      <c r="SQZ3" s="84"/>
      <c r="SRA3" s="84"/>
      <c r="SRB3" s="84"/>
      <c r="SRC3" s="84"/>
      <c r="SRD3" s="84"/>
      <c r="SRE3" s="84"/>
      <c r="SRF3" s="84"/>
      <c r="SRG3" s="84"/>
      <c r="SRH3" s="84"/>
      <c r="SRI3" s="84"/>
      <c r="SRJ3" s="84"/>
      <c r="SRK3" s="84"/>
      <c r="SRL3" s="84"/>
      <c r="SRM3" s="84"/>
      <c r="SRN3" s="84"/>
      <c r="SRO3" s="84"/>
      <c r="SRP3" s="84"/>
      <c r="SRQ3" s="84"/>
      <c r="SRR3" s="84"/>
      <c r="SRS3" s="84"/>
      <c r="SRT3" s="84"/>
      <c r="SRU3" s="84"/>
      <c r="SRV3" s="84"/>
      <c r="SRW3" s="84"/>
      <c r="SRX3" s="84"/>
      <c r="SRY3" s="84"/>
      <c r="SRZ3" s="84"/>
      <c r="SSA3" s="84"/>
      <c r="SSB3" s="84"/>
      <c r="SSC3" s="84"/>
      <c r="SSD3" s="84"/>
      <c r="SSE3" s="84"/>
      <c r="SSF3" s="84"/>
      <c r="SSG3" s="84"/>
      <c r="SSH3" s="84"/>
      <c r="SSI3" s="84"/>
      <c r="SSJ3" s="84"/>
      <c r="SSK3" s="84"/>
      <c r="SSL3" s="84"/>
      <c r="SSM3" s="84"/>
      <c r="SSN3" s="84"/>
      <c r="SSO3" s="84"/>
      <c r="SSP3" s="84"/>
      <c r="SSQ3" s="84"/>
      <c r="SSR3" s="84"/>
      <c r="SSS3" s="84"/>
      <c r="SST3" s="84"/>
      <c r="SSU3" s="84"/>
      <c r="SSV3" s="84"/>
      <c r="SSW3" s="84"/>
      <c r="SSX3" s="84"/>
      <c r="SSY3" s="84"/>
      <c r="SSZ3" s="84"/>
      <c r="STA3" s="84"/>
      <c r="STB3" s="84"/>
      <c r="STC3" s="84"/>
      <c r="STD3" s="84"/>
      <c r="STE3" s="84"/>
      <c r="STF3" s="84"/>
      <c r="STG3" s="84"/>
      <c r="STH3" s="84"/>
      <c r="STI3" s="84"/>
      <c r="STJ3" s="84"/>
      <c r="STK3" s="84"/>
      <c r="STL3" s="84"/>
      <c r="STM3" s="84"/>
      <c r="STN3" s="84"/>
      <c r="STO3" s="84"/>
      <c r="STP3" s="84"/>
      <c r="STQ3" s="84"/>
      <c r="STR3" s="84"/>
      <c r="STS3" s="84"/>
      <c r="STT3" s="84"/>
      <c r="STU3" s="84"/>
      <c r="STV3" s="84"/>
      <c r="STW3" s="84"/>
      <c r="STX3" s="84"/>
      <c r="STY3" s="84"/>
      <c r="STZ3" s="84"/>
      <c r="SUA3" s="84"/>
      <c r="SUB3" s="84"/>
      <c r="SUC3" s="84"/>
      <c r="SUD3" s="84"/>
      <c r="SUE3" s="84"/>
      <c r="SUF3" s="84"/>
      <c r="SUG3" s="84"/>
      <c r="SUH3" s="84"/>
      <c r="SUI3" s="84"/>
      <c r="SUJ3" s="84"/>
      <c r="SUK3" s="84"/>
      <c r="SUL3" s="84"/>
      <c r="SUM3" s="84"/>
      <c r="SUN3" s="84"/>
      <c r="SUO3" s="84"/>
      <c r="SUP3" s="84"/>
      <c r="SUQ3" s="84"/>
      <c r="SUR3" s="84"/>
      <c r="SUS3" s="84"/>
      <c r="SUT3" s="84"/>
      <c r="SUU3" s="84"/>
      <c r="SUV3" s="84"/>
      <c r="SUW3" s="84"/>
      <c r="SUX3" s="84"/>
      <c r="SUY3" s="84"/>
      <c r="SUZ3" s="84"/>
      <c r="SVA3" s="84"/>
      <c r="SVB3" s="84"/>
      <c r="SVC3" s="84"/>
      <c r="SVD3" s="84"/>
      <c r="SVE3" s="84"/>
      <c r="SVF3" s="84"/>
      <c r="SVG3" s="84"/>
      <c r="SVH3" s="84"/>
      <c r="SVI3" s="84"/>
      <c r="SVJ3" s="84"/>
      <c r="SVK3" s="84"/>
      <c r="SVL3" s="84"/>
      <c r="SVM3" s="84"/>
      <c r="SVN3" s="84"/>
      <c r="SVO3" s="84"/>
      <c r="SVP3" s="84"/>
      <c r="SVQ3" s="84"/>
      <c r="SVR3" s="84"/>
      <c r="SVS3" s="84"/>
      <c r="SVT3" s="84"/>
      <c r="SVU3" s="84"/>
      <c r="SVV3" s="84"/>
      <c r="SVW3" s="84"/>
      <c r="SVX3" s="84"/>
      <c r="SVY3" s="84"/>
      <c r="SVZ3" s="84"/>
      <c r="SWA3" s="84"/>
      <c r="SWB3" s="84"/>
      <c r="SWC3" s="84"/>
      <c r="SWD3" s="84"/>
      <c r="SWE3" s="84"/>
      <c r="SWF3" s="84"/>
      <c r="SWG3" s="84"/>
      <c r="SWH3" s="84"/>
      <c r="SWI3" s="84"/>
      <c r="SWJ3" s="84"/>
      <c r="SWK3" s="84"/>
      <c r="SWL3" s="84"/>
      <c r="SWM3" s="84"/>
      <c r="SWN3" s="84"/>
      <c r="SWO3" s="84"/>
      <c r="SWP3" s="84"/>
      <c r="SWQ3" s="84"/>
      <c r="SWR3" s="84"/>
      <c r="SWS3" s="84"/>
      <c r="SWT3" s="84"/>
      <c r="SWU3" s="84"/>
      <c r="SWV3" s="84"/>
      <c r="SWW3" s="84"/>
      <c r="SWX3" s="84"/>
      <c r="SWY3" s="84"/>
      <c r="SWZ3" s="84"/>
      <c r="SXA3" s="84"/>
      <c r="SXB3" s="84"/>
      <c r="SXC3" s="84"/>
      <c r="SXD3" s="84"/>
      <c r="SXE3" s="84"/>
      <c r="SXF3" s="84"/>
      <c r="SXG3" s="84"/>
      <c r="SXH3" s="84"/>
      <c r="SXI3" s="84"/>
      <c r="SXJ3" s="84"/>
      <c r="SXK3" s="84"/>
      <c r="SXL3" s="84"/>
      <c r="SXM3" s="84"/>
      <c r="SXN3" s="84"/>
      <c r="SXO3" s="84"/>
      <c r="SXP3" s="84"/>
      <c r="SXQ3" s="84"/>
      <c r="SXR3" s="84"/>
      <c r="SXS3" s="84"/>
      <c r="SXT3" s="84"/>
      <c r="SXU3" s="84"/>
      <c r="SXV3" s="84"/>
      <c r="SXW3" s="84"/>
      <c r="SXX3" s="84"/>
      <c r="SXY3" s="84"/>
      <c r="SXZ3" s="84"/>
      <c r="SYA3" s="84"/>
      <c r="SYB3" s="84"/>
      <c r="SYC3" s="84"/>
      <c r="SYD3" s="84"/>
      <c r="SYE3" s="84"/>
      <c r="SYF3" s="84"/>
      <c r="SYG3" s="84"/>
      <c r="SYH3" s="84"/>
      <c r="SYI3" s="84"/>
      <c r="SYJ3" s="84"/>
      <c r="SYK3" s="84"/>
      <c r="SYL3" s="84"/>
      <c r="SYM3" s="84"/>
      <c r="SYN3" s="84"/>
      <c r="SYO3" s="84"/>
      <c r="SYP3" s="84"/>
      <c r="SYQ3" s="84"/>
      <c r="SYR3" s="84"/>
      <c r="SYS3" s="84"/>
      <c r="SYT3" s="84"/>
      <c r="SYU3" s="84"/>
      <c r="SYV3" s="84"/>
      <c r="SYW3" s="84"/>
      <c r="SYX3" s="84"/>
      <c r="SYY3" s="84"/>
      <c r="SYZ3" s="84"/>
      <c r="SZA3" s="84"/>
      <c r="SZB3" s="84"/>
      <c r="SZC3" s="84"/>
      <c r="SZD3" s="84"/>
      <c r="SZE3" s="84"/>
      <c r="SZF3" s="84"/>
      <c r="SZG3" s="84"/>
      <c r="SZH3" s="84"/>
      <c r="SZI3" s="84"/>
      <c r="SZJ3" s="84"/>
      <c r="SZK3" s="84"/>
      <c r="SZL3" s="84"/>
      <c r="SZM3" s="84"/>
      <c r="SZN3" s="84"/>
      <c r="SZO3" s="84"/>
      <c r="SZP3" s="84"/>
      <c r="SZQ3" s="84"/>
      <c r="SZR3" s="84"/>
      <c r="SZS3" s="84"/>
      <c r="SZT3" s="84"/>
      <c r="SZU3" s="84"/>
      <c r="SZV3" s="84"/>
      <c r="SZW3" s="84"/>
      <c r="SZX3" s="84"/>
      <c r="SZY3" s="84"/>
      <c r="SZZ3" s="84"/>
      <c r="TAA3" s="84"/>
      <c r="TAB3" s="84"/>
      <c r="TAC3" s="84"/>
      <c r="TAD3" s="84"/>
      <c r="TAE3" s="84"/>
      <c r="TAF3" s="84"/>
      <c r="TAG3" s="84"/>
      <c r="TAH3" s="84"/>
      <c r="TAI3" s="84"/>
      <c r="TAJ3" s="84"/>
      <c r="TAK3" s="84"/>
      <c r="TAL3" s="84"/>
      <c r="TAM3" s="84"/>
      <c r="TAN3" s="84"/>
      <c r="TAO3" s="84"/>
      <c r="TAP3" s="84"/>
      <c r="TAQ3" s="84"/>
      <c r="TAR3" s="84"/>
      <c r="TAS3" s="84"/>
      <c r="TAT3" s="84"/>
      <c r="TAU3" s="84"/>
      <c r="TAV3" s="84"/>
      <c r="TAW3" s="84"/>
      <c r="TAX3" s="84"/>
      <c r="TAY3" s="84"/>
      <c r="TAZ3" s="84"/>
      <c r="TBA3" s="84"/>
      <c r="TBB3" s="84"/>
      <c r="TBC3" s="84"/>
      <c r="TBD3" s="84"/>
      <c r="TBE3" s="84"/>
      <c r="TBF3" s="84"/>
      <c r="TBG3" s="84"/>
      <c r="TBH3" s="84"/>
      <c r="TBI3" s="84"/>
      <c r="TBJ3" s="84"/>
      <c r="TBK3" s="84"/>
      <c r="TBL3" s="84"/>
      <c r="TBM3" s="84"/>
      <c r="TBN3" s="84"/>
      <c r="TBO3" s="84"/>
      <c r="TBP3" s="84"/>
      <c r="TBQ3" s="84"/>
      <c r="TBR3" s="84"/>
      <c r="TBS3" s="84"/>
      <c r="TBT3" s="84"/>
      <c r="TBU3" s="84"/>
      <c r="TBV3" s="84"/>
      <c r="TBW3" s="84"/>
      <c r="TBX3" s="84"/>
      <c r="TBY3" s="84"/>
      <c r="TBZ3" s="84"/>
      <c r="TCA3" s="84"/>
      <c r="TCB3" s="84"/>
      <c r="TCC3" s="84"/>
      <c r="TCD3" s="84"/>
      <c r="TCE3" s="84"/>
      <c r="TCF3" s="84"/>
      <c r="TCG3" s="84"/>
      <c r="TCH3" s="84"/>
      <c r="TCI3" s="84"/>
      <c r="TCJ3" s="84"/>
      <c r="TCK3" s="84"/>
      <c r="TCL3" s="84"/>
      <c r="TCM3" s="84"/>
      <c r="TCN3" s="84"/>
      <c r="TCO3" s="84"/>
      <c r="TCP3" s="84"/>
      <c r="TCQ3" s="84"/>
      <c r="TCR3" s="84"/>
      <c r="TCS3" s="84"/>
      <c r="TCT3" s="84"/>
      <c r="TCU3" s="84"/>
      <c r="TCV3" s="84"/>
      <c r="TCW3" s="84"/>
      <c r="TCX3" s="84"/>
      <c r="TCY3" s="84"/>
      <c r="TCZ3" s="84"/>
      <c r="TDA3" s="84"/>
      <c r="TDB3" s="84"/>
      <c r="TDC3" s="84"/>
      <c r="TDD3" s="84"/>
      <c r="TDE3" s="84"/>
      <c r="TDF3" s="84"/>
      <c r="TDG3" s="84"/>
      <c r="TDH3" s="84"/>
      <c r="TDI3" s="84"/>
      <c r="TDJ3" s="84"/>
      <c r="TDK3" s="84"/>
      <c r="TDL3" s="84"/>
      <c r="TDM3" s="84"/>
      <c r="TDN3" s="84"/>
      <c r="TDO3" s="84"/>
      <c r="TDP3" s="84"/>
      <c r="TDQ3" s="84"/>
      <c r="TDR3" s="84"/>
      <c r="TDS3" s="84"/>
      <c r="TDT3" s="84"/>
      <c r="TDU3" s="84"/>
      <c r="TDV3" s="84"/>
      <c r="TDW3" s="84"/>
      <c r="TDX3" s="84"/>
      <c r="TDY3" s="84"/>
      <c r="TDZ3" s="84"/>
      <c r="TEA3" s="84"/>
      <c r="TEB3" s="84"/>
      <c r="TEC3" s="84"/>
      <c r="TED3" s="84"/>
      <c r="TEE3" s="84"/>
      <c r="TEF3" s="84"/>
      <c r="TEG3" s="84"/>
      <c r="TEH3" s="84"/>
      <c r="TEI3" s="84"/>
      <c r="TEJ3" s="84"/>
      <c r="TEK3" s="84"/>
      <c r="TEL3" s="84"/>
      <c r="TEM3" s="84"/>
      <c r="TEN3" s="84"/>
      <c r="TEO3" s="84"/>
      <c r="TEP3" s="84"/>
      <c r="TEQ3" s="84"/>
      <c r="TER3" s="84"/>
      <c r="TES3" s="84"/>
      <c r="TET3" s="84"/>
      <c r="TEU3" s="84"/>
      <c r="TEV3" s="84"/>
      <c r="TEW3" s="84"/>
      <c r="TEX3" s="84"/>
      <c r="TEY3" s="84"/>
      <c r="TEZ3" s="84"/>
      <c r="TFA3" s="84"/>
      <c r="TFB3" s="84"/>
      <c r="TFC3" s="84"/>
      <c r="TFD3" s="84"/>
      <c r="TFE3" s="84"/>
      <c r="TFF3" s="84"/>
      <c r="TFG3" s="84"/>
      <c r="TFH3" s="84"/>
      <c r="TFI3" s="84"/>
      <c r="TFJ3" s="84"/>
      <c r="TFK3" s="84"/>
      <c r="TFL3" s="84"/>
      <c r="TFM3" s="84"/>
      <c r="TFN3" s="84"/>
      <c r="TFO3" s="84"/>
      <c r="TFP3" s="84"/>
      <c r="TFQ3" s="84"/>
      <c r="TFR3" s="84"/>
      <c r="TFS3" s="84"/>
      <c r="TFT3" s="84"/>
      <c r="TFU3" s="84"/>
      <c r="TFV3" s="84"/>
      <c r="TFW3" s="84"/>
      <c r="TFX3" s="84"/>
      <c r="TFY3" s="84"/>
      <c r="TFZ3" s="84"/>
      <c r="TGA3" s="84"/>
      <c r="TGB3" s="84"/>
      <c r="TGC3" s="84"/>
      <c r="TGD3" s="84"/>
      <c r="TGE3" s="84"/>
      <c r="TGF3" s="84"/>
      <c r="TGG3" s="84"/>
      <c r="TGH3" s="84"/>
      <c r="TGI3" s="84"/>
      <c r="TGJ3" s="84"/>
      <c r="TGK3" s="84"/>
      <c r="TGL3" s="84"/>
      <c r="TGM3" s="84"/>
      <c r="TGN3" s="84"/>
      <c r="TGO3" s="84"/>
      <c r="TGP3" s="84"/>
      <c r="TGQ3" s="84"/>
      <c r="TGR3" s="84"/>
      <c r="TGS3" s="84"/>
      <c r="TGT3" s="84"/>
      <c r="TGU3" s="84"/>
      <c r="TGV3" s="84"/>
      <c r="TGW3" s="84"/>
      <c r="TGX3" s="84"/>
      <c r="TGY3" s="84"/>
      <c r="TGZ3" s="84"/>
      <c r="THA3" s="84"/>
      <c r="THB3" s="84"/>
      <c r="THC3" s="84"/>
      <c r="THD3" s="84"/>
      <c r="THE3" s="84"/>
      <c r="THF3" s="84"/>
      <c r="THG3" s="84"/>
      <c r="THH3" s="84"/>
      <c r="THI3" s="84"/>
      <c r="THJ3" s="84"/>
      <c r="THK3" s="84"/>
      <c r="THL3" s="84"/>
      <c r="THM3" s="84"/>
      <c r="THN3" s="84"/>
      <c r="THO3" s="84"/>
      <c r="THP3" s="84"/>
      <c r="THQ3" s="84"/>
      <c r="THR3" s="84"/>
      <c r="THS3" s="84"/>
      <c r="THT3" s="84"/>
      <c r="THU3" s="84"/>
      <c r="THV3" s="84"/>
      <c r="THW3" s="84"/>
      <c r="THX3" s="84"/>
      <c r="THY3" s="84"/>
      <c r="THZ3" s="84"/>
      <c r="TIA3" s="84"/>
      <c r="TIB3" s="84"/>
      <c r="TIC3" s="84"/>
      <c r="TID3" s="84"/>
      <c r="TIE3" s="84"/>
      <c r="TIF3" s="84"/>
      <c r="TIG3" s="84"/>
      <c r="TIH3" s="84"/>
      <c r="TII3" s="84"/>
      <c r="TIJ3" s="84"/>
      <c r="TIK3" s="84"/>
      <c r="TIL3" s="84"/>
      <c r="TIM3" s="84"/>
      <c r="TIN3" s="84"/>
      <c r="TIO3" s="84"/>
      <c r="TIP3" s="84"/>
      <c r="TIQ3" s="84"/>
      <c r="TIR3" s="84"/>
      <c r="TIS3" s="84"/>
      <c r="TIT3" s="84"/>
      <c r="TIU3" s="84"/>
      <c r="TIV3" s="84"/>
      <c r="TIW3" s="84"/>
      <c r="TIX3" s="84"/>
      <c r="TIY3" s="84"/>
      <c r="TIZ3" s="84"/>
      <c r="TJA3" s="84"/>
      <c r="TJB3" s="84"/>
      <c r="TJC3" s="84"/>
      <c r="TJD3" s="84"/>
      <c r="TJE3" s="84"/>
      <c r="TJF3" s="84"/>
      <c r="TJG3" s="84"/>
      <c r="TJH3" s="84"/>
      <c r="TJI3" s="84"/>
      <c r="TJJ3" s="84"/>
      <c r="TJK3" s="84"/>
      <c r="TJL3" s="84"/>
      <c r="TJM3" s="84"/>
      <c r="TJN3" s="84"/>
      <c r="TJO3" s="84"/>
      <c r="TJP3" s="84"/>
      <c r="TJQ3" s="84"/>
      <c r="TJR3" s="84"/>
      <c r="TJS3" s="84"/>
      <c r="TJT3" s="84"/>
      <c r="TJU3" s="84"/>
      <c r="TJV3" s="84"/>
      <c r="TJW3" s="84"/>
      <c r="TJX3" s="84"/>
      <c r="TJY3" s="84"/>
      <c r="TJZ3" s="84"/>
      <c r="TKA3" s="84"/>
      <c r="TKB3" s="84"/>
      <c r="TKC3" s="84"/>
      <c r="TKD3" s="84"/>
      <c r="TKE3" s="84"/>
      <c r="TKF3" s="84"/>
      <c r="TKG3" s="84"/>
      <c r="TKH3" s="84"/>
      <c r="TKI3" s="84"/>
      <c r="TKJ3" s="84"/>
      <c r="TKK3" s="84"/>
      <c r="TKL3" s="84"/>
      <c r="TKM3" s="84"/>
      <c r="TKN3" s="84"/>
      <c r="TKO3" s="84"/>
      <c r="TKP3" s="84"/>
      <c r="TKQ3" s="84"/>
      <c r="TKR3" s="84"/>
      <c r="TKS3" s="84"/>
      <c r="TKT3" s="84"/>
      <c r="TKU3" s="84"/>
      <c r="TKV3" s="84"/>
      <c r="TKW3" s="84"/>
      <c r="TKX3" s="84"/>
      <c r="TKY3" s="84"/>
      <c r="TKZ3" s="84"/>
      <c r="TLA3" s="84"/>
      <c r="TLB3" s="84"/>
      <c r="TLC3" s="84"/>
      <c r="TLD3" s="84"/>
      <c r="TLE3" s="84"/>
      <c r="TLF3" s="84"/>
      <c r="TLG3" s="84"/>
      <c r="TLH3" s="84"/>
      <c r="TLI3" s="84"/>
      <c r="TLJ3" s="84"/>
      <c r="TLK3" s="84"/>
      <c r="TLL3" s="84"/>
      <c r="TLM3" s="84"/>
      <c r="TLN3" s="84"/>
      <c r="TLO3" s="84"/>
      <c r="TLP3" s="84"/>
      <c r="TLQ3" s="84"/>
      <c r="TLR3" s="84"/>
      <c r="TLS3" s="84"/>
      <c r="TLT3" s="84"/>
      <c r="TLU3" s="84"/>
      <c r="TLV3" s="84"/>
      <c r="TLW3" s="84"/>
      <c r="TLX3" s="84"/>
      <c r="TLY3" s="84"/>
      <c r="TLZ3" s="84"/>
      <c r="TMA3" s="84"/>
      <c r="TMB3" s="84"/>
      <c r="TMC3" s="84"/>
      <c r="TMD3" s="84"/>
      <c r="TME3" s="84"/>
      <c r="TMF3" s="84"/>
      <c r="TMG3" s="84"/>
      <c r="TMH3" s="84"/>
      <c r="TMI3" s="84"/>
      <c r="TMJ3" s="84"/>
      <c r="TMK3" s="84"/>
      <c r="TML3" s="84"/>
      <c r="TMM3" s="84"/>
      <c r="TMN3" s="84"/>
      <c r="TMO3" s="84"/>
      <c r="TMP3" s="84"/>
      <c r="TMQ3" s="84"/>
      <c r="TMR3" s="84"/>
      <c r="TMS3" s="84"/>
      <c r="TMT3" s="84"/>
      <c r="TMU3" s="84"/>
      <c r="TMV3" s="84"/>
      <c r="TMW3" s="84"/>
      <c r="TMX3" s="84"/>
      <c r="TMY3" s="84"/>
      <c r="TMZ3" s="84"/>
      <c r="TNA3" s="84"/>
      <c r="TNB3" s="84"/>
      <c r="TNC3" s="84"/>
      <c r="TND3" s="84"/>
      <c r="TNE3" s="84"/>
      <c r="TNF3" s="84"/>
      <c r="TNG3" s="84"/>
      <c r="TNH3" s="84"/>
      <c r="TNI3" s="84"/>
      <c r="TNJ3" s="84"/>
      <c r="TNK3" s="84"/>
      <c r="TNL3" s="84"/>
      <c r="TNM3" s="84"/>
      <c r="TNN3" s="84"/>
      <c r="TNO3" s="84"/>
      <c r="TNP3" s="84"/>
      <c r="TNQ3" s="84"/>
      <c r="TNR3" s="84"/>
      <c r="TNS3" s="84"/>
      <c r="TNT3" s="84"/>
      <c r="TNU3" s="84"/>
      <c r="TNV3" s="84"/>
      <c r="TNW3" s="84"/>
      <c r="TNX3" s="84"/>
      <c r="TNY3" s="84"/>
      <c r="TNZ3" s="84"/>
      <c r="TOA3" s="84"/>
      <c r="TOB3" s="84"/>
      <c r="TOC3" s="84"/>
      <c r="TOD3" s="84"/>
      <c r="TOE3" s="84"/>
      <c r="TOF3" s="84"/>
      <c r="TOG3" s="84"/>
      <c r="TOH3" s="84"/>
      <c r="TOI3" s="84"/>
      <c r="TOJ3" s="84"/>
      <c r="TOK3" s="84"/>
      <c r="TOL3" s="84"/>
      <c r="TOM3" s="84"/>
      <c r="TON3" s="84"/>
      <c r="TOO3" s="84"/>
      <c r="TOP3" s="84"/>
      <c r="TOQ3" s="84"/>
      <c r="TOR3" s="84"/>
      <c r="TOS3" s="84"/>
      <c r="TOT3" s="84"/>
      <c r="TOU3" s="84"/>
      <c r="TOV3" s="84"/>
      <c r="TOW3" s="84"/>
      <c r="TOX3" s="84"/>
      <c r="TOY3" s="84"/>
      <c r="TOZ3" s="84"/>
      <c r="TPA3" s="84"/>
      <c r="TPB3" s="84"/>
      <c r="TPC3" s="84"/>
      <c r="TPD3" s="84"/>
      <c r="TPE3" s="84"/>
      <c r="TPF3" s="84"/>
      <c r="TPG3" s="84"/>
      <c r="TPH3" s="84"/>
      <c r="TPI3" s="84"/>
      <c r="TPJ3" s="84"/>
      <c r="TPK3" s="84"/>
      <c r="TPL3" s="84"/>
      <c r="TPM3" s="84"/>
      <c r="TPN3" s="84"/>
      <c r="TPO3" s="84"/>
      <c r="TPP3" s="84"/>
      <c r="TPQ3" s="84"/>
      <c r="TPR3" s="84"/>
      <c r="TPS3" s="84"/>
      <c r="TPT3" s="84"/>
      <c r="TPU3" s="84"/>
      <c r="TPV3" s="84"/>
      <c r="TPW3" s="84"/>
      <c r="TPX3" s="84"/>
      <c r="TPY3" s="84"/>
      <c r="TPZ3" s="84"/>
      <c r="TQA3" s="84"/>
      <c r="TQB3" s="84"/>
      <c r="TQC3" s="84"/>
      <c r="TQD3" s="84"/>
      <c r="TQE3" s="84"/>
      <c r="TQF3" s="84"/>
      <c r="TQG3" s="84"/>
      <c r="TQH3" s="84"/>
      <c r="TQI3" s="84"/>
      <c r="TQJ3" s="84"/>
      <c r="TQK3" s="84"/>
      <c r="TQL3" s="84"/>
      <c r="TQM3" s="84"/>
      <c r="TQN3" s="84"/>
      <c r="TQO3" s="84"/>
      <c r="TQP3" s="84"/>
      <c r="TQQ3" s="84"/>
      <c r="TQR3" s="84"/>
      <c r="TQS3" s="84"/>
      <c r="TQT3" s="84"/>
      <c r="TQU3" s="84"/>
      <c r="TQV3" s="84"/>
      <c r="TQW3" s="84"/>
      <c r="TQX3" s="84"/>
      <c r="TQY3" s="84"/>
      <c r="TQZ3" s="84"/>
      <c r="TRA3" s="84"/>
      <c r="TRB3" s="84"/>
      <c r="TRC3" s="84"/>
      <c r="TRD3" s="84"/>
      <c r="TRE3" s="84"/>
      <c r="TRF3" s="84"/>
      <c r="TRG3" s="84"/>
      <c r="TRH3" s="84"/>
      <c r="TRI3" s="84"/>
      <c r="TRJ3" s="84"/>
      <c r="TRK3" s="84"/>
      <c r="TRL3" s="84"/>
      <c r="TRM3" s="84"/>
      <c r="TRN3" s="84"/>
      <c r="TRO3" s="84"/>
      <c r="TRP3" s="84"/>
      <c r="TRQ3" s="84"/>
      <c r="TRR3" s="84"/>
      <c r="TRS3" s="84"/>
      <c r="TRT3" s="84"/>
      <c r="TRU3" s="84"/>
      <c r="TRV3" s="84"/>
      <c r="TRW3" s="84"/>
      <c r="TRX3" s="84"/>
      <c r="TRY3" s="84"/>
      <c r="TRZ3" s="84"/>
      <c r="TSA3" s="84"/>
      <c r="TSB3" s="84"/>
      <c r="TSC3" s="84"/>
      <c r="TSD3" s="84"/>
      <c r="TSE3" s="84"/>
      <c r="TSF3" s="84"/>
      <c r="TSG3" s="84"/>
      <c r="TSH3" s="84"/>
      <c r="TSI3" s="84"/>
      <c r="TSJ3" s="84"/>
      <c r="TSK3" s="84"/>
      <c r="TSL3" s="84"/>
      <c r="TSM3" s="84"/>
      <c r="TSN3" s="84"/>
      <c r="TSO3" s="84"/>
      <c r="TSP3" s="84"/>
      <c r="TSQ3" s="84"/>
      <c r="TSR3" s="84"/>
      <c r="TSS3" s="84"/>
      <c r="TST3" s="84"/>
      <c r="TSU3" s="84"/>
      <c r="TSV3" s="84"/>
      <c r="TSW3" s="84"/>
      <c r="TSX3" s="84"/>
      <c r="TSY3" s="84"/>
      <c r="TSZ3" s="84"/>
      <c r="TTA3" s="84"/>
      <c r="TTB3" s="84"/>
      <c r="TTC3" s="84"/>
      <c r="TTD3" s="84"/>
      <c r="TTE3" s="84"/>
      <c r="TTF3" s="84"/>
      <c r="TTG3" s="84"/>
      <c r="TTH3" s="84"/>
      <c r="TTI3" s="84"/>
      <c r="TTJ3" s="84"/>
      <c r="TTK3" s="84"/>
      <c r="TTL3" s="84"/>
      <c r="TTM3" s="84"/>
      <c r="TTN3" s="84"/>
      <c r="TTO3" s="84"/>
      <c r="TTP3" s="84"/>
      <c r="TTQ3" s="84"/>
      <c r="TTR3" s="84"/>
      <c r="TTS3" s="84"/>
      <c r="TTT3" s="84"/>
      <c r="TTU3" s="84"/>
      <c r="TTV3" s="84"/>
      <c r="TTW3" s="84"/>
      <c r="TTX3" s="84"/>
      <c r="TTY3" s="84"/>
      <c r="TTZ3" s="84"/>
      <c r="TUA3" s="84"/>
      <c r="TUB3" s="84"/>
      <c r="TUC3" s="84"/>
      <c r="TUD3" s="84"/>
      <c r="TUE3" s="84"/>
      <c r="TUF3" s="84"/>
      <c r="TUG3" s="84"/>
      <c r="TUH3" s="84"/>
      <c r="TUI3" s="84"/>
      <c r="TUJ3" s="84"/>
      <c r="TUK3" s="84"/>
      <c r="TUL3" s="84"/>
      <c r="TUM3" s="84"/>
      <c r="TUN3" s="84"/>
      <c r="TUO3" s="84"/>
      <c r="TUP3" s="84"/>
      <c r="TUQ3" s="84"/>
      <c r="TUR3" s="84"/>
      <c r="TUS3" s="84"/>
      <c r="TUT3" s="84"/>
      <c r="TUU3" s="84"/>
      <c r="TUV3" s="84"/>
      <c r="TUW3" s="84"/>
      <c r="TUX3" s="84"/>
      <c r="TUY3" s="84"/>
      <c r="TUZ3" s="84"/>
      <c r="TVA3" s="84"/>
      <c r="TVB3" s="84"/>
      <c r="TVC3" s="84"/>
      <c r="TVD3" s="84"/>
      <c r="TVE3" s="84"/>
      <c r="TVF3" s="84"/>
      <c r="TVG3" s="84"/>
      <c r="TVH3" s="84"/>
      <c r="TVI3" s="84"/>
      <c r="TVJ3" s="84"/>
      <c r="TVK3" s="84"/>
      <c r="TVL3" s="84"/>
      <c r="TVM3" s="84"/>
      <c r="TVN3" s="84"/>
      <c r="TVO3" s="84"/>
      <c r="TVP3" s="84"/>
      <c r="TVQ3" s="84"/>
      <c r="TVR3" s="84"/>
      <c r="TVS3" s="84"/>
      <c r="TVT3" s="84"/>
      <c r="TVU3" s="84"/>
      <c r="TVV3" s="84"/>
      <c r="TVW3" s="84"/>
      <c r="TVX3" s="84"/>
      <c r="TVY3" s="84"/>
      <c r="TVZ3" s="84"/>
      <c r="TWA3" s="84"/>
      <c r="TWB3" s="84"/>
      <c r="TWC3" s="84"/>
      <c r="TWD3" s="84"/>
      <c r="TWE3" s="84"/>
      <c r="TWF3" s="84"/>
      <c r="TWG3" s="84"/>
      <c r="TWH3" s="84"/>
      <c r="TWI3" s="84"/>
      <c r="TWJ3" s="84"/>
      <c r="TWK3" s="84"/>
      <c r="TWL3" s="84"/>
      <c r="TWM3" s="84"/>
      <c r="TWN3" s="84"/>
      <c r="TWO3" s="84"/>
      <c r="TWP3" s="84"/>
      <c r="TWQ3" s="84"/>
      <c r="TWR3" s="84"/>
      <c r="TWS3" s="84"/>
      <c r="TWT3" s="84"/>
      <c r="TWU3" s="84"/>
      <c r="TWV3" s="84"/>
      <c r="TWW3" s="84"/>
      <c r="TWX3" s="84"/>
      <c r="TWY3" s="84"/>
      <c r="TWZ3" s="84"/>
      <c r="TXA3" s="84"/>
      <c r="TXB3" s="84"/>
      <c r="TXC3" s="84"/>
      <c r="TXD3" s="84"/>
      <c r="TXE3" s="84"/>
      <c r="TXF3" s="84"/>
      <c r="TXG3" s="84"/>
      <c r="TXH3" s="84"/>
      <c r="TXI3" s="84"/>
      <c r="TXJ3" s="84"/>
      <c r="TXK3" s="84"/>
      <c r="TXL3" s="84"/>
      <c r="TXM3" s="84"/>
      <c r="TXN3" s="84"/>
      <c r="TXO3" s="84"/>
      <c r="TXP3" s="84"/>
      <c r="TXQ3" s="84"/>
      <c r="TXR3" s="84"/>
      <c r="TXS3" s="84"/>
      <c r="TXT3" s="84"/>
      <c r="TXU3" s="84"/>
      <c r="TXV3" s="84"/>
      <c r="TXW3" s="84"/>
      <c r="TXX3" s="84"/>
      <c r="TXY3" s="84"/>
      <c r="TXZ3" s="84"/>
      <c r="TYA3" s="84"/>
      <c r="TYB3" s="84"/>
      <c r="TYC3" s="84"/>
      <c r="TYD3" s="84"/>
      <c r="TYE3" s="84"/>
      <c r="TYF3" s="84"/>
      <c r="TYG3" s="84"/>
      <c r="TYH3" s="84"/>
      <c r="TYI3" s="84"/>
      <c r="TYJ3" s="84"/>
      <c r="TYK3" s="84"/>
      <c r="TYL3" s="84"/>
      <c r="TYM3" s="84"/>
      <c r="TYN3" s="84"/>
      <c r="TYO3" s="84"/>
      <c r="TYP3" s="84"/>
      <c r="TYQ3" s="84"/>
      <c r="TYR3" s="84"/>
      <c r="TYS3" s="84"/>
      <c r="TYT3" s="84"/>
      <c r="TYU3" s="84"/>
      <c r="TYV3" s="84"/>
      <c r="TYW3" s="84"/>
      <c r="TYX3" s="84"/>
      <c r="TYY3" s="84"/>
      <c r="TYZ3" s="84"/>
      <c r="TZA3" s="84"/>
      <c r="TZB3" s="84"/>
      <c r="TZC3" s="84"/>
      <c r="TZD3" s="84"/>
      <c r="TZE3" s="84"/>
      <c r="TZF3" s="84"/>
      <c r="TZG3" s="84"/>
      <c r="TZH3" s="84"/>
      <c r="TZI3" s="84"/>
      <c r="TZJ3" s="84"/>
      <c r="TZK3" s="84"/>
      <c r="TZL3" s="84"/>
      <c r="TZM3" s="84"/>
      <c r="TZN3" s="84"/>
      <c r="TZO3" s="84"/>
      <c r="TZP3" s="84"/>
      <c r="TZQ3" s="84"/>
      <c r="TZR3" s="84"/>
      <c r="TZS3" s="84"/>
      <c r="TZT3" s="84"/>
      <c r="TZU3" s="84"/>
      <c r="TZV3" s="84"/>
      <c r="TZW3" s="84"/>
      <c r="TZX3" s="84"/>
      <c r="TZY3" s="84"/>
      <c r="TZZ3" s="84"/>
      <c r="UAA3" s="84"/>
      <c r="UAB3" s="84"/>
      <c r="UAC3" s="84"/>
      <c r="UAD3" s="84"/>
      <c r="UAE3" s="84"/>
      <c r="UAF3" s="84"/>
      <c r="UAG3" s="84"/>
      <c r="UAH3" s="84"/>
      <c r="UAI3" s="84"/>
      <c r="UAJ3" s="84"/>
      <c r="UAK3" s="84"/>
      <c r="UAL3" s="84"/>
      <c r="UAM3" s="84"/>
      <c r="UAN3" s="84"/>
      <c r="UAO3" s="84"/>
      <c r="UAP3" s="84"/>
      <c r="UAQ3" s="84"/>
      <c r="UAR3" s="84"/>
      <c r="UAS3" s="84"/>
      <c r="UAT3" s="84"/>
      <c r="UAU3" s="84"/>
      <c r="UAV3" s="84"/>
      <c r="UAW3" s="84"/>
      <c r="UAX3" s="84"/>
      <c r="UAY3" s="84"/>
      <c r="UAZ3" s="84"/>
      <c r="UBA3" s="84"/>
      <c r="UBB3" s="84"/>
      <c r="UBC3" s="84"/>
      <c r="UBD3" s="84"/>
      <c r="UBE3" s="84"/>
      <c r="UBF3" s="84"/>
      <c r="UBG3" s="84"/>
      <c r="UBH3" s="84"/>
      <c r="UBI3" s="84"/>
      <c r="UBJ3" s="84"/>
      <c r="UBK3" s="84"/>
      <c r="UBL3" s="84"/>
      <c r="UBM3" s="84"/>
      <c r="UBN3" s="84"/>
      <c r="UBO3" s="84"/>
      <c r="UBP3" s="84"/>
      <c r="UBQ3" s="84"/>
      <c r="UBR3" s="84"/>
      <c r="UBS3" s="84"/>
      <c r="UBT3" s="84"/>
      <c r="UBU3" s="84"/>
      <c r="UBV3" s="84"/>
      <c r="UBW3" s="84"/>
      <c r="UBX3" s="84"/>
      <c r="UBY3" s="84"/>
      <c r="UBZ3" s="84"/>
      <c r="UCA3" s="84"/>
      <c r="UCB3" s="84"/>
      <c r="UCC3" s="84"/>
      <c r="UCD3" s="84"/>
      <c r="UCE3" s="84"/>
      <c r="UCF3" s="84"/>
      <c r="UCG3" s="84"/>
      <c r="UCH3" s="84"/>
      <c r="UCI3" s="84"/>
      <c r="UCJ3" s="84"/>
      <c r="UCK3" s="84"/>
      <c r="UCL3" s="84"/>
      <c r="UCM3" s="84"/>
      <c r="UCN3" s="84"/>
      <c r="UCO3" s="84"/>
      <c r="UCP3" s="84"/>
      <c r="UCQ3" s="84"/>
      <c r="UCR3" s="84"/>
      <c r="UCS3" s="84"/>
      <c r="UCT3" s="84"/>
      <c r="UCU3" s="84"/>
      <c r="UCV3" s="84"/>
      <c r="UCW3" s="84"/>
      <c r="UCX3" s="84"/>
      <c r="UCY3" s="84"/>
      <c r="UCZ3" s="84"/>
      <c r="UDA3" s="84"/>
      <c r="UDB3" s="84"/>
      <c r="UDC3" s="84"/>
      <c r="UDD3" s="84"/>
      <c r="UDE3" s="84"/>
      <c r="UDF3" s="84"/>
      <c r="UDG3" s="84"/>
      <c r="UDH3" s="84"/>
      <c r="UDI3" s="84"/>
      <c r="UDJ3" s="84"/>
      <c r="UDK3" s="84"/>
      <c r="UDL3" s="84"/>
      <c r="UDM3" s="84"/>
      <c r="UDN3" s="84"/>
      <c r="UDO3" s="84"/>
      <c r="UDP3" s="84"/>
      <c r="UDQ3" s="84"/>
      <c r="UDR3" s="84"/>
      <c r="UDS3" s="84"/>
      <c r="UDT3" s="84"/>
      <c r="UDU3" s="84"/>
      <c r="UDV3" s="84"/>
      <c r="UDW3" s="84"/>
      <c r="UDX3" s="84"/>
      <c r="UDY3" s="84"/>
      <c r="UDZ3" s="84"/>
      <c r="UEA3" s="84"/>
      <c r="UEB3" s="84"/>
      <c r="UEC3" s="84"/>
      <c r="UED3" s="84"/>
      <c r="UEE3" s="84"/>
      <c r="UEF3" s="84"/>
      <c r="UEG3" s="84"/>
      <c r="UEH3" s="84"/>
      <c r="UEI3" s="84"/>
      <c r="UEJ3" s="84"/>
      <c r="UEK3" s="84"/>
      <c r="UEL3" s="84"/>
      <c r="UEM3" s="84"/>
      <c r="UEN3" s="84"/>
      <c r="UEO3" s="84"/>
      <c r="UEP3" s="84"/>
      <c r="UEQ3" s="84"/>
      <c r="UER3" s="84"/>
      <c r="UES3" s="84"/>
      <c r="UET3" s="84"/>
      <c r="UEU3" s="84"/>
      <c r="UEV3" s="84"/>
      <c r="UEW3" s="84"/>
      <c r="UEX3" s="84"/>
      <c r="UEY3" s="84"/>
      <c r="UEZ3" s="84"/>
      <c r="UFA3" s="84"/>
      <c r="UFB3" s="84"/>
      <c r="UFC3" s="84"/>
      <c r="UFD3" s="84"/>
      <c r="UFE3" s="84"/>
      <c r="UFF3" s="84"/>
      <c r="UFG3" s="84"/>
      <c r="UFH3" s="84"/>
      <c r="UFI3" s="84"/>
      <c r="UFJ3" s="84"/>
      <c r="UFK3" s="84"/>
      <c r="UFL3" s="84"/>
      <c r="UFM3" s="84"/>
      <c r="UFN3" s="84"/>
      <c r="UFO3" s="84"/>
      <c r="UFP3" s="84"/>
      <c r="UFQ3" s="84"/>
      <c r="UFR3" s="84"/>
      <c r="UFS3" s="84"/>
      <c r="UFT3" s="84"/>
      <c r="UFU3" s="84"/>
      <c r="UFV3" s="84"/>
      <c r="UFW3" s="84"/>
      <c r="UFX3" s="84"/>
      <c r="UFY3" s="84"/>
      <c r="UFZ3" s="84"/>
      <c r="UGA3" s="84"/>
      <c r="UGB3" s="84"/>
      <c r="UGC3" s="84"/>
      <c r="UGD3" s="84"/>
      <c r="UGE3" s="84"/>
      <c r="UGF3" s="84"/>
      <c r="UGG3" s="84"/>
      <c r="UGH3" s="84"/>
      <c r="UGI3" s="84"/>
      <c r="UGJ3" s="84"/>
      <c r="UGK3" s="84"/>
      <c r="UGL3" s="84"/>
      <c r="UGM3" s="84"/>
      <c r="UGN3" s="84"/>
      <c r="UGO3" s="84"/>
      <c r="UGP3" s="84"/>
      <c r="UGQ3" s="84"/>
      <c r="UGR3" s="84"/>
      <c r="UGS3" s="84"/>
      <c r="UGT3" s="84"/>
      <c r="UGU3" s="84"/>
      <c r="UGV3" s="84"/>
      <c r="UGW3" s="84"/>
      <c r="UGX3" s="84"/>
      <c r="UGY3" s="84"/>
      <c r="UGZ3" s="84"/>
      <c r="UHA3" s="84"/>
      <c r="UHB3" s="84"/>
      <c r="UHC3" s="84"/>
      <c r="UHD3" s="84"/>
      <c r="UHE3" s="84"/>
      <c r="UHF3" s="84"/>
      <c r="UHG3" s="84"/>
      <c r="UHH3" s="84"/>
      <c r="UHI3" s="84"/>
      <c r="UHJ3" s="84"/>
      <c r="UHK3" s="84"/>
      <c r="UHL3" s="84"/>
      <c r="UHM3" s="84"/>
      <c r="UHN3" s="84"/>
      <c r="UHO3" s="84"/>
      <c r="UHP3" s="84"/>
      <c r="UHQ3" s="84"/>
      <c r="UHR3" s="84"/>
      <c r="UHS3" s="84"/>
      <c r="UHT3" s="84"/>
      <c r="UHU3" s="84"/>
      <c r="UHV3" s="84"/>
      <c r="UHW3" s="84"/>
      <c r="UHX3" s="84"/>
      <c r="UHY3" s="84"/>
      <c r="UHZ3" s="84"/>
      <c r="UIA3" s="84"/>
      <c r="UIB3" s="84"/>
      <c r="UIC3" s="84"/>
      <c r="UID3" s="84"/>
      <c r="UIE3" s="84"/>
      <c r="UIF3" s="84"/>
      <c r="UIG3" s="84"/>
      <c r="UIH3" s="84"/>
      <c r="UII3" s="84"/>
      <c r="UIJ3" s="84"/>
      <c r="UIK3" s="84"/>
      <c r="UIL3" s="84"/>
      <c r="UIM3" s="84"/>
      <c r="UIN3" s="84"/>
      <c r="UIO3" s="84"/>
      <c r="UIP3" s="84"/>
      <c r="UIQ3" s="84"/>
      <c r="UIR3" s="84"/>
      <c r="UIS3" s="84"/>
      <c r="UIT3" s="84"/>
      <c r="UIU3" s="84"/>
      <c r="UIV3" s="84"/>
      <c r="UIW3" s="84"/>
      <c r="UIX3" s="84"/>
      <c r="UIY3" s="84"/>
      <c r="UIZ3" s="84"/>
      <c r="UJA3" s="84"/>
      <c r="UJB3" s="84"/>
      <c r="UJC3" s="84"/>
      <c r="UJD3" s="84"/>
      <c r="UJE3" s="84"/>
      <c r="UJF3" s="84"/>
      <c r="UJG3" s="84"/>
      <c r="UJH3" s="84"/>
      <c r="UJI3" s="84"/>
      <c r="UJJ3" s="84"/>
      <c r="UJK3" s="84"/>
      <c r="UJL3" s="84"/>
      <c r="UJM3" s="84"/>
      <c r="UJN3" s="84"/>
      <c r="UJO3" s="84"/>
      <c r="UJP3" s="84"/>
      <c r="UJQ3" s="84"/>
      <c r="UJR3" s="84"/>
      <c r="UJS3" s="84"/>
      <c r="UJT3" s="84"/>
      <c r="UJU3" s="84"/>
      <c r="UJV3" s="84"/>
      <c r="UJW3" s="84"/>
      <c r="UJX3" s="84"/>
      <c r="UJY3" s="84"/>
      <c r="UJZ3" s="84"/>
      <c r="UKA3" s="84"/>
      <c r="UKB3" s="84"/>
      <c r="UKC3" s="84"/>
      <c r="UKD3" s="84"/>
      <c r="UKE3" s="84"/>
      <c r="UKF3" s="84"/>
      <c r="UKG3" s="84"/>
      <c r="UKH3" s="84"/>
      <c r="UKI3" s="84"/>
      <c r="UKJ3" s="84"/>
      <c r="UKK3" s="84"/>
      <c r="UKL3" s="84"/>
      <c r="UKM3" s="84"/>
      <c r="UKN3" s="84"/>
      <c r="UKO3" s="84"/>
      <c r="UKP3" s="84"/>
      <c r="UKQ3" s="84"/>
      <c r="UKR3" s="84"/>
      <c r="UKS3" s="84"/>
      <c r="UKT3" s="84"/>
      <c r="UKU3" s="84"/>
      <c r="UKV3" s="84"/>
      <c r="UKW3" s="84"/>
      <c r="UKX3" s="84"/>
      <c r="UKY3" s="84"/>
      <c r="UKZ3" s="84"/>
      <c r="ULA3" s="84"/>
      <c r="ULB3" s="84"/>
      <c r="ULC3" s="84"/>
      <c r="ULD3" s="84"/>
      <c r="ULE3" s="84"/>
      <c r="ULF3" s="84"/>
      <c r="ULG3" s="84"/>
      <c r="ULH3" s="84"/>
      <c r="ULI3" s="84"/>
      <c r="ULJ3" s="84"/>
      <c r="ULK3" s="84"/>
      <c r="ULL3" s="84"/>
      <c r="ULM3" s="84"/>
      <c r="ULN3" s="84"/>
      <c r="ULO3" s="84"/>
      <c r="ULP3" s="84"/>
      <c r="ULQ3" s="84"/>
      <c r="ULR3" s="84"/>
      <c r="ULS3" s="84"/>
      <c r="ULT3" s="84"/>
      <c r="ULU3" s="84"/>
      <c r="ULV3" s="84"/>
      <c r="ULW3" s="84"/>
      <c r="ULX3" s="84"/>
      <c r="ULY3" s="84"/>
      <c r="ULZ3" s="84"/>
      <c r="UMA3" s="84"/>
      <c r="UMB3" s="84"/>
      <c r="UMC3" s="84"/>
      <c r="UMD3" s="84"/>
      <c r="UME3" s="84"/>
      <c r="UMF3" s="84"/>
      <c r="UMG3" s="84"/>
      <c r="UMH3" s="84"/>
      <c r="UMI3" s="84"/>
      <c r="UMJ3" s="84"/>
      <c r="UMK3" s="84"/>
      <c r="UML3" s="84"/>
      <c r="UMM3" s="84"/>
      <c r="UMN3" s="84"/>
      <c r="UMO3" s="84"/>
      <c r="UMP3" s="84"/>
      <c r="UMQ3" s="84"/>
      <c r="UMR3" s="84"/>
      <c r="UMS3" s="84"/>
      <c r="UMT3" s="84"/>
      <c r="UMU3" s="84"/>
      <c r="UMV3" s="84"/>
      <c r="UMW3" s="84"/>
      <c r="UMX3" s="84"/>
      <c r="UMY3" s="84"/>
      <c r="UMZ3" s="84"/>
      <c r="UNA3" s="84"/>
      <c r="UNB3" s="84"/>
      <c r="UNC3" s="84"/>
      <c r="UND3" s="84"/>
      <c r="UNE3" s="84"/>
      <c r="UNF3" s="84"/>
      <c r="UNG3" s="84"/>
      <c r="UNH3" s="84"/>
      <c r="UNI3" s="84"/>
      <c r="UNJ3" s="84"/>
      <c r="UNK3" s="84"/>
      <c r="UNL3" s="84"/>
      <c r="UNM3" s="84"/>
      <c r="UNN3" s="84"/>
      <c r="UNO3" s="84"/>
      <c r="UNP3" s="84"/>
      <c r="UNQ3" s="84"/>
      <c r="UNR3" s="84"/>
      <c r="UNS3" s="84"/>
      <c r="UNT3" s="84"/>
      <c r="UNU3" s="84"/>
      <c r="UNV3" s="84"/>
      <c r="UNW3" s="84"/>
      <c r="UNX3" s="84"/>
      <c r="UNY3" s="84"/>
      <c r="UNZ3" s="84"/>
      <c r="UOA3" s="84"/>
      <c r="UOB3" s="84"/>
      <c r="UOC3" s="84"/>
      <c r="UOD3" s="84"/>
      <c r="UOE3" s="84"/>
      <c r="UOF3" s="84"/>
      <c r="UOG3" s="84"/>
      <c r="UOH3" s="84"/>
      <c r="UOI3" s="84"/>
      <c r="UOJ3" s="84"/>
      <c r="UOK3" s="84"/>
      <c r="UOL3" s="84"/>
      <c r="UOM3" s="84"/>
      <c r="UON3" s="84"/>
      <c r="UOO3" s="84"/>
      <c r="UOP3" s="84"/>
      <c r="UOQ3" s="84"/>
      <c r="UOR3" s="84"/>
      <c r="UOS3" s="84"/>
      <c r="UOT3" s="84"/>
      <c r="UOU3" s="84"/>
      <c r="UOV3" s="84"/>
      <c r="UOW3" s="84"/>
      <c r="UOX3" s="84"/>
      <c r="UOY3" s="84"/>
      <c r="UOZ3" s="84"/>
      <c r="UPA3" s="84"/>
      <c r="UPB3" s="84"/>
      <c r="UPC3" s="84"/>
      <c r="UPD3" s="84"/>
      <c r="UPE3" s="84"/>
      <c r="UPF3" s="84"/>
      <c r="UPG3" s="84"/>
      <c r="UPH3" s="84"/>
      <c r="UPI3" s="84"/>
      <c r="UPJ3" s="84"/>
      <c r="UPK3" s="84"/>
      <c r="UPL3" s="84"/>
      <c r="UPM3" s="84"/>
      <c r="UPN3" s="84"/>
      <c r="UPO3" s="84"/>
      <c r="UPP3" s="84"/>
      <c r="UPQ3" s="84"/>
      <c r="UPR3" s="84"/>
      <c r="UPS3" s="84"/>
      <c r="UPT3" s="84"/>
      <c r="UPU3" s="84"/>
      <c r="UPV3" s="84"/>
      <c r="UPW3" s="84"/>
      <c r="UPX3" s="84"/>
      <c r="UPY3" s="84"/>
      <c r="UPZ3" s="84"/>
      <c r="UQA3" s="84"/>
      <c r="UQB3" s="84"/>
      <c r="UQC3" s="84"/>
      <c r="UQD3" s="84"/>
      <c r="UQE3" s="84"/>
      <c r="UQF3" s="84"/>
      <c r="UQG3" s="84"/>
      <c r="UQH3" s="84"/>
      <c r="UQI3" s="84"/>
      <c r="UQJ3" s="84"/>
      <c r="UQK3" s="84"/>
      <c r="UQL3" s="84"/>
      <c r="UQM3" s="84"/>
      <c r="UQN3" s="84"/>
      <c r="UQO3" s="84"/>
      <c r="UQP3" s="84"/>
      <c r="UQQ3" s="84"/>
      <c r="UQR3" s="84"/>
      <c r="UQS3" s="84"/>
      <c r="UQT3" s="84"/>
      <c r="UQU3" s="84"/>
      <c r="UQV3" s="84"/>
      <c r="UQW3" s="84"/>
      <c r="UQX3" s="84"/>
      <c r="UQY3" s="84"/>
      <c r="UQZ3" s="84"/>
      <c r="URA3" s="84"/>
      <c r="URB3" s="84"/>
      <c r="URC3" s="84"/>
      <c r="URD3" s="84"/>
      <c r="URE3" s="84"/>
      <c r="URF3" s="84"/>
      <c r="URG3" s="84"/>
      <c r="URH3" s="84"/>
      <c r="URI3" s="84"/>
      <c r="URJ3" s="84"/>
      <c r="URK3" s="84"/>
      <c r="URL3" s="84"/>
      <c r="URM3" s="84"/>
      <c r="URN3" s="84"/>
      <c r="URO3" s="84"/>
      <c r="URP3" s="84"/>
      <c r="URQ3" s="84"/>
      <c r="URR3" s="84"/>
      <c r="URS3" s="84"/>
      <c r="URT3" s="84"/>
      <c r="URU3" s="84"/>
      <c r="URV3" s="84"/>
      <c r="URW3" s="84"/>
      <c r="URX3" s="84"/>
      <c r="URY3" s="84"/>
      <c r="URZ3" s="84"/>
      <c r="USA3" s="84"/>
      <c r="USB3" s="84"/>
      <c r="USC3" s="84"/>
      <c r="USD3" s="84"/>
      <c r="USE3" s="84"/>
      <c r="USF3" s="84"/>
      <c r="USG3" s="84"/>
      <c r="USH3" s="84"/>
      <c r="USI3" s="84"/>
      <c r="USJ3" s="84"/>
      <c r="USK3" s="84"/>
      <c r="USL3" s="84"/>
      <c r="USM3" s="84"/>
      <c r="USN3" s="84"/>
      <c r="USO3" s="84"/>
      <c r="USP3" s="84"/>
      <c r="USQ3" s="84"/>
      <c r="USR3" s="84"/>
      <c r="USS3" s="84"/>
      <c r="UST3" s="84"/>
      <c r="USU3" s="84"/>
      <c r="USV3" s="84"/>
      <c r="USW3" s="84"/>
      <c r="USX3" s="84"/>
      <c r="USY3" s="84"/>
      <c r="USZ3" s="84"/>
      <c r="UTA3" s="84"/>
      <c r="UTB3" s="84"/>
      <c r="UTC3" s="84"/>
      <c r="UTD3" s="84"/>
      <c r="UTE3" s="84"/>
      <c r="UTF3" s="84"/>
      <c r="UTG3" s="84"/>
      <c r="UTH3" s="84"/>
      <c r="UTI3" s="84"/>
      <c r="UTJ3" s="84"/>
      <c r="UTK3" s="84"/>
      <c r="UTL3" s="84"/>
      <c r="UTM3" s="84"/>
      <c r="UTN3" s="84"/>
      <c r="UTO3" s="84"/>
      <c r="UTP3" s="84"/>
      <c r="UTQ3" s="84"/>
      <c r="UTR3" s="84"/>
      <c r="UTS3" s="84"/>
      <c r="UTT3" s="84"/>
      <c r="UTU3" s="84"/>
      <c r="UTV3" s="84"/>
      <c r="UTW3" s="84"/>
      <c r="UTX3" s="84"/>
      <c r="UTY3" s="84"/>
      <c r="UTZ3" s="84"/>
      <c r="UUA3" s="84"/>
      <c r="UUB3" s="84"/>
      <c r="UUC3" s="84"/>
      <c r="UUD3" s="84"/>
      <c r="UUE3" s="84"/>
      <c r="UUF3" s="84"/>
      <c r="UUG3" s="84"/>
      <c r="UUH3" s="84"/>
      <c r="UUI3" s="84"/>
      <c r="UUJ3" s="84"/>
      <c r="UUK3" s="84"/>
      <c r="UUL3" s="84"/>
      <c r="UUM3" s="84"/>
      <c r="UUN3" s="84"/>
      <c r="UUO3" s="84"/>
      <c r="UUP3" s="84"/>
      <c r="UUQ3" s="84"/>
      <c r="UUR3" s="84"/>
      <c r="UUS3" s="84"/>
      <c r="UUT3" s="84"/>
      <c r="UUU3" s="84"/>
      <c r="UUV3" s="84"/>
      <c r="UUW3" s="84"/>
      <c r="UUX3" s="84"/>
      <c r="UUY3" s="84"/>
      <c r="UUZ3" s="84"/>
      <c r="UVA3" s="84"/>
      <c r="UVB3" s="84"/>
      <c r="UVC3" s="84"/>
      <c r="UVD3" s="84"/>
      <c r="UVE3" s="84"/>
      <c r="UVF3" s="84"/>
      <c r="UVG3" s="84"/>
      <c r="UVH3" s="84"/>
      <c r="UVI3" s="84"/>
      <c r="UVJ3" s="84"/>
      <c r="UVK3" s="84"/>
      <c r="UVL3" s="84"/>
      <c r="UVM3" s="84"/>
      <c r="UVN3" s="84"/>
      <c r="UVO3" s="84"/>
      <c r="UVP3" s="84"/>
      <c r="UVQ3" s="84"/>
      <c r="UVR3" s="84"/>
      <c r="UVS3" s="84"/>
      <c r="UVT3" s="84"/>
      <c r="UVU3" s="84"/>
      <c r="UVV3" s="84"/>
      <c r="UVW3" s="84"/>
      <c r="UVX3" s="84"/>
      <c r="UVY3" s="84"/>
      <c r="UVZ3" s="84"/>
      <c r="UWA3" s="84"/>
      <c r="UWB3" s="84"/>
      <c r="UWC3" s="84"/>
      <c r="UWD3" s="84"/>
      <c r="UWE3" s="84"/>
      <c r="UWF3" s="84"/>
      <c r="UWG3" s="84"/>
      <c r="UWH3" s="84"/>
      <c r="UWI3" s="84"/>
      <c r="UWJ3" s="84"/>
      <c r="UWK3" s="84"/>
      <c r="UWL3" s="84"/>
      <c r="UWM3" s="84"/>
      <c r="UWN3" s="84"/>
      <c r="UWO3" s="84"/>
      <c r="UWP3" s="84"/>
      <c r="UWQ3" s="84"/>
      <c r="UWR3" s="84"/>
      <c r="UWS3" s="84"/>
      <c r="UWT3" s="84"/>
      <c r="UWU3" s="84"/>
      <c r="UWV3" s="84"/>
      <c r="UWW3" s="84"/>
      <c r="UWX3" s="84"/>
      <c r="UWY3" s="84"/>
      <c r="UWZ3" s="84"/>
      <c r="UXA3" s="84"/>
      <c r="UXB3" s="84"/>
      <c r="UXC3" s="84"/>
      <c r="UXD3" s="84"/>
      <c r="UXE3" s="84"/>
      <c r="UXF3" s="84"/>
      <c r="UXG3" s="84"/>
      <c r="UXH3" s="84"/>
      <c r="UXI3" s="84"/>
      <c r="UXJ3" s="84"/>
      <c r="UXK3" s="84"/>
      <c r="UXL3" s="84"/>
      <c r="UXM3" s="84"/>
      <c r="UXN3" s="84"/>
      <c r="UXO3" s="84"/>
      <c r="UXP3" s="84"/>
      <c r="UXQ3" s="84"/>
      <c r="UXR3" s="84"/>
      <c r="UXS3" s="84"/>
      <c r="UXT3" s="84"/>
      <c r="UXU3" s="84"/>
      <c r="UXV3" s="84"/>
      <c r="UXW3" s="84"/>
      <c r="UXX3" s="84"/>
      <c r="UXY3" s="84"/>
      <c r="UXZ3" s="84"/>
      <c r="UYA3" s="84"/>
      <c r="UYB3" s="84"/>
      <c r="UYC3" s="84"/>
      <c r="UYD3" s="84"/>
      <c r="UYE3" s="84"/>
      <c r="UYF3" s="84"/>
      <c r="UYG3" s="84"/>
      <c r="UYH3" s="84"/>
      <c r="UYI3" s="84"/>
      <c r="UYJ3" s="84"/>
      <c r="UYK3" s="84"/>
      <c r="UYL3" s="84"/>
      <c r="UYM3" s="84"/>
      <c r="UYN3" s="84"/>
      <c r="UYO3" s="84"/>
      <c r="UYP3" s="84"/>
      <c r="UYQ3" s="84"/>
      <c r="UYR3" s="84"/>
      <c r="UYS3" s="84"/>
      <c r="UYT3" s="84"/>
      <c r="UYU3" s="84"/>
      <c r="UYV3" s="84"/>
      <c r="UYW3" s="84"/>
      <c r="UYX3" s="84"/>
      <c r="UYY3" s="84"/>
      <c r="UYZ3" s="84"/>
      <c r="UZA3" s="84"/>
      <c r="UZB3" s="84"/>
      <c r="UZC3" s="84"/>
      <c r="UZD3" s="84"/>
      <c r="UZE3" s="84"/>
      <c r="UZF3" s="84"/>
      <c r="UZG3" s="84"/>
      <c r="UZH3" s="84"/>
      <c r="UZI3" s="84"/>
      <c r="UZJ3" s="84"/>
      <c r="UZK3" s="84"/>
      <c r="UZL3" s="84"/>
      <c r="UZM3" s="84"/>
      <c r="UZN3" s="84"/>
      <c r="UZO3" s="84"/>
      <c r="UZP3" s="84"/>
      <c r="UZQ3" s="84"/>
      <c r="UZR3" s="84"/>
      <c r="UZS3" s="84"/>
      <c r="UZT3" s="84"/>
      <c r="UZU3" s="84"/>
      <c r="UZV3" s="84"/>
      <c r="UZW3" s="84"/>
      <c r="UZX3" s="84"/>
      <c r="UZY3" s="84"/>
      <c r="UZZ3" s="84"/>
      <c r="VAA3" s="84"/>
      <c r="VAB3" s="84"/>
      <c r="VAC3" s="84"/>
      <c r="VAD3" s="84"/>
      <c r="VAE3" s="84"/>
      <c r="VAF3" s="84"/>
      <c r="VAG3" s="84"/>
      <c r="VAH3" s="84"/>
      <c r="VAI3" s="84"/>
      <c r="VAJ3" s="84"/>
      <c r="VAK3" s="84"/>
      <c r="VAL3" s="84"/>
      <c r="VAM3" s="84"/>
      <c r="VAN3" s="84"/>
      <c r="VAO3" s="84"/>
      <c r="VAP3" s="84"/>
      <c r="VAQ3" s="84"/>
      <c r="VAR3" s="84"/>
      <c r="VAS3" s="84"/>
      <c r="VAT3" s="84"/>
      <c r="VAU3" s="84"/>
      <c r="VAV3" s="84"/>
      <c r="VAW3" s="84"/>
      <c r="VAX3" s="84"/>
      <c r="VAY3" s="84"/>
      <c r="VAZ3" s="84"/>
      <c r="VBA3" s="84"/>
      <c r="VBB3" s="84"/>
      <c r="VBC3" s="84"/>
      <c r="VBD3" s="84"/>
      <c r="VBE3" s="84"/>
      <c r="VBF3" s="84"/>
      <c r="VBG3" s="84"/>
      <c r="VBH3" s="84"/>
      <c r="VBI3" s="84"/>
      <c r="VBJ3" s="84"/>
      <c r="VBK3" s="84"/>
      <c r="VBL3" s="84"/>
      <c r="VBM3" s="84"/>
      <c r="VBN3" s="84"/>
      <c r="VBO3" s="84"/>
      <c r="VBP3" s="84"/>
      <c r="VBQ3" s="84"/>
      <c r="VBR3" s="84"/>
      <c r="VBS3" s="84"/>
      <c r="VBT3" s="84"/>
      <c r="VBU3" s="84"/>
      <c r="VBV3" s="84"/>
      <c r="VBW3" s="84"/>
      <c r="VBX3" s="84"/>
      <c r="VBY3" s="84"/>
      <c r="VBZ3" s="84"/>
      <c r="VCA3" s="84"/>
      <c r="VCB3" s="84"/>
      <c r="VCC3" s="84"/>
      <c r="VCD3" s="84"/>
      <c r="VCE3" s="84"/>
      <c r="VCF3" s="84"/>
      <c r="VCG3" s="84"/>
      <c r="VCH3" s="84"/>
      <c r="VCI3" s="84"/>
      <c r="VCJ3" s="84"/>
      <c r="VCK3" s="84"/>
      <c r="VCL3" s="84"/>
      <c r="VCM3" s="84"/>
      <c r="VCN3" s="84"/>
      <c r="VCO3" s="84"/>
      <c r="VCP3" s="84"/>
      <c r="VCQ3" s="84"/>
      <c r="VCR3" s="84"/>
      <c r="VCS3" s="84"/>
      <c r="VCT3" s="84"/>
      <c r="VCU3" s="84"/>
      <c r="VCV3" s="84"/>
      <c r="VCW3" s="84"/>
      <c r="VCX3" s="84"/>
      <c r="VCY3" s="84"/>
      <c r="VCZ3" s="84"/>
      <c r="VDA3" s="84"/>
      <c r="VDB3" s="84"/>
      <c r="VDC3" s="84"/>
      <c r="VDD3" s="84"/>
      <c r="VDE3" s="84"/>
      <c r="VDF3" s="84"/>
      <c r="VDG3" s="84"/>
      <c r="VDH3" s="84"/>
      <c r="VDI3" s="84"/>
      <c r="VDJ3" s="84"/>
      <c r="VDK3" s="84"/>
      <c r="VDL3" s="84"/>
      <c r="VDM3" s="84"/>
      <c r="VDN3" s="84"/>
      <c r="VDO3" s="84"/>
      <c r="VDP3" s="84"/>
      <c r="VDQ3" s="84"/>
      <c r="VDR3" s="84"/>
      <c r="VDS3" s="84"/>
      <c r="VDT3" s="84"/>
      <c r="VDU3" s="84"/>
      <c r="VDV3" s="84"/>
      <c r="VDW3" s="84"/>
      <c r="VDX3" s="84"/>
      <c r="VDY3" s="84"/>
      <c r="VDZ3" s="84"/>
      <c r="VEA3" s="84"/>
      <c r="VEB3" s="84"/>
      <c r="VEC3" s="84"/>
      <c r="VED3" s="84"/>
      <c r="VEE3" s="84"/>
      <c r="VEF3" s="84"/>
      <c r="VEG3" s="84"/>
      <c r="VEH3" s="84"/>
      <c r="VEI3" s="84"/>
      <c r="VEJ3" s="84"/>
      <c r="VEK3" s="84"/>
      <c r="VEL3" s="84"/>
      <c r="VEM3" s="84"/>
      <c r="VEN3" s="84"/>
      <c r="VEO3" s="84"/>
      <c r="VEP3" s="84"/>
      <c r="VEQ3" s="84"/>
      <c r="VER3" s="84"/>
      <c r="VES3" s="84"/>
      <c r="VET3" s="84"/>
      <c r="VEU3" s="84"/>
      <c r="VEV3" s="84"/>
      <c r="VEW3" s="84"/>
      <c r="VEX3" s="84"/>
      <c r="VEY3" s="84"/>
      <c r="VEZ3" s="84"/>
      <c r="VFA3" s="84"/>
      <c r="VFB3" s="84"/>
      <c r="VFC3" s="84"/>
      <c r="VFD3" s="84"/>
      <c r="VFE3" s="84"/>
      <c r="VFF3" s="84"/>
      <c r="VFG3" s="84"/>
      <c r="VFH3" s="84"/>
      <c r="VFI3" s="84"/>
      <c r="VFJ3" s="84"/>
      <c r="VFK3" s="84"/>
      <c r="VFL3" s="84"/>
      <c r="VFM3" s="84"/>
      <c r="VFN3" s="84"/>
      <c r="VFO3" s="84"/>
      <c r="VFP3" s="84"/>
      <c r="VFQ3" s="84"/>
      <c r="VFR3" s="84"/>
      <c r="VFS3" s="84"/>
      <c r="VFT3" s="84"/>
      <c r="VFU3" s="84"/>
      <c r="VFV3" s="84"/>
      <c r="VFW3" s="84"/>
      <c r="VFX3" s="84"/>
      <c r="VFY3" s="84"/>
      <c r="VFZ3" s="84"/>
      <c r="VGA3" s="84"/>
      <c r="VGB3" s="84"/>
      <c r="VGC3" s="84"/>
      <c r="VGD3" s="84"/>
      <c r="VGE3" s="84"/>
      <c r="VGF3" s="84"/>
      <c r="VGG3" s="84"/>
      <c r="VGH3" s="84"/>
      <c r="VGI3" s="84"/>
      <c r="VGJ3" s="84"/>
      <c r="VGK3" s="84"/>
      <c r="VGL3" s="84"/>
      <c r="VGM3" s="84"/>
      <c r="VGN3" s="84"/>
      <c r="VGO3" s="84"/>
      <c r="VGP3" s="84"/>
      <c r="VGQ3" s="84"/>
      <c r="VGR3" s="84"/>
      <c r="VGS3" s="84"/>
      <c r="VGT3" s="84"/>
      <c r="VGU3" s="84"/>
      <c r="VGV3" s="84"/>
      <c r="VGW3" s="84"/>
      <c r="VGX3" s="84"/>
      <c r="VGY3" s="84"/>
      <c r="VGZ3" s="84"/>
      <c r="VHA3" s="84"/>
      <c r="VHB3" s="84"/>
      <c r="VHC3" s="84"/>
      <c r="VHD3" s="84"/>
      <c r="VHE3" s="84"/>
      <c r="VHF3" s="84"/>
      <c r="VHG3" s="84"/>
      <c r="VHH3" s="84"/>
      <c r="VHI3" s="84"/>
      <c r="VHJ3" s="84"/>
      <c r="VHK3" s="84"/>
      <c r="VHL3" s="84"/>
      <c r="VHM3" s="84"/>
      <c r="VHN3" s="84"/>
      <c r="VHO3" s="84"/>
      <c r="VHP3" s="84"/>
      <c r="VHQ3" s="84"/>
      <c r="VHR3" s="84"/>
      <c r="VHS3" s="84"/>
      <c r="VHT3" s="84"/>
      <c r="VHU3" s="84"/>
      <c r="VHV3" s="84"/>
      <c r="VHW3" s="84"/>
      <c r="VHX3" s="84"/>
      <c r="VHY3" s="84"/>
      <c r="VHZ3" s="84"/>
      <c r="VIA3" s="84"/>
      <c r="VIB3" s="84"/>
      <c r="VIC3" s="84"/>
      <c r="VID3" s="84"/>
      <c r="VIE3" s="84"/>
      <c r="VIF3" s="84"/>
      <c r="VIG3" s="84"/>
      <c r="VIH3" s="84"/>
      <c r="VII3" s="84"/>
      <c r="VIJ3" s="84"/>
      <c r="VIK3" s="84"/>
      <c r="VIL3" s="84"/>
      <c r="VIM3" s="84"/>
      <c r="VIN3" s="84"/>
      <c r="VIO3" s="84"/>
      <c r="VIP3" s="84"/>
      <c r="VIQ3" s="84"/>
      <c r="VIR3" s="84"/>
      <c r="VIS3" s="84"/>
      <c r="VIT3" s="84"/>
      <c r="VIU3" s="84"/>
      <c r="VIV3" s="84"/>
      <c r="VIW3" s="84"/>
      <c r="VIX3" s="84"/>
      <c r="VIY3" s="84"/>
      <c r="VIZ3" s="84"/>
      <c r="VJA3" s="84"/>
      <c r="VJB3" s="84"/>
      <c r="VJC3" s="84"/>
      <c r="VJD3" s="84"/>
      <c r="VJE3" s="84"/>
      <c r="VJF3" s="84"/>
      <c r="VJG3" s="84"/>
      <c r="VJH3" s="84"/>
      <c r="VJI3" s="84"/>
      <c r="VJJ3" s="84"/>
      <c r="VJK3" s="84"/>
      <c r="VJL3" s="84"/>
      <c r="VJM3" s="84"/>
      <c r="VJN3" s="84"/>
      <c r="VJO3" s="84"/>
      <c r="VJP3" s="84"/>
      <c r="VJQ3" s="84"/>
      <c r="VJR3" s="84"/>
      <c r="VJS3" s="84"/>
      <c r="VJT3" s="84"/>
      <c r="VJU3" s="84"/>
      <c r="VJV3" s="84"/>
      <c r="VJW3" s="84"/>
      <c r="VJX3" s="84"/>
      <c r="VJY3" s="84"/>
      <c r="VJZ3" s="84"/>
      <c r="VKA3" s="84"/>
      <c r="VKB3" s="84"/>
      <c r="VKC3" s="84"/>
      <c r="VKD3" s="84"/>
      <c r="VKE3" s="84"/>
      <c r="VKF3" s="84"/>
      <c r="VKG3" s="84"/>
      <c r="VKH3" s="84"/>
      <c r="VKI3" s="84"/>
      <c r="VKJ3" s="84"/>
      <c r="VKK3" s="84"/>
      <c r="VKL3" s="84"/>
      <c r="VKM3" s="84"/>
      <c r="VKN3" s="84"/>
      <c r="VKO3" s="84"/>
      <c r="VKP3" s="84"/>
      <c r="VKQ3" s="84"/>
      <c r="VKR3" s="84"/>
      <c r="VKS3" s="84"/>
      <c r="VKT3" s="84"/>
      <c r="VKU3" s="84"/>
      <c r="VKV3" s="84"/>
      <c r="VKW3" s="84"/>
      <c r="VKX3" s="84"/>
      <c r="VKY3" s="84"/>
      <c r="VKZ3" s="84"/>
      <c r="VLA3" s="84"/>
      <c r="VLB3" s="84"/>
      <c r="VLC3" s="84"/>
      <c r="VLD3" s="84"/>
      <c r="VLE3" s="84"/>
      <c r="VLF3" s="84"/>
      <c r="VLG3" s="84"/>
      <c r="VLH3" s="84"/>
      <c r="VLI3" s="84"/>
      <c r="VLJ3" s="84"/>
      <c r="VLK3" s="84"/>
      <c r="VLL3" s="84"/>
      <c r="VLM3" s="84"/>
      <c r="VLN3" s="84"/>
      <c r="VLO3" s="84"/>
      <c r="VLP3" s="84"/>
      <c r="VLQ3" s="84"/>
      <c r="VLR3" s="84"/>
      <c r="VLS3" s="84"/>
      <c r="VLT3" s="84"/>
      <c r="VLU3" s="84"/>
      <c r="VLV3" s="84"/>
      <c r="VLW3" s="84"/>
      <c r="VLX3" s="84"/>
      <c r="VLY3" s="84"/>
      <c r="VLZ3" s="84"/>
      <c r="VMA3" s="84"/>
      <c r="VMB3" s="84"/>
      <c r="VMC3" s="84"/>
      <c r="VMD3" s="84"/>
      <c r="VME3" s="84"/>
      <c r="VMF3" s="84"/>
      <c r="VMG3" s="84"/>
      <c r="VMH3" s="84"/>
      <c r="VMI3" s="84"/>
      <c r="VMJ3" s="84"/>
      <c r="VMK3" s="84"/>
      <c r="VML3" s="84"/>
      <c r="VMM3" s="84"/>
      <c r="VMN3" s="84"/>
      <c r="VMO3" s="84"/>
      <c r="VMP3" s="84"/>
      <c r="VMQ3" s="84"/>
      <c r="VMR3" s="84"/>
      <c r="VMS3" s="84"/>
      <c r="VMT3" s="84"/>
      <c r="VMU3" s="84"/>
      <c r="VMV3" s="84"/>
      <c r="VMW3" s="84"/>
      <c r="VMX3" s="84"/>
      <c r="VMY3" s="84"/>
      <c r="VMZ3" s="84"/>
      <c r="VNA3" s="84"/>
      <c r="VNB3" s="84"/>
      <c r="VNC3" s="84"/>
      <c r="VND3" s="84"/>
      <c r="VNE3" s="84"/>
      <c r="VNF3" s="84"/>
      <c r="VNG3" s="84"/>
      <c r="VNH3" s="84"/>
      <c r="VNI3" s="84"/>
      <c r="VNJ3" s="84"/>
      <c r="VNK3" s="84"/>
      <c r="VNL3" s="84"/>
      <c r="VNM3" s="84"/>
      <c r="VNN3" s="84"/>
      <c r="VNO3" s="84"/>
      <c r="VNP3" s="84"/>
      <c r="VNQ3" s="84"/>
      <c r="VNR3" s="84"/>
      <c r="VNS3" s="84"/>
      <c r="VNT3" s="84"/>
      <c r="VNU3" s="84"/>
      <c r="VNV3" s="84"/>
      <c r="VNW3" s="84"/>
      <c r="VNX3" s="84"/>
      <c r="VNY3" s="84"/>
      <c r="VNZ3" s="84"/>
      <c r="VOA3" s="84"/>
      <c r="VOB3" s="84"/>
      <c r="VOC3" s="84"/>
      <c r="VOD3" s="84"/>
      <c r="VOE3" s="84"/>
      <c r="VOF3" s="84"/>
      <c r="VOG3" s="84"/>
      <c r="VOH3" s="84"/>
      <c r="VOI3" s="84"/>
      <c r="VOJ3" s="84"/>
      <c r="VOK3" s="84"/>
      <c r="VOL3" s="84"/>
      <c r="VOM3" s="84"/>
      <c r="VON3" s="84"/>
      <c r="VOO3" s="84"/>
      <c r="VOP3" s="84"/>
      <c r="VOQ3" s="84"/>
      <c r="VOR3" s="84"/>
      <c r="VOS3" s="84"/>
      <c r="VOT3" s="84"/>
      <c r="VOU3" s="84"/>
      <c r="VOV3" s="84"/>
      <c r="VOW3" s="84"/>
      <c r="VOX3" s="84"/>
      <c r="VOY3" s="84"/>
      <c r="VOZ3" s="84"/>
      <c r="VPA3" s="84"/>
      <c r="VPB3" s="84"/>
      <c r="VPC3" s="84"/>
      <c r="VPD3" s="84"/>
      <c r="VPE3" s="84"/>
      <c r="VPF3" s="84"/>
      <c r="VPG3" s="84"/>
      <c r="VPH3" s="84"/>
      <c r="VPI3" s="84"/>
      <c r="VPJ3" s="84"/>
      <c r="VPK3" s="84"/>
      <c r="VPL3" s="84"/>
      <c r="VPM3" s="84"/>
      <c r="VPN3" s="84"/>
      <c r="VPO3" s="84"/>
      <c r="VPP3" s="84"/>
      <c r="VPQ3" s="84"/>
      <c r="VPR3" s="84"/>
      <c r="VPS3" s="84"/>
      <c r="VPT3" s="84"/>
      <c r="VPU3" s="84"/>
      <c r="VPV3" s="84"/>
      <c r="VPW3" s="84"/>
      <c r="VPX3" s="84"/>
      <c r="VPY3" s="84"/>
      <c r="VPZ3" s="84"/>
      <c r="VQA3" s="84"/>
      <c r="VQB3" s="84"/>
      <c r="VQC3" s="84"/>
      <c r="VQD3" s="84"/>
      <c r="VQE3" s="84"/>
      <c r="VQF3" s="84"/>
      <c r="VQG3" s="84"/>
      <c r="VQH3" s="84"/>
      <c r="VQI3" s="84"/>
      <c r="VQJ3" s="84"/>
      <c r="VQK3" s="84"/>
      <c r="VQL3" s="84"/>
      <c r="VQM3" s="84"/>
      <c r="VQN3" s="84"/>
      <c r="VQO3" s="84"/>
      <c r="VQP3" s="84"/>
      <c r="VQQ3" s="84"/>
      <c r="VQR3" s="84"/>
      <c r="VQS3" s="84"/>
      <c r="VQT3" s="84"/>
      <c r="VQU3" s="84"/>
      <c r="VQV3" s="84"/>
      <c r="VQW3" s="84"/>
      <c r="VQX3" s="84"/>
      <c r="VQY3" s="84"/>
      <c r="VQZ3" s="84"/>
      <c r="VRA3" s="84"/>
      <c r="VRB3" s="84"/>
      <c r="VRC3" s="84"/>
      <c r="VRD3" s="84"/>
      <c r="VRE3" s="84"/>
      <c r="VRF3" s="84"/>
      <c r="VRG3" s="84"/>
      <c r="VRH3" s="84"/>
      <c r="VRI3" s="84"/>
      <c r="VRJ3" s="84"/>
      <c r="VRK3" s="84"/>
      <c r="VRL3" s="84"/>
      <c r="VRM3" s="84"/>
      <c r="VRN3" s="84"/>
      <c r="VRO3" s="84"/>
      <c r="VRP3" s="84"/>
      <c r="VRQ3" s="84"/>
      <c r="VRR3" s="84"/>
      <c r="VRS3" s="84"/>
      <c r="VRT3" s="84"/>
      <c r="VRU3" s="84"/>
      <c r="VRV3" s="84"/>
      <c r="VRW3" s="84"/>
      <c r="VRX3" s="84"/>
      <c r="VRY3" s="84"/>
      <c r="VRZ3" s="84"/>
      <c r="VSA3" s="84"/>
      <c r="VSB3" s="84"/>
      <c r="VSC3" s="84"/>
      <c r="VSD3" s="84"/>
      <c r="VSE3" s="84"/>
      <c r="VSF3" s="84"/>
      <c r="VSG3" s="84"/>
      <c r="VSH3" s="84"/>
      <c r="VSI3" s="84"/>
      <c r="VSJ3" s="84"/>
      <c r="VSK3" s="84"/>
      <c r="VSL3" s="84"/>
      <c r="VSM3" s="84"/>
      <c r="VSN3" s="84"/>
      <c r="VSO3" s="84"/>
      <c r="VSP3" s="84"/>
      <c r="VSQ3" s="84"/>
      <c r="VSR3" s="84"/>
      <c r="VSS3" s="84"/>
      <c r="VST3" s="84"/>
      <c r="VSU3" s="84"/>
      <c r="VSV3" s="84"/>
      <c r="VSW3" s="84"/>
      <c r="VSX3" s="84"/>
      <c r="VSY3" s="84"/>
      <c r="VSZ3" s="84"/>
      <c r="VTA3" s="84"/>
      <c r="VTB3" s="84"/>
      <c r="VTC3" s="84"/>
      <c r="VTD3" s="84"/>
      <c r="VTE3" s="84"/>
      <c r="VTF3" s="84"/>
      <c r="VTG3" s="84"/>
      <c r="VTH3" s="84"/>
      <c r="VTI3" s="84"/>
      <c r="VTJ3" s="84"/>
      <c r="VTK3" s="84"/>
      <c r="VTL3" s="84"/>
      <c r="VTM3" s="84"/>
      <c r="VTN3" s="84"/>
      <c r="VTO3" s="84"/>
      <c r="VTP3" s="84"/>
      <c r="VTQ3" s="84"/>
      <c r="VTR3" s="84"/>
      <c r="VTS3" s="84"/>
      <c r="VTT3" s="84"/>
      <c r="VTU3" s="84"/>
      <c r="VTV3" s="84"/>
      <c r="VTW3" s="84"/>
      <c r="VTX3" s="84"/>
      <c r="VTY3" s="84"/>
      <c r="VTZ3" s="84"/>
      <c r="VUA3" s="84"/>
      <c r="VUB3" s="84"/>
      <c r="VUC3" s="84"/>
      <c r="VUD3" s="84"/>
      <c r="VUE3" s="84"/>
      <c r="VUF3" s="84"/>
      <c r="VUG3" s="84"/>
      <c r="VUH3" s="84"/>
      <c r="VUI3" s="84"/>
      <c r="VUJ3" s="84"/>
      <c r="VUK3" s="84"/>
      <c r="VUL3" s="84"/>
      <c r="VUM3" s="84"/>
      <c r="VUN3" s="84"/>
      <c r="VUO3" s="84"/>
      <c r="VUP3" s="84"/>
      <c r="VUQ3" s="84"/>
      <c r="VUR3" s="84"/>
      <c r="VUS3" s="84"/>
      <c r="VUT3" s="84"/>
      <c r="VUU3" s="84"/>
      <c r="VUV3" s="84"/>
      <c r="VUW3" s="84"/>
      <c r="VUX3" s="84"/>
      <c r="VUY3" s="84"/>
      <c r="VUZ3" s="84"/>
      <c r="VVA3" s="84"/>
      <c r="VVB3" s="84"/>
      <c r="VVC3" s="84"/>
      <c r="VVD3" s="84"/>
      <c r="VVE3" s="84"/>
      <c r="VVF3" s="84"/>
      <c r="VVG3" s="84"/>
      <c r="VVH3" s="84"/>
      <c r="VVI3" s="84"/>
      <c r="VVJ3" s="84"/>
      <c r="VVK3" s="84"/>
      <c r="VVL3" s="84"/>
      <c r="VVM3" s="84"/>
      <c r="VVN3" s="84"/>
      <c r="VVO3" s="84"/>
      <c r="VVP3" s="84"/>
      <c r="VVQ3" s="84"/>
      <c r="VVR3" s="84"/>
      <c r="VVS3" s="84"/>
      <c r="VVT3" s="84"/>
      <c r="VVU3" s="84"/>
      <c r="VVV3" s="84"/>
      <c r="VVW3" s="84"/>
      <c r="VVX3" s="84"/>
      <c r="VVY3" s="84"/>
      <c r="VVZ3" s="84"/>
      <c r="VWA3" s="84"/>
      <c r="VWB3" s="84"/>
      <c r="VWC3" s="84"/>
      <c r="VWD3" s="84"/>
      <c r="VWE3" s="84"/>
      <c r="VWF3" s="84"/>
      <c r="VWG3" s="84"/>
      <c r="VWH3" s="84"/>
      <c r="VWI3" s="84"/>
      <c r="VWJ3" s="84"/>
      <c r="VWK3" s="84"/>
      <c r="VWL3" s="84"/>
      <c r="VWM3" s="84"/>
      <c r="VWN3" s="84"/>
      <c r="VWO3" s="84"/>
      <c r="VWP3" s="84"/>
      <c r="VWQ3" s="84"/>
      <c r="VWR3" s="84"/>
      <c r="VWS3" s="84"/>
      <c r="VWT3" s="84"/>
      <c r="VWU3" s="84"/>
      <c r="VWV3" s="84"/>
      <c r="VWW3" s="84"/>
      <c r="VWX3" s="84"/>
      <c r="VWY3" s="84"/>
      <c r="VWZ3" s="84"/>
      <c r="VXA3" s="84"/>
      <c r="VXB3" s="84"/>
      <c r="VXC3" s="84"/>
      <c r="VXD3" s="84"/>
      <c r="VXE3" s="84"/>
      <c r="VXF3" s="84"/>
      <c r="VXG3" s="84"/>
      <c r="VXH3" s="84"/>
      <c r="VXI3" s="84"/>
      <c r="VXJ3" s="84"/>
      <c r="VXK3" s="84"/>
      <c r="VXL3" s="84"/>
      <c r="VXM3" s="84"/>
      <c r="VXN3" s="84"/>
      <c r="VXO3" s="84"/>
      <c r="VXP3" s="84"/>
      <c r="VXQ3" s="84"/>
      <c r="VXR3" s="84"/>
      <c r="VXS3" s="84"/>
      <c r="VXT3" s="84"/>
      <c r="VXU3" s="84"/>
      <c r="VXV3" s="84"/>
      <c r="VXW3" s="84"/>
      <c r="VXX3" s="84"/>
      <c r="VXY3" s="84"/>
      <c r="VXZ3" s="84"/>
      <c r="VYA3" s="84"/>
      <c r="VYB3" s="84"/>
      <c r="VYC3" s="84"/>
      <c r="VYD3" s="84"/>
      <c r="VYE3" s="84"/>
      <c r="VYF3" s="84"/>
      <c r="VYG3" s="84"/>
      <c r="VYH3" s="84"/>
      <c r="VYI3" s="84"/>
      <c r="VYJ3" s="84"/>
      <c r="VYK3" s="84"/>
      <c r="VYL3" s="84"/>
      <c r="VYM3" s="84"/>
      <c r="VYN3" s="84"/>
      <c r="VYO3" s="84"/>
      <c r="VYP3" s="84"/>
      <c r="VYQ3" s="84"/>
      <c r="VYR3" s="84"/>
      <c r="VYS3" s="84"/>
      <c r="VYT3" s="84"/>
      <c r="VYU3" s="84"/>
      <c r="VYV3" s="84"/>
      <c r="VYW3" s="84"/>
      <c r="VYX3" s="84"/>
      <c r="VYY3" s="84"/>
      <c r="VYZ3" s="84"/>
      <c r="VZA3" s="84"/>
      <c r="VZB3" s="84"/>
      <c r="VZC3" s="84"/>
      <c r="VZD3" s="84"/>
      <c r="VZE3" s="84"/>
      <c r="VZF3" s="84"/>
      <c r="VZG3" s="84"/>
      <c r="VZH3" s="84"/>
      <c r="VZI3" s="84"/>
      <c r="VZJ3" s="84"/>
      <c r="VZK3" s="84"/>
      <c r="VZL3" s="84"/>
      <c r="VZM3" s="84"/>
      <c r="VZN3" s="84"/>
      <c r="VZO3" s="84"/>
      <c r="VZP3" s="84"/>
      <c r="VZQ3" s="84"/>
      <c r="VZR3" s="84"/>
      <c r="VZS3" s="84"/>
      <c r="VZT3" s="84"/>
      <c r="VZU3" s="84"/>
      <c r="VZV3" s="84"/>
      <c r="VZW3" s="84"/>
      <c r="VZX3" s="84"/>
      <c r="VZY3" s="84"/>
      <c r="VZZ3" s="84"/>
      <c r="WAA3" s="84"/>
      <c r="WAB3" s="84"/>
      <c r="WAC3" s="84"/>
      <c r="WAD3" s="84"/>
      <c r="WAE3" s="84"/>
      <c r="WAF3" s="84"/>
      <c r="WAG3" s="84"/>
      <c r="WAH3" s="84"/>
      <c r="WAI3" s="84"/>
      <c r="WAJ3" s="84"/>
      <c r="WAK3" s="84"/>
      <c r="WAL3" s="84"/>
      <c r="WAM3" s="84"/>
      <c r="WAN3" s="84"/>
      <c r="WAO3" s="84"/>
      <c r="WAP3" s="84"/>
      <c r="WAQ3" s="84"/>
      <c r="WAR3" s="84"/>
      <c r="WAS3" s="84"/>
      <c r="WAT3" s="84"/>
      <c r="WAU3" s="84"/>
      <c r="WAV3" s="84"/>
      <c r="WAW3" s="84"/>
      <c r="WAX3" s="84"/>
      <c r="WAY3" s="84"/>
      <c r="WAZ3" s="84"/>
      <c r="WBA3" s="84"/>
      <c r="WBB3" s="84"/>
      <c r="WBC3" s="84"/>
      <c r="WBD3" s="84"/>
      <c r="WBE3" s="84"/>
      <c r="WBF3" s="84"/>
      <c r="WBG3" s="84"/>
      <c r="WBH3" s="84"/>
      <c r="WBI3" s="84"/>
      <c r="WBJ3" s="84"/>
      <c r="WBK3" s="84"/>
      <c r="WBL3" s="84"/>
      <c r="WBM3" s="84"/>
      <c r="WBN3" s="84"/>
      <c r="WBO3" s="84"/>
      <c r="WBP3" s="84"/>
      <c r="WBQ3" s="84"/>
      <c r="WBR3" s="84"/>
      <c r="WBS3" s="84"/>
      <c r="WBT3" s="84"/>
      <c r="WBU3" s="84"/>
      <c r="WBV3" s="84"/>
      <c r="WBW3" s="84"/>
      <c r="WBX3" s="84"/>
      <c r="WBY3" s="84"/>
      <c r="WBZ3" s="84"/>
      <c r="WCA3" s="84"/>
      <c r="WCB3" s="84"/>
      <c r="WCC3" s="84"/>
      <c r="WCD3" s="84"/>
      <c r="WCE3" s="84"/>
      <c r="WCF3" s="84"/>
      <c r="WCG3" s="84"/>
      <c r="WCH3" s="84"/>
      <c r="WCI3" s="84"/>
      <c r="WCJ3" s="84"/>
      <c r="WCK3" s="84"/>
      <c r="WCL3" s="84"/>
      <c r="WCM3" s="84"/>
      <c r="WCN3" s="84"/>
      <c r="WCO3" s="84"/>
      <c r="WCP3" s="84"/>
      <c r="WCQ3" s="84"/>
      <c r="WCR3" s="84"/>
      <c r="WCS3" s="84"/>
      <c r="WCT3" s="84"/>
      <c r="WCU3" s="84"/>
      <c r="WCV3" s="84"/>
      <c r="WCW3" s="84"/>
      <c r="WCX3" s="84"/>
      <c r="WCY3" s="84"/>
      <c r="WCZ3" s="84"/>
      <c r="WDA3" s="84"/>
      <c r="WDB3" s="84"/>
      <c r="WDC3" s="84"/>
      <c r="WDD3" s="84"/>
      <c r="WDE3" s="84"/>
      <c r="WDF3" s="84"/>
      <c r="WDG3" s="84"/>
      <c r="WDH3" s="84"/>
      <c r="WDI3" s="84"/>
      <c r="WDJ3" s="84"/>
      <c r="WDK3" s="84"/>
      <c r="WDL3" s="84"/>
      <c r="WDM3" s="84"/>
      <c r="WDN3" s="84"/>
      <c r="WDO3" s="84"/>
      <c r="WDP3" s="84"/>
      <c r="WDQ3" s="84"/>
      <c r="WDR3" s="84"/>
      <c r="WDS3" s="84"/>
      <c r="WDT3" s="84"/>
      <c r="WDU3" s="84"/>
      <c r="WDV3" s="84"/>
      <c r="WDW3" s="84"/>
      <c r="WDX3" s="84"/>
      <c r="WDY3" s="84"/>
      <c r="WDZ3" s="84"/>
      <c r="WEA3" s="84"/>
      <c r="WEB3" s="84"/>
      <c r="WEC3" s="84"/>
      <c r="WED3" s="84"/>
      <c r="WEE3" s="84"/>
      <c r="WEF3" s="84"/>
      <c r="WEG3" s="84"/>
      <c r="WEH3" s="84"/>
      <c r="WEI3" s="84"/>
      <c r="WEJ3" s="84"/>
      <c r="WEK3" s="84"/>
      <c r="WEL3" s="84"/>
      <c r="WEM3" s="84"/>
      <c r="WEN3" s="84"/>
      <c r="WEO3" s="84"/>
      <c r="WEP3" s="84"/>
      <c r="WEQ3" s="84"/>
      <c r="WER3" s="84"/>
      <c r="WES3" s="84"/>
      <c r="WET3" s="84"/>
      <c r="WEU3" s="84"/>
      <c r="WEV3" s="84"/>
      <c r="WEW3" s="84"/>
      <c r="WEX3" s="84"/>
      <c r="WEY3" s="84"/>
      <c r="WEZ3" s="84"/>
      <c r="WFA3" s="84"/>
      <c r="WFB3" s="84"/>
      <c r="WFC3" s="84"/>
      <c r="WFD3" s="84"/>
      <c r="WFE3" s="84"/>
      <c r="WFF3" s="84"/>
      <c r="WFG3" s="84"/>
      <c r="WFH3" s="84"/>
      <c r="WFI3" s="84"/>
      <c r="WFJ3" s="84"/>
      <c r="WFK3" s="84"/>
      <c r="WFL3" s="84"/>
      <c r="WFM3" s="84"/>
      <c r="WFN3" s="84"/>
      <c r="WFO3" s="84"/>
      <c r="WFP3" s="84"/>
      <c r="WFQ3" s="84"/>
      <c r="WFR3" s="84"/>
      <c r="WFS3" s="84"/>
      <c r="WFT3" s="84"/>
      <c r="WFU3" s="84"/>
      <c r="WFV3" s="84"/>
      <c r="WFW3" s="84"/>
      <c r="WFX3" s="84"/>
      <c r="WFY3" s="84"/>
      <c r="WFZ3" s="84"/>
      <c r="WGA3" s="84"/>
      <c r="WGB3" s="84"/>
      <c r="WGC3" s="84"/>
      <c r="WGD3" s="84"/>
      <c r="WGE3" s="84"/>
      <c r="WGF3" s="84"/>
      <c r="WGG3" s="84"/>
      <c r="WGH3" s="84"/>
      <c r="WGI3" s="84"/>
      <c r="WGJ3" s="84"/>
      <c r="WGK3" s="84"/>
      <c r="WGL3" s="84"/>
      <c r="WGM3" s="84"/>
      <c r="WGN3" s="84"/>
      <c r="WGO3" s="84"/>
      <c r="WGP3" s="84"/>
      <c r="WGQ3" s="84"/>
      <c r="WGR3" s="84"/>
      <c r="WGS3" s="84"/>
      <c r="WGT3" s="84"/>
      <c r="WGU3" s="84"/>
      <c r="WGV3" s="84"/>
      <c r="WGW3" s="84"/>
      <c r="WGX3" s="84"/>
      <c r="WGY3" s="84"/>
      <c r="WGZ3" s="84"/>
      <c r="WHA3" s="84"/>
      <c r="WHB3" s="84"/>
      <c r="WHC3" s="84"/>
      <c r="WHD3" s="84"/>
      <c r="WHE3" s="84"/>
      <c r="WHF3" s="84"/>
      <c r="WHG3" s="84"/>
      <c r="WHH3" s="84"/>
      <c r="WHI3" s="84"/>
      <c r="WHJ3" s="84"/>
      <c r="WHK3" s="84"/>
      <c r="WHL3" s="84"/>
      <c r="WHM3" s="84"/>
      <c r="WHN3" s="84"/>
      <c r="WHO3" s="84"/>
      <c r="WHP3" s="84"/>
      <c r="WHQ3" s="84"/>
      <c r="WHR3" s="84"/>
      <c r="WHS3" s="84"/>
      <c r="WHT3" s="84"/>
      <c r="WHU3" s="84"/>
      <c r="WHV3" s="84"/>
      <c r="WHW3" s="84"/>
      <c r="WHX3" s="84"/>
      <c r="WHY3" s="84"/>
      <c r="WHZ3" s="84"/>
      <c r="WIA3" s="84"/>
      <c r="WIB3" s="84"/>
      <c r="WIC3" s="84"/>
      <c r="WID3" s="84"/>
      <c r="WIE3" s="84"/>
      <c r="WIF3" s="84"/>
      <c r="WIG3" s="84"/>
      <c r="WIH3" s="84"/>
      <c r="WII3" s="84"/>
      <c r="WIJ3" s="84"/>
      <c r="WIK3" s="84"/>
      <c r="WIL3" s="84"/>
      <c r="WIM3" s="84"/>
      <c r="WIN3" s="84"/>
      <c r="WIO3" s="84"/>
      <c r="WIP3" s="84"/>
      <c r="WIQ3" s="84"/>
      <c r="WIR3" s="84"/>
      <c r="WIS3" s="84"/>
      <c r="WIT3" s="84"/>
      <c r="WIU3" s="84"/>
      <c r="WIV3" s="84"/>
      <c r="WIW3" s="84"/>
      <c r="WIX3" s="84"/>
      <c r="WIY3" s="84"/>
      <c r="WIZ3" s="84"/>
      <c r="WJA3" s="84"/>
      <c r="WJB3" s="84"/>
      <c r="WJC3" s="84"/>
      <c r="WJD3" s="84"/>
      <c r="WJE3" s="84"/>
      <c r="WJF3" s="84"/>
      <c r="WJG3" s="84"/>
      <c r="WJH3" s="84"/>
      <c r="WJI3" s="84"/>
      <c r="WJJ3" s="84"/>
      <c r="WJK3" s="84"/>
      <c r="WJL3" s="84"/>
      <c r="WJM3" s="84"/>
      <c r="WJN3" s="84"/>
      <c r="WJO3" s="84"/>
      <c r="WJP3" s="84"/>
      <c r="WJQ3" s="84"/>
      <c r="WJR3" s="84"/>
      <c r="WJS3" s="84"/>
      <c r="WJT3" s="84"/>
      <c r="WJU3" s="84"/>
      <c r="WJV3" s="84"/>
      <c r="WJW3" s="84"/>
      <c r="WJX3" s="84"/>
      <c r="WJY3" s="84"/>
      <c r="WJZ3" s="84"/>
      <c r="WKA3" s="84"/>
      <c r="WKB3" s="84"/>
      <c r="WKC3" s="84"/>
      <c r="WKD3" s="84"/>
      <c r="WKE3" s="84"/>
      <c r="WKF3" s="84"/>
      <c r="WKG3" s="84"/>
      <c r="WKH3" s="84"/>
      <c r="WKI3" s="84"/>
      <c r="WKJ3" s="84"/>
      <c r="WKK3" s="84"/>
      <c r="WKL3" s="84"/>
      <c r="WKM3" s="84"/>
      <c r="WKN3" s="84"/>
      <c r="WKO3" s="84"/>
      <c r="WKP3" s="84"/>
      <c r="WKQ3" s="84"/>
      <c r="WKR3" s="84"/>
      <c r="WKS3" s="84"/>
      <c r="WKT3" s="84"/>
      <c r="WKU3" s="84"/>
      <c r="WKV3" s="84"/>
      <c r="WKW3" s="84"/>
      <c r="WKX3" s="84"/>
      <c r="WKY3" s="84"/>
      <c r="WKZ3" s="84"/>
      <c r="WLA3" s="84"/>
      <c r="WLB3" s="84"/>
      <c r="WLC3" s="84"/>
      <c r="WLD3" s="84"/>
      <c r="WLE3" s="84"/>
      <c r="WLF3" s="84"/>
      <c r="WLG3" s="84"/>
      <c r="WLH3" s="84"/>
      <c r="WLI3" s="84"/>
      <c r="WLJ3" s="84"/>
      <c r="WLK3" s="84"/>
      <c r="WLL3" s="84"/>
      <c r="WLM3" s="84"/>
      <c r="WLN3" s="84"/>
      <c r="WLO3" s="84"/>
      <c r="WLP3" s="84"/>
      <c r="WLQ3" s="84"/>
      <c r="WLR3" s="84"/>
      <c r="WLS3" s="84"/>
      <c r="WLT3" s="84"/>
      <c r="WLU3" s="84"/>
      <c r="WLV3" s="84"/>
      <c r="WLW3" s="84"/>
      <c r="WLX3" s="84"/>
      <c r="WLY3" s="84"/>
      <c r="WLZ3" s="84"/>
      <c r="WMA3" s="84"/>
      <c r="WMB3" s="84"/>
      <c r="WMC3" s="84"/>
      <c r="WMD3" s="84"/>
      <c r="WME3" s="84"/>
      <c r="WMF3" s="84"/>
      <c r="WMG3" s="84"/>
      <c r="WMH3" s="84"/>
      <c r="WMI3" s="84"/>
      <c r="WMJ3" s="84"/>
      <c r="WMK3" s="84"/>
      <c r="WML3" s="84"/>
      <c r="WMM3" s="84"/>
      <c r="WMN3" s="84"/>
      <c r="WMO3" s="84"/>
      <c r="WMP3" s="84"/>
      <c r="WMQ3" s="84"/>
      <c r="WMR3" s="84"/>
      <c r="WMS3" s="84"/>
      <c r="WMT3" s="84"/>
      <c r="WMU3" s="84"/>
      <c r="WMV3" s="84"/>
      <c r="WMW3" s="84"/>
      <c r="WMX3" s="84"/>
      <c r="WMY3" s="84"/>
      <c r="WMZ3" s="84"/>
      <c r="WNA3" s="84"/>
      <c r="WNB3" s="84"/>
      <c r="WNC3" s="84"/>
      <c r="WND3" s="84"/>
      <c r="WNE3" s="84"/>
      <c r="WNF3" s="84"/>
      <c r="WNG3" s="84"/>
      <c r="WNH3" s="84"/>
      <c r="WNI3" s="84"/>
      <c r="WNJ3" s="84"/>
      <c r="WNK3" s="84"/>
      <c r="WNL3" s="84"/>
      <c r="WNM3" s="84"/>
      <c r="WNN3" s="84"/>
      <c r="WNO3" s="84"/>
      <c r="WNP3" s="84"/>
      <c r="WNQ3" s="84"/>
      <c r="WNR3" s="84"/>
      <c r="WNS3" s="84"/>
      <c r="WNT3" s="84"/>
      <c r="WNU3" s="84"/>
      <c r="WNV3" s="84"/>
      <c r="WNW3" s="84"/>
      <c r="WNX3" s="84"/>
      <c r="WNY3" s="84"/>
      <c r="WNZ3" s="84"/>
      <c r="WOA3" s="84"/>
      <c r="WOB3" s="84"/>
      <c r="WOC3" s="84"/>
      <c r="WOD3" s="84"/>
      <c r="WOE3" s="84"/>
      <c r="WOF3" s="84"/>
      <c r="WOG3" s="84"/>
      <c r="WOH3" s="84"/>
      <c r="WOI3" s="84"/>
      <c r="WOJ3" s="84"/>
      <c r="WOK3" s="84"/>
      <c r="WOL3" s="84"/>
      <c r="WOM3" s="84"/>
      <c r="WON3" s="84"/>
      <c r="WOO3" s="84"/>
      <c r="WOP3" s="84"/>
      <c r="WOQ3" s="84"/>
      <c r="WOR3" s="84"/>
      <c r="WOS3" s="84"/>
      <c r="WOT3" s="84"/>
      <c r="WOU3" s="84"/>
      <c r="WOV3" s="84"/>
      <c r="WOW3" s="84"/>
      <c r="WOX3" s="84"/>
      <c r="WOY3" s="84"/>
      <c r="WOZ3" s="84"/>
      <c r="WPA3" s="84"/>
      <c r="WPB3" s="84"/>
      <c r="WPC3" s="84"/>
      <c r="WPD3" s="84"/>
      <c r="WPE3" s="84"/>
      <c r="WPF3" s="84"/>
      <c r="WPG3" s="84"/>
      <c r="WPH3" s="84"/>
      <c r="WPI3" s="84"/>
      <c r="WPJ3" s="84"/>
      <c r="WPK3" s="84"/>
      <c r="WPL3" s="84"/>
      <c r="WPM3" s="84"/>
      <c r="WPN3" s="84"/>
      <c r="WPO3" s="84"/>
      <c r="WPP3" s="84"/>
      <c r="WPQ3" s="84"/>
      <c r="WPR3" s="84"/>
      <c r="WPS3" s="84"/>
      <c r="WPT3" s="84"/>
      <c r="WPU3" s="84"/>
      <c r="WPV3" s="84"/>
      <c r="WPW3" s="84"/>
      <c r="WPX3" s="84"/>
      <c r="WPY3" s="84"/>
      <c r="WPZ3" s="84"/>
      <c r="WQA3" s="84"/>
      <c r="WQB3" s="84"/>
      <c r="WQC3" s="84"/>
      <c r="WQD3" s="84"/>
      <c r="WQE3" s="84"/>
      <c r="WQF3" s="84"/>
      <c r="WQG3" s="84"/>
      <c r="WQH3" s="84"/>
      <c r="WQI3" s="84"/>
      <c r="WQJ3" s="84"/>
      <c r="WQK3" s="84"/>
      <c r="WQL3" s="84"/>
      <c r="WQM3" s="84"/>
      <c r="WQN3" s="84"/>
      <c r="WQO3" s="84"/>
      <c r="WQP3" s="84"/>
      <c r="WQQ3" s="84"/>
      <c r="WQR3" s="84"/>
      <c r="WQS3" s="84"/>
      <c r="WQT3" s="84"/>
      <c r="WQU3" s="84"/>
      <c r="WQV3" s="84"/>
      <c r="WQW3" s="84"/>
      <c r="WQX3" s="84"/>
      <c r="WQY3" s="84"/>
      <c r="WQZ3" s="84"/>
      <c r="WRA3" s="84"/>
      <c r="WRB3" s="84"/>
      <c r="WRC3" s="84"/>
      <c r="WRD3" s="84"/>
      <c r="WRE3" s="84"/>
      <c r="WRF3" s="84"/>
      <c r="WRG3" s="84"/>
      <c r="WRH3" s="84"/>
      <c r="WRI3" s="84"/>
      <c r="WRJ3" s="84"/>
      <c r="WRK3" s="84"/>
      <c r="WRL3" s="84"/>
      <c r="WRM3" s="84"/>
      <c r="WRN3" s="84"/>
      <c r="WRO3" s="84"/>
      <c r="WRP3" s="84"/>
      <c r="WRQ3" s="84"/>
      <c r="WRR3" s="84"/>
      <c r="WRS3" s="84"/>
      <c r="WRT3" s="84"/>
      <c r="WRU3" s="84"/>
      <c r="WRV3" s="84"/>
      <c r="WRW3" s="84"/>
      <c r="WRX3" s="84"/>
      <c r="WRY3" s="84"/>
      <c r="WRZ3" s="84"/>
      <c r="WSA3" s="84"/>
      <c r="WSB3" s="84"/>
      <c r="WSC3" s="84"/>
      <c r="WSD3" s="84"/>
      <c r="WSE3" s="84"/>
      <c r="WSF3" s="84"/>
      <c r="WSG3" s="84"/>
      <c r="WSH3" s="84"/>
      <c r="WSI3" s="84"/>
      <c r="WSJ3" s="84"/>
      <c r="WSK3" s="84"/>
      <c r="WSL3" s="84"/>
      <c r="WSM3" s="84"/>
      <c r="WSN3" s="84"/>
      <c r="WSO3" s="84"/>
      <c r="WSP3" s="84"/>
      <c r="WSQ3" s="84"/>
      <c r="WSR3" s="84"/>
      <c r="WSS3" s="84"/>
      <c r="WST3" s="84"/>
      <c r="WSU3" s="84"/>
      <c r="WSV3" s="84"/>
      <c r="WSW3" s="84"/>
      <c r="WSX3" s="84"/>
      <c r="WSY3" s="84"/>
      <c r="WSZ3" s="84"/>
      <c r="WTA3" s="84"/>
      <c r="WTB3" s="84"/>
      <c r="WTC3" s="84"/>
      <c r="WTD3" s="84"/>
      <c r="WTE3" s="84"/>
      <c r="WTF3" s="84"/>
      <c r="WTG3" s="84"/>
      <c r="WTH3" s="84"/>
      <c r="WTI3" s="84"/>
      <c r="WTJ3" s="84"/>
      <c r="WTK3" s="84"/>
      <c r="WTL3" s="84"/>
      <c r="WTM3" s="84"/>
      <c r="WTN3" s="84"/>
      <c r="WTO3" s="84"/>
      <c r="WTP3" s="84"/>
      <c r="WTQ3" s="84"/>
      <c r="WTR3" s="84"/>
      <c r="WTS3" s="84"/>
      <c r="WTT3" s="84"/>
      <c r="WTU3" s="84"/>
      <c r="WTV3" s="84"/>
      <c r="WTW3" s="84"/>
      <c r="WTX3" s="84"/>
      <c r="WTY3" s="84"/>
      <c r="WTZ3" s="84"/>
      <c r="WUA3" s="84"/>
      <c r="WUB3" s="84"/>
      <c r="WUC3" s="84"/>
      <c r="WUD3" s="84"/>
      <c r="WUE3" s="84"/>
      <c r="WUF3" s="84"/>
      <c r="WUG3" s="84"/>
      <c r="WUH3" s="84"/>
      <c r="WUI3" s="84"/>
      <c r="WUJ3" s="84"/>
      <c r="WUK3" s="84"/>
      <c r="WUL3" s="84"/>
      <c r="WUM3" s="84"/>
      <c r="WUN3" s="84"/>
      <c r="WUO3" s="84"/>
      <c r="WUP3" s="84"/>
      <c r="WUQ3" s="84"/>
      <c r="WUR3" s="84"/>
      <c r="WUS3" s="84"/>
      <c r="WUT3" s="84"/>
      <c r="WUU3" s="84"/>
      <c r="WUV3" s="84"/>
      <c r="WUW3" s="84"/>
      <c r="WUX3" s="84"/>
      <c r="WUY3" s="84"/>
      <c r="WUZ3" s="84"/>
      <c r="WVA3" s="84"/>
      <c r="WVB3" s="84"/>
      <c r="WVC3" s="84"/>
      <c r="WVD3" s="84"/>
      <c r="WVE3" s="84"/>
      <c r="WVF3" s="84"/>
      <c r="WVG3" s="84"/>
      <c r="WVH3" s="84"/>
      <c r="WVI3" s="84"/>
      <c r="WVJ3" s="84"/>
      <c r="WVK3" s="84"/>
      <c r="WVL3" s="84"/>
      <c r="WVM3" s="84"/>
      <c r="WVN3" s="84"/>
      <c r="WVO3" s="84"/>
      <c r="WVP3" s="84"/>
      <c r="WVQ3" s="84"/>
      <c r="WVR3" s="84"/>
      <c r="WVS3" s="84"/>
      <c r="WVT3" s="84"/>
      <c r="WVU3" s="84"/>
      <c r="WVV3" s="84"/>
      <c r="WVW3" s="84"/>
      <c r="WVX3" s="84"/>
      <c r="WVY3" s="84"/>
      <c r="WVZ3" s="84"/>
      <c r="WWA3" s="84"/>
      <c r="WWB3" s="84"/>
      <c r="WWC3" s="84"/>
      <c r="WWD3" s="84"/>
      <c r="WWE3" s="84"/>
      <c r="WWF3" s="84"/>
      <c r="WWG3" s="84"/>
      <c r="WWH3" s="84"/>
      <c r="WWI3" s="84"/>
      <c r="WWJ3" s="84"/>
      <c r="WWK3" s="84"/>
      <c r="WWL3" s="84"/>
      <c r="WWM3" s="84"/>
      <c r="WWN3" s="84"/>
      <c r="WWO3" s="84"/>
      <c r="WWP3" s="84"/>
      <c r="WWQ3" s="84"/>
      <c r="WWR3" s="84"/>
      <c r="WWS3" s="84"/>
      <c r="WWT3" s="84"/>
      <c r="WWU3" s="84"/>
      <c r="WWV3" s="84"/>
      <c r="WWW3" s="84"/>
      <c r="WWX3" s="84"/>
      <c r="WWY3" s="84"/>
      <c r="WWZ3" s="84"/>
      <c r="WXA3" s="84"/>
      <c r="WXB3" s="84"/>
      <c r="WXC3" s="84"/>
      <c r="WXD3" s="84"/>
      <c r="WXE3" s="84"/>
      <c r="WXF3" s="84"/>
      <c r="WXG3" s="84"/>
      <c r="WXH3" s="84"/>
      <c r="WXI3" s="84"/>
      <c r="WXJ3" s="84"/>
      <c r="WXK3" s="84"/>
      <c r="WXL3" s="84"/>
      <c r="WXM3" s="84"/>
      <c r="WXN3" s="84"/>
      <c r="WXO3" s="84"/>
      <c r="WXP3" s="84"/>
      <c r="WXQ3" s="84"/>
      <c r="WXR3" s="84"/>
      <c r="WXS3" s="84"/>
      <c r="WXT3" s="84"/>
      <c r="WXU3" s="84"/>
      <c r="WXV3" s="84"/>
      <c r="WXW3" s="84"/>
      <c r="WXX3" s="84"/>
      <c r="WXY3" s="84"/>
      <c r="WXZ3" s="84"/>
      <c r="WYA3" s="84"/>
      <c r="WYB3" s="84"/>
      <c r="WYC3" s="84"/>
      <c r="WYD3" s="84"/>
      <c r="WYE3" s="84"/>
      <c r="WYF3" s="84"/>
      <c r="WYG3" s="84"/>
      <c r="WYH3" s="84"/>
      <c r="WYI3" s="84"/>
      <c r="WYJ3" s="84"/>
      <c r="WYK3" s="84"/>
      <c r="WYL3" s="84"/>
      <c r="WYM3" s="84"/>
      <c r="WYN3" s="84"/>
      <c r="WYO3" s="84"/>
      <c r="WYP3" s="84"/>
      <c r="WYQ3" s="84"/>
      <c r="WYR3" s="84"/>
      <c r="WYS3" s="84"/>
      <c r="WYT3" s="84"/>
      <c r="WYU3" s="84"/>
      <c r="WYV3" s="84"/>
      <c r="WYW3" s="84"/>
      <c r="WYX3" s="84"/>
      <c r="WYY3" s="84"/>
      <c r="WYZ3" s="84"/>
      <c r="WZA3" s="84"/>
      <c r="WZB3" s="84"/>
      <c r="WZC3" s="84"/>
      <c r="WZD3" s="84"/>
      <c r="WZE3" s="84"/>
      <c r="WZF3" s="84"/>
      <c r="WZG3" s="84"/>
      <c r="WZH3" s="84"/>
      <c r="WZI3" s="84"/>
      <c r="WZJ3" s="84"/>
      <c r="WZK3" s="84"/>
      <c r="WZL3" s="84"/>
      <c r="WZM3" s="84"/>
      <c r="WZN3" s="84"/>
      <c r="WZO3" s="84"/>
      <c r="WZP3" s="84"/>
      <c r="WZQ3" s="84"/>
      <c r="WZR3" s="84"/>
      <c r="WZS3" s="84"/>
      <c r="WZT3" s="84"/>
      <c r="WZU3" s="84"/>
      <c r="WZV3" s="84"/>
      <c r="WZW3" s="84"/>
      <c r="WZX3" s="84"/>
      <c r="WZY3" s="84"/>
      <c r="WZZ3" s="84"/>
      <c r="XAA3" s="84"/>
      <c r="XAB3" s="84"/>
      <c r="XAC3" s="84"/>
      <c r="XAD3" s="84"/>
      <c r="XAE3" s="84"/>
      <c r="XAF3" s="84"/>
      <c r="XAG3" s="84"/>
      <c r="XAH3" s="84"/>
      <c r="XAI3" s="84"/>
      <c r="XAJ3" s="84"/>
      <c r="XAK3" s="84"/>
      <c r="XAL3" s="84"/>
      <c r="XAM3" s="84"/>
      <c r="XAN3" s="84"/>
      <c r="XAO3" s="84"/>
      <c r="XAP3" s="84"/>
      <c r="XAQ3" s="84"/>
      <c r="XAR3" s="84"/>
      <c r="XAS3" s="84"/>
      <c r="XAT3" s="84"/>
      <c r="XAU3" s="84"/>
      <c r="XAV3" s="84"/>
      <c r="XAW3" s="84"/>
      <c r="XAX3" s="84"/>
      <c r="XAY3" s="84"/>
      <c r="XAZ3" s="84"/>
      <c r="XBA3" s="84"/>
      <c r="XBB3" s="84"/>
      <c r="XBC3" s="84"/>
      <c r="XBD3" s="84"/>
      <c r="XBE3" s="84"/>
      <c r="XBF3" s="84"/>
      <c r="XBG3" s="84"/>
      <c r="XBH3" s="84"/>
      <c r="XBI3" s="84"/>
      <c r="XBJ3" s="84"/>
      <c r="XBK3" s="84"/>
      <c r="XBL3" s="84"/>
      <c r="XBM3" s="84"/>
      <c r="XBN3" s="84"/>
      <c r="XBO3" s="84"/>
      <c r="XBP3" s="84"/>
      <c r="XBQ3" s="84"/>
      <c r="XBR3" s="84"/>
      <c r="XBS3" s="84"/>
      <c r="XBT3" s="84"/>
      <c r="XBU3" s="84"/>
      <c r="XBV3" s="84"/>
      <c r="XBW3" s="84"/>
      <c r="XBX3" s="84"/>
      <c r="XBY3" s="84"/>
      <c r="XBZ3" s="84"/>
      <c r="XCA3" s="84"/>
      <c r="XCB3" s="84"/>
      <c r="XCC3" s="84"/>
      <c r="XCD3" s="84"/>
      <c r="XCE3" s="84"/>
      <c r="XCF3" s="84"/>
      <c r="XCG3" s="84"/>
      <c r="XCH3" s="84"/>
      <c r="XCI3" s="84"/>
      <c r="XCJ3" s="84"/>
      <c r="XCK3" s="84"/>
      <c r="XCL3" s="84"/>
      <c r="XCM3" s="84"/>
      <c r="XCN3" s="84"/>
      <c r="XCO3" s="84"/>
      <c r="XCP3" s="84"/>
      <c r="XCQ3" s="84"/>
      <c r="XCR3" s="84"/>
      <c r="XCS3" s="84"/>
      <c r="XCT3" s="84"/>
      <c r="XCU3" s="84"/>
      <c r="XCV3" s="84"/>
      <c r="XCW3" s="84"/>
      <c r="XCX3" s="84"/>
      <c r="XCY3" s="84"/>
      <c r="XCZ3" s="84"/>
      <c r="XDA3" s="84"/>
      <c r="XDB3" s="84"/>
      <c r="XDC3" s="84"/>
      <c r="XDD3" s="84"/>
      <c r="XDE3" s="84"/>
      <c r="XDF3" s="84"/>
      <c r="XDG3" s="84"/>
      <c r="XDH3" s="84"/>
      <c r="XDI3" s="84"/>
      <c r="XDJ3" s="84"/>
      <c r="XDK3" s="84"/>
      <c r="XDL3" s="84"/>
      <c r="XDM3" s="84"/>
      <c r="XDN3" s="84"/>
      <c r="XDO3" s="84"/>
      <c r="XDP3" s="84"/>
      <c r="XDQ3" s="84"/>
      <c r="XDR3" s="84"/>
      <c r="XDS3" s="84"/>
      <c r="XDT3" s="84"/>
      <c r="XDU3" s="84"/>
      <c r="XDV3" s="84"/>
      <c r="XDW3" s="84"/>
      <c r="XDX3" s="84"/>
      <c r="XDY3" s="84"/>
      <c r="XDZ3" s="84"/>
      <c r="XEA3" s="84"/>
      <c r="XEB3" s="84"/>
      <c r="XEC3" s="84"/>
      <c r="XED3" s="84"/>
      <c r="XEE3" s="84"/>
      <c r="XEF3" s="84"/>
      <c r="XEG3" s="84"/>
      <c r="XEH3" s="84"/>
      <c r="XEI3" s="84"/>
      <c r="XEJ3" s="84"/>
      <c r="XEK3" s="84"/>
      <c r="XEL3" s="84"/>
      <c r="XEM3" s="84"/>
      <c r="XEN3" s="84"/>
      <c r="XEO3" s="84"/>
      <c r="XEP3" s="84"/>
      <c r="XEQ3" s="84"/>
      <c r="XER3" s="84"/>
      <c r="XES3" s="84"/>
    </row>
    <row r="4" spans="1:16373" ht="15.75" customHeight="1">
      <c r="A4" s="85" t="str">
        <f>BOQ!A4</f>
        <v>d</v>
      </c>
      <c r="B4" s="85"/>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85"/>
      <c r="BI4" s="85"/>
      <c r="BJ4" s="85"/>
      <c r="BK4" s="85"/>
      <c r="BL4" s="85"/>
      <c r="BM4" s="85"/>
      <c r="BN4" s="85"/>
      <c r="BO4" s="85"/>
      <c r="BP4" s="85"/>
      <c r="BQ4" s="85"/>
      <c r="BR4" s="85"/>
      <c r="BS4" s="85"/>
      <c r="BT4" s="85"/>
      <c r="BU4" s="85"/>
      <c r="BV4" s="85"/>
      <c r="BW4" s="85"/>
      <c r="BX4" s="85"/>
      <c r="BY4" s="85"/>
      <c r="BZ4" s="85"/>
      <c r="CA4" s="85"/>
      <c r="CB4" s="85"/>
      <c r="CC4" s="85"/>
      <c r="CD4" s="85"/>
      <c r="CE4" s="85"/>
      <c r="CF4" s="85"/>
      <c r="CG4" s="85"/>
      <c r="CH4" s="85"/>
      <c r="CI4" s="85"/>
      <c r="CJ4" s="85"/>
      <c r="CK4" s="85"/>
      <c r="CL4" s="85"/>
      <c r="CM4" s="85"/>
      <c r="CN4" s="85"/>
      <c r="CO4" s="85"/>
      <c r="CP4" s="85"/>
      <c r="CQ4" s="85"/>
      <c r="CR4" s="85"/>
      <c r="CS4" s="85"/>
      <c r="CT4" s="85"/>
      <c r="CU4" s="85"/>
      <c r="CV4" s="85"/>
      <c r="CW4" s="85"/>
      <c r="CX4" s="85"/>
      <c r="CY4" s="85"/>
      <c r="CZ4" s="85"/>
      <c r="DA4" s="85"/>
      <c r="DB4" s="85"/>
      <c r="DC4" s="85"/>
      <c r="DD4" s="85"/>
      <c r="DE4" s="85"/>
      <c r="DF4" s="85"/>
      <c r="DG4" s="85"/>
      <c r="DH4" s="85"/>
      <c r="DI4" s="85"/>
      <c r="DJ4" s="85"/>
      <c r="DK4" s="85"/>
      <c r="DL4" s="85"/>
      <c r="DM4" s="85"/>
      <c r="DN4" s="85"/>
      <c r="DO4" s="85"/>
      <c r="DP4" s="85"/>
      <c r="DQ4" s="85"/>
      <c r="DR4" s="85"/>
      <c r="DS4" s="85"/>
      <c r="DT4" s="85"/>
      <c r="DU4" s="85"/>
      <c r="DV4" s="85"/>
      <c r="DW4" s="85"/>
      <c r="DX4" s="85"/>
      <c r="DY4" s="85"/>
      <c r="DZ4" s="85"/>
      <c r="EA4" s="85"/>
      <c r="EB4" s="85"/>
      <c r="EC4" s="85"/>
      <c r="ED4" s="85"/>
      <c r="EE4" s="85"/>
      <c r="EF4" s="85"/>
      <c r="EG4" s="85"/>
      <c r="EH4" s="85"/>
      <c r="EI4" s="85"/>
      <c r="EJ4" s="85"/>
      <c r="EK4" s="85"/>
      <c r="EL4" s="85"/>
      <c r="EM4" s="85"/>
      <c r="EN4" s="85"/>
      <c r="EO4" s="85"/>
      <c r="EP4" s="85"/>
      <c r="EQ4" s="85"/>
      <c r="ER4" s="85"/>
      <c r="ES4" s="85"/>
      <c r="ET4" s="85"/>
      <c r="EU4" s="85"/>
      <c r="EV4" s="85"/>
      <c r="EW4" s="85"/>
      <c r="EX4" s="85"/>
      <c r="EY4" s="85"/>
      <c r="EZ4" s="85"/>
      <c r="FA4" s="85"/>
      <c r="FB4" s="85"/>
      <c r="FC4" s="85"/>
      <c r="FD4" s="85"/>
      <c r="FE4" s="85"/>
      <c r="FF4" s="85"/>
      <c r="FG4" s="85"/>
      <c r="FH4" s="85"/>
      <c r="FI4" s="85"/>
      <c r="FJ4" s="85"/>
      <c r="FK4" s="85"/>
      <c r="FL4" s="85"/>
      <c r="FM4" s="85"/>
      <c r="FN4" s="85"/>
      <c r="FO4" s="85"/>
      <c r="FP4" s="85"/>
      <c r="FQ4" s="85"/>
      <c r="FR4" s="85"/>
      <c r="FS4" s="85"/>
      <c r="FT4" s="85"/>
      <c r="FU4" s="85"/>
      <c r="FV4" s="85"/>
      <c r="FW4" s="85"/>
      <c r="FX4" s="85"/>
      <c r="FY4" s="85"/>
      <c r="FZ4" s="85"/>
      <c r="GA4" s="85"/>
      <c r="GB4" s="85"/>
      <c r="GC4" s="85"/>
      <c r="GD4" s="85"/>
      <c r="GE4" s="85"/>
      <c r="GF4" s="85"/>
      <c r="GG4" s="85"/>
      <c r="GH4" s="85"/>
      <c r="GI4" s="85"/>
      <c r="GJ4" s="85"/>
      <c r="GK4" s="85"/>
      <c r="GL4" s="85"/>
      <c r="GM4" s="85"/>
      <c r="GN4" s="85"/>
      <c r="GO4" s="85"/>
      <c r="GP4" s="85"/>
      <c r="GQ4" s="85"/>
      <c r="GR4" s="85"/>
      <c r="GS4" s="85"/>
      <c r="GT4" s="85"/>
      <c r="GU4" s="85"/>
      <c r="GV4" s="85"/>
      <c r="GW4" s="85"/>
      <c r="GX4" s="85"/>
      <c r="GY4" s="85"/>
      <c r="GZ4" s="85"/>
      <c r="HA4" s="85"/>
      <c r="HB4" s="85"/>
      <c r="HC4" s="85"/>
      <c r="HD4" s="85"/>
      <c r="HE4" s="85"/>
      <c r="HF4" s="85"/>
      <c r="HG4" s="85"/>
      <c r="HH4" s="85"/>
      <c r="HI4" s="85"/>
      <c r="HJ4" s="85"/>
      <c r="HK4" s="85"/>
      <c r="HL4" s="85"/>
      <c r="HM4" s="85"/>
      <c r="HN4" s="85"/>
      <c r="HO4" s="85"/>
      <c r="HP4" s="85"/>
      <c r="HQ4" s="85"/>
      <c r="HR4" s="85"/>
      <c r="HS4" s="85"/>
      <c r="HT4" s="85"/>
      <c r="HU4" s="85"/>
      <c r="HV4" s="85"/>
      <c r="HW4" s="85"/>
      <c r="HX4" s="85"/>
      <c r="HY4" s="85"/>
      <c r="HZ4" s="85"/>
      <c r="IA4" s="85"/>
      <c r="IB4" s="85"/>
      <c r="IC4" s="85"/>
      <c r="ID4" s="85"/>
      <c r="IE4" s="85"/>
      <c r="IF4" s="85"/>
      <c r="IG4" s="85"/>
      <c r="IH4" s="85"/>
      <c r="II4" s="85"/>
      <c r="IJ4" s="85"/>
      <c r="IK4" s="85"/>
      <c r="IL4" s="85"/>
      <c r="IM4" s="85"/>
      <c r="IN4" s="85"/>
      <c r="IO4" s="85"/>
      <c r="IP4" s="85"/>
      <c r="IQ4" s="85"/>
      <c r="IR4" s="85"/>
      <c r="IS4" s="85"/>
      <c r="IT4" s="85"/>
      <c r="IU4" s="85"/>
      <c r="IV4" s="85"/>
      <c r="IW4" s="85"/>
      <c r="IX4" s="85"/>
      <c r="IY4" s="85"/>
      <c r="IZ4" s="85"/>
      <c r="JA4" s="85"/>
      <c r="JB4" s="85"/>
      <c r="JC4" s="85"/>
      <c r="JD4" s="85"/>
      <c r="JE4" s="85"/>
      <c r="JF4" s="85"/>
      <c r="JG4" s="85"/>
      <c r="JH4" s="85"/>
      <c r="JI4" s="85"/>
      <c r="JJ4" s="85"/>
      <c r="JK4" s="85"/>
      <c r="JL4" s="85"/>
      <c r="JM4" s="85"/>
      <c r="JN4" s="85"/>
      <c r="JO4" s="85"/>
      <c r="JP4" s="85"/>
      <c r="JQ4" s="85"/>
      <c r="JR4" s="85"/>
      <c r="JS4" s="85"/>
      <c r="JT4" s="85"/>
      <c r="JU4" s="85"/>
      <c r="JV4" s="85"/>
      <c r="JW4" s="85"/>
      <c r="JX4" s="85"/>
      <c r="JY4" s="85"/>
      <c r="JZ4" s="85"/>
      <c r="KA4" s="85"/>
      <c r="KB4" s="85"/>
      <c r="KC4" s="85"/>
      <c r="KD4" s="85"/>
      <c r="KE4" s="85"/>
      <c r="KF4" s="85"/>
      <c r="KG4" s="85"/>
      <c r="KH4" s="85"/>
      <c r="KI4" s="85"/>
      <c r="KJ4" s="85"/>
      <c r="KK4" s="85"/>
      <c r="KL4" s="85"/>
      <c r="KM4" s="85"/>
      <c r="KN4" s="85"/>
      <c r="KO4" s="85"/>
      <c r="KP4" s="85"/>
      <c r="KQ4" s="85"/>
      <c r="KR4" s="85"/>
      <c r="KS4" s="85"/>
      <c r="KT4" s="85"/>
      <c r="KU4" s="85"/>
      <c r="KV4" s="85"/>
      <c r="KW4" s="85"/>
      <c r="KX4" s="85"/>
      <c r="KY4" s="85"/>
      <c r="KZ4" s="85"/>
      <c r="LA4" s="85"/>
      <c r="LB4" s="85"/>
      <c r="LC4" s="85"/>
      <c r="LD4" s="85"/>
      <c r="LE4" s="85"/>
      <c r="LF4" s="85"/>
      <c r="LG4" s="85"/>
      <c r="LH4" s="85"/>
      <c r="LI4" s="85"/>
      <c r="LJ4" s="85"/>
      <c r="LK4" s="85"/>
      <c r="LL4" s="85"/>
      <c r="LM4" s="85"/>
      <c r="LN4" s="85"/>
      <c r="LO4" s="85"/>
      <c r="LP4" s="85"/>
      <c r="LQ4" s="85"/>
      <c r="LR4" s="85"/>
      <c r="LS4" s="85"/>
      <c r="LT4" s="85"/>
      <c r="LU4" s="85"/>
      <c r="LV4" s="85"/>
      <c r="LW4" s="85"/>
      <c r="LX4" s="85"/>
      <c r="LY4" s="85"/>
      <c r="LZ4" s="85"/>
      <c r="MA4" s="85"/>
      <c r="MB4" s="85"/>
      <c r="MC4" s="85"/>
      <c r="MD4" s="85"/>
      <c r="ME4" s="85"/>
      <c r="MF4" s="85"/>
      <c r="MG4" s="85"/>
      <c r="MH4" s="85"/>
      <c r="MI4" s="85"/>
      <c r="MJ4" s="85"/>
      <c r="MK4" s="85"/>
      <c r="ML4" s="85"/>
      <c r="MM4" s="85"/>
      <c r="MN4" s="85"/>
      <c r="MO4" s="85"/>
      <c r="MP4" s="85"/>
      <c r="MQ4" s="85"/>
      <c r="MR4" s="85"/>
      <c r="MS4" s="85"/>
      <c r="MT4" s="85"/>
      <c r="MU4" s="85"/>
      <c r="MV4" s="85"/>
      <c r="MW4" s="85"/>
      <c r="MX4" s="85"/>
      <c r="MY4" s="85"/>
      <c r="MZ4" s="85"/>
      <c r="NA4" s="85"/>
      <c r="NB4" s="85"/>
      <c r="NC4" s="85"/>
      <c r="ND4" s="85"/>
      <c r="NE4" s="85"/>
      <c r="NF4" s="85"/>
      <c r="NG4" s="85"/>
      <c r="NH4" s="85"/>
      <c r="NI4" s="85"/>
      <c r="NJ4" s="85"/>
      <c r="NK4" s="85"/>
      <c r="NL4" s="85"/>
      <c r="NM4" s="85"/>
      <c r="NN4" s="85"/>
      <c r="NO4" s="85"/>
      <c r="NP4" s="85"/>
      <c r="NQ4" s="85"/>
      <c r="NR4" s="85"/>
      <c r="NS4" s="85"/>
      <c r="NT4" s="85"/>
      <c r="NU4" s="85"/>
      <c r="NV4" s="85"/>
      <c r="NW4" s="85"/>
      <c r="NX4" s="85"/>
      <c r="NY4" s="85"/>
      <c r="NZ4" s="85"/>
      <c r="OA4" s="85"/>
      <c r="OB4" s="85"/>
      <c r="OC4" s="85"/>
      <c r="OD4" s="85"/>
      <c r="OE4" s="85"/>
      <c r="OF4" s="85"/>
      <c r="OG4" s="85"/>
      <c r="OH4" s="85"/>
      <c r="OI4" s="85"/>
      <c r="OJ4" s="85"/>
      <c r="OK4" s="85"/>
      <c r="OL4" s="85"/>
      <c r="OM4" s="85"/>
      <c r="ON4" s="85"/>
      <c r="OO4" s="85"/>
      <c r="OP4" s="85"/>
      <c r="OQ4" s="85"/>
      <c r="OR4" s="85"/>
      <c r="OS4" s="85"/>
      <c r="OT4" s="85"/>
      <c r="OU4" s="85"/>
      <c r="OV4" s="85"/>
      <c r="OW4" s="85"/>
      <c r="OX4" s="85"/>
      <c r="OY4" s="85"/>
      <c r="OZ4" s="85"/>
      <c r="PA4" s="85"/>
      <c r="PB4" s="85"/>
      <c r="PC4" s="85"/>
      <c r="PD4" s="85"/>
      <c r="PE4" s="85"/>
      <c r="PF4" s="85"/>
      <c r="PG4" s="85"/>
      <c r="PH4" s="85"/>
      <c r="PI4" s="85"/>
      <c r="PJ4" s="85"/>
      <c r="PK4" s="85"/>
      <c r="PL4" s="85"/>
      <c r="PM4" s="85"/>
      <c r="PN4" s="85"/>
      <c r="PO4" s="85"/>
      <c r="PP4" s="85"/>
      <c r="PQ4" s="85"/>
      <c r="PR4" s="85"/>
      <c r="PS4" s="85"/>
      <c r="PT4" s="85"/>
      <c r="PU4" s="85"/>
      <c r="PV4" s="85"/>
      <c r="PW4" s="85"/>
      <c r="PX4" s="85"/>
      <c r="PY4" s="85"/>
      <c r="PZ4" s="85"/>
      <c r="QA4" s="85"/>
      <c r="QB4" s="85"/>
      <c r="QC4" s="85"/>
      <c r="QD4" s="85"/>
      <c r="QE4" s="85"/>
      <c r="QF4" s="85"/>
      <c r="QG4" s="85"/>
      <c r="QH4" s="85"/>
      <c r="QI4" s="85"/>
      <c r="QJ4" s="85"/>
      <c r="QK4" s="85"/>
      <c r="QL4" s="85"/>
      <c r="QM4" s="85"/>
      <c r="QN4" s="85"/>
      <c r="QO4" s="85"/>
      <c r="QP4" s="85"/>
      <c r="QQ4" s="85"/>
      <c r="QR4" s="85"/>
      <c r="QS4" s="85"/>
      <c r="QT4" s="85"/>
      <c r="QU4" s="85"/>
      <c r="QV4" s="85"/>
      <c r="QW4" s="85"/>
      <c r="QX4" s="85"/>
      <c r="QY4" s="85"/>
      <c r="QZ4" s="85"/>
      <c r="RA4" s="85"/>
      <c r="RB4" s="85"/>
      <c r="RC4" s="85"/>
      <c r="RD4" s="85"/>
      <c r="RE4" s="85"/>
      <c r="RF4" s="85"/>
      <c r="RG4" s="85"/>
      <c r="RH4" s="85"/>
      <c r="RI4" s="85"/>
      <c r="RJ4" s="85"/>
      <c r="RK4" s="85"/>
      <c r="RL4" s="85"/>
      <c r="RM4" s="85"/>
      <c r="RN4" s="85"/>
      <c r="RO4" s="85"/>
      <c r="RP4" s="85"/>
      <c r="RQ4" s="85"/>
      <c r="RR4" s="85"/>
      <c r="RS4" s="85"/>
      <c r="RT4" s="85"/>
      <c r="RU4" s="85"/>
      <c r="RV4" s="85"/>
      <c r="RW4" s="85"/>
      <c r="RX4" s="85"/>
      <c r="RY4" s="85"/>
      <c r="RZ4" s="85"/>
      <c r="SA4" s="85"/>
      <c r="SB4" s="85"/>
      <c r="SC4" s="85"/>
      <c r="SD4" s="85"/>
      <c r="SE4" s="85"/>
      <c r="SF4" s="85"/>
      <c r="SG4" s="85"/>
      <c r="SH4" s="85"/>
      <c r="SI4" s="85"/>
      <c r="SJ4" s="85"/>
      <c r="SK4" s="85"/>
      <c r="SL4" s="85"/>
      <c r="SM4" s="85"/>
      <c r="SN4" s="85"/>
      <c r="SO4" s="85"/>
      <c r="SP4" s="85"/>
      <c r="SQ4" s="85"/>
      <c r="SR4" s="85"/>
      <c r="SS4" s="85"/>
      <c r="ST4" s="85"/>
      <c r="SU4" s="85"/>
      <c r="SV4" s="85"/>
      <c r="SW4" s="85"/>
      <c r="SX4" s="85"/>
      <c r="SY4" s="85"/>
      <c r="SZ4" s="85"/>
      <c r="TA4" s="85"/>
      <c r="TB4" s="85"/>
      <c r="TC4" s="85"/>
      <c r="TD4" s="85"/>
      <c r="TE4" s="85"/>
      <c r="TF4" s="85"/>
      <c r="TG4" s="85"/>
      <c r="TH4" s="85"/>
      <c r="TI4" s="85"/>
      <c r="TJ4" s="85"/>
      <c r="TK4" s="85"/>
      <c r="TL4" s="85"/>
      <c r="TM4" s="85"/>
      <c r="TN4" s="85"/>
      <c r="TO4" s="85"/>
      <c r="TP4" s="85"/>
      <c r="TQ4" s="85"/>
      <c r="TR4" s="85"/>
      <c r="TS4" s="85"/>
      <c r="TT4" s="85"/>
      <c r="TU4" s="85"/>
      <c r="TV4" s="85"/>
      <c r="TW4" s="85"/>
      <c r="TX4" s="85"/>
      <c r="TY4" s="85"/>
      <c r="TZ4" s="85"/>
      <c r="UA4" s="85"/>
      <c r="UB4" s="85"/>
      <c r="UC4" s="85"/>
      <c r="UD4" s="85"/>
      <c r="UE4" s="85"/>
      <c r="UF4" s="85"/>
      <c r="UG4" s="85"/>
      <c r="UH4" s="85"/>
      <c r="UI4" s="85"/>
      <c r="UJ4" s="85"/>
      <c r="UK4" s="85"/>
      <c r="UL4" s="85"/>
      <c r="UM4" s="85"/>
      <c r="UN4" s="85"/>
      <c r="UO4" s="85"/>
      <c r="UP4" s="85"/>
      <c r="UQ4" s="85"/>
      <c r="UR4" s="85"/>
      <c r="US4" s="85"/>
      <c r="UT4" s="85"/>
      <c r="UU4" s="85"/>
      <c r="UV4" s="85"/>
      <c r="UW4" s="85"/>
      <c r="UX4" s="85"/>
      <c r="UY4" s="85"/>
      <c r="UZ4" s="85"/>
      <c r="VA4" s="85"/>
      <c r="VB4" s="85"/>
      <c r="VC4" s="85"/>
      <c r="VD4" s="85"/>
      <c r="VE4" s="85"/>
      <c r="VF4" s="85"/>
      <c r="VG4" s="85"/>
      <c r="VH4" s="85"/>
      <c r="VI4" s="85"/>
      <c r="VJ4" s="85"/>
      <c r="VK4" s="85"/>
      <c r="VL4" s="85"/>
      <c r="VM4" s="85"/>
      <c r="VN4" s="85"/>
      <c r="VO4" s="85"/>
      <c r="VP4" s="85"/>
      <c r="VQ4" s="85"/>
      <c r="VR4" s="85"/>
      <c r="VS4" s="85"/>
      <c r="VT4" s="85"/>
      <c r="VU4" s="85"/>
      <c r="VV4" s="85"/>
      <c r="VW4" s="85"/>
      <c r="VX4" s="85"/>
      <c r="VY4" s="85"/>
      <c r="VZ4" s="85"/>
      <c r="WA4" s="85"/>
      <c r="WB4" s="85"/>
      <c r="WC4" s="85"/>
      <c r="WD4" s="85"/>
      <c r="WE4" s="85"/>
      <c r="WF4" s="85"/>
      <c r="WG4" s="85"/>
      <c r="WH4" s="85"/>
      <c r="WI4" s="85"/>
      <c r="WJ4" s="85"/>
      <c r="WK4" s="85"/>
      <c r="WL4" s="85"/>
      <c r="WM4" s="85"/>
      <c r="WN4" s="85"/>
      <c r="WO4" s="85"/>
      <c r="WP4" s="85"/>
      <c r="WQ4" s="85"/>
      <c r="WR4" s="85"/>
      <c r="WS4" s="85"/>
      <c r="WT4" s="85"/>
      <c r="WU4" s="85"/>
      <c r="WV4" s="85"/>
      <c r="WW4" s="85"/>
      <c r="WX4" s="85"/>
      <c r="WY4" s="85"/>
      <c r="WZ4" s="85"/>
      <c r="XA4" s="85"/>
      <c r="XB4" s="85"/>
      <c r="XC4" s="85"/>
      <c r="XD4" s="85"/>
      <c r="XE4" s="85"/>
      <c r="XF4" s="85"/>
      <c r="XG4" s="85"/>
      <c r="XH4" s="85"/>
      <c r="XI4" s="85"/>
      <c r="XJ4" s="85"/>
      <c r="XK4" s="85"/>
      <c r="XL4" s="85"/>
      <c r="XM4" s="85"/>
      <c r="XN4" s="85"/>
      <c r="XO4" s="85"/>
      <c r="XP4" s="85"/>
      <c r="XQ4" s="85"/>
      <c r="XR4" s="85"/>
      <c r="XS4" s="85"/>
      <c r="XT4" s="85"/>
      <c r="XU4" s="85"/>
      <c r="XV4" s="85"/>
      <c r="XW4" s="85"/>
      <c r="XX4" s="85"/>
      <c r="XY4" s="85"/>
      <c r="XZ4" s="85"/>
      <c r="YA4" s="85"/>
      <c r="YB4" s="85"/>
      <c r="YC4" s="85"/>
      <c r="YD4" s="85"/>
      <c r="YE4" s="85"/>
      <c r="YF4" s="85"/>
      <c r="YG4" s="85"/>
      <c r="YH4" s="85"/>
      <c r="YI4" s="85"/>
      <c r="YJ4" s="85"/>
      <c r="YK4" s="85"/>
      <c r="YL4" s="85"/>
      <c r="YM4" s="85"/>
      <c r="YN4" s="85"/>
      <c r="YO4" s="85"/>
      <c r="YP4" s="85"/>
      <c r="YQ4" s="85"/>
      <c r="YR4" s="85"/>
      <c r="YS4" s="85"/>
      <c r="YT4" s="85"/>
      <c r="YU4" s="85"/>
      <c r="YV4" s="85"/>
      <c r="YW4" s="85"/>
      <c r="YX4" s="85"/>
      <c r="YY4" s="85"/>
      <c r="YZ4" s="85"/>
      <c r="ZA4" s="85"/>
      <c r="ZB4" s="85"/>
      <c r="ZC4" s="85"/>
      <c r="ZD4" s="85"/>
      <c r="ZE4" s="85"/>
      <c r="ZF4" s="85"/>
      <c r="ZG4" s="85"/>
      <c r="ZH4" s="85"/>
      <c r="ZI4" s="85"/>
      <c r="ZJ4" s="85"/>
      <c r="ZK4" s="85"/>
      <c r="ZL4" s="85"/>
      <c r="ZM4" s="85"/>
      <c r="ZN4" s="85"/>
      <c r="ZO4" s="85"/>
      <c r="ZP4" s="85"/>
      <c r="ZQ4" s="85"/>
      <c r="ZR4" s="85"/>
      <c r="ZS4" s="85"/>
      <c r="ZT4" s="85"/>
      <c r="ZU4" s="85"/>
      <c r="ZV4" s="85"/>
      <c r="ZW4" s="85"/>
      <c r="ZX4" s="85"/>
      <c r="ZY4" s="85"/>
      <c r="ZZ4" s="85"/>
      <c r="AAA4" s="85"/>
      <c r="AAB4" s="85"/>
      <c r="AAC4" s="85"/>
      <c r="AAD4" s="85"/>
      <c r="AAE4" s="85"/>
      <c r="AAF4" s="85"/>
      <c r="AAG4" s="85"/>
      <c r="AAH4" s="85"/>
      <c r="AAI4" s="85"/>
      <c r="AAJ4" s="85"/>
      <c r="AAK4" s="85"/>
      <c r="AAL4" s="85"/>
      <c r="AAM4" s="85"/>
      <c r="AAN4" s="85"/>
      <c r="AAO4" s="85"/>
      <c r="AAP4" s="85"/>
      <c r="AAQ4" s="85"/>
      <c r="AAR4" s="85"/>
      <c r="AAS4" s="85"/>
      <c r="AAT4" s="85"/>
      <c r="AAU4" s="85"/>
      <c r="AAV4" s="85"/>
      <c r="AAW4" s="85"/>
      <c r="AAX4" s="85"/>
      <c r="AAY4" s="85"/>
      <c r="AAZ4" s="85"/>
      <c r="ABA4" s="85"/>
      <c r="ABB4" s="85"/>
      <c r="ABC4" s="85"/>
      <c r="ABD4" s="85"/>
      <c r="ABE4" s="85"/>
      <c r="ABF4" s="85"/>
      <c r="ABG4" s="85"/>
      <c r="ABH4" s="85"/>
      <c r="ABI4" s="85"/>
      <c r="ABJ4" s="85"/>
      <c r="ABK4" s="85"/>
      <c r="ABL4" s="85"/>
      <c r="ABM4" s="85"/>
      <c r="ABN4" s="85"/>
      <c r="ABO4" s="85"/>
      <c r="ABP4" s="85"/>
      <c r="ABQ4" s="85"/>
      <c r="ABR4" s="85"/>
      <c r="ABS4" s="85"/>
      <c r="ABT4" s="85"/>
      <c r="ABU4" s="85"/>
      <c r="ABV4" s="85"/>
      <c r="ABW4" s="85"/>
      <c r="ABX4" s="85"/>
      <c r="ABY4" s="85"/>
      <c r="ABZ4" s="85"/>
      <c r="ACA4" s="85"/>
      <c r="ACB4" s="85"/>
      <c r="ACC4" s="85"/>
      <c r="ACD4" s="85"/>
      <c r="ACE4" s="85"/>
      <c r="ACF4" s="85"/>
      <c r="ACG4" s="85"/>
      <c r="ACH4" s="85"/>
      <c r="ACI4" s="85"/>
      <c r="ACJ4" s="85"/>
      <c r="ACK4" s="85"/>
      <c r="ACL4" s="85"/>
      <c r="ACM4" s="85"/>
      <c r="ACN4" s="85"/>
      <c r="ACO4" s="85"/>
      <c r="ACP4" s="85"/>
      <c r="ACQ4" s="85"/>
      <c r="ACR4" s="85"/>
      <c r="ACS4" s="85"/>
      <c r="ACT4" s="85"/>
      <c r="ACU4" s="85"/>
      <c r="ACV4" s="85"/>
      <c r="ACW4" s="85"/>
      <c r="ACX4" s="85"/>
      <c r="ACY4" s="85"/>
      <c r="ACZ4" s="85"/>
      <c r="ADA4" s="85"/>
      <c r="ADB4" s="85"/>
      <c r="ADC4" s="85"/>
      <c r="ADD4" s="85"/>
      <c r="ADE4" s="85"/>
      <c r="ADF4" s="85"/>
      <c r="ADG4" s="85"/>
      <c r="ADH4" s="85"/>
      <c r="ADI4" s="85"/>
      <c r="ADJ4" s="85"/>
      <c r="ADK4" s="85"/>
      <c r="ADL4" s="85"/>
      <c r="ADM4" s="85"/>
      <c r="ADN4" s="85"/>
      <c r="ADO4" s="85"/>
      <c r="ADP4" s="85"/>
      <c r="ADQ4" s="85"/>
      <c r="ADR4" s="85"/>
      <c r="ADS4" s="85"/>
      <c r="ADT4" s="85"/>
      <c r="ADU4" s="85"/>
      <c r="ADV4" s="85"/>
      <c r="ADW4" s="85"/>
      <c r="ADX4" s="85"/>
      <c r="ADY4" s="85"/>
      <c r="ADZ4" s="85"/>
      <c r="AEA4" s="85"/>
      <c r="AEB4" s="85"/>
      <c r="AEC4" s="85"/>
      <c r="AED4" s="85"/>
      <c r="AEE4" s="85"/>
      <c r="AEF4" s="85"/>
      <c r="AEG4" s="85"/>
      <c r="AEH4" s="85"/>
      <c r="AEI4" s="85"/>
      <c r="AEJ4" s="85"/>
      <c r="AEK4" s="85"/>
      <c r="AEL4" s="85"/>
      <c r="AEM4" s="85"/>
      <c r="AEN4" s="85"/>
      <c r="AEO4" s="85"/>
      <c r="AEP4" s="85"/>
      <c r="AEQ4" s="85"/>
      <c r="AER4" s="85"/>
      <c r="AES4" s="85"/>
      <c r="AET4" s="85"/>
      <c r="AEU4" s="85"/>
      <c r="AEV4" s="85"/>
      <c r="AEW4" s="85"/>
      <c r="AEX4" s="85"/>
      <c r="AEY4" s="85"/>
      <c r="AEZ4" s="85"/>
      <c r="AFA4" s="85"/>
      <c r="AFB4" s="85"/>
      <c r="AFC4" s="85"/>
      <c r="AFD4" s="85"/>
      <c r="AFE4" s="85"/>
      <c r="AFF4" s="85"/>
      <c r="AFG4" s="85"/>
      <c r="AFH4" s="85"/>
      <c r="AFI4" s="85"/>
      <c r="AFJ4" s="85"/>
      <c r="AFK4" s="85"/>
      <c r="AFL4" s="85"/>
      <c r="AFM4" s="85"/>
      <c r="AFN4" s="85"/>
      <c r="AFO4" s="85"/>
      <c r="AFP4" s="85"/>
      <c r="AFQ4" s="85"/>
      <c r="AFR4" s="85"/>
      <c r="AFS4" s="85"/>
      <c r="AFT4" s="85"/>
      <c r="AFU4" s="85"/>
      <c r="AFV4" s="85"/>
      <c r="AFW4" s="85"/>
      <c r="AFX4" s="85"/>
      <c r="AFY4" s="85"/>
      <c r="AFZ4" s="85"/>
      <c r="AGA4" s="85"/>
      <c r="AGB4" s="85"/>
      <c r="AGC4" s="85"/>
      <c r="AGD4" s="85"/>
      <c r="AGE4" s="85"/>
      <c r="AGF4" s="85"/>
      <c r="AGG4" s="85"/>
      <c r="AGH4" s="85"/>
      <c r="AGI4" s="85"/>
      <c r="AGJ4" s="85"/>
      <c r="AGK4" s="85"/>
      <c r="AGL4" s="85"/>
      <c r="AGM4" s="85"/>
      <c r="AGN4" s="85"/>
      <c r="AGO4" s="85"/>
      <c r="AGP4" s="85"/>
      <c r="AGQ4" s="85"/>
      <c r="AGR4" s="85"/>
      <c r="AGS4" s="85"/>
      <c r="AGT4" s="85"/>
      <c r="AGU4" s="85"/>
      <c r="AGV4" s="85"/>
      <c r="AGW4" s="85"/>
      <c r="AGX4" s="85"/>
      <c r="AGY4" s="85"/>
      <c r="AGZ4" s="85"/>
      <c r="AHA4" s="85"/>
      <c r="AHB4" s="85"/>
      <c r="AHC4" s="85"/>
      <c r="AHD4" s="85"/>
      <c r="AHE4" s="85"/>
      <c r="AHF4" s="85"/>
      <c r="AHG4" s="85"/>
      <c r="AHH4" s="85"/>
      <c r="AHI4" s="85"/>
      <c r="AHJ4" s="85"/>
      <c r="AHK4" s="85"/>
      <c r="AHL4" s="85"/>
      <c r="AHM4" s="85"/>
      <c r="AHN4" s="85"/>
      <c r="AHO4" s="85"/>
      <c r="AHP4" s="85"/>
      <c r="AHQ4" s="85"/>
      <c r="AHR4" s="85"/>
      <c r="AHS4" s="85"/>
      <c r="AHT4" s="85"/>
      <c r="AHU4" s="85"/>
      <c r="AHV4" s="85"/>
      <c r="AHW4" s="85"/>
      <c r="AHX4" s="85"/>
      <c r="AHY4" s="85"/>
      <c r="AHZ4" s="85"/>
      <c r="AIA4" s="85"/>
      <c r="AIB4" s="85"/>
      <c r="AIC4" s="85"/>
      <c r="AID4" s="85"/>
      <c r="AIE4" s="85"/>
      <c r="AIF4" s="85"/>
      <c r="AIG4" s="85"/>
      <c r="AIH4" s="85"/>
      <c r="AII4" s="85"/>
      <c r="AIJ4" s="85"/>
      <c r="AIK4" s="85"/>
      <c r="AIL4" s="85"/>
      <c r="AIM4" s="85"/>
      <c r="AIN4" s="85"/>
      <c r="AIO4" s="85"/>
      <c r="AIP4" s="85"/>
      <c r="AIQ4" s="85"/>
      <c r="AIR4" s="85"/>
      <c r="AIS4" s="85"/>
      <c r="AIT4" s="85"/>
      <c r="AIU4" s="85"/>
      <c r="AIV4" s="85"/>
      <c r="AIW4" s="85"/>
      <c r="AIX4" s="85"/>
      <c r="AIY4" s="85"/>
      <c r="AIZ4" s="85"/>
      <c r="AJA4" s="85"/>
      <c r="AJB4" s="85"/>
      <c r="AJC4" s="85"/>
      <c r="AJD4" s="85"/>
      <c r="AJE4" s="85"/>
      <c r="AJF4" s="85"/>
      <c r="AJG4" s="85"/>
      <c r="AJH4" s="85"/>
      <c r="AJI4" s="85"/>
      <c r="AJJ4" s="85"/>
      <c r="AJK4" s="85"/>
      <c r="AJL4" s="85"/>
      <c r="AJM4" s="85"/>
      <c r="AJN4" s="85"/>
      <c r="AJO4" s="85"/>
      <c r="AJP4" s="85"/>
      <c r="AJQ4" s="85"/>
      <c r="AJR4" s="85"/>
      <c r="AJS4" s="85"/>
      <c r="AJT4" s="85"/>
      <c r="AJU4" s="85"/>
      <c r="AJV4" s="85"/>
      <c r="AJW4" s="85"/>
      <c r="AJX4" s="85"/>
      <c r="AJY4" s="85"/>
      <c r="AJZ4" s="85"/>
      <c r="AKA4" s="85"/>
      <c r="AKB4" s="85"/>
      <c r="AKC4" s="85"/>
      <c r="AKD4" s="85"/>
      <c r="AKE4" s="85"/>
      <c r="AKF4" s="85"/>
      <c r="AKG4" s="85"/>
      <c r="AKH4" s="85"/>
      <c r="AKI4" s="85"/>
      <c r="AKJ4" s="85"/>
      <c r="AKK4" s="85"/>
      <c r="AKL4" s="85"/>
      <c r="AKM4" s="85"/>
      <c r="AKN4" s="85"/>
      <c r="AKO4" s="85"/>
      <c r="AKP4" s="85"/>
      <c r="AKQ4" s="85"/>
      <c r="AKR4" s="85"/>
      <c r="AKS4" s="85"/>
      <c r="AKT4" s="85"/>
      <c r="AKU4" s="85"/>
      <c r="AKV4" s="85"/>
      <c r="AKW4" s="85"/>
      <c r="AKX4" s="85"/>
      <c r="AKY4" s="85"/>
      <c r="AKZ4" s="85"/>
      <c r="ALA4" s="85"/>
      <c r="ALB4" s="85"/>
      <c r="ALC4" s="85"/>
      <c r="ALD4" s="85"/>
      <c r="ALE4" s="85"/>
      <c r="ALF4" s="85"/>
      <c r="ALG4" s="85"/>
      <c r="ALH4" s="85"/>
      <c r="ALI4" s="85"/>
      <c r="ALJ4" s="85"/>
      <c r="ALK4" s="85"/>
      <c r="ALL4" s="85"/>
      <c r="ALM4" s="85"/>
      <c r="ALN4" s="85"/>
      <c r="ALO4" s="85"/>
      <c r="ALP4" s="85"/>
      <c r="ALQ4" s="85"/>
      <c r="ALR4" s="85"/>
      <c r="ALS4" s="85"/>
      <c r="ALT4" s="85"/>
      <c r="ALU4" s="85"/>
      <c r="ALV4" s="85"/>
      <c r="ALW4" s="85"/>
      <c r="ALX4" s="85"/>
      <c r="ALY4" s="85"/>
      <c r="ALZ4" s="85"/>
      <c r="AMA4" s="85"/>
      <c r="AMB4" s="85"/>
      <c r="AMC4" s="85"/>
      <c r="AMD4" s="85"/>
      <c r="AME4" s="85"/>
      <c r="AMF4" s="85"/>
      <c r="AMG4" s="85"/>
      <c r="AMH4" s="85"/>
      <c r="AMI4" s="85"/>
      <c r="AMJ4" s="85"/>
      <c r="AMK4" s="85"/>
      <c r="AML4" s="85"/>
      <c r="AMM4" s="85"/>
      <c r="AMN4" s="85"/>
      <c r="AMO4" s="85"/>
      <c r="AMP4" s="85"/>
      <c r="AMQ4" s="85"/>
      <c r="AMR4" s="85"/>
      <c r="AMS4" s="85"/>
      <c r="AMT4" s="85"/>
      <c r="AMU4" s="85"/>
      <c r="AMV4" s="85"/>
      <c r="AMW4" s="85"/>
      <c r="AMX4" s="85"/>
      <c r="AMY4" s="85"/>
      <c r="AMZ4" s="85"/>
      <c r="ANA4" s="85"/>
      <c r="ANB4" s="85"/>
      <c r="ANC4" s="85"/>
      <c r="AND4" s="85"/>
      <c r="ANE4" s="85"/>
      <c r="ANF4" s="85"/>
      <c r="ANG4" s="85"/>
      <c r="ANH4" s="85"/>
      <c r="ANI4" s="85"/>
      <c r="ANJ4" s="85"/>
      <c r="ANK4" s="85"/>
      <c r="ANL4" s="85"/>
      <c r="ANM4" s="85"/>
      <c r="ANN4" s="85"/>
      <c r="ANO4" s="85"/>
      <c r="ANP4" s="85"/>
      <c r="ANQ4" s="85"/>
      <c r="ANR4" s="85"/>
      <c r="ANS4" s="85"/>
      <c r="ANT4" s="85"/>
      <c r="ANU4" s="85"/>
      <c r="ANV4" s="85"/>
      <c r="ANW4" s="85"/>
      <c r="ANX4" s="85"/>
      <c r="ANY4" s="85"/>
      <c r="ANZ4" s="85"/>
      <c r="AOA4" s="85"/>
      <c r="AOB4" s="85"/>
      <c r="AOC4" s="85"/>
      <c r="AOD4" s="85"/>
      <c r="AOE4" s="85"/>
      <c r="AOF4" s="85"/>
      <c r="AOG4" s="85"/>
      <c r="AOH4" s="85"/>
      <c r="AOI4" s="85"/>
      <c r="AOJ4" s="85"/>
      <c r="AOK4" s="85"/>
      <c r="AOL4" s="85"/>
      <c r="AOM4" s="85"/>
      <c r="AON4" s="85"/>
      <c r="AOO4" s="85"/>
      <c r="AOP4" s="85"/>
      <c r="AOQ4" s="85"/>
      <c r="AOR4" s="85"/>
      <c r="AOS4" s="85"/>
      <c r="AOT4" s="85"/>
      <c r="AOU4" s="85"/>
      <c r="AOV4" s="85"/>
      <c r="AOW4" s="85"/>
      <c r="AOX4" s="85"/>
      <c r="AOY4" s="85"/>
      <c r="AOZ4" s="85"/>
      <c r="APA4" s="85"/>
      <c r="APB4" s="85"/>
      <c r="APC4" s="85"/>
      <c r="APD4" s="85"/>
      <c r="APE4" s="85"/>
      <c r="APF4" s="85"/>
      <c r="APG4" s="85"/>
      <c r="APH4" s="85"/>
      <c r="API4" s="85"/>
      <c r="APJ4" s="85"/>
      <c r="APK4" s="85"/>
      <c r="APL4" s="85"/>
      <c r="APM4" s="85"/>
      <c r="APN4" s="85"/>
      <c r="APO4" s="85"/>
      <c r="APP4" s="85"/>
      <c r="APQ4" s="85"/>
      <c r="APR4" s="85"/>
      <c r="APS4" s="85"/>
      <c r="APT4" s="85"/>
      <c r="APU4" s="85"/>
      <c r="APV4" s="85"/>
      <c r="APW4" s="85"/>
      <c r="APX4" s="85"/>
      <c r="APY4" s="85"/>
      <c r="APZ4" s="85"/>
      <c r="AQA4" s="85"/>
      <c r="AQB4" s="85"/>
      <c r="AQC4" s="85"/>
      <c r="AQD4" s="85"/>
      <c r="AQE4" s="85"/>
      <c r="AQF4" s="85"/>
      <c r="AQG4" s="85"/>
      <c r="AQH4" s="85"/>
      <c r="AQI4" s="85"/>
      <c r="AQJ4" s="85"/>
      <c r="AQK4" s="85"/>
      <c r="AQL4" s="85"/>
      <c r="AQM4" s="85"/>
      <c r="AQN4" s="85"/>
      <c r="AQO4" s="85"/>
      <c r="AQP4" s="85"/>
      <c r="AQQ4" s="85"/>
      <c r="AQR4" s="85"/>
      <c r="AQS4" s="85"/>
      <c r="AQT4" s="85"/>
      <c r="AQU4" s="85"/>
      <c r="AQV4" s="85"/>
      <c r="AQW4" s="85"/>
      <c r="AQX4" s="85"/>
      <c r="AQY4" s="85"/>
      <c r="AQZ4" s="85"/>
      <c r="ARA4" s="85"/>
      <c r="ARB4" s="85"/>
      <c r="ARC4" s="85"/>
      <c r="ARD4" s="85"/>
      <c r="ARE4" s="85"/>
      <c r="ARF4" s="85"/>
      <c r="ARG4" s="85"/>
      <c r="ARH4" s="85"/>
      <c r="ARI4" s="85"/>
      <c r="ARJ4" s="85"/>
      <c r="ARK4" s="85"/>
      <c r="ARL4" s="85"/>
      <c r="ARM4" s="85"/>
      <c r="ARN4" s="85"/>
      <c r="ARO4" s="85"/>
      <c r="ARP4" s="85"/>
      <c r="ARQ4" s="85"/>
      <c r="ARR4" s="85"/>
      <c r="ARS4" s="85"/>
      <c r="ART4" s="85"/>
      <c r="ARU4" s="85"/>
      <c r="ARV4" s="85"/>
      <c r="ARW4" s="85"/>
      <c r="ARX4" s="85"/>
      <c r="ARY4" s="85"/>
      <c r="ARZ4" s="85"/>
      <c r="ASA4" s="85"/>
      <c r="ASB4" s="85"/>
      <c r="ASC4" s="85"/>
      <c r="ASD4" s="85"/>
      <c r="ASE4" s="85"/>
      <c r="ASF4" s="85"/>
      <c r="ASG4" s="85"/>
      <c r="ASH4" s="85"/>
      <c r="ASI4" s="85"/>
      <c r="ASJ4" s="85"/>
      <c r="ASK4" s="85"/>
      <c r="ASL4" s="85"/>
      <c r="ASM4" s="85"/>
      <c r="ASN4" s="85"/>
      <c r="ASO4" s="85"/>
      <c r="ASP4" s="85"/>
      <c r="ASQ4" s="85"/>
      <c r="ASR4" s="85"/>
      <c r="ASS4" s="85"/>
      <c r="AST4" s="85"/>
      <c r="ASU4" s="85"/>
      <c r="ASV4" s="85"/>
      <c r="ASW4" s="85"/>
      <c r="ASX4" s="85"/>
      <c r="ASY4" s="85"/>
      <c r="ASZ4" s="85"/>
      <c r="ATA4" s="85"/>
      <c r="ATB4" s="85"/>
      <c r="ATC4" s="85"/>
      <c r="ATD4" s="85"/>
      <c r="ATE4" s="85"/>
      <c r="ATF4" s="85"/>
      <c r="ATG4" s="85"/>
      <c r="ATH4" s="85"/>
      <c r="ATI4" s="85"/>
      <c r="ATJ4" s="85"/>
      <c r="ATK4" s="85"/>
      <c r="ATL4" s="85"/>
      <c r="ATM4" s="85"/>
      <c r="ATN4" s="85"/>
      <c r="ATO4" s="85"/>
      <c r="ATP4" s="85"/>
      <c r="ATQ4" s="85"/>
      <c r="ATR4" s="85"/>
      <c r="ATS4" s="85"/>
      <c r="ATT4" s="85"/>
      <c r="ATU4" s="85"/>
      <c r="ATV4" s="85"/>
      <c r="ATW4" s="85"/>
      <c r="ATX4" s="85"/>
      <c r="ATY4" s="85"/>
      <c r="ATZ4" s="85"/>
      <c r="AUA4" s="85"/>
      <c r="AUB4" s="85"/>
      <c r="AUC4" s="85"/>
      <c r="AUD4" s="85"/>
      <c r="AUE4" s="85"/>
      <c r="AUF4" s="85"/>
      <c r="AUG4" s="85"/>
      <c r="AUH4" s="85"/>
      <c r="AUI4" s="85"/>
      <c r="AUJ4" s="85"/>
      <c r="AUK4" s="85"/>
      <c r="AUL4" s="85"/>
      <c r="AUM4" s="85"/>
      <c r="AUN4" s="85"/>
      <c r="AUO4" s="85"/>
      <c r="AUP4" s="85"/>
      <c r="AUQ4" s="85"/>
      <c r="AUR4" s="85"/>
      <c r="AUS4" s="85"/>
      <c r="AUT4" s="85"/>
      <c r="AUU4" s="85"/>
      <c r="AUV4" s="85"/>
      <c r="AUW4" s="85"/>
      <c r="AUX4" s="85"/>
      <c r="AUY4" s="85"/>
      <c r="AUZ4" s="85"/>
      <c r="AVA4" s="85"/>
      <c r="AVB4" s="85"/>
      <c r="AVC4" s="85"/>
      <c r="AVD4" s="85"/>
      <c r="AVE4" s="85"/>
      <c r="AVF4" s="85"/>
      <c r="AVG4" s="85"/>
      <c r="AVH4" s="85"/>
      <c r="AVI4" s="85"/>
      <c r="AVJ4" s="85"/>
      <c r="AVK4" s="85"/>
      <c r="AVL4" s="85"/>
      <c r="AVM4" s="85"/>
      <c r="AVN4" s="85"/>
      <c r="AVO4" s="85"/>
      <c r="AVP4" s="85"/>
      <c r="AVQ4" s="85"/>
      <c r="AVR4" s="85"/>
      <c r="AVS4" s="85"/>
      <c r="AVT4" s="85"/>
      <c r="AVU4" s="85"/>
      <c r="AVV4" s="85"/>
      <c r="AVW4" s="85"/>
      <c r="AVX4" s="85"/>
      <c r="AVY4" s="85"/>
      <c r="AVZ4" s="85"/>
      <c r="AWA4" s="85"/>
      <c r="AWB4" s="85"/>
      <c r="AWC4" s="85"/>
      <c r="AWD4" s="85"/>
      <c r="AWE4" s="85"/>
      <c r="AWF4" s="85"/>
      <c r="AWG4" s="85"/>
      <c r="AWH4" s="85"/>
      <c r="AWI4" s="85"/>
      <c r="AWJ4" s="85"/>
      <c r="AWK4" s="85"/>
      <c r="AWL4" s="85"/>
      <c r="AWM4" s="85"/>
      <c r="AWN4" s="85"/>
      <c r="AWO4" s="85"/>
      <c r="AWP4" s="85"/>
      <c r="AWQ4" s="85"/>
      <c r="AWR4" s="85"/>
      <c r="AWS4" s="85"/>
      <c r="AWT4" s="85"/>
      <c r="AWU4" s="85"/>
      <c r="AWV4" s="85"/>
      <c r="AWW4" s="85"/>
      <c r="AWX4" s="85"/>
      <c r="AWY4" s="85"/>
      <c r="AWZ4" s="85"/>
      <c r="AXA4" s="85"/>
      <c r="AXB4" s="85"/>
      <c r="AXC4" s="85"/>
      <c r="AXD4" s="85"/>
      <c r="AXE4" s="85"/>
      <c r="AXF4" s="85"/>
      <c r="AXG4" s="85"/>
      <c r="AXH4" s="85"/>
      <c r="AXI4" s="85"/>
      <c r="AXJ4" s="85"/>
      <c r="AXK4" s="85"/>
      <c r="AXL4" s="85"/>
      <c r="AXM4" s="85"/>
      <c r="AXN4" s="85"/>
      <c r="AXO4" s="85"/>
      <c r="AXP4" s="85"/>
      <c r="AXQ4" s="85"/>
      <c r="AXR4" s="85"/>
      <c r="AXS4" s="85"/>
      <c r="AXT4" s="85"/>
      <c r="AXU4" s="85"/>
      <c r="AXV4" s="85"/>
      <c r="AXW4" s="85"/>
      <c r="AXX4" s="85"/>
      <c r="AXY4" s="85"/>
      <c r="AXZ4" s="85"/>
      <c r="AYA4" s="85"/>
      <c r="AYB4" s="85"/>
      <c r="AYC4" s="85"/>
      <c r="AYD4" s="85"/>
      <c r="AYE4" s="85"/>
      <c r="AYF4" s="85"/>
      <c r="AYG4" s="85"/>
      <c r="AYH4" s="85"/>
      <c r="AYI4" s="85"/>
      <c r="AYJ4" s="85"/>
      <c r="AYK4" s="85"/>
      <c r="AYL4" s="85"/>
      <c r="AYM4" s="85"/>
      <c r="AYN4" s="85"/>
      <c r="AYO4" s="85"/>
      <c r="AYP4" s="85"/>
      <c r="AYQ4" s="85"/>
      <c r="AYR4" s="85"/>
      <c r="AYS4" s="85"/>
      <c r="AYT4" s="85"/>
      <c r="AYU4" s="85"/>
      <c r="AYV4" s="85"/>
      <c r="AYW4" s="85"/>
      <c r="AYX4" s="85"/>
      <c r="AYY4" s="85"/>
      <c r="AYZ4" s="85"/>
      <c r="AZA4" s="85"/>
      <c r="AZB4" s="85"/>
      <c r="AZC4" s="85"/>
      <c r="AZD4" s="85"/>
      <c r="AZE4" s="85"/>
      <c r="AZF4" s="85"/>
      <c r="AZG4" s="85"/>
      <c r="AZH4" s="85"/>
      <c r="AZI4" s="85"/>
      <c r="AZJ4" s="85"/>
      <c r="AZK4" s="85"/>
      <c r="AZL4" s="85"/>
      <c r="AZM4" s="85"/>
      <c r="AZN4" s="85"/>
      <c r="AZO4" s="85"/>
      <c r="AZP4" s="85"/>
      <c r="AZQ4" s="85"/>
      <c r="AZR4" s="85"/>
      <c r="AZS4" s="85"/>
      <c r="AZT4" s="85"/>
      <c r="AZU4" s="85"/>
      <c r="AZV4" s="85"/>
      <c r="AZW4" s="85"/>
      <c r="AZX4" s="85"/>
      <c r="AZY4" s="85"/>
      <c r="AZZ4" s="85"/>
      <c r="BAA4" s="85"/>
      <c r="BAB4" s="85"/>
      <c r="BAC4" s="85"/>
      <c r="BAD4" s="85"/>
      <c r="BAE4" s="85"/>
      <c r="BAF4" s="85"/>
      <c r="BAG4" s="85"/>
      <c r="BAH4" s="85"/>
      <c r="BAI4" s="85"/>
      <c r="BAJ4" s="85"/>
      <c r="BAK4" s="85"/>
      <c r="BAL4" s="85"/>
      <c r="BAM4" s="85"/>
      <c r="BAN4" s="85"/>
      <c r="BAO4" s="85"/>
      <c r="BAP4" s="85"/>
      <c r="BAQ4" s="85"/>
      <c r="BAR4" s="85"/>
      <c r="BAS4" s="85"/>
      <c r="BAT4" s="85"/>
      <c r="BAU4" s="85"/>
      <c r="BAV4" s="85"/>
      <c r="BAW4" s="85"/>
      <c r="BAX4" s="85"/>
      <c r="BAY4" s="85"/>
      <c r="BAZ4" s="85"/>
      <c r="BBA4" s="85"/>
      <c r="BBB4" s="85"/>
      <c r="BBC4" s="85"/>
      <c r="BBD4" s="85"/>
      <c r="BBE4" s="85"/>
      <c r="BBF4" s="85"/>
      <c r="BBG4" s="85"/>
      <c r="BBH4" s="85"/>
      <c r="BBI4" s="85"/>
      <c r="BBJ4" s="85"/>
      <c r="BBK4" s="85"/>
      <c r="BBL4" s="85"/>
      <c r="BBM4" s="85"/>
      <c r="BBN4" s="85"/>
      <c r="BBO4" s="85"/>
      <c r="BBP4" s="85"/>
      <c r="BBQ4" s="85"/>
      <c r="BBR4" s="85"/>
      <c r="BBS4" s="85"/>
      <c r="BBT4" s="85"/>
      <c r="BBU4" s="85"/>
      <c r="BBV4" s="85"/>
      <c r="BBW4" s="85"/>
      <c r="BBX4" s="85"/>
      <c r="BBY4" s="85"/>
      <c r="BBZ4" s="85"/>
      <c r="BCA4" s="85"/>
      <c r="BCB4" s="85"/>
      <c r="BCC4" s="85"/>
      <c r="BCD4" s="85"/>
      <c r="BCE4" s="85"/>
      <c r="BCF4" s="85"/>
      <c r="BCG4" s="85"/>
      <c r="BCH4" s="85"/>
      <c r="BCI4" s="85"/>
      <c r="BCJ4" s="85"/>
      <c r="BCK4" s="85"/>
      <c r="BCL4" s="85"/>
      <c r="BCM4" s="85"/>
      <c r="BCN4" s="85"/>
      <c r="BCO4" s="85"/>
      <c r="BCP4" s="85"/>
      <c r="BCQ4" s="85"/>
      <c r="BCR4" s="85"/>
      <c r="BCS4" s="85"/>
      <c r="BCT4" s="85"/>
      <c r="BCU4" s="85"/>
      <c r="BCV4" s="85"/>
      <c r="BCW4" s="85"/>
      <c r="BCX4" s="85"/>
      <c r="BCY4" s="85"/>
      <c r="BCZ4" s="85"/>
      <c r="BDA4" s="85"/>
      <c r="BDB4" s="85"/>
      <c r="BDC4" s="85"/>
      <c r="BDD4" s="85"/>
      <c r="BDE4" s="85"/>
      <c r="BDF4" s="85"/>
      <c r="BDG4" s="85"/>
      <c r="BDH4" s="85"/>
      <c r="BDI4" s="85"/>
      <c r="BDJ4" s="85"/>
      <c r="BDK4" s="85"/>
      <c r="BDL4" s="85"/>
      <c r="BDM4" s="85"/>
      <c r="BDN4" s="85"/>
      <c r="BDO4" s="85"/>
      <c r="BDP4" s="85"/>
      <c r="BDQ4" s="85"/>
      <c r="BDR4" s="85"/>
      <c r="BDS4" s="85"/>
      <c r="BDT4" s="85"/>
      <c r="BDU4" s="85"/>
      <c r="BDV4" s="85"/>
      <c r="BDW4" s="85"/>
      <c r="BDX4" s="85"/>
      <c r="BDY4" s="85"/>
      <c r="BDZ4" s="85"/>
      <c r="BEA4" s="85"/>
      <c r="BEB4" s="85"/>
      <c r="BEC4" s="85"/>
      <c r="BED4" s="85"/>
      <c r="BEE4" s="85"/>
      <c r="BEF4" s="85"/>
      <c r="BEG4" s="85"/>
      <c r="BEH4" s="85"/>
      <c r="BEI4" s="85"/>
      <c r="BEJ4" s="85"/>
      <c r="BEK4" s="85"/>
      <c r="BEL4" s="85"/>
      <c r="BEM4" s="85"/>
      <c r="BEN4" s="85"/>
      <c r="BEO4" s="85"/>
      <c r="BEP4" s="85"/>
      <c r="BEQ4" s="85"/>
      <c r="BER4" s="85"/>
      <c r="BES4" s="85"/>
      <c r="BET4" s="85"/>
      <c r="BEU4" s="85"/>
      <c r="BEV4" s="85"/>
      <c r="BEW4" s="85"/>
      <c r="BEX4" s="85"/>
      <c r="BEY4" s="85"/>
      <c r="BEZ4" s="85"/>
      <c r="BFA4" s="85"/>
      <c r="BFB4" s="85"/>
      <c r="BFC4" s="85"/>
      <c r="BFD4" s="85"/>
      <c r="BFE4" s="85"/>
      <c r="BFF4" s="85"/>
      <c r="BFG4" s="85"/>
      <c r="BFH4" s="85"/>
      <c r="BFI4" s="85"/>
      <c r="BFJ4" s="85"/>
      <c r="BFK4" s="85"/>
      <c r="BFL4" s="85"/>
      <c r="BFM4" s="85"/>
      <c r="BFN4" s="85"/>
      <c r="BFO4" s="85"/>
      <c r="BFP4" s="85"/>
      <c r="BFQ4" s="85"/>
      <c r="BFR4" s="85"/>
      <c r="BFS4" s="85"/>
      <c r="BFT4" s="85"/>
      <c r="BFU4" s="85"/>
      <c r="BFV4" s="85"/>
      <c r="BFW4" s="85"/>
      <c r="BFX4" s="85"/>
      <c r="BFY4" s="85"/>
      <c r="BFZ4" s="85"/>
      <c r="BGA4" s="85"/>
      <c r="BGB4" s="85"/>
      <c r="BGC4" s="85"/>
      <c r="BGD4" s="85"/>
      <c r="BGE4" s="85"/>
      <c r="BGF4" s="85"/>
      <c r="BGG4" s="85"/>
      <c r="BGH4" s="85"/>
      <c r="BGI4" s="85"/>
      <c r="BGJ4" s="85"/>
      <c r="BGK4" s="85"/>
      <c r="BGL4" s="85"/>
      <c r="BGM4" s="85"/>
      <c r="BGN4" s="85"/>
      <c r="BGO4" s="85"/>
      <c r="BGP4" s="85"/>
      <c r="BGQ4" s="85"/>
      <c r="BGR4" s="85"/>
      <c r="BGS4" s="85"/>
      <c r="BGT4" s="85"/>
      <c r="BGU4" s="85"/>
      <c r="BGV4" s="85"/>
      <c r="BGW4" s="85"/>
      <c r="BGX4" s="85"/>
      <c r="BGY4" s="85"/>
      <c r="BGZ4" s="85"/>
      <c r="BHA4" s="85"/>
      <c r="BHB4" s="85"/>
      <c r="BHC4" s="85"/>
      <c r="BHD4" s="85"/>
      <c r="BHE4" s="85"/>
      <c r="BHF4" s="85"/>
      <c r="BHG4" s="85"/>
      <c r="BHH4" s="85"/>
      <c r="BHI4" s="85"/>
      <c r="BHJ4" s="85"/>
      <c r="BHK4" s="85"/>
      <c r="BHL4" s="85"/>
      <c r="BHM4" s="85"/>
      <c r="BHN4" s="85"/>
      <c r="BHO4" s="85"/>
      <c r="BHP4" s="85"/>
      <c r="BHQ4" s="85"/>
      <c r="BHR4" s="85"/>
      <c r="BHS4" s="85"/>
      <c r="BHT4" s="85"/>
      <c r="BHU4" s="85"/>
      <c r="BHV4" s="85"/>
      <c r="BHW4" s="85"/>
      <c r="BHX4" s="85"/>
      <c r="BHY4" s="85"/>
      <c r="BHZ4" s="85"/>
      <c r="BIA4" s="85"/>
      <c r="BIB4" s="85"/>
      <c r="BIC4" s="85"/>
      <c r="BID4" s="85"/>
      <c r="BIE4" s="85"/>
      <c r="BIF4" s="85"/>
      <c r="BIG4" s="85"/>
      <c r="BIH4" s="85"/>
      <c r="BII4" s="85"/>
      <c r="BIJ4" s="85"/>
      <c r="BIK4" s="85"/>
      <c r="BIL4" s="85"/>
      <c r="BIM4" s="85"/>
      <c r="BIN4" s="85"/>
      <c r="BIO4" s="85"/>
      <c r="BIP4" s="85"/>
      <c r="BIQ4" s="85"/>
      <c r="BIR4" s="85"/>
      <c r="BIS4" s="85"/>
      <c r="BIT4" s="85"/>
      <c r="BIU4" s="85"/>
      <c r="BIV4" s="85"/>
      <c r="BIW4" s="85"/>
      <c r="BIX4" s="85"/>
      <c r="BIY4" s="85"/>
      <c r="BIZ4" s="85"/>
      <c r="BJA4" s="85"/>
      <c r="BJB4" s="85"/>
      <c r="BJC4" s="85"/>
      <c r="BJD4" s="85"/>
      <c r="BJE4" s="85"/>
      <c r="BJF4" s="85"/>
      <c r="BJG4" s="85"/>
      <c r="BJH4" s="85"/>
      <c r="BJI4" s="85"/>
      <c r="BJJ4" s="85"/>
      <c r="BJK4" s="85"/>
      <c r="BJL4" s="85"/>
      <c r="BJM4" s="85"/>
      <c r="BJN4" s="85"/>
      <c r="BJO4" s="85"/>
      <c r="BJP4" s="85"/>
      <c r="BJQ4" s="85"/>
      <c r="BJR4" s="85"/>
      <c r="BJS4" s="85"/>
      <c r="BJT4" s="85"/>
      <c r="BJU4" s="85"/>
      <c r="BJV4" s="85"/>
      <c r="BJW4" s="85"/>
      <c r="BJX4" s="85"/>
      <c r="BJY4" s="85"/>
      <c r="BJZ4" s="85"/>
      <c r="BKA4" s="85"/>
      <c r="BKB4" s="85"/>
      <c r="BKC4" s="85"/>
      <c r="BKD4" s="85"/>
      <c r="BKE4" s="85"/>
      <c r="BKF4" s="85"/>
      <c r="BKG4" s="85"/>
      <c r="BKH4" s="85"/>
      <c r="BKI4" s="85"/>
      <c r="BKJ4" s="85"/>
      <c r="BKK4" s="85"/>
      <c r="BKL4" s="85"/>
      <c r="BKM4" s="85"/>
      <c r="BKN4" s="85"/>
      <c r="BKO4" s="85"/>
      <c r="BKP4" s="85"/>
      <c r="BKQ4" s="85"/>
      <c r="BKR4" s="85"/>
      <c r="BKS4" s="85"/>
      <c r="BKT4" s="85"/>
      <c r="BKU4" s="85"/>
      <c r="BKV4" s="85"/>
      <c r="BKW4" s="85"/>
      <c r="BKX4" s="85"/>
      <c r="BKY4" s="85"/>
      <c r="BKZ4" s="85"/>
      <c r="BLA4" s="85"/>
      <c r="BLB4" s="85"/>
      <c r="BLC4" s="85"/>
      <c r="BLD4" s="85"/>
      <c r="BLE4" s="85"/>
      <c r="BLF4" s="85"/>
      <c r="BLG4" s="85"/>
      <c r="BLH4" s="85"/>
      <c r="BLI4" s="85"/>
      <c r="BLJ4" s="85"/>
      <c r="BLK4" s="85"/>
      <c r="BLL4" s="85"/>
      <c r="BLM4" s="85"/>
      <c r="BLN4" s="85"/>
      <c r="BLO4" s="85"/>
      <c r="BLP4" s="85"/>
      <c r="BLQ4" s="85"/>
      <c r="BLR4" s="85"/>
      <c r="BLS4" s="85"/>
      <c r="BLT4" s="85"/>
      <c r="BLU4" s="85"/>
      <c r="BLV4" s="85"/>
      <c r="BLW4" s="85"/>
      <c r="BLX4" s="85"/>
      <c r="BLY4" s="85"/>
      <c r="BLZ4" s="85"/>
      <c r="BMA4" s="85"/>
      <c r="BMB4" s="85"/>
      <c r="BMC4" s="85"/>
      <c r="BMD4" s="85"/>
      <c r="BME4" s="85"/>
      <c r="BMF4" s="85"/>
      <c r="BMG4" s="85"/>
      <c r="BMH4" s="85"/>
      <c r="BMI4" s="85"/>
      <c r="BMJ4" s="85"/>
      <c r="BMK4" s="85"/>
      <c r="BML4" s="85"/>
      <c r="BMM4" s="85"/>
      <c r="BMN4" s="85"/>
      <c r="BMO4" s="85"/>
      <c r="BMP4" s="85"/>
      <c r="BMQ4" s="85"/>
      <c r="BMR4" s="85"/>
      <c r="BMS4" s="85"/>
      <c r="BMT4" s="85"/>
      <c r="BMU4" s="85"/>
      <c r="BMV4" s="85"/>
      <c r="BMW4" s="85"/>
      <c r="BMX4" s="85"/>
      <c r="BMY4" s="85"/>
      <c r="BMZ4" s="85"/>
      <c r="BNA4" s="85"/>
      <c r="BNB4" s="85"/>
      <c r="BNC4" s="85"/>
      <c r="BND4" s="85"/>
      <c r="BNE4" s="85"/>
      <c r="BNF4" s="85"/>
      <c r="BNG4" s="85"/>
      <c r="BNH4" s="85"/>
      <c r="BNI4" s="85"/>
      <c r="BNJ4" s="85"/>
      <c r="BNK4" s="85"/>
      <c r="BNL4" s="85"/>
      <c r="BNM4" s="85"/>
      <c r="BNN4" s="85"/>
      <c r="BNO4" s="85"/>
      <c r="BNP4" s="85"/>
      <c r="BNQ4" s="85"/>
      <c r="BNR4" s="85"/>
      <c r="BNS4" s="85"/>
      <c r="BNT4" s="85"/>
      <c r="BNU4" s="85"/>
      <c r="BNV4" s="85"/>
      <c r="BNW4" s="85"/>
      <c r="BNX4" s="85"/>
      <c r="BNY4" s="85"/>
      <c r="BNZ4" s="85"/>
      <c r="BOA4" s="85"/>
      <c r="BOB4" s="85"/>
      <c r="BOC4" s="85"/>
      <c r="BOD4" s="85"/>
      <c r="BOE4" s="85"/>
      <c r="BOF4" s="85"/>
      <c r="BOG4" s="85"/>
      <c r="BOH4" s="85"/>
      <c r="BOI4" s="85"/>
      <c r="BOJ4" s="85"/>
      <c r="BOK4" s="85"/>
      <c r="BOL4" s="85"/>
      <c r="BOM4" s="85"/>
      <c r="BON4" s="85"/>
      <c r="BOO4" s="85"/>
      <c r="BOP4" s="85"/>
      <c r="BOQ4" s="85"/>
      <c r="BOR4" s="85"/>
      <c r="BOS4" s="85"/>
      <c r="BOT4" s="85"/>
      <c r="BOU4" s="85"/>
      <c r="BOV4" s="85"/>
      <c r="BOW4" s="85"/>
      <c r="BOX4" s="85"/>
      <c r="BOY4" s="85"/>
      <c r="BOZ4" s="85"/>
      <c r="BPA4" s="85"/>
      <c r="BPB4" s="85"/>
      <c r="BPC4" s="85"/>
      <c r="BPD4" s="85"/>
      <c r="BPE4" s="85"/>
      <c r="BPF4" s="85"/>
      <c r="BPG4" s="85"/>
      <c r="BPH4" s="85"/>
      <c r="BPI4" s="85"/>
      <c r="BPJ4" s="85"/>
      <c r="BPK4" s="85"/>
      <c r="BPL4" s="85"/>
      <c r="BPM4" s="85"/>
      <c r="BPN4" s="85"/>
      <c r="BPO4" s="85"/>
      <c r="BPP4" s="85"/>
      <c r="BPQ4" s="85"/>
      <c r="BPR4" s="85"/>
      <c r="BPS4" s="85"/>
      <c r="BPT4" s="85"/>
      <c r="BPU4" s="85"/>
      <c r="BPV4" s="85"/>
      <c r="BPW4" s="85"/>
      <c r="BPX4" s="85"/>
      <c r="BPY4" s="85"/>
      <c r="BPZ4" s="85"/>
      <c r="BQA4" s="85"/>
      <c r="BQB4" s="85"/>
      <c r="BQC4" s="85"/>
      <c r="BQD4" s="85"/>
      <c r="BQE4" s="85"/>
      <c r="BQF4" s="85"/>
      <c r="BQG4" s="85"/>
      <c r="BQH4" s="85"/>
      <c r="BQI4" s="85"/>
      <c r="BQJ4" s="85"/>
      <c r="BQK4" s="85"/>
      <c r="BQL4" s="85"/>
      <c r="BQM4" s="85"/>
      <c r="BQN4" s="85"/>
      <c r="BQO4" s="85"/>
      <c r="BQP4" s="85"/>
      <c r="BQQ4" s="85"/>
      <c r="BQR4" s="85"/>
      <c r="BQS4" s="85"/>
      <c r="BQT4" s="85"/>
      <c r="BQU4" s="85"/>
      <c r="BQV4" s="85"/>
      <c r="BQW4" s="85"/>
      <c r="BQX4" s="85"/>
      <c r="BQY4" s="85"/>
      <c r="BQZ4" s="85"/>
      <c r="BRA4" s="85"/>
      <c r="BRB4" s="85"/>
      <c r="BRC4" s="85"/>
      <c r="BRD4" s="85"/>
      <c r="BRE4" s="85"/>
      <c r="BRF4" s="85"/>
      <c r="BRG4" s="85"/>
      <c r="BRH4" s="85"/>
      <c r="BRI4" s="85"/>
      <c r="BRJ4" s="85"/>
      <c r="BRK4" s="85"/>
      <c r="BRL4" s="85"/>
      <c r="BRM4" s="85"/>
      <c r="BRN4" s="85"/>
      <c r="BRO4" s="85"/>
      <c r="BRP4" s="85"/>
      <c r="BRQ4" s="85"/>
      <c r="BRR4" s="85"/>
      <c r="BRS4" s="85"/>
      <c r="BRT4" s="85"/>
      <c r="BRU4" s="85"/>
      <c r="BRV4" s="85"/>
      <c r="BRW4" s="85"/>
      <c r="BRX4" s="85"/>
      <c r="BRY4" s="85"/>
      <c r="BRZ4" s="85"/>
      <c r="BSA4" s="85"/>
      <c r="BSB4" s="85"/>
      <c r="BSC4" s="85"/>
      <c r="BSD4" s="85"/>
      <c r="BSE4" s="85"/>
      <c r="BSF4" s="85"/>
      <c r="BSG4" s="85"/>
      <c r="BSH4" s="85"/>
      <c r="BSI4" s="85"/>
      <c r="BSJ4" s="85"/>
      <c r="BSK4" s="85"/>
      <c r="BSL4" s="85"/>
      <c r="BSM4" s="85"/>
      <c r="BSN4" s="85"/>
      <c r="BSO4" s="85"/>
      <c r="BSP4" s="85"/>
      <c r="BSQ4" s="85"/>
      <c r="BSR4" s="85"/>
      <c r="BSS4" s="85"/>
      <c r="BST4" s="85"/>
      <c r="BSU4" s="85"/>
      <c r="BSV4" s="85"/>
      <c r="BSW4" s="85"/>
      <c r="BSX4" s="85"/>
      <c r="BSY4" s="85"/>
      <c r="BSZ4" s="85"/>
      <c r="BTA4" s="85"/>
      <c r="BTB4" s="85"/>
      <c r="BTC4" s="85"/>
      <c r="BTD4" s="85"/>
      <c r="BTE4" s="85"/>
      <c r="BTF4" s="85"/>
      <c r="BTG4" s="85"/>
      <c r="BTH4" s="85"/>
      <c r="BTI4" s="85"/>
      <c r="BTJ4" s="85"/>
      <c r="BTK4" s="85"/>
      <c r="BTL4" s="85"/>
      <c r="BTM4" s="85"/>
      <c r="BTN4" s="85"/>
      <c r="BTO4" s="85"/>
      <c r="BTP4" s="85"/>
      <c r="BTQ4" s="85"/>
      <c r="BTR4" s="85"/>
      <c r="BTS4" s="85"/>
      <c r="BTT4" s="85"/>
      <c r="BTU4" s="85"/>
      <c r="BTV4" s="85"/>
      <c r="BTW4" s="85"/>
      <c r="BTX4" s="85"/>
      <c r="BTY4" s="85"/>
      <c r="BTZ4" s="85"/>
      <c r="BUA4" s="85"/>
      <c r="BUB4" s="85"/>
      <c r="BUC4" s="85"/>
      <c r="BUD4" s="85"/>
      <c r="BUE4" s="85"/>
      <c r="BUF4" s="85"/>
      <c r="BUG4" s="85"/>
      <c r="BUH4" s="85"/>
      <c r="BUI4" s="85"/>
      <c r="BUJ4" s="85"/>
      <c r="BUK4" s="85"/>
      <c r="BUL4" s="85"/>
      <c r="BUM4" s="85"/>
      <c r="BUN4" s="85"/>
      <c r="BUO4" s="85"/>
      <c r="BUP4" s="85"/>
      <c r="BUQ4" s="85"/>
      <c r="BUR4" s="85"/>
      <c r="BUS4" s="85"/>
      <c r="BUT4" s="85"/>
      <c r="BUU4" s="85"/>
      <c r="BUV4" s="85"/>
      <c r="BUW4" s="85"/>
      <c r="BUX4" s="85"/>
      <c r="BUY4" s="85"/>
      <c r="BUZ4" s="85"/>
      <c r="BVA4" s="85"/>
      <c r="BVB4" s="85"/>
      <c r="BVC4" s="85"/>
      <c r="BVD4" s="85"/>
      <c r="BVE4" s="85"/>
      <c r="BVF4" s="85"/>
      <c r="BVG4" s="85"/>
      <c r="BVH4" s="85"/>
      <c r="BVI4" s="85"/>
      <c r="BVJ4" s="85"/>
      <c r="BVK4" s="85"/>
      <c r="BVL4" s="85"/>
      <c r="BVM4" s="85"/>
      <c r="BVN4" s="85"/>
      <c r="BVO4" s="85"/>
      <c r="BVP4" s="85"/>
      <c r="BVQ4" s="85"/>
      <c r="BVR4" s="85"/>
      <c r="BVS4" s="85"/>
      <c r="BVT4" s="85"/>
      <c r="BVU4" s="85"/>
      <c r="BVV4" s="85"/>
      <c r="BVW4" s="85"/>
      <c r="BVX4" s="85"/>
      <c r="BVY4" s="85"/>
      <c r="BVZ4" s="85"/>
      <c r="BWA4" s="85"/>
      <c r="BWB4" s="85"/>
      <c r="BWC4" s="85"/>
      <c r="BWD4" s="85"/>
      <c r="BWE4" s="85"/>
      <c r="BWF4" s="85"/>
      <c r="BWG4" s="85"/>
      <c r="BWH4" s="85"/>
      <c r="BWI4" s="85"/>
      <c r="BWJ4" s="85"/>
      <c r="BWK4" s="85"/>
      <c r="BWL4" s="85"/>
      <c r="BWM4" s="85"/>
      <c r="BWN4" s="85"/>
      <c r="BWO4" s="85"/>
      <c r="BWP4" s="85"/>
      <c r="BWQ4" s="85"/>
      <c r="BWR4" s="85"/>
      <c r="BWS4" s="85"/>
      <c r="BWT4" s="85"/>
      <c r="BWU4" s="85"/>
      <c r="BWV4" s="85"/>
      <c r="BWW4" s="85"/>
      <c r="BWX4" s="85"/>
      <c r="BWY4" s="85"/>
      <c r="BWZ4" s="85"/>
      <c r="BXA4" s="85"/>
      <c r="BXB4" s="85"/>
      <c r="BXC4" s="85"/>
      <c r="BXD4" s="85"/>
      <c r="BXE4" s="85"/>
      <c r="BXF4" s="85"/>
      <c r="BXG4" s="85"/>
      <c r="BXH4" s="85"/>
      <c r="BXI4" s="85"/>
      <c r="BXJ4" s="85"/>
      <c r="BXK4" s="85"/>
      <c r="BXL4" s="85"/>
      <c r="BXM4" s="85"/>
      <c r="BXN4" s="85"/>
      <c r="BXO4" s="85"/>
      <c r="BXP4" s="85"/>
      <c r="BXQ4" s="85"/>
      <c r="BXR4" s="85"/>
      <c r="BXS4" s="85"/>
      <c r="BXT4" s="85"/>
      <c r="BXU4" s="85"/>
      <c r="BXV4" s="85"/>
      <c r="BXW4" s="85"/>
      <c r="BXX4" s="85"/>
      <c r="BXY4" s="85"/>
      <c r="BXZ4" s="85"/>
      <c r="BYA4" s="85"/>
      <c r="BYB4" s="85"/>
      <c r="BYC4" s="85"/>
      <c r="BYD4" s="85"/>
      <c r="BYE4" s="85"/>
      <c r="BYF4" s="85"/>
      <c r="BYG4" s="85"/>
      <c r="BYH4" s="85"/>
      <c r="BYI4" s="85"/>
      <c r="BYJ4" s="85"/>
      <c r="BYK4" s="85"/>
      <c r="BYL4" s="85"/>
      <c r="BYM4" s="85"/>
      <c r="BYN4" s="85"/>
      <c r="BYO4" s="85"/>
      <c r="BYP4" s="85"/>
      <c r="BYQ4" s="85"/>
      <c r="BYR4" s="85"/>
      <c r="BYS4" s="85"/>
      <c r="BYT4" s="85"/>
      <c r="BYU4" s="85"/>
      <c r="BYV4" s="85"/>
      <c r="BYW4" s="85"/>
      <c r="BYX4" s="85"/>
      <c r="BYY4" s="85"/>
      <c r="BYZ4" s="85"/>
      <c r="BZA4" s="85"/>
      <c r="BZB4" s="85"/>
      <c r="BZC4" s="85"/>
      <c r="BZD4" s="85"/>
      <c r="BZE4" s="85"/>
      <c r="BZF4" s="85"/>
      <c r="BZG4" s="85"/>
      <c r="BZH4" s="85"/>
      <c r="BZI4" s="85"/>
      <c r="BZJ4" s="85"/>
      <c r="BZK4" s="85"/>
      <c r="BZL4" s="85"/>
      <c r="BZM4" s="85"/>
      <c r="BZN4" s="85"/>
      <c r="BZO4" s="85"/>
      <c r="BZP4" s="85"/>
      <c r="BZQ4" s="85"/>
      <c r="BZR4" s="85"/>
      <c r="BZS4" s="85"/>
      <c r="BZT4" s="85"/>
      <c r="BZU4" s="85"/>
      <c r="BZV4" s="85"/>
      <c r="BZW4" s="85"/>
      <c r="BZX4" s="85"/>
      <c r="BZY4" s="85"/>
      <c r="BZZ4" s="85"/>
      <c r="CAA4" s="85"/>
      <c r="CAB4" s="85"/>
      <c r="CAC4" s="85"/>
      <c r="CAD4" s="85"/>
      <c r="CAE4" s="85"/>
      <c r="CAF4" s="85"/>
      <c r="CAG4" s="85"/>
      <c r="CAH4" s="85"/>
      <c r="CAI4" s="85"/>
      <c r="CAJ4" s="85"/>
      <c r="CAK4" s="85"/>
      <c r="CAL4" s="85"/>
      <c r="CAM4" s="85"/>
      <c r="CAN4" s="85"/>
      <c r="CAO4" s="85"/>
      <c r="CAP4" s="85"/>
      <c r="CAQ4" s="85"/>
      <c r="CAR4" s="85"/>
      <c r="CAS4" s="85"/>
      <c r="CAT4" s="85"/>
      <c r="CAU4" s="85"/>
      <c r="CAV4" s="85"/>
      <c r="CAW4" s="85"/>
      <c r="CAX4" s="85"/>
      <c r="CAY4" s="85"/>
      <c r="CAZ4" s="85"/>
      <c r="CBA4" s="85"/>
      <c r="CBB4" s="85"/>
      <c r="CBC4" s="85"/>
      <c r="CBD4" s="85"/>
      <c r="CBE4" s="85"/>
      <c r="CBF4" s="85"/>
      <c r="CBG4" s="85"/>
      <c r="CBH4" s="85"/>
      <c r="CBI4" s="85"/>
      <c r="CBJ4" s="85"/>
      <c r="CBK4" s="85"/>
      <c r="CBL4" s="85"/>
      <c r="CBM4" s="85"/>
      <c r="CBN4" s="85"/>
      <c r="CBO4" s="85"/>
      <c r="CBP4" s="85"/>
      <c r="CBQ4" s="85"/>
      <c r="CBR4" s="85"/>
      <c r="CBS4" s="85"/>
      <c r="CBT4" s="85"/>
      <c r="CBU4" s="85"/>
      <c r="CBV4" s="85"/>
      <c r="CBW4" s="85"/>
      <c r="CBX4" s="85"/>
      <c r="CBY4" s="85"/>
      <c r="CBZ4" s="85"/>
      <c r="CCA4" s="85"/>
      <c r="CCB4" s="85"/>
      <c r="CCC4" s="85"/>
      <c r="CCD4" s="85"/>
      <c r="CCE4" s="85"/>
      <c r="CCF4" s="85"/>
      <c r="CCG4" s="85"/>
      <c r="CCH4" s="85"/>
      <c r="CCI4" s="85"/>
      <c r="CCJ4" s="85"/>
      <c r="CCK4" s="85"/>
      <c r="CCL4" s="85"/>
      <c r="CCM4" s="85"/>
      <c r="CCN4" s="85"/>
      <c r="CCO4" s="85"/>
      <c r="CCP4" s="85"/>
      <c r="CCQ4" s="85"/>
      <c r="CCR4" s="85"/>
      <c r="CCS4" s="85"/>
      <c r="CCT4" s="85"/>
      <c r="CCU4" s="85"/>
      <c r="CCV4" s="85"/>
      <c r="CCW4" s="85"/>
      <c r="CCX4" s="85"/>
      <c r="CCY4" s="85"/>
      <c r="CCZ4" s="85"/>
      <c r="CDA4" s="85"/>
      <c r="CDB4" s="85"/>
      <c r="CDC4" s="85"/>
      <c r="CDD4" s="85"/>
      <c r="CDE4" s="85"/>
      <c r="CDF4" s="85"/>
      <c r="CDG4" s="85"/>
      <c r="CDH4" s="85"/>
      <c r="CDI4" s="85"/>
      <c r="CDJ4" s="85"/>
      <c r="CDK4" s="85"/>
      <c r="CDL4" s="85"/>
      <c r="CDM4" s="85"/>
      <c r="CDN4" s="85"/>
      <c r="CDO4" s="85"/>
      <c r="CDP4" s="85"/>
      <c r="CDQ4" s="85"/>
      <c r="CDR4" s="85"/>
      <c r="CDS4" s="85"/>
      <c r="CDT4" s="85"/>
      <c r="CDU4" s="85"/>
      <c r="CDV4" s="85"/>
      <c r="CDW4" s="85"/>
      <c r="CDX4" s="85"/>
      <c r="CDY4" s="85"/>
      <c r="CDZ4" s="85"/>
      <c r="CEA4" s="85"/>
      <c r="CEB4" s="85"/>
      <c r="CEC4" s="85"/>
      <c r="CED4" s="85"/>
      <c r="CEE4" s="85"/>
      <c r="CEF4" s="85"/>
      <c r="CEG4" s="85"/>
      <c r="CEH4" s="85"/>
      <c r="CEI4" s="85"/>
      <c r="CEJ4" s="85"/>
      <c r="CEK4" s="85"/>
      <c r="CEL4" s="85"/>
      <c r="CEM4" s="85"/>
      <c r="CEN4" s="85"/>
      <c r="CEO4" s="85"/>
      <c r="CEP4" s="85"/>
      <c r="CEQ4" s="85"/>
      <c r="CER4" s="85"/>
      <c r="CES4" s="85"/>
      <c r="CET4" s="85"/>
      <c r="CEU4" s="85"/>
      <c r="CEV4" s="85"/>
      <c r="CEW4" s="85"/>
      <c r="CEX4" s="85"/>
      <c r="CEY4" s="85"/>
      <c r="CEZ4" s="85"/>
      <c r="CFA4" s="85"/>
      <c r="CFB4" s="85"/>
      <c r="CFC4" s="85"/>
      <c r="CFD4" s="85"/>
      <c r="CFE4" s="85"/>
      <c r="CFF4" s="85"/>
      <c r="CFG4" s="85"/>
      <c r="CFH4" s="85"/>
      <c r="CFI4" s="85"/>
      <c r="CFJ4" s="85"/>
      <c r="CFK4" s="85"/>
      <c r="CFL4" s="85"/>
      <c r="CFM4" s="85"/>
      <c r="CFN4" s="85"/>
      <c r="CFO4" s="85"/>
      <c r="CFP4" s="85"/>
      <c r="CFQ4" s="85"/>
      <c r="CFR4" s="85"/>
      <c r="CFS4" s="85"/>
      <c r="CFT4" s="85"/>
      <c r="CFU4" s="85"/>
      <c r="CFV4" s="85"/>
      <c r="CFW4" s="85"/>
      <c r="CFX4" s="85"/>
      <c r="CFY4" s="85"/>
      <c r="CFZ4" s="85"/>
      <c r="CGA4" s="85"/>
      <c r="CGB4" s="85"/>
      <c r="CGC4" s="85"/>
      <c r="CGD4" s="85"/>
      <c r="CGE4" s="85"/>
      <c r="CGF4" s="85"/>
      <c r="CGG4" s="85"/>
      <c r="CGH4" s="85"/>
      <c r="CGI4" s="85"/>
      <c r="CGJ4" s="85"/>
      <c r="CGK4" s="85"/>
      <c r="CGL4" s="85"/>
      <c r="CGM4" s="85"/>
      <c r="CGN4" s="85"/>
      <c r="CGO4" s="85"/>
      <c r="CGP4" s="85"/>
      <c r="CGQ4" s="85"/>
      <c r="CGR4" s="85"/>
      <c r="CGS4" s="85"/>
      <c r="CGT4" s="85"/>
      <c r="CGU4" s="85"/>
      <c r="CGV4" s="85"/>
      <c r="CGW4" s="85"/>
      <c r="CGX4" s="85"/>
      <c r="CGY4" s="85"/>
      <c r="CGZ4" s="85"/>
      <c r="CHA4" s="85"/>
      <c r="CHB4" s="85"/>
      <c r="CHC4" s="85"/>
      <c r="CHD4" s="85"/>
      <c r="CHE4" s="85"/>
      <c r="CHF4" s="85"/>
      <c r="CHG4" s="85"/>
      <c r="CHH4" s="85"/>
      <c r="CHI4" s="85"/>
      <c r="CHJ4" s="85"/>
      <c r="CHK4" s="85"/>
      <c r="CHL4" s="85"/>
      <c r="CHM4" s="85"/>
      <c r="CHN4" s="85"/>
      <c r="CHO4" s="85"/>
      <c r="CHP4" s="85"/>
      <c r="CHQ4" s="85"/>
      <c r="CHR4" s="85"/>
      <c r="CHS4" s="85"/>
      <c r="CHT4" s="85"/>
      <c r="CHU4" s="85"/>
      <c r="CHV4" s="85"/>
      <c r="CHW4" s="85"/>
      <c r="CHX4" s="85"/>
      <c r="CHY4" s="85"/>
      <c r="CHZ4" s="85"/>
      <c r="CIA4" s="85"/>
      <c r="CIB4" s="85"/>
      <c r="CIC4" s="85"/>
      <c r="CID4" s="85"/>
      <c r="CIE4" s="85"/>
      <c r="CIF4" s="85"/>
      <c r="CIG4" s="85"/>
      <c r="CIH4" s="85"/>
      <c r="CII4" s="85"/>
      <c r="CIJ4" s="85"/>
      <c r="CIK4" s="85"/>
      <c r="CIL4" s="85"/>
      <c r="CIM4" s="85"/>
      <c r="CIN4" s="85"/>
      <c r="CIO4" s="85"/>
      <c r="CIP4" s="85"/>
      <c r="CIQ4" s="85"/>
      <c r="CIR4" s="85"/>
      <c r="CIS4" s="85"/>
      <c r="CIT4" s="85"/>
      <c r="CIU4" s="85"/>
      <c r="CIV4" s="85"/>
      <c r="CIW4" s="85"/>
      <c r="CIX4" s="85"/>
      <c r="CIY4" s="85"/>
      <c r="CIZ4" s="85"/>
      <c r="CJA4" s="85"/>
      <c r="CJB4" s="85"/>
      <c r="CJC4" s="85"/>
      <c r="CJD4" s="85"/>
      <c r="CJE4" s="85"/>
      <c r="CJF4" s="85"/>
      <c r="CJG4" s="85"/>
      <c r="CJH4" s="85"/>
      <c r="CJI4" s="85"/>
      <c r="CJJ4" s="85"/>
      <c r="CJK4" s="85"/>
      <c r="CJL4" s="85"/>
      <c r="CJM4" s="85"/>
      <c r="CJN4" s="85"/>
      <c r="CJO4" s="85"/>
      <c r="CJP4" s="85"/>
      <c r="CJQ4" s="85"/>
      <c r="CJR4" s="85"/>
      <c r="CJS4" s="85"/>
      <c r="CJT4" s="85"/>
      <c r="CJU4" s="85"/>
      <c r="CJV4" s="85"/>
      <c r="CJW4" s="85"/>
      <c r="CJX4" s="85"/>
      <c r="CJY4" s="85"/>
      <c r="CJZ4" s="85"/>
      <c r="CKA4" s="85"/>
      <c r="CKB4" s="85"/>
      <c r="CKC4" s="85"/>
      <c r="CKD4" s="85"/>
      <c r="CKE4" s="85"/>
      <c r="CKF4" s="85"/>
      <c r="CKG4" s="85"/>
      <c r="CKH4" s="85"/>
      <c r="CKI4" s="85"/>
      <c r="CKJ4" s="85"/>
      <c r="CKK4" s="85"/>
      <c r="CKL4" s="85"/>
      <c r="CKM4" s="85"/>
      <c r="CKN4" s="85"/>
      <c r="CKO4" s="85"/>
      <c r="CKP4" s="85"/>
      <c r="CKQ4" s="85"/>
      <c r="CKR4" s="85"/>
      <c r="CKS4" s="85"/>
      <c r="CKT4" s="85"/>
      <c r="CKU4" s="85"/>
      <c r="CKV4" s="85"/>
      <c r="CKW4" s="85"/>
      <c r="CKX4" s="85"/>
      <c r="CKY4" s="85"/>
      <c r="CKZ4" s="85"/>
      <c r="CLA4" s="85"/>
      <c r="CLB4" s="85"/>
      <c r="CLC4" s="85"/>
      <c r="CLD4" s="85"/>
      <c r="CLE4" s="85"/>
      <c r="CLF4" s="85"/>
      <c r="CLG4" s="85"/>
      <c r="CLH4" s="85"/>
      <c r="CLI4" s="85"/>
      <c r="CLJ4" s="85"/>
      <c r="CLK4" s="85"/>
      <c r="CLL4" s="85"/>
      <c r="CLM4" s="85"/>
      <c r="CLN4" s="85"/>
      <c r="CLO4" s="85"/>
      <c r="CLP4" s="85"/>
      <c r="CLQ4" s="85"/>
      <c r="CLR4" s="85"/>
      <c r="CLS4" s="85"/>
      <c r="CLT4" s="85"/>
      <c r="CLU4" s="85"/>
      <c r="CLV4" s="85"/>
      <c r="CLW4" s="85"/>
      <c r="CLX4" s="85"/>
      <c r="CLY4" s="85"/>
      <c r="CLZ4" s="85"/>
      <c r="CMA4" s="85"/>
      <c r="CMB4" s="85"/>
      <c r="CMC4" s="85"/>
      <c r="CMD4" s="85"/>
      <c r="CME4" s="85"/>
      <c r="CMF4" s="85"/>
      <c r="CMG4" s="85"/>
      <c r="CMH4" s="85"/>
      <c r="CMI4" s="85"/>
      <c r="CMJ4" s="85"/>
      <c r="CMK4" s="85"/>
      <c r="CML4" s="85"/>
      <c r="CMM4" s="85"/>
      <c r="CMN4" s="85"/>
      <c r="CMO4" s="85"/>
      <c r="CMP4" s="85"/>
      <c r="CMQ4" s="85"/>
      <c r="CMR4" s="85"/>
      <c r="CMS4" s="85"/>
      <c r="CMT4" s="85"/>
      <c r="CMU4" s="85"/>
      <c r="CMV4" s="85"/>
      <c r="CMW4" s="85"/>
      <c r="CMX4" s="85"/>
      <c r="CMY4" s="85"/>
      <c r="CMZ4" s="85"/>
      <c r="CNA4" s="85"/>
      <c r="CNB4" s="85"/>
      <c r="CNC4" s="85"/>
      <c r="CND4" s="85"/>
      <c r="CNE4" s="85"/>
      <c r="CNF4" s="85"/>
      <c r="CNG4" s="85"/>
      <c r="CNH4" s="85"/>
      <c r="CNI4" s="85"/>
      <c r="CNJ4" s="85"/>
      <c r="CNK4" s="85"/>
      <c r="CNL4" s="85"/>
      <c r="CNM4" s="85"/>
      <c r="CNN4" s="85"/>
      <c r="CNO4" s="85"/>
      <c r="CNP4" s="85"/>
      <c r="CNQ4" s="85"/>
      <c r="CNR4" s="85"/>
      <c r="CNS4" s="85"/>
      <c r="CNT4" s="85"/>
      <c r="CNU4" s="85"/>
      <c r="CNV4" s="85"/>
      <c r="CNW4" s="85"/>
      <c r="CNX4" s="85"/>
      <c r="CNY4" s="85"/>
      <c r="CNZ4" s="85"/>
      <c r="COA4" s="85"/>
      <c r="COB4" s="85"/>
      <c r="COC4" s="85"/>
      <c r="COD4" s="85"/>
      <c r="COE4" s="85"/>
      <c r="COF4" s="85"/>
      <c r="COG4" s="85"/>
      <c r="COH4" s="85"/>
      <c r="COI4" s="85"/>
      <c r="COJ4" s="85"/>
      <c r="COK4" s="85"/>
      <c r="COL4" s="85"/>
      <c r="COM4" s="85"/>
      <c r="CON4" s="85"/>
      <c r="COO4" s="85"/>
      <c r="COP4" s="85"/>
      <c r="COQ4" s="85"/>
      <c r="COR4" s="85"/>
      <c r="COS4" s="85"/>
      <c r="COT4" s="85"/>
      <c r="COU4" s="85"/>
      <c r="COV4" s="85"/>
      <c r="COW4" s="85"/>
      <c r="COX4" s="85"/>
      <c r="COY4" s="85"/>
      <c r="COZ4" s="85"/>
      <c r="CPA4" s="85"/>
      <c r="CPB4" s="85"/>
      <c r="CPC4" s="85"/>
      <c r="CPD4" s="85"/>
      <c r="CPE4" s="85"/>
      <c r="CPF4" s="85"/>
      <c r="CPG4" s="85"/>
      <c r="CPH4" s="85"/>
      <c r="CPI4" s="85"/>
      <c r="CPJ4" s="85"/>
      <c r="CPK4" s="85"/>
      <c r="CPL4" s="85"/>
      <c r="CPM4" s="85"/>
      <c r="CPN4" s="85"/>
      <c r="CPO4" s="85"/>
      <c r="CPP4" s="85"/>
      <c r="CPQ4" s="85"/>
      <c r="CPR4" s="85"/>
      <c r="CPS4" s="85"/>
      <c r="CPT4" s="85"/>
      <c r="CPU4" s="85"/>
      <c r="CPV4" s="85"/>
      <c r="CPW4" s="85"/>
      <c r="CPX4" s="85"/>
      <c r="CPY4" s="85"/>
      <c r="CPZ4" s="85"/>
      <c r="CQA4" s="85"/>
      <c r="CQB4" s="85"/>
      <c r="CQC4" s="85"/>
      <c r="CQD4" s="85"/>
      <c r="CQE4" s="85"/>
      <c r="CQF4" s="85"/>
      <c r="CQG4" s="85"/>
      <c r="CQH4" s="85"/>
      <c r="CQI4" s="85"/>
      <c r="CQJ4" s="85"/>
      <c r="CQK4" s="85"/>
      <c r="CQL4" s="85"/>
      <c r="CQM4" s="85"/>
      <c r="CQN4" s="85"/>
      <c r="CQO4" s="85"/>
      <c r="CQP4" s="85"/>
      <c r="CQQ4" s="85"/>
      <c r="CQR4" s="85"/>
      <c r="CQS4" s="85"/>
      <c r="CQT4" s="85"/>
      <c r="CQU4" s="85"/>
      <c r="CQV4" s="85"/>
      <c r="CQW4" s="85"/>
      <c r="CQX4" s="85"/>
      <c r="CQY4" s="85"/>
      <c r="CQZ4" s="85"/>
      <c r="CRA4" s="85"/>
      <c r="CRB4" s="85"/>
      <c r="CRC4" s="85"/>
      <c r="CRD4" s="85"/>
      <c r="CRE4" s="85"/>
      <c r="CRF4" s="85"/>
      <c r="CRG4" s="85"/>
      <c r="CRH4" s="85"/>
      <c r="CRI4" s="85"/>
      <c r="CRJ4" s="85"/>
      <c r="CRK4" s="85"/>
      <c r="CRL4" s="85"/>
      <c r="CRM4" s="85"/>
      <c r="CRN4" s="85"/>
      <c r="CRO4" s="85"/>
      <c r="CRP4" s="85"/>
      <c r="CRQ4" s="85"/>
      <c r="CRR4" s="85"/>
      <c r="CRS4" s="85"/>
      <c r="CRT4" s="85"/>
      <c r="CRU4" s="85"/>
      <c r="CRV4" s="85"/>
      <c r="CRW4" s="85"/>
      <c r="CRX4" s="85"/>
      <c r="CRY4" s="85"/>
      <c r="CRZ4" s="85"/>
      <c r="CSA4" s="85"/>
      <c r="CSB4" s="85"/>
      <c r="CSC4" s="85"/>
      <c r="CSD4" s="85"/>
      <c r="CSE4" s="85"/>
      <c r="CSF4" s="85"/>
      <c r="CSG4" s="85"/>
      <c r="CSH4" s="85"/>
      <c r="CSI4" s="85"/>
      <c r="CSJ4" s="85"/>
      <c r="CSK4" s="85"/>
      <c r="CSL4" s="85"/>
      <c r="CSM4" s="85"/>
      <c r="CSN4" s="85"/>
      <c r="CSO4" s="85"/>
      <c r="CSP4" s="85"/>
      <c r="CSQ4" s="85"/>
      <c r="CSR4" s="85"/>
      <c r="CSS4" s="85"/>
      <c r="CST4" s="85"/>
      <c r="CSU4" s="85"/>
      <c r="CSV4" s="85"/>
      <c r="CSW4" s="85"/>
      <c r="CSX4" s="85"/>
      <c r="CSY4" s="85"/>
      <c r="CSZ4" s="85"/>
      <c r="CTA4" s="85"/>
      <c r="CTB4" s="85"/>
      <c r="CTC4" s="85"/>
      <c r="CTD4" s="85"/>
      <c r="CTE4" s="85"/>
      <c r="CTF4" s="85"/>
      <c r="CTG4" s="85"/>
      <c r="CTH4" s="85"/>
      <c r="CTI4" s="85"/>
      <c r="CTJ4" s="85"/>
      <c r="CTK4" s="85"/>
      <c r="CTL4" s="85"/>
      <c r="CTM4" s="85"/>
      <c r="CTN4" s="85"/>
      <c r="CTO4" s="85"/>
      <c r="CTP4" s="85"/>
      <c r="CTQ4" s="85"/>
      <c r="CTR4" s="85"/>
      <c r="CTS4" s="85"/>
      <c r="CTT4" s="85"/>
      <c r="CTU4" s="85"/>
      <c r="CTV4" s="85"/>
      <c r="CTW4" s="85"/>
      <c r="CTX4" s="85"/>
      <c r="CTY4" s="85"/>
      <c r="CTZ4" s="85"/>
      <c r="CUA4" s="85"/>
      <c r="CUB4" s="85"/>
      <c r="CUC4" s="85"/>
      <c r="CUD4" s="85"/>
      <c r="CUE4" s="85"/>
      <c r="CUF4" s="85"/>
      <c r="CUG4" s="85"/>
      <c r="CUH4" s="85"/>
      <c r="CUI4" s="85"/>
      <c r="CUJ4" s="85"/>
      <c r="CUK4" s="85"/>
      <c r="CUL4" s="85"/>
      <c r="CUM4" s="85"/>
      <c r="CUN4" s="85"/>
      <c r="CUO4" s="85"/>
      <c r="CUP4" s="85"/>
      <c r="CUQ4" s="85"/>
      <c r="CUR4" s="85"/>
      <c r="CUS4" s="85"/>
      <c r="CUT4" s="85"/>
      <c r="CUU4" s="85"/>
      <c r="CUV4" s="85"/>
      <c r="CUW4" s="85"/>
      <c r="CUX4" s="85"/>
      <c r="CUY4" s="85"/>
      <c r="CUZ4" s="85"/>
      <c r="CVA4" s="85"/>
      <c r="CVB4" s="85"/>
      <c r="CVC4" s="85"/>
      <c r="CVD4" s="85"/>
      <c r="CVE4" s="85"/>
      <c r="CVF4" s="85"/>
      <c r="CVG4" s="85"/>
      <c r="CVH4" s="85"/>
      <c r="CVI4" s="85"/>
      <c r="CVJ4" s="85"/>
      <c r="CVK4" s="85"/>
      <c r="CVL4" s="85"/>
      <c r="CVM4" s="85"/>
      <c r="CVN4" s="85"/>
      <c r="CVO4" s="85"/>
      <c r="CVP4" s="85"/>
      <c r="CVQ4" s="85"/>
      <c r="CVR4" s="85"/>
      <c r="CVS4" s="85"/>
      <c r="CVT4" s="85"/>
      <c r="CVU4" s="85"/>
      <c r="CVV4" s="85"/>
      <c r="CVW4" s="85"/>
      <c r="CVX4" s="85"/>
      <c r="CVY4" s="85"/>
      <c r="CVZ4" s="85"/>
      <c r="CWA4" s="85"/>
      <c r="CWB4" s="85"/>
      <c r="CWC4" s="85"/>
      <c r="CWD4" s="85"/>
      <c r="CWE4" s="85"/>
      <c r="CWF4" s="85"/>
      <c r="CWG4" s="85"/>
      <c r="CWH4" s="85"/>
      <c r="CWI4" s="85"/>
      <c r="CWJ4" s="85"/>
      <c r="CWK4" s="85"/>
      <c r="CWL4" s="85"/>
      <c r="CWM4" s="85"/>
      <c r="CWN4" s="85"/>
      <c r="CWO4" s="85"/>
      <c r="CWP4" s="85"/>
      <c r="CWQ4" s="85"/>
      <c r="CWR4" s="85"/>
      <c r="CWS4" s="85"/>
      <c r="CWT4" s="85"/>
      <c r="CWU4" s="85"/>
      <c r="CWV4" s="85"/>
      <c r="CWW4" s="85"/>
      <c r="CWX4" s="85"/>
      <c r="CWY4" s="85"/>
      <c r="CWZ4" s="85"/>
      <c r="CXA4" s="85"/>
      <c r="CXB4" s="85"/>
      <c r="CXC4" s="85"/>
      <c r="CXD4" s="85"/>
      <c r="CXE4" s="85"/>
      <c r="CXF4" s="85"/>
      <c r="CXG4" s="85"/>
      <c r="CXH4" s="85"/>
      <c r="CXI4" s="85"/>
      <c r="CXJ4" s="85"/>
      <c r="CXK4" s="85"/>
      <c r="CXL4" s="85"/>
      <c r="CXM4" s="85"/>
      <c r="CXN4" s="85"/>
      <c r="CXO4" s="85"/>
      <c r="CXP4" s="85"/>
      <c r="CXQ4" s="85"/>
      <c r="CXR4" s="85"/>
      <c r="CXS4" s="85"/>
      <c r="CXT4" s="85"/>
      <c r="CXU4" s="85"/>
      <c r="CXV4" s="85"/>
      <c r="CXW4" s="85"/>
      <c r="CXX4" s="85"/>
      <c r="CXY4" s="85"/>
      <c r="CXZ4" s="85"/>
      <c r="CYA4" s="85"/>
      <c r="CYB4" s="85"/>
      <c r="CYC4" s="85"/>
      <c r="CYD4" s="85"/>
      <c r="CYE4" s="85"/>
      <c r="CYF4" s="85"/>
      <c r="CYG4" s="85"/>
      <c r="CYH4" s="85"/>
      <c r="CYI4" s="85"/>
      <c r="CYJ4" s="85"/>
      <c r="CYK4" s="85"/>
      <c r="CYL4" s="85"/>
      <c r="CYM4" s="85"/>
      <c r="CYN4" s="85"/>
      <c r="CYO4" s="85"/>
      <c r="CYP4" s="85"/>
      <c r="CYQ4" s="85"/>
      <c r="CYR4" s="85"/>
      <c r="CYS4" s="85"/>
      <c r="CYT4" s="85"/>
      <c r="CYU4" s="85"/>
      <c r="CYV4" s="85"/>
      <c r="CYW4" s="85"/>
      <c r="CYX4" s="85"/>
      <c r="CYY4" s="85"/>
      <c r="CYZ4" s="85"/>
      <c r="CZA4" s="85"/>
      <c r="CZB4" s="85"/>
      <c r="CZC4" s="85"/>
      <c r="CZD4" s="85"/>
      <c r="CZE4" s="85"/>
      <c r="CZF4" s="85"/>
      <c r="CZG4" s="85"/>
      <c r="CZH4" s="85"/>
      <c r="CZI4" s="85"/>
      <c r="CZJ4" s="85"/>
      <c r="CZK4" s="85"/>
      <c r="CZL4" s="85"/>
      <c r="CZM4" s="85"/>
      <c r="CZN4" s="85"/>
      <c r="CZO4" s="85"/>
      <c r="CZP4" s="85"/>
      <c r="CZQ4" s="85"/>
      <c r="CZR4" s="85"/>
      <c r="CZS4" s="85"/>
      <c r="CZT4" s="85"/>
      <c r="CZU4" s="85"/>
      <c r="CZV4" s="85"/>
      <c r="CZW4" s="85"/>
      <c r="CZX4" s="85"/>
      <c r="CZY4" s="85"/>
      <c r="CZZ4" s="85"/>
      <c r="DAA4" s="85"/>
      <c r="DAB4" s="85"/>
      <c r="DAC4" s="85"/>
      <c r="DAD4" s="85"/>
      <c r="DAE4" s="85"/>
      <c r="DAF4" s="85"/>
      <c r="DAG4" s="85"/>
      <c r="DAH4" s="85"/>
      <c r="DAI4" s="85"/>
      <c r="DAJ4" s="85"/>
      <c r="DAK4" s="85"/>
      <c r="DAL4" s="85"/>
      <c r="DAM4" s="85"/>
      <c r="DAN4" s="85"/>
      <c r="DAO4" s="85"/>
      <c r="DAP4" s="85"/>
      <c r="DAQ4" s="85"/>
      <c r="DAR4" s="85"/>
      <c r="DAS4" s="85"/>
      <c r="DAT4" s="85"/>
      <c r="DAU4" s="85"/>
      <c r="DAV4" s="85"/>
      <c r="DAW4" s="85"/>
      <c r="DAX4" s="85"/>
      <c r="DAY4" s="85"/>
      <c r="DAZ4" s="85"/>
      <c r="DBA4" s="85"/>
      <c r="DBB4" s="85"/>
      <c r="DBC4" s="85"/>
      <c r="DBD4" s="85"/>
      <c r="DBE4" s="85"/>
      <c r="DBF4" s="85"/>
      <c r="DBG4" s="85"/>
      <c r="DBH4" s="85"/>
      <c r="DBI4" s="85"/>
      <c r="DBJ4" s="85"/>
      <c r="DBK4" s="85"/>
      <c r="DBL4" s="85"/>
      <c r="DBM4" s="85"/>
      <c r="DBN4" s="85"/>
      <c r="DBO4" s="85"/>
      <c r="DBP4" s="85"/>
      <c r="DBQ4" s="85"/>
      <c r="DBR4" s="85"/>
      <c r="DBS4" s="85"/>
      <c r="DBT4" s="85"/>
      <c r="DBU4" s="85"/>
      <c r="DBV4" s="85"/>
      <c r="DBW4" s="85"/>
      <c r="DBX4" s="85"/>
      <c r="DBY4" s="85"/>
      <c r="DBZ4" s="85"/>
      <c r="DCA4" s="85"/>
      <c r="DCB4" s="85"/>
      <c r="DCC4" s="85"/>
      <c r="DCD4" s="85"/>
      <c r="DCE4" s="85"/>
      <c r="DCF4" s="85"/>
      <c r="DCG4" s="85"/>
      <c r="DCH4" s="85"/>
      <c r="DCI4" s="85"/>
      <c r="DCJ4" s="85"/>
      <c r="DCK4" s="85"/>
      <c r="DCL4" s="85"/>
      <c r="DCM4" s="85"/>
      <c r="DCN4" s="85"/>
      <c r="DCO4" s="85"/>
      <c r="DCP4" s="85"/>
      <c r="DCQ4" s="85"/>
      <c r="DCR4" s="85"/>
      <c r="DCS4" s="85"/>
      <c r="DCT4" s="85"/>
      <c r="DCU4" s="85"/>
      <c r="DCV4" s="85"/>
      <c r="DCW4" s="85"/>
      <c r="DCX4" s="85"/>
      <c r="DCY4" s="85"/>
      <c r="DCZ4" s="85"/>
      <c r="DDA4" s="85"/>
      <c r="DDB4" s="85"/>
      <c r="DDC4" s="85"/>
      <c r="DDD4" s="85"/>
      <c r="DDE4" s="85"/>
      <c r="DDF4" s="85"/>
      <c r="DDG4" s="85"/>
      <c r="DDH4" s="85"/>
      <c r="DDI4" s="85"/>
      <c r="DDJ4" s="85"/>
      <c r="DDK4" s="85"/>
      <c r="DDL4" s="85"/>
      <c r="DDM4" s="85"/>
      <c r="DDN4" s="85"/>
      <c r="DDO4" s="85"/>
      <c r="DDP4" s="85"/>
      <c r="DDQ4" s="85"/>
      <c r="DDR4" s="85"/>
      <c r="DDS4" s="85"/>
      <c r="DDT4" s="85"/>
      <c r="DDU4" s="85"/>
      <c r="DDV4" s="85"/>
      <c r="DDW4" s="85"/>
      <c r="DDX4" s="85"/>
      <c r="DDY4" s="85"/>
      <c r="DDZ4" s="85"/>
      <c r="DEA4" s="85"/>
      <c r="DEB4" s="85"/>
      <c r="DEC4" s="85"/>
      <c r="DED4" s="85"/>
      <c r="DEE4" s="85"/>
      <c r="DEF4" s="85"/>
      <c r="DEG4" s="85"/>
      <c r="DEH4" s="85"/>
      <c r="DEI4" s="85"/>
      <c r="DEJ4" s="85"/>
      <c r="DEK4" s="85"/>
      <c r="DEL4" s="85"/>
      <c r="DEM4" s="85"/>
      <c r="DEN4" s="85"/>
      <c r="DEO4" s="85"/>
      <c r="DEP4" s="85"/>
      <c r="DEQ4" s="85"/>
      <c r="DER4" s="85"/>
      <c r="DES4" s="85"/>
      <c r="DET4" s="85"/>
      <c r="DEU4" s="85"/>
      <c r="DEV4" s="85"/>
      <c r="DEW4" s="85"/>
      <c r="DEX4" s="85"/>
      <c r="DEY4" s="85"/>
      <c r="DEZ4" s="85"/>
      <c r="DFA4" s="85"/>
      <c r="DFB4" s="85"/>
      <c r="DFC4" s="85"/>
      <c r="DFD4" s="85"/>
      <c r="DFE4" s="85"/>
      <c r="DFF4" s="85"/>
      <c r="DFG4" s="85"/>
      <c r="DFH4" s="85"/>
      <c r="DFI4" s="85"/>
      <c r="DFJ4" s="85"/>
      <c r="DFK4" s="85"/>
      <c r="DFL4" s="85"/>
      <c r="DFM4" s="85"/>
      <c r="DFN4" s="85"/>
      <c r="DFO4" s="85"/>
      <c r="DFP4" s="85"/>
      <c r="DFQ4" s="85"/>
      <c r="DFR4" s="85"/>
      <c r="DFS4" s="85"/>
      <c r="DFT4" s="85"/>
      <c r="DFU4" s="85"/>
      <c r="DFV4" s="85"/>
      <c r="DFW4" s="85"/>
      <c r="DFX4" s="85"/>
      <c r="DFY4" s="85"/>
      <c r="DFZ4" s="85"/>
      <c r="DGA4" s="85"/>
      <c r="DGB4" s="85"/>
      <c r="DGC4" s="85"/>
      <c r="DGD4" s="85"/>
      <c r="DGE4" s="85"/>
      <c r="DGF4" s="85"/>
      <c r="DGG4" s="85"/>
      <c r="DGH4" s="85"/>
      <c r="DGI4" s="85"/>
      <c r="DGJ4" s="85"/>
      <c r="DGK4" s="85"/>
      <c r="DGL4" s="85"/>
      <c r="DGM4" s="85"/>
      <c r="DGN4" s="85"/>
      <c r="DGO4" s="85"/>
      <c r="DGP4" s="85"/>
      <c r="DGQ4" s="85"/>
      <c r="DGR4" s="85"/>
      <c r="DGS4" s="85"/>
      <c r="DGT4" s="85"/>
      <c r="DGU4" s="85"/>
      <c r="DGV4" s="85"/>
      <c r="DGW4" s="85"/>
      <c r="DGX4" s="85"/>
      <c r="DGY4" s="85"/>
      <c r="DGZ4" s="85"/>
      <c r="DHA4" s="85"/>
      <c r="DHB4" s="85"/>
      <c r="DHC4" s="85"/>
      <c r="DHD4" s="85"/>
      <c r="DHE4" s="85"/>
      <c r="DHF4" s="85"/>
      <c r="DHG4" s="85"/>
      <c r="DHH4" s="85"/>
      <c r="DHI4" s="85"/>
      <c r="DHJ4" s="85"/>
      <c r="DHK4" s="85"/>
      <c r="DHL4" s="85"/>
      <c r="DHM4" s="85"/>
      <c r="DHN4" s="85"/>
      <c r="DHO4" s="85"/>
      <c r="DHP4" s="85"/>
      <c r="DHQ4" s="85"/>
      <c r="DHR4" s="85"/>
      <c r="DHS4" s="85"/>
      <c r="DHT4" s="85"/>
      <c r="DHU4" s="85"/>
      <c r="DHV4" s="85"/>
      <c r="DHW4" s="85"/>
      <c r="DHX4" s="85"/>
      <c r="DHY4" s="85"/>
      <c r="DHZ4" s="85"/>
      <c r="DIA4" s="85"/>
      <c r="DIB4" s="85"/>
      <c r="DIC4" s="85"/>
      <c r="DID4" s="85"/>
      <c r="DIE4" s="85"/>
      <c r="DIF4" s="85"/>
      <c r="DIG4" s="85"/>
      <c r="DIH4" s="85"/>
      <c r="DII4" s="85"/>
      <c r="DIJ4" s="85"/>
      <c r="DIK4" s="85"/>
      <c r="DIL4" s="85"/>
      <c r="DIM4" s="85"/>
      <c r="DIN4" s="85"/>
      <c r="DIO4" s="85"/>
      <c r="DIP4" s="85"/>
      <c r="DIQ4" s="85"/>
      <c r="DIR4" s="85"/>
      <c r="DIS4" s="85"/>
      <c r="DIT4" s="85"/>
      <c r="DIU4" s="85"/>
      <c r="DIV4" s="85"/>
      <c r="DIW4" s="85"/>
      <c r="DIX4" s="85"/>
      <c r="DIY4" s="85"/>
      <c r="DIZ4" s="85"/>
      <c r="DJA4" s="85"/>
      <c r="DJB4" s="85"/>
      <c r="DJC4" s="85"/>
      <c r="DJD4" s="85"/>
      <c r="DJE4" s="85"/>
      <c r="DJF4" s="85"/>
      <c r="DJG4" s="85"/>
      <c r="DJH4" s="85"/>
      <c r="DJI4" s="85"/>
      <c r="DJJ4" s="85"/>
      <c r="DJK4" s="85"/>
      <c r="DJL4" s="85"/>
      <c r="DJM4" s="85"/>
      <c r="DJN4" s="85"/>
      <c r="DJO4" s="85"/>
      <c r="DJP4" s="85"/>
      <c r="DJQ4" s="85"/>
      <c r="DJR4" s="85"/>
      <c r="DJS4" s="85"/>
      <c r="DJT4" s="85"/>
      <c r="DJU4" s="85"/>
      <c r="DJV4" s="85"/>
      <c r="DJW4" s="85"/>
      <c r="DJX4" s="85"/>
      <c r="DJY4" s="85"/>
      <c r="DJZ4" s="85"/>
      <c r="DKA4" s="85"/>
      <c r="DKB4" s="85"/>
      <c r="DKC4" s="85"/>
      <c r="DKD4" s="85"/>
      <c r="DKE4" s="85"/>
      <c r="DKF4" s="85"/>
      <c r="DKG4" s="85"/>
      <c r="DKH4" s="85"/>
      <c r="DKI4" s="85"/>
      <c r="DKJ4" s="85"/>
      <c r="DKK4" s="85"/>
      <c r="DKL4" s="85"/>
      <c r="DKM4" s="85"/>
      <c r="DKN4" s="85"/>
      <c r="DKO4" s="85"/>
      <c r="DKP4" s="85"/>
      <c r="DKQ4" s="85"/>
      <c r="DKR4" s="85"/>
      <c r="DKS4" s="85"/>
      <c r="DKT4" s="85"/>
      <c r="DKU4" s="85"/>
      <c r="DKV4" s="85"/>
      <c r="DKW4" s="85"/>
      <c r="DKX4" s="85"/>
      <c r="DKY4" s="85"/>
      <c r="DKZ4" s="85"/>
      <c r="DLA4" s="85"/>
      <c r="DLB4" s="85"/>
      <c r="DLC4" s="85"/>
      <c r="DLD4" s="85"/>
      <c r="DLE4" s="85"/>
      <c r="DLF4" s="85"/>
      <c r="DLG4" s="85"/>
      <c r="DLH4" s="85"/>
      <c r="DLI4" s="85"/>
      <c r="DLJ4" s="85"/>
      <c r="DLK4" s="85"/>
      <c r="DLL4" s="85"/>
      <c r="DLM4" s="85"/>
      <c r="DLN4" s="85"/>
      <c r="DLO4" s="85"/>
      <c r="DLP4" s="85"/>
      <c r="DLQ4" s="85"/>
      <c r="DLR4" s="85"/>
      <c r="DLS4" s="85"/>
      <c r="DLT4" s="85"/>
      <c r="DLU4" s="85"/>
      <c r="DLV4" s="85"/>
      <c r="DLW4" s="85"/>
      <c r="DLX4" s="85"/>
      <c r="DLY4" s="85"/>
      <c r="DLZ4" s="85"/>
      <c r="DMA4" s="85"/>
      <c r="DMB4" s="85"/>
      <c r="DMC4" s="85"/>
      <c r="DMD4" s="85"/>
      <c r="DME4" s="85"/>
      <c r="DMF4" s="85"/>
      <c r="DMG4" s="85"/>
      <c r="DMH4" s="85"/>
      <c r="DMI4" s="85"/>
      <c r="DMJ4" s="85"/>
      <c r="DMK4" s="85"/>
      <c r="DML4" s="85"/>
      <c r="DMM4" s="85"/>
      <c r="DMN4" s="85"/>
      <c r="DMO4" s="85"/>
      <c r="DMP4" s="85"/>
      <c r="DMQ4" s="85"/>
      <c r="DMR4" s="85"/>
      <c r="DMS4" s="85"/>
      <c r="DMT4" s="85"/>
      <c r="DMU4" s="85"/>
      <c r="DMV4" s="85"/>
      <c r="DMW4" s="85"/>
      <c r="DMX4" s="85"/>
      <c r="DMY4" s="85"/>
      <c r="DMZ4" s="85"/>
      <c r="DNA4" s="85"/>
      <c r="DNB4" s="85"/>
      <c r="DNC4" s="85"/>
      <c r="DND4" s="85"/>
      <c r="DNE4" s="85"/>
      <c r="DNF4" s="85"/>
      <c r="DNG4" s="85"/>
      <c r="DNH4" s="85"/>
      <c r="DNI4" s="85"/>
      <c r="DNJ4" s="85"/>
      <c r="DNK4" s="85"/>
      <c r="DNL4" s="85"/>
      <c r="DNM4" s="85"/>
      <c r="DNN4" s="85"/>
      <c r="DNO4" s="85"/>
      <c r="DNP4" s="85"/>
      <c r="DNQ4" s="85"/>
      <c r="DNR4" s="85"/>
      <c r="DNS4" s="85"/>
      <c r="DNT4" s="85"/>
      <c r="DNU4" s="85"/>
      <c r="DNV4" s="85"/>
      <c r="DNW4" s="85"/>
      <c r="DNX4" s="85"/>
      <c r="DNY4" s="85"/>
      <c r="DNZ4" s="85"/>
      <c r="DOA4" s="85"/>
      <c r="DOB4" s="85"/>
      <c r="DOC4" s="85"/>
      <c r="DOD4" s="85"/>
      <c r="DOE4" s="85"/>
      <c r="DOF4" s="85"/>
      <c r="DOG4" s="85"/>
      <c r="DOH4" s="85"/>
      <c r="DOI4" s="85"/>
      <c r="DOJ4" s="85"/>
      <c r="DOK4" s="85"/>
      <c r="DOL4" s="85"/>
      <c r="DOM4" s="85"/>
      <c r="DON4" s="85"/>
      <c r="DOO4" s="85"/>
      <c r="DOP4" s="85"/>
      <c r="DOQ4" s="85"/>
      <c r="DOR4" s="85"/>
      <c r="DOS4" s="85"/>
      <c r="DOT4" s="85"/>
      <c r="DOU4" s="85"/>
      <c r="DOV4" s="85"/>
      <c r="DOW4" s="85"/>
      <c r="DOX4" s="85"/>
      <c r="DOY4" s="85"/>
      <c r="DOZ4" s="85"/>
      <c r="DPA4" s="85"/>
      <c r="DPB4" s="85"/>
      <c r="DPC4" s="85"/>
      <c r="DPD4" s="85"/>
      <c r="DPE4" s="85"/>
      <c r="DPF4" s="85"/>
      <c r="DPG4" s="85"/>
      <c r="DPH4" s="85"/>
      <c r="DPI4" s="85"/>
      <c r="DPJ4" s="85"/>
      <c r="DPK4" s="85"/>
      <c r="DPL4" s="85"/>
      <c r="DPM4" s="85"/>
      <c r="DPN4" s="85"/>
      <c r="DPO4" s="85"/>
      <c r="DPP4" s="85"/>
      <c r="DPQ4" s="85"/>
      <c r="DPR4" s="85"/>
      <c r="DPS4" s="85"/>
      <c r="DPT4" s="85"/>
      <c r="DPU4" s="85"/>
      <c r="DPV4" s="85"/>
      <c r="DPW4" s="85"/>
      <c r="DPX4" s="85"/>
      <c r="DPY4" s="85"/>
      <c r="DPZ4" s="85"/>
      <c r="DQA4" s="85"/>
      <c r="DQB4" s="85"/>
      <c r="DQC4" s="85"/>
      <c r="DQD4" s="85"/>
      <c r="DQE4" s="85"/>
      <c r="DQF4" s="85"/>
      <c r="DQG4" s="85"/>
      <c r="DQH4" s="85"/>
      <c r="DQI4" s="85"/>
      <c r="DQJ4" s="85"/>
      <c r="DQK4" s="85"/>
      <c r="DQL4" s="85"/>
      <c r="DQM4" s="85"/>
      <c r="DQN4" s="85"/>
      <c r="DQO4" s="85"/>
      <c r="DQP4" s="85"/>
      <c r="DQQ4" s="85"/>
      <c r="DQR4" s="85"/>
      <c r="DQS4" s="85"/>
      <c r="DQT4" s="85"/>
      <c r="DQU4" s="85"/>
      <c r="DQV4" s="85"/>
      <c r="DQW4" s="85"/>
      <c r="DQX4" s="85"/>
      <c r="DQY4" s="85"/>
      <c r="DQZ4" s="85"/>
      <c r="DRA4" s="85"/>
      <c r="DRB4" s="85"/>
      <c r="DRC4" s="85"/>
      <c r="DRD4" s="85"/>
      <c r="DRE4" s="85"/>
      <c r="DRF4" s="85"/>
      <c r="DRG4" s="85"/>
      <c r="DRH4" s="85"/>
      <c r="DRI4" s="85"/>
      <c r="DRJ4" s="85"/>
      <c r="DRK4" s="85"/>
      <c r="DRL4" s="85"/>
      <c r="DRM4" s="85"/>
      <c r="DRN4" s="85"/>
      <c r="DRO4" s="85"/>
      <c r="DRP4" s="85"/>
      <c r="DRQ4" s="85"/>
      <c r="DRR4" s="85"/>
      <c r="DRS4" s="85"/>
      <c r="DRT4" s="85"/>
      <c r="DRU4" s="85"/>
      <c r="DRV4" s="85"/>
      <c r="DRW4" s="85"/>
      <c r="DRX4" s="85"/>
      <c r="DRY4" s="85"/>
      <c r="DRZ4" s="85"/>
      <c r="DSA4" s="85"/>
      <c r="DSB4" s="85"/>
      <c r="DSC4" s="85"/>
      <c r="DSD4" s="85"/>
      <c r="DSE4" s="85"/>
      <c r="DSF4" s="85"/>
      <c r="DSG4" s="85"/>
      <c r="DSH4" s="85"/>
      <c r="DSI4" s="85"/>
      <c r="DSJ4" s="85"/>
      <c r="DSK4" s="85"/>
      <c r="DSL4" s="85"/>
      <c r="DSM4" s="85"/>
      <c r="DSN4" s="85"/>
      <c r="DSO4" s="85"/>
      <c r="DSP4" s="85"/>
      <c r="DSQ4" s="85"/>
      <c r="DSR4" s="85"/>
      <c r="DSS4" s="85"/>
      <c r="DST4" s="85"/>
      <c r="DSU4" s="85"/>
      <c r="DSV4" s="85"/>
      <c r="DSW4" s="85"/>
      <c r="DSX4" s="85"/>
      <c r="DSY4" s="85"/>
      <c r="DSZ4" s="85"/>
      <c r="DTA4" s="85"/>
      <c r="DTB4" s="85"/>
      <c r="DTC4" s="85"/>
      <c r="DTD4" s="85"/>
      <c r="DTE4" s="85"/>
      <c r="DTF4" s="85"/>
      <c r="DTG4" s="85"/>
      <c r="DTH4" s="85"/>
      <c r="DTI4" s="85"/>
      <c r="DTJ4" s="85"/>
      <c r="DTK4" s="85"/>
      <c r="DTL4" s="85"/>
      <c r="DTM4" s="85"/>
      <c r="DTN4" s="85"/>
      <c r="DTO4" s="85"/>
      <c r="DTP4" s="85"/>
      <c r="DTQ4" s="85"/>
      <c r="DTR4" s="85"/>
      <c r="DTS4" s="85"/>
      <c r="DTT4" s="85"/>
      <c r="DTU4" s="85"/>
      <c r="DTV4" s="85"/>
      <c r="DTW4" s="85"/>
      <c r="DTX4" s="85"/>
      <c r="DTY4" s="85"/>
      <c r="DTZ4" s="85"/>
      <c r="DUA4" s="85"/>
      <c r="DUB4" s="85"/>
      <c r="DUC4" s="85"/>
      <c r="DUD4" s="85"/>
      <c r="DUE4" s="85"/>
      <c r="DUF4" s="85"/>
      <c r="DUG4" s="85"/>
      <c r="DUH4" s="85"/>
      <c r="DUI4" s="85"/>
      <c r="DUJ4" s="85"/>
      <c r="DUK4" s="85"/>
      <c r="DUL4" s="85"/>
      <c r="DUM4" s="85"/>
      <c r="DUN4" s="85"/>
      <c r="DUO4" s="85"/>
      <c r="DUP4" s="85"/>
      <c r="DUQ4" s="85"/>
      <c r="DUR4" s="85"/>
      <c r="DUS4" s="85"/>
      <c r="DUT4" s="85"/>
      <c r="DUU4" s="85"/>
      <c r="DUV4" s="85"/>
      <c r="DUW4" s="85"/>
      <c r="DUX4" s="85"/>
      <c r="DUY4" s="85"/>
      <c r="DUZ4" s="85"/>
      <c r="DVA4" s="85"/>
      <c r="DVB4" s="85"/>
      <c r="DVC4" s="85"/>
      <c r="DVD4" s="85"/>
      <c r="DVE4" s="85"/>
      <c r="DVF4" s="85"/>
      <c r="DVG4" s="85"/>
      <c r="DVH4" s="85"/>
      <c r="DVI4" s="85"/>
      <c r="DVJ4" s="85"/>
      <c r="DVK4" s="85"/>
      <c r="DVL4" s="85"/>
      <c r="DVM4" s="85"/>
      <c r="DVN4" s="85"/>
      <c r="DVO4" s="85"/>
      <c r="DVP4" s="85"/>
      <c r="DVQ4" s="85"/>
      <c r="DVR4" s="85"/>
      <c r="DVS4" s="85"/>
      <c r="DVT4" s="85"/>
      <c r="DVU4" s="85"/>
      <c r="DVV4" s="85"/>
      <c r="DVW4" s="85"/>
      <c r="DVX4" s="85"/>
      <c r="DVY4" s="85"/>
      <c r="DVZ4" s="85"/>
      <c r="DWA4" s="85"/>
      <c r="DWB4" s="85"/>
      <c r="DWC4" s="85"/>
      <c r="DWD4" s="85"/>
      <c r="DWE4" s="85"/>
      <c r="DWF4" s="85"/>
      <c r="DWG4" s="85"/>
      <c r="DWH4" s="85"/>
      <c r="DWI4" s="85"/>
      <c r="DWJ4" s="85"/>
      <c r="DWK4" s="85"/>
      <c r="DWL4" s="85"/>
      <c r="DWM4" s="85"/>
      <c r="DWN4" s="85"/>
      <c r="DWO4" s="85"/>
      <c r="DWP4" s="85"/>
      <c r="DWQ4" s="85"/>
      <c r="DWR4" s="85"/>
      <c r="DWS4" s="85"/>
      <c r="DWT4" s="85"/>
      <c r="DWU4" s="85"/>
      <c r="DWV4" s="85"/>
      <c r="DWW4" s="85"/>
      <c r="DWX4" s="85"/>
      <c r="DWY4" s="85"/>
      <c r="DWZ4" s="85"/>
      <c r="DXA4" s="85"/>
      <c r="DXB4" s="85"/>
      <c r="DXC4" s="85"/>
      <c r="DXD4" s="85"/>
      <c r="DXE4" s="85"/>
      <c r="DXF4" s="85"/>
      <c r="DXG4" s="85"/>
      <c r="DXH4" s="85"/>
      <c r="DXI4" s="85"/>
      <c r="DXJ4" s="85"/>
      <c r="DXK4" s="85"/>
      <c r="DXL4" s="85"/>
      <c r="DXM4" s="85"/>
      <c r="DXN4" s="85"/>
      <c r="DXO4" s="85"/>
      <c r="DXP4" s="85"/>
      <c r="DXQ4" s="85"/>
      <c r="DXR4" s="85"/>
      <c r="DXS4" s="85"/>
      <c r="DXT4" s="85"/>
      <c r="DXU4" s="85"/>
      <c r="DXV4" s="85"/>
      <c r="DXW4" s="85"/>
      <c r="DXX4" s="85"/>
      <c r="DXY4" s="85"/>
      <c r="DXZ4" s="85"/>
      <c r="DYA4" s="85"/>
      <c r="DYB4" s="85"/>
      <c r="DYC4" s="85"/>
      <c r="DYD4" s="85"/>
      <c r="DYE4" s="85"/>
      <c r="DYF4" s="85"/>
      <c r="DYG4" s="85"/>
      <c r="DYH4" s="85"/>
      <c r="DYI4" s="85"/>
      <c r="DYJ4" s="85"/>
      <c r="DYK4" s="85"/>
      <c r="DYL4" s="85"/>
      <c r="DYM4" s="85"/>
      <c r="DYN4" s="85"/>
      <c r="DYO4" s="85"/>
      <c r="DYP4" s="85"/>
      <c r="DYQ4" s="85"/>
      <c r="DYR4" s="85"/>
      <c r="DYS4" s="85"/>
      <c r="DYT4" s="85"/>
      <c r="DYU4" s="85"/>
      <c r="DYV4" s="85"/>
      <c r="DYW4" s="85"/>
      <c r="DYX4" s="85"/>
      <c r="DYY4" s="85"/>
      <c r="DYZ4" s="85"/>
      <c r="DZA4" s="85"/>
      <c r="DZB4" s="85"/>
      <c r="DZC4" s="85"/>
      <c r="DZD4" s="85"/>
      <c r="DZE4" s="85"/>
      <c r="DZF4" s="85"/>
      <c r="DZG4" s="85"/>
      <c r="DZH4" s="85"/>
      <c r="DZI4" s="85"/>
      <c r="DZJ4" s="85"/>
      <c r="DZK4" s="85"/>
      <c r="DZL4" s="85"/>
      <c r="DZM4" s="85"/>
      <c r="DZN4" s="85"/>
      <c r="DZO4" s="85"/>
      <c r="DZP4" s="85"/>
      <c r="DZQ4" s="85"/>
      <c r="DZR4" s="85"/>
      <c r="DZS4" s="85"/>
      <c r="DZT4" s="85"/>
      <c r="DZU4" s="85"/>
      <c r="DZV4" s="85"/>
      <c r="DZW4" s="85"/>
      <c r="DZX4" s="85"/>
      <c r="DZY4" s="85"/>
      <c r="DZZ4" s="85"/>
      <c r="EAA4" s="85"/>
      <c r="EAB4" s="85"/>
      <c r="EAC4" s="85"/>
      <c r="EAD4" s="85"/>
      <c r="EAE4" s="85"/>
      <c r="EAF4" s="85"/>
      <c r="EAG4" s="85"/>
      <c r="EAH4" s="85"/>
      <c r="EAI4" s="85"/>
      <c r="EAJ4" s="85"/>
      <c r="EAK4" s="85"/>
      <c r="EAL4" s="85"/>
      <c r="EAM4" s="85"/>
      <c r="EAN4" s="85"/>
      <c r="EAO4" s="85"/>
      <c r="EAP4" s="85"/>
      <c r="EAQ4" s="85"/>
      <c r="EAR4" s="85"/>
      <c r="EAS4" s="85"/>
      <c r="EAT4" s="85"/>
      <c r="EAU4" s="85"/>
      <c r="EAV4" s="85"/>
      <c r="EAW4" s="85"/>
      <c r="EAX4" s="85"/>
      <c r="EAY4" s="85"/>
      <c r="EAZ4" s="85"/>
      <c r="EBA4" s="85"/>
      <c r="EBB4" s="85"/>
      <c r="EBC4" s="85"/>
      <c r="EBD4" s="85"/>
      <c r="EBE4" s="85"/>
      <c r="EBF4" s="85"/>
      <c r="EBG4" s="85"/>
      <c r="EBH4" s="85"/>
      <c r="EBI4" s="85"/>
      <c r="EBJ4" s="85"/>
      <c r="EBK4" s="85"/>
      <c r="EBL4" s="85"/>
      <c r="EBM4" s="85"/>
      <c r="EBN4" s="85"/>
      <c r="EBO4" s="85"/>
      <c r="EBP4" s="85"/>
      <c r="EBQ4" s="85"/>
      <c r="EBR4" s="85"/>
      <c r="EBS4" s="85"/>
      <c r="EBT4" s="85"/>
      <c r="EBU4" s="85"/>
      <c r="EBV4" s="85"/>
      <c r="EBW4" s="85"/>
      <c r="EBX4" s="85"/>
      <c r="EBY4" s="85"/>
      <c r="EBZ4" s="85"/>
      <c r="ECA4" s="85"/>
      <c r="ECB4" s="85"/>
      <c r="ECC4" s="85"/>
      <c r="ECD4" s="85"/>
      <c r="ECE4" s="85"/>
      <c r="ECF4" s="85"/>
      <c r="ECG4" s="85"/>
      <c r="ECH4" s="85"/>
      <c r="ECI4" s="85"/>
      <c r="ECJ4" s="85"/>
      <c r="ECK4" s="85"/>
      <c r="ECL4" s="85"/>
      <c r="ECM4" s="85"/>
      <c r="ECN4" s="85"/>
      <c r="ECO4" s="85"/>
      <c r="ECP4" s="85"/>
      <c r="ECQ4" s="85"/>
      <c r="ECR4" s="85"/>
      <c r="ECS4" s="85"/>
      <c r="ECT4" s="85"/>
      <c r="ECU4" s="85"/>
      <c r="ECV4" s="85"/>
      <c r="ECW4" s="85"/>
      <c r="ECX4" s="85"/>
      <c r="ECY4" s="85"/>
      <c r="ECZ4" s="85"/>
      <c r="EDA4" s="85"/>
      <c r="EDB4" s="85"/>
      <c r="EDC4" s="85"/>
      <c r="EDD4" s="85"/>
      <c r="EDE4" s="85"/>
      <c r="EDF4" s="85"/>
      <c r="EDG4" s="85"/>
      <c r="EDH4" s="85"/>
      <c r="EDI4" s="85"/>
      <c r="EDJ4" s="85"/>
      <c r="EDK4" s="85"/>
      <c r="EDL4" s="85"/>
      <c r="EDM4" s="85"/>
      <c r="EDN4" s="85"/>
      <c r="EDO4" s="85"/>
      <c r="EDP4" s="85"/>
      <c r="EDQ4" s="85"/>
      <c r="EDR4" s="85"/>
      <c r="EDS4" s="85"/>
      <c r="EDT4" s="85"/>
      <c r="EDU4" s="85"/>
      <c r="EDV4" s="85"/>
      <c r="EDW4" s="85"/>
      <c r="EDX4" s="85"/>
      <c r="EDY4" s="85"/>
      <c r="EDZ4" s="85"/>
      <c r="EEA4" s="85"/>
      <c r="EEB4" s="85"/>
      <c r="EEC4" s="85"/>
      <c r="EED4" s="85"/>
      <c r="EEE4" s="85"/>
      <c r="EEF4" s="85"/>
      <c r="EEG4" s="85"/>
      <c r="EEH4" s="85"/>
      <c r="EEI4" s="85"/>
      <c r="EEJ4" s="85"/>
      <c r="EEK4" s="85"/>
      <c r="EEL4" s="85"/>
      <c r="EEM4" s="85"/>
      <c r="EEN4" s="85"/>
      <c r="EEO4" s="85"/>
      <c r="EEP4" s="85"/>
      <c r="EEQ4" s="85"/>
      <c r="EER4" s="85"/>
      <c r="EES4" s="85"/>
      <c r="EET4" s="85"/>
      <c r="EEU4" s="85"/>
      <c r="EEV4" s="85"/>
      <c r="EEW4" s="85"/>
      <c r="EEX4" s="85"/>
      <c r="EEY4" s="85"/>
      <c r="EEZ4" s="85"/>
      <c r="EFA4" s="85"/>
      <c r="EFB4" s="85"/>
      <c r="EFC4" s="85"/>
      <c r="EFD4" s="85"/>
      <c r="EFE4" s="85"/>
      <c r="EFF4" s="85"/>
      <c r="EFG4" s="85"/>
      <c r="EFH4" s="85"/>
      <c r="EFI4" s="85"/>
      <c r="EFJ4" s="85"/>
      <c r="EFK4" s="85"/>
      <c r="EFL4" s="85"/>
      <c r="EFM4" s="85"/>
      <c r="EFN4" s="85"/>
      <c r="EFO4" s="85"/>
      <c r="EFP4" s="85"/>
      <c r="EFQ4" s="85"/>
      <c r="EFR4" s="85"/>
      <c r="EFS4" s="85"/>
      <c r="EFT4" s="85"/>
      <c r="EFU4" s="85"/>
      <c r="EFV4" s="85"/>
      <c r="EFW4" s="85"/>
      <c r="EFX4" s="85"/>
      <c r="EFY4" s="85"/>
      <c r="EFZ4" s="85"/>
      <c r="EGA4" s="85"/>
      <c r="EGB4" s="85"/>
      <c r="EGC4" s="85"/>
      <c r="EGD4" s="85"/>
      <c r="EGE4" s="85"/>
      <c r="EGF4" s="85"/>
      <c r="EGG4" s="85"/>
      <c r="EGH4" s="85"/>
      <c r="EGI4" s="85"/>
      <c r="EGJ4" s="85"/>
      <c r="EGK4" s="85"/>
      <c r="EGL4" s="85"/>
      <c r="EGM4" s="85"/>
      <c r="EGN4" s="85"/>
      <c r="EGO4" s="85"/>
      <c r="EGP4" s="85"/>
      <c r="EGQ4" s="85"/>
      <c r="EGR4" s="85"/>
      <c r="EGS4" s="85"/>
      <c r="EGT4" s="85"/>
      <c r="EGU4" s="85"/>
      <c r="EGV4" s="85"/>
      <c r="EGW4" s="85"/>
      <c r="EGX4" s="85"/>
      <c r="EGY4" s="85"/>
      <c r="EGZ4" s="85"/>
      <c r="EHA4" s="85"/>
      <c r="EHB4" s="85"/>
      <c r="EHC4" s="85"/>
      <c r="EHD4" s="85"/>
      <c r="EHE4" s="85"/>
      <c r="EHF4" s="85"/>
      <c r="EHG4" s="85"/>
      <c r="EHH4" s="85"/>
      <c r="EHI4" s="85"/>
      <c r="EHJ4" s="85"/>
      <c r="EHK4" s="85"/>
      <c r="EHL4" s="85"/>
      <c r="EHM4" s="85"/>
      <c r="EHN4" s="85"/>
      <c r="EHO4" s="85"/>
      <c r="EHP4" s="85"/>
      <c r="EHQ4" s="85"/>
      <c r="EHR4" s="85"/>
      <c r="EHS4" s="85"/>
      <c r="EHT4" s="85"/>
      <c r="EHU4" s="85"/>
      <c r="EHV4" s="85"/>
      <c r="EHW4" s="85"/>
      <c r="EHX4" s="85"/>
      <c r="EHY4" s="85"/>
      <c r="EHZ4" s="85"/>
      <c r="EIA4" s="85"/>
      <c r="EIB4" s="85"/>
      <c r="EIC4" s="85"/>
      <c r="EID4" s="85"/>
      <c r="EIE4" s="85"/>
      <c r="EIF4" s="85"/>
      <c r="EIG4" s="85"/>
      <c r="EIH4" s="85"/>
      <c r="EII4" s="85"/>
      <c r="EIJ4" s="85"/>
      <c r="EIK4" s="85"/>
      <c r="EIL4" s="85"/>
      <c r="EIM4" s="85"/>
      <c r="EIN4" s="85"/>
      <c r="EIO4" s="85"/>
      <c r="EIP4" s="85"/>
      <c r="EIQ4" s="85"/>
      <c r="EIR4" s="85"/>
      <c r="EIS4" s="85"/>
      <c r="EIT4" s="85"/>
      <c r="EIU4" s="85"/>
      <c r="EIV4" s="85"/>
      <c r="EIW4" s="85"/>
      <c r="EIX4" s="85"/>
      <c r="EIY4" s="85"/>
      <c r="EIZ4" s="85"/>
      <c r="EJA4" s="85"/>
      <c r="EJB4" s="85"/>
      <c r="EJC4" s="85"/>
      <c r="EJD4" s="85"/>
      <c r="EJE4" s="85"/>
      <c r="EJF4" s="85"/>
      <c r="EJG4" s="85"/>
      <c r="EJH4" s="85"/>
      <c r="EJI4" s="85"/>
      <c r="EJJ4" s="85"/>
      <c r="EJK4" s="85"/>
      <c r="EJL4" s="85"/>
      <c r="EJM4" s="85"/>
      <c r="EJN4" s="85"/>
      <c r="EJO4" s="85"/>
      <c r="EJP4" s="85"/>
      <c r="EJQ4" s="85"/>
      <c r="EJR4" s="85"/>
      <c r="EJS4" s="85"/>
      <c r="EJT4" s="85"/>
      <c r="EJU4" s="85"/>
      <c r="EJV4" s="85"/>
      <c r="EJW4" s="85"/>
      <c r="EJX4" s="85"/>
      <c r="EJY4" s="85"/>
      <c r="EJZ4" s="85"/>
      <c r="EKA4" s="85"/>
      <c r="EKB4" s="85"/>
      <c r="EKC4" s="85"/>
      <c r="EKD4" s="85"/>
      <c r="EKE4" s="85"/>
      <c r="EKF4" s="85"/>
      <c r="EKG4" s="85"/>
      <c r="EKH4" s="85"/>
      <c r="EKI4" s="85"/>
      <c r="EKJ4" s="85"/>
      <c r="EKK4" s="85"/>
      <c r="EKL4" s="85"/>
      <c r="EKM4" s="85"/>
      <c r="EKN4" s="85"/>
      <c r="EKO4" s="85"/>
      <c r="EKP4" s="85"/>
      <c r="EKQ4" s="85"/>
      <c r="EKR4" s="85"/>
      <c r="EKS4" s="85"/>
      <c r="EKT4" s="85"/>
      <c r="EKU4" s="85"/>
      <c r="EKV4" s="85"/>
      <c r="EKW4" s="85"/>
      <c r="EKX4" s="85"/>
      <c r="EKY4" s="85"/>
      <c r="EKZ4" s="85"/>
      <c r="ELA4" s="85"/>
      <c r="ELB4" s="85"/>
      <c r="ELC4" s="85"/>
      <c r="ELD4" s="85"/>
      <c r="ELE4" s="85"/>
      <c r="ELF4" s="85"/>
      <c r="ELG4" s="85"/>
      <c r="ELH4" s="85"/>
      <c r="ELI4" s="85"/>
      <c r="ELJ4" s="85"/>
      <c r="ELK4" s="85"/>
      <c r="ELL4" s="85"/>
      <c r="ELM4" s="85"/>
      <c r="ELN4" s="85"/>
      <c r="ELO4" s="85"/>
      <c r="ELP4" s="85"/>
      <c r="ELQ4" s="85"/>
      <c r="ELR4" s="85"/>
      <c r="ELS4" s="85"/>
      <c r="ELT4" s="85"/>
      <c r="ELU4" s="85"/>
      <c r="ELV4" s="85"/>
      <c r="ELW4" s="85"/>
      <c r="ELX4" s="85"/>
      <c r="ELY4" s="85"/>
      <c r="ELZ4" s="85"/>
      <c r="EMA4" s="85"/>
      <c r="EMB4" s="85"/>
      <c r="EMC4" s="85"/>
      <c r="EMD4" s="85"/>
      <c r="EME4" s="85"/>
      <c r="EMF4" s="85"/>
      <c r="EMG4" s="85"/>
      <c r="EMH4" s="85"/>
      <c r="EMI4" s="85"/>
      <c r="EMJ4" s="85"/>
      <c r="EMK4" s="85"/>
      <c r="EML4" s="85"/>
      <c r="EMM4" s="85"/>
      <c r="EMN4" s="85"/>
      <c r="EMO4" s="85"/>
      <c r="EMP4" s="85"/>
      <c r="EMQ4" s="85"/>
      <c r="EMR4" s="85"/>
      <c r="EMS4" s="85"/>
      <c r="EMT4" s="85"/>
      <c r="EMU4" s="85"/>
      <c r="EMV4" s="85"/>
      <c r="EMW4" s="85"/>
      <c r="EMX4" s="85"/>
      <c r="EMY4" s="85"/>
      <c r="EMZ4" s="85"/>
      <c r="ENA4" s="85"/>
      <c r="ENB4" s="85"/>
      <c r="ENC4" s="85"/>
      <c r="END4" s="85"/>
      <c r="ENE4" s="85"/>
      <c r="ENF4" s="85"/>
      <c r="ENG4" s="85"/>
      <c r="ENH4" s="85"/>
      <c r="ENI4" s="85"/>
      <c r="ENJ4" s="85"/>
      <c r="ENK4" s="85"/>
      <c r="ENL4" s="85"/>
      <c r="ENM4" s="85"/>
      <c r="ENN4" s="85"/>
      <c r="ENO4" s="85"/>
      <c r="ENP4" s="85"/>
      <c r="ENQ4" s="85"/>
      <c r="ENR4" s="85"/>
      <c r="ENS4" s="85"/>
      <c r="ENT4" s="85"/>
      <c r="ENU4" s="85"/>
      <c r="ENV4" s="85"/>
      <c r="ENW4" s="85"/>
      <c r="ENX4" s="85"/>
      <c r="ENY4" s="85"/>
      <c r="ENZ4" s="85"/>
      <c r="EOA4" s="85"/>
      <c r="EOB4" s="85"/>
      <c r="EOC4" s="85"/>
      <c r="EOD4" s="85"/>
      <c r="EOE4" s="85"/>
      <c r="EOF4" s="85"/>
      <c r="EOG4" s="85"/>
      <c r="EOH4" s="85"/>
      <c r="EOI4" s="85"/>
      <c r="EOJ4" s="85"/>
      <c r="EOK4" s="85"/>
      <c r="EOL4" s="85"/>
      <c r="EOM4" s="85"/>
      <c r="EON4" s="85"/>
      <c r="EOO4" s="85"/>
      <c r="EOP4" s="85"/>
      <c r="EOQ4" s="85"/>
      <c r="EOR4" s="85"/>
      <c r="EOS4" s="85"/>
      <c r="EOT4" s="85"/>
      <c r="EOU4" s="85"/>
      <c r="EOV4" s="85"/>
      <c r="EOW4" s="85"/>
      <c r="EOX4" s="85"/>
      <c r="EOY4" s="85"/>
      <c r="EOZ4" s="85"/>
      <c r="EPA4" s="85"/>
      <c r="EPB4" s="85"/>
      <c r="EPC4" s="85"/>
      <c r="EPD4" s="85"/>
      <c r="EPE4" s="85"/>
      <c r="EPF4" s="85"/>
      <c r="EPG4" s="85"/>
      <c r="EPH4" s="85"/>
      <c r="EPI4" s="85"/>
      <c r="EPJ4" s="85"/>
      <c r="EPK4" s="85"/>
      <c r="EPL4" s="85"/>
      <c r="EPM4" s="85"/>
      <c r="EPN4" s="85"/>
      <c r="EPO4" s="85"/>
      <c r="EPP4" s="85"/>
      <c r="EPQ4" s="85"/>
      <c r="EPR4" s="85"/>
      <c r="EPS4" s="85"/>
      <c r="EPT4" s="85"/>
      <c r="EPU4" s="85"/>
      <c r="EPV4" s="85"/>
      <c r="EPW4" s="85"/>
      <c r="EPX4" s="85"/>
      <c r="EPY4" s="85"/>
      <c r="EPZ4" s="85"/>
      <c r="EQA4" s="85"/>
      <c r="EQB4" s="85"/>
      <c r="EQC4" s="85"/>
      <c r="EQD4" s="85"/>
      <c r="EQE4" s="85"/>
      <c r="EQF4" s="85"/>
      <c r="EQG4" s="85"/>
      <c r="EQH4" s="85"/>
      <c r="EQI4" s="85"/>
      <c r="EQJ4" s="85"/>
      <c r="EQK4" s="85"/>
      <c r="EQL4" s="85"/>
      <c r="EQM4" s="85"/>
      <c r="EQN4" s="85"/>
      <c r="EQO4" s="85"/>
      <c r="EQP4" s="85"/>
      <c r="EQQ4" s="85"/>
      <c r="EQR4" s="85"/>
      <c r="EQS4" s="85"/>
      <c r="EQT4" s="85"/>
      <c r="EQU4" s="85"/>
      <c r="EQV4" s="85"/>
      <c r="EQW4" s="85"/>
      <c r="EQX4" s="85"/>
      <c r="EQY4" s="85"/>
      <c r="EQZ4" s="85"/>
      <c r="ERA4" s="85"/>
      <c r="ERB4" s="85"/>
      <c r="ERC4" s="85"/>
      <c r="ERD4" s="85"/>
      <c r="ERE4" s="85"/>
      <c r="ERF4" s="85"/>
      <c r="ERG4" s="85"/>
      <c r="ERH4" s="85"/>
      <c r="ERI4" s="85"/>
      <c r="ERJ4" s="85"/>
      <c r="ERK4" s="85"/>
      <c r="ERL4" s="85"/>
      <c r="ERM4" s="85"/>
      <c r="ERN4" s="85"/>
      <c r="ERO4" s="85"/>
      <c r="ERP4" s="85"/>
      <c r="ERQ4" s="85"/>
      <c r="ERR4" s="85"/>
      <c r="ERS4" s="85"/>
      <c r="ERT4" s="85"/>
      <c r="ERU4" s="85"/>
      <c r="ERV4" s="85"/>
      <c r="ERW4" s="85"/>
      <c r="ERX4" s="85"/>
      <c r="ERY4" s="85"/>
      <c r="ERZ4" s="85"/>
      <c r="ESA4" s="85"/>
      <c r="ESB4" s="85"/>
      <c r="ESC4" s="85"/>
      <c r="ESD4" s="85"/>
      <c r="ESE4" s="85"/>
      <c r="ESF4" s="85"/>
      <c r="ESG4" s="85"/>
      <c r="ESH4" s="85"/>
      <c r="ESI4" s="85"/>
      <c r="ESJ4" s="85"/>
      <c r="ESK4" s="85"/>
      <c r="ESL4" s="85"/>
      <c r="ESM4" s="85"/>
      <c r="ESN4" s="85"/>
      <c r="ESO4" s="85"/>
      <c r="ESP4" s="85"/>
      <c r="ESQ4" s="85"/>
      <c r="ESR4" s="85"/>
      <c r="ESS4" s="85"/>
      <c r="EST4" s="85"/>
      <c r="ESU4" s="85"/>
      <c r="ESV4" s="85"/>
      <c r="ESW4" s="85"/>
      <c r="ESX4" s="85"/>
      <c r="ESY4" s="85"/>
      <c r="ESZ4" s="85"/>
      <c r="ETA4" s="85"/>
      <c r="ETB4" s="85"/>
      <c r="ETC4" s="85"/>
      <c r="ETD4" s="85"/>
      <c r="ETE4" s="85"/>
      <c r="ETF4" s="85"/>
      <c r="ETG4" s="85"/>
      <c r="ETH4" s="85"/>
      <c r="ETI4" s="85"/>
      <c r="ETJ4" s="85"/>
      <c r="ETK4" s="85"/>
      <c r="ETL4" s="85"/>
      <c r="ETM4" s="85"/>
      <c r="ETN4" s="85"/>
      <c r="ETO4" s="85"/>
      <c r="ETP4" s="85"/>
      <c r="ETQ4" s="85"/>
      <c r="ETR4" s="85"/>
      <c r="ETS4" s="85"/>
      <c r="ETT4" s="85"/>
      <c r="ETU4" s="85"/>
      <c r="ETV4" s="85"/>
      <c r="ETW4" s="85"/>
      <c r="ETX4" s="85"/>
      <c r="ETY4" s="85"/>
      <c r="ETZ4" s="85"/>
      <c r="EUA4" s="85"/>
      <c r="EUB4" s="85"/>
      <c r="EUC4" s="85"/>
      <c r="EUD4" s="85"/>
      <c r="EUE4" s="85"/>
      <c r="EUF4" s="85"/>
      <c r="EUG4" s="85"/>
      <c r="EUH4" s="85"/>
      <c r="EUI4" s="85"/>
      <c r="EUJ4" s="85"/>
      <c r="EUK4" s="85"/>
      <c r="EUL4" s="85"/>
      <c r="EUM4" s="85"/>
      <c r="EUN4" s="85"/>
      <c r="EUO4" s="85"/>
      <c r="EUP4" s="85"/>
      <c r="EUQ4" s="85"/>
      <c r="EUR4" s="85"/>
      <c r="EUS4" s="85"/>
      <c r="EUT4" s="85"/>
      <c r="EUU4" s="85"/>
      <c r="EUV4" s="85"/>
      <c r="EUW4" s="85"/>
      <c r="EUX4" s="85"/>
      <c r="EUY4" s="85"/>
      <c r="EUZ4" s="85"/>
      <c r="EVA4" s="85"/>
      <c r="EVB4" s="85"/>
      <c r="EVC4" s="85"/>
      <c r="EVD4" s="85"/>
      <c r="EVE4" s="85"/>
      <c r="EVF4" s="85"/>
      <c r="EVG4" s="85"/>
      <c r="EVH4" s="85"/>
      <c r="EVI4" s="85"/>
      <c r="EVJ4" s="85"/>
      <c r="EVK4" s="85"/>
      <c r="EVL4" s="85"/>
      <c r="EVM4" s="85"/>
      <c r="EVN4" s="85"/>
      <c r="EVO4" s="85"/>
      <c r="EVP4" s="85"/>
      <c r="EVQ4" s="85"/>
      <c r="EVR4" s="85"/>
      <c r="EVS4" s="85"/>
      <c r="EVT4" s="85"/>
      <c r="EVU4" s="85"/>
      <c r="EVV4" s="85"/>
      <c r="EVW4" s="85"/>
      <c r="EVX4" s="85"/>
      <c r="EVY4" s="85"/>
      <c r="EVZ4" s="85"/>
      <c r="EWA4" s="85"/>
      <c r="EWB4" s="85"/>
      <c r="EWC4" s="85"/>
      <c r="EWD4" s="85"/>
      <c r="EWE4" s="85"/>
      <c r="EWF4" s="85"/>
      <c r="EWG4" s="85"/>
      <c r="EWH4" s="85"/>
      <c r="EWI4" s="85"/>
      <c r="EWJ4" s="85"/>
      <c r="EWK4" s="85"/>
      <c r="EWL4" s="85"/>
      <c r="EWM4" s="85"/>
      <c r="EWN4" s="85"/>
      <c r="EWO4" s="85"/>
      <c r="EWP4" s="85"/>
      <c r="EWQ4" s="85"/>
      <c r="EWR4" s="85"/>
      <c r="EWS4" s="85"/>
      <c r="EWT4" s="85"/>
      <c r="EWU4" s="85"/>
      <c r="EWV4" s="85"/>
      <c r="EWW4" s="85"/>
      <c r="EWX4" s="85"/>
      <c r="EWY4" s="85"/>
      <c r="EWZ4" s="85"/>
      <c r="EXA4" s="85"/>
      <c r="EXB4" s="85"/>
      <c r="EXC4" s="85"/>
      <c r="EXD4" s="85"/>
      <c r="EXE4" s="85"/>
      <c r="EXF4" s="85"/>
      <c r="EXG4" s="85"/>
      <c r="EXH4" s="85"/>
      <c r="EXI4" s="85"/>
      <c r="EXJ4" s="85"/>
      <c r="EXK4" s="85"/>
      <c r="EXL4" s="85"/>
      <c r="EXM4" s="85"/>
      <c r="EXN4" s="85"/>
      <c r="EXO4" s="85"/>
      <c r="EXP4" s="85"/>
      <c r="EXQ4" s="85"/>
      <c r="EXR4" s="85"/>
      <c r="EXS4" s="85"/>
      <c r="EXT4" s="85"/>
      <c r="EXU4" s="85"/>
      <c r="EXV4" s="85"/>
      <c r="EXW4" s="85"/>
      <c r="EXX4" s="85"/>
      <c r="EXY4" s="85"/>
      <c r="EXZ4" s="85"/>
      <c r="EYA4" s="85"/>
      <c r="EYB4" s="85"/>
      <c r="EYC4" s="85"/>
      <c r="EYD4" s="85"/>
      <c r="EYE4" s="85"/>
      <c r="EYF4" s="85"/>
      <c r="EYG4" s="85"/>
      <c r="EYH4" s="85"/>
      <c r="EYI4" s="85"/>
      <c r="EYJ4" s="85"/>
      <c r="EYK4" s="85"/>
      <c r="EYL4" s="85"/>
      <c r="EYM4" s="85"/>
      <c r="EYN4" s="85"/>
      <c r="EYO4" s="85"/>
      <c r="EYP4" s="85"/>
      <c r="EYQ4" s="85"/>
      <c r="EYR4" s="85"/>
      <c r="EYS4" s="85"/>
      <c r="EYT4" s="85"/>
      <c r="EYU4" s="85"/>
      <c r="EYV4" s="85"/>
      <c r="EYW4" s="85"/>
      <c r="EYX4" s="85"/>
      <c r="EYY4" s="85"/>
      <c r="EYZ4" s="85"/>
      <c r="EZA4" s="85"/>
      <c r="EZB4" s="85"/>
      <c r="EZC4" s="85"/>
      <c r="EZD4" s="85"/>
      <c r="EZE4" s="85"/>
      <c r="EZF4" s="85"/>
      <c r="EZG4" s="85"/>
      <c r="EZH4" s="85"/>
      <c r="EZI4" s="85"/>
      <c r="EZJ4" s="85"/>
      <c r="EZK4" s="85"/>
      <c r="EZL4" s="85"/>
      <c r="EZM4" s="85"/>
      <c r="EZN4" s="85"/>
      <c r="EZO4" s="85"/>
      <c r="EZP4" s="85"/>
      <c r="EZQ4" s="85"/>
      <c r="EZR4" s="85"/>
      <c r="EZS4" s="85"/>
      <c r="EZT4" s="85"/>
      <c r="EZU4" s="85"/>
      <c r="EZV4" s="85"/>
      <c r="EZW4" s="85"/>
      <c r="EZX4" s="85"/>
      <c r="EZY4" s="85"/>
      <c r="EZZ4" s="85"/>
      <c r="FAA4" s="85"/>
      <c r="FAB4" s="85"/>
      <c r="FAC4" s="85"/>
      <c r="FAD4" s="85"/>
      <c r="FAE4" s="85"/>
      <c r="FAF4" s="85"/>
      <c r="FAG4" s="85"/>
      <c r="FAH4" s="85"/>
      <c r="FAI4" s="85"/>
      <c r="FAJ4" s="85"/>
      <c r="FAK4" s="85"/>
      <c r="FAL4" s="85"/>
      <c r="FAM4" s="85"/>
      <c r="FAN4" s="85"/>
      <c r="FAO4" s="85"/>
      <c r="FAP4" s="85"/>
      <c r="FAQ4" s="85"/>
      <c r="FAR4" s="85"/>
      <c r="FAS4" s="85"/>
      <c r="FAT4" s="85"/>
      <c r="FAU4" s="85"/>
      <c r="FAV4" s="85"/>
      <c r="FAW4" s="85"/>
      <c r="FAX4" s="85"/>
      <c r="FAY4" s="85"/>
      <c r="FAZ4" s="85"/>
      <c r="FBA4" s="85"/>
      <c r="FBB4" s="85"/>
      <c r="FBC4" s="85"/>
      <c r="FBD4" s="85"/>
      <c r="FBE4" s="85"/>
      <c r="FBF4" s="85"/>
      <c r="FBG4" s="85"/>
      <c r="FBH4" s="85"/>
      <c r="FBI4" s="85"/>
      <c r="FBJ4" s="85"/>
      <c r="FBK4" s="85"/>
      <c r="FBL4" s="85"/>
      <c r="FBM4" s="85"/>
      <c r="FBN4" s="85"/>
      <c r="FBO4" s="85"/>
      <c r="FBP4" s="85"/>
      <c r="FBQ4" s="85"/>
      <c r="FBR4" s="85"/>
      <c r="FBS4" s="85"/>
      <c r="FBT4" s="85"/>
      <c r="FBU4" s="85"/>
      <c r="FBV4" s="85"/>
      <c r="FBW4" s="85"/>
      <c r="FBX4" s="85"/>
      <c r="FBY4" s="85"/>
      <c r="FBZ4" s="85"/>
      <c r="FCA4" s="85"/>
      <c r="FCB4" s="85"/>
      <c r="FCC4" s="85"/>
      <c r="FCD4" s="85"/>
      <c r="FCE4" s="85"/>
      <c r="FCF4" s="85"/>
      <c r="FCG4" s="85"/>
      <c r="FCH4" s="85"/>
      <c r="FCI4" s="85"/>
      <c r="FCJ4" s="85"/>
      <c r="FCK4" s="85"/>
      <c r="FCL4" s="85"/>
      <c r="FCM4" s="85"/>
      <c r="FCN4" s="85"/>
      <c r="FCO4" s="85"/>
      <c r="FCP4" s="85"/>
      <c r="FCQ4" s="85"/>
      <c r="FCR4" s="85"/>
      <c r="FCS4" s="85"/>
      <c r="FCT4" s="85"/>
      <c r="FCU4" s="85"/>
      <c r="FCV4" s="85"/>
      <c r="FCW4" s="85"/>
      <c r="FCX4" s="85"/>
      <c r="FCY4" s="85"/>
      <c r="FCZ4" s="85"/>
      <c r="FDA4" s="85"/>
      <c r="FDB4" s="85"/>
      <c r="FDC4" s="85"/>
      <c r="FDD4" s="85"/>
      <c r="FDE4" s="85"/>
      <c r="FDF4" s="85"/>
      <c r="FDG4" s="85"/>
      <c r="FDH4" s="85"/>
      <c r="FDI4" s="85"/>
      <c r="FDJ4" s="85"/>
      <c r="FDK4" s="85"/>
      <c r="FDL4" s="85"/>
      <c r="FDM4" s="85"/>
      <c r="FDN4" s="85"/>
      <c r="FDO4" s="85"/>
      <c r="FDP4" s="85"/>
      <c r="FDQ4" s="85"/>
      <c r="FDR4" s="85"/>
      <c r="FDS4" s="85"/>
      <c r="FDT4" s="85"/>
      <c r="FDU4" s="85"/>
      <c r="FDV4" s="85"/>
      <c r="FDW4" s="85"/>
      <c r="FDX4" s="85"/>
      <c r="FDY4" s="85"/>
      <c r="FDZ4" s="85"/>
      <c r="FEA4" s="85"/>
      <c r="FEB4" s="85"/>
      <c r="FEC4" s="85"/>
      <c r="FED4" s="85"/>
      <c r="FEE4" s="85"/>
      <c r="FEF4" s="85"/>
      <c r="FEG4" s="85"/>
      <c r="FEH4" s="85"/>
      <c r="FEI4" s="85"/>
      <c r="FEJ4" s="85"/>
      <c r="FEK4" s="85"/>
      <c r="FEL4" s="85"/>
      <c r="FEM4" s="85"/>
      <c r="FEN4" s="85"/>
      <c r="FEO4" s="85"/>
      <c r="FEP4" s="85"/>
      <c r="FEQ4" s="85"/>
      <c r="FER4" s="85"/>
      <c r="FES4" s="85"/>
      <c r="FET4" s="85"/>
      <c r="FEU4" s="85"/>
      <c r="FEV4" s="85"/>
      <c r="FEW4" s="85"/>
      <c r="FEX4" s="85"/>
      <c r="FEY4" s="85"/>
      <c r="FEZ4" s="85"/>
      <c r="FFA4" s="85"/>
      <c r="FFB4" s="85"/>
      <c r="FFC4" s="85"/>
      <c r="FFD4" s="85"/>
      <c r="FFE4" s="85"/>
      <c r="FFF4" s="85"/>
      <c r="FFG4" s="85"/>
      <c r="FFH4" s="85"/>
      <c r="FFI4" s="85"/>
      <c r="FFJ4" s="85"/>
      <c r="FFK4" s="85"/>
      <c r="FFL4" s="85"/>
      <c r="FFM4" s="85"/>
      <c r="FFN4" s="85"/>
      <c r="FFO4" s="85"/>
      <c r="FFP4" s="85"/>
      <c r="FFQ4" s="85"/>
      <c r="FFR4" s="85"/>
      <c r="FFS4" s="85"/>
      <c r="FFT4" s="85"/>
      <c r="FFU4" s="85"/>
      <c r="FFV4" s="85"/>
      <c r="FFW4" s="85"/>
      <c r="FFX4" s="85"/>
      <c r="FFY4" s="85"/>
      <c r="FFZ4" s="85"/>
      <c r="FGA4" s="85"/>
      <c r="FGB4" s="85"/>
      <c r="FGC4" s="85"/>
      <c r="FGD4" s="85"/>
      <c r="FGE4" s="85"/>
      <c r="FGF4" s="85"/>
      <c r="FGG4" s="85"/>
      <c r="FGH4" s="85"/>
      <c r="FGI4" s="85"/>
      <c r="FGJ4" s="85"/>
      <c r="FGK4" s="85"/>
      <c r="FGL4" s="85"/>
      <c r="FGM4" s="85"/>
      <c r="FGN4" s="85"/>
      <c r="FGO4" s="85"/>
      <c r="FGP4" s="85"/>
      <c r="FGQ4" s="85"/>
      <c r="FGR4" s="85"/>
      <c r="FGS4" s="85"/>
      <c r="FGT4" s="85"/>
      <c r="FGU4" s="85"/>
      <c r="FGV4" s="85"/>
      <c r="FGW4" s="85"/>
      <c r="FGX4" s="85"/>
      <c r="FGY4" s="85"/>
      <c r="FGZ4" s="85"/>
      <c r="FHA4" s="85"/>
      <c r="FHB4" s="85"/>
      <c r="FHC4" s="85"/>
      <c r="FHD4" s="85"/>
      <c r="FHE4" s="85"/>
      <c r="FHF4" s="85"/>
      <c r="FHG4" s="85"/>
      <c r="FHH4" s="85"/>
      <c r="FHI4" s="85"/>
      <c r="FHJ4" s="85"/>
      <c r="FHK4" s="85"/>
      <c r="FHL4" s="85"/>
      <c r="FHM4" s="85"/>
      <c r="FHN4" s="85"/>
      <c r="FHO4" s="85"/>
      <c r="FHP4" s="85"/>
      <c r="FHQ4" s="85"/>
      <c r="FHR4" s="85"/>
      <c r="FHS4" s="85"/>
      <c r="FHT4" s="85"/>
      <c r="FHU4" s="85"/>
      <c r="FHV4" s="85"/>
      <c r="FHW4" s="85"/>
      <c r="FHX4" s="85"/>
      <c r="FHY4" s="85"/>
      <c r="FHZ4" s="85"/>
      <c r="FIA4" s="85"/>
      <c r="FIB4" s="85"/>
      <c r="FIC4" s="85"/>
      <c r="FID4" s="85"/>
      <c r="FIE4" s="85"/>
      <c r="FIF4" s="85"/>
      <c r="FIG4" s="85"/>
      <c r="FIH4" s="85"/>
      <c r="FII4" s="85"/>
      <c r="FIJ4" s="85"/>
      <c r="FIK4" s="85"/>
      <c r="FIL4" s="85"/>
      <c r="FIM4" s="85"/>
      <c r="FIN4" s="85"/>
      <c r="FIO4" s="85"/>
      <c r="FIP4" s="85"/>
      <c r="FIQ4" s="85"/>
      <c r="FIR4" s="85"/>
      <c r="FIS4" s="85"/>
      <c r="FIT4" s="85"/>
      <c r="FIU4" s="85"/>
      <c r="FIV4" s="85"/>
      <c r="FIW4" s="85"/>
      <c r="FIX4" s="85"/>
      <c r="FIY4" s="85"/>
      <c r="FIZ4" s="85"/>
      <c r="FJA4" s="85"/>
      <c r="FJB4" s="85"/>
      <c r="FJC4" s="85"/>
      <c r="FJD4" s="85"/>
      <c r="FJE4" s="85"/>
      <c r="FJF4" s="85"/>
      <c r="FJG4" s="85"/>
      <c r="FJH4" s="85"/>
      <c r="FJI4" s="85"/>
      <c r="FJJ4" s="85"/>
      <c r="FJK4" s="85"/>
      <c r="FJL4" s="85"/>
      <c r="FJM4" s="85"/>
      <c r="FJN4" s="85"/>
      <c r="FJO4" s="85"/>
      <c r="FJP4" s="85"/>
      <c r="FJQ4" s="85"/>
      <c r="FJR4" s="85"/>
      <c r="FJS4" s="85"/>
      <c r="FJT4" s="85"/>
      <c r="FJU4" s="85"/>
      <c r="FJV4" s="85"/>
      <c r="FJW4" s="85"/>
      <c r="FJX4" s="85"/>
      <c r="FJY4" s="85"/>
      <c r="FJZ4" s="85"/>
      <c r="FKA4" s="85"/>
      <c r="FKB4" s="85"/>
      <c r="FKC4" s="85"/>
      <c r="FKD4" s="85"/>
      <c r="FKE4" s="85"/>
      <c r="FKF4" s="85"/>
      <c r="FKG4" s="85"/>
      <c r="FKH4" s="85"/>
      <c r="FKI4" s="85"/>
      <c r="FKJ4" s="85"/>
      <c r="FKK4" s="85"/>
      <c r="FKL4" s="85"/>
      <c r="FKM4" s="85"/>
      <c r="FKN4" s="85"/>
      <c r="FKO4" s="85"/>
      <c r="FKP4" s="85"/>
      <c r="FKQ4" s="85"/>
      <c r="FKR4" s="85"/>
      <c r="FKS4" s="85"/>
      <c r="FKT4" s="85"/>
      <c r="FKU4" s="85"/>
      <c r="FKV4" s="85"/>
      <c r="FKW4" s="85"/>
      <c r="FKX4" s="85"/>
      <c r="FKY4" s="85"/>
      <c r="FKZ4" s="85"/>
      <c r="FLA4" s="85"/>
      <c r="FLB4" s="85"/>
      <c r="FLC4" s="85"/>
      <c r="FLD4" s="85"/>
      <c r="FLE4" s="85"/>
      <c r="FLF4" s="85"/>
      <c r="FLG4" s="85"/>
      <c r="FLH4" s="85"/>
      <c r="FLI4" s="85"/>
      <c r="FLJ4" s="85"/>
      <c r="FLK4" s="85"/>
      <c r="FLL4" s="85"/>
      <c r="FLM4" s="85"/>
      <c r="FLN4" s="85"/>
      <c r="FLO4" s="85"/>
      <c r="FLP4" s="85"/>
      <c r="FLQ4" s="85"/>
      <c r="FLR4" s="85"/>
      <c r="FLS4" s="85"/>
      <c r="FLT4" s="85"/>
      <c r="FLU4" s="85"/>
      <c r="FLV4" s="85"/>
      <c r="FLW4" s="85"/>
      <c r="FLX4" s="85"/>
      <c r="FLY4" s="85"/>
      <c r="FLZ4" s="85"/>
      <c r="FMA4" s="85"/>
      <c r="FMB4" s="85"/>
      <c r="FMC4" s="85"/>
      <c r="FMD4" s="85"/>
      <c r="FME4" s="85"/>
      <c r="FMF4" s="85"/>
      <c r="FMG4" s="85"/>
      <c r="FMH4" s="85"/>
      <c r="FMI4" s="85"/>
      <c r="FMJ4" s="85"/>
      <c r="FMK4" s="85"/>
      <c r="FML4" s="85"/>
      <c r="FMM4" s="85"/>
      <c r="FMN4" s="85"/>
      <c r="FMO4" s="85"/>
      <c r="FMP4" s="85"/>
      <c r="FMQ4" s="85"/>
      <c r="FMR4" s="85"/>
      <c r="FMS4" s="85"/>
      <c r="FMT4" s="85"/>
      <c r="FMU4" s="85"/>
      <c r="FMV4" s="85"/>
      <c r="FMW4" s="85"/>
      <c r="FMX4" s="85"/>
      <c r="FMY4" s="85"/>
      <c r="FMZ4" s="85"/>
      <c r="FNA4" s="85"/>
      <c r="FNB4" s="85"/>
      <c r="FNC4" s="85"/>
      <c r="FND4" s="85"/>
      <c r="FNE4" s="85"/>
      <c r="FNF4" s="85"/>
      <c r="FNG4" s="85"/>
      <c r="FNH4" s="85"/>
      <c r="FNI4" s="85"/>
      <c r="FNJ4" s="85"/>
      <c r="FNK4" s="85"/>
      <c r="FNL4" s="85"/>
      <c r="FNM4" s="85"/>
      <c r="FNN4" s="85"/>
      <c r="FNO4" s="85"/>
      <c r="FNP4" s="85"/>
      <c r="FNQ4" s="85"/>
      <c r="FNR4" s="85"/>
      <c r="FNS4" s="85"/>
      <c r="FNT4" s="85"/>
      <c r="FNU4" s="85"/>
      <c r="FNV4" s="85"/>
      <c r="FNW4" s="85"/>
      <c r="FNX4" s="85"/>
      <c r="FNY4" s="85"/>
      <c r="FNZ4" s="85"/>
      <c r="FOA4" s="85"/>
      <c r="FOB4" s="85"/>
      <c r="FOC4" s="85"/>
      <c r="FOD4" s="85"/>
      <c r="FOE4" s="85"/>
      <c r="FOF4" s="85"/>
      <c r="FOG4" s="85"/>
      <c r="FOH4" s="85"/>
      <c r="FOI4" s="85"/>
      <c r="FOJ4" s="85"/>
      <c r="FOK4" s="85"/>
      <c r="FOL4" s="85"/>
      <c r="FOM4" s="85"/>
      <c r="FON4" s="85"/>
      <c r="FOO4" s="85"/>
      <c r="FOP4" s="85"/>
      <c r="FOQ4" s="85"/>
      <c r="FOR4" s="85"/>
      <c r="FOS4" s="85"/>
      <c r="FOT4" s="85"/>
      <c r="FOU4" s="85"/>
      <c r="FOV4" s="85"/>
      <c r="FOW4" s="85"/>
      <c r="FOX4" s="85"/>
      <c r="FOY4" s="85"/>
      <c r="FOZ4" s="85"/>
      <c r="FPA4" s="85"/>
      <c r="FPB4" s="85"/>
      <c r="FPC4" s="85"/>
      <c r="FPD4" s="85"/>
      <c r="FPE4" s="85"/>
      <c r="FPF4" s="85"/>
      <c r="FPG4" s="85"/>
      <c r="FPH4" s="85"/>
      <c r="FPI4" s="85"/>
      <c r="FPJ4" s="85"/>
      <c r="FPK4" s="85"/>
      <c r="FPL4" s="85"/>
      <c r="FPM4" s="85"/>
      <c r="FPN4" s="85"/>
      <c r="FPO4" s="85"/>
      <c r="FPP4" s="85"/>
      <c r="FPQ4" s="85"/>
      <c r="FPR4" s="85"/>
      <c r="FPS4" s="85"/>
      <c r="FPT4" s="85"/>
      <c r="FPU4" s="85"/>
      <c r="FPV4" s="85"/>
      <c r="FPW4" s="85"/>
      <c r="FPX4" s="85"/>
      <c r="FPY4" s="85"/>
      <c r="FPZ4" s="85"/>
      <c r="FQA4" s="85"/>
      <c r="FQB4" s="85"/>
      <c r="FQC4" s="85"/>
      <c r="FQD4" s="85"/>
      <c r="FQE4" s="85"/>
      <c r="FQF4" s="85"/>
      <c r="FQG4" s="85"/>
      <c r="FQH4" s="85"/>
      <c r="FQI4" s="85"/>
      <c r="FQJ4" s="85"/>
      <c r="FQK4" s="85"/>
      <c r="FQL4" s="85"/>
      <c r="FQM4" s="85"/>
      <c r="FQN4" s="85"/>
      <c r="FQO4" s="85"/>
      <c r="FQP4" s="85"/>
      <c r="FQQ4" s="85"/>
      <c r="FQR4" s="85"/>
      <c r="FQS4" s="85"/>
      <c r="FQT4" s="85"/>
      <c r="FQU4" s="85"/>
      <c r="FQV4" s="85"/>
      <c r="FQW4" s="85"/>
      <c r="FQX4" s="85"/>
      <c r="FQY4" s="85"/>
      <c r="FQZ4" s="85"/>
      <c r="FRA4" s="85"/>
      <c r="FRB4" s="85"/>
      <c r="FRC4" s="85"/>
      <c r="FRD4" s="85"/>
      <c r="FRE4" s="85"/>
      <c r="FRF4" s="85"/>
      <c r="FRG4" s="85"/>
      <c r="FRH4" s="85"/>
      <c r="FRI4" s="85"/>
      <c r="FRJ4" s="85"/>
      <c r="FRK4" s="85"/>
      <c r="FRL4" s="85"/>
      <c r="FRM4" s="85"/>
      <c r="FRN4" s="85"/>
      <c r="FRO4" s="85"/>
      <c r="FRP4" s="85"/>
      <c r="FRQ4" s="85"/>
      <c r="FRR4" s="85"/>
      <c r="FRS4" s="85"/>
      <c r="FRT4" s="85"/>
      <c r="FRU4" s="85"/>
      <c r="FRV4" s="85"/>
      <c r="FRW4" s="85"/>
      <c r="FRX4" s="85"/>
      <c r="FRY4" s="85"/>
      <c r="FRZ4" s="85"/>
      <c r="FSA4" s="85"/>
      <c r="FSB4" s="85"/>
      <c r="FSC4" s="85"/>
      <c r="FSD4" s="85"/>
      <c r="FSE4" s="85"/>
      <c r="FSF4" s="85"/>
      <c r="FSG4" s="85"/>
      <c r="FSH4" s="85"/>
      <c r="FSI4" s="85"/>
      <c r="FSJ4" s="85"/>
      <c r="FSK4" s="85"/>
      <c r="FSL4" s="85"/>
      <c r="FSM4" s="85"/>
      <c r="FSN4" s="85"/>
      <c r="FSO4" s="85"/>
      <c r="FSP4" s="85"/>
      <c r="FSQ4" s="85"/>
      <c r="FSR4" s="85"/>
      <c r="FSS4" s="85"/>
      <c r="FST4" s="85"/>
      <c r="FSU4" s="85"/>
      <c r="FSV4" s="85"/>
      <c r="FSW4" s="85"/>
      <c r="FSX4" s="85"/>
      <c r="FSY4" s="85"/>
      <c r="FSZ4" s="85"/>
      <c r="FTA4" s="85"/>
      <c r="FTB4" s="85"/>
      <c r="FTC4" s="85"/>
      <c r="FTD4" s="85"/>
      <c r="FTE4" s="85"/>
      <c r="FTF4" s="85"/>
      <c r="FTG4" s="85"/>
      <c r="FTH4" s="85"/>
      <c r="FTI4" s="85"/>
      <c r="FTJ4" s="85"/>
      <c r="FTK4" s="85"/>
      <c r="FTL4" s="85"/>
      <c r="FTM4" s="85"/>
      <c r="FTN4" s="85"/>
      <c r="FTO4" s="85"/>
      <c r="FTP4" s="85"/>
      <c r="FTQ4" s="85"/>
      <c r="FTR4" s="85"/>
      <c r="FTS4" s="85"/>
      <c r="FTT4" s="85"/>
      <c r="FTU4" s="85"/>
      <c r="FTV4" s="85"/>
      <c r="FTW4" s="85"/>
      <c r="FTX4" s="85"/>
      <c r="FTY4" s="85"/>
      <c r="FTZ4" s="85"/>
      <c r="FUA4" s="85"/>
      <c r="FUB4" s="85"/>
      <c r="FUC4" s="85"/>
      <c r="FUD4" s="85"/>
      <c r="FUE4" s="85"/>
      <c r="FUF4" s="85"/>
      <c r="FUG4" s="85"/>
      <c r="FUH4" s="85"/>
      <c r="FUI4" s="85"/>
      <c r="FUJ4" s="85"/>
      <c r="FUK4" s="85"/>
      <c r="FUL4" s="85"/>
      <c r="FUM4" s="85"/>
      <c r="FUN4" s="85"/>
      <c r="FUO4" s="85"/>
      <c r="FUP4" s="85"/>
      <c r="FUQ4" s="85"/>
      <c r="FUR4" s="85"/>
      <c r="FUS4" s="85"/>
      <c r="FUT4" s="85"/>
      <c r="FUU4" s="85"/>
      <c r="FUV4" s="85"/>
      <c r="FUW4" s="85"/>
      <c r="FUX4" s="85"/>
      <c r="FUY4" s="85"/>
      <c r="FUZ4" s="85"/>
      <c r="FVA4" s="85"/>
      <c r="FVB4" s="85"/>
      <c r="FVC4" s="85"/>
      <c r="FVD4" s="85"/>
      <c r="FVE4" s="85"/>
      <c r="FVF4" s="85"/>
      <c r="FVG4" s="85"/>
      <c r="FVH4" s="85"/>
      <c r="FVI4" s="85"/>
      <c r="FVJ4" s="85"/>
      <c r="FVK4" s="85"/>
      <c r="FVL4" s="85"/>
      <c r="FVM4" s="85"/>
      <c r="FVN4" s="85"/>
      <c r="FVO4" s="85"/>
      <c r="FVP4" s="85"/>
      <c r="FVQ4" s="85"/>
      <c r="FVR4" s="85"/>
      <c r="FVS4" s="85"/>
      <c r="FVT4" s="85"/>
      <c r="FVU4" s="85"/>
      <c r="FVV4" s="85"/>
      <c r="FVW4" s="85"/>
      <c r="FVX4" s="85"/>
      <c r="FVY4" s="85"/>
      <c r="FVZ4" s="85"/>
      <c r="FWA4" s="85"/>
      <c r="FWB4" s="85"/>
      <c r="FWC4" s="85"/>
      <c r="FWD4" s="85"/>
      <c r="FWE4" s="85"/>
      <c r="FWF4" s="85"/>
      <c r="FWG4" s="85"/>
      <c r="FWH4" s="85"/>
      <c r="FWI4" s="85"/>
      <c r="FWJ4" s="85"/>
      <c r="FWK4" s="85"/>
      <c r="FWL4" s="85"/>
      <c r="FWM4" s="85"/>
      <c r="FWN4" s="85"/>
      <c r="FWO4" s="85"/>
      <c r="FWP4" s="85"/>
      <c r="FWQ4" s="85"/>
      <c r="FWR4" s="85"/>
      <c r="FWS4" s="85"/>
      <c r="FWT4" s="85"/>
      <c r="FWU4" s="85"/>
      <c r="FWV4" s="85"/>
      <c r="FWW4" s="85"/>
      <c r="FWX4" s="85"/>
      <c r="FWY4" s="85"/>
      <c r="FWZ4" s="85"/>
      <c r="FXA4" s="85"/>
      <c r="FXB4" s="85"/>
      <c r="FXC4" s="85"/>
      <c r="FXD4" s="85"/>
      <c r="FXE4" s="85"/>
      <c r="FXF4" s="85"/>
      <c r="FXG4" s="85"/>
      <c r="FXH4" s="85"/>
      <c r="FXI4" s="85"/>
      <c r="FXJ4" s="85"/>
      <c r="FXK4" s="85"/>
      <c r="FXL4" s="85"/>
      <c r="FXM4" s="85"/>
      <c r="FXN4" s="85"/>
      <c r="FXO4" s="85"/>
      <c r="FXP4" s="85"/>
      <c r="FXQ4" s="85"/>
      <c r="FXR4" s="85"/>
      <c r="FXS4" s="85"/>
      <c r="FXT4" s="85"/>
      <c r="FXU4" s="85"/>
      <c r="FXV4" s="85"/>
      <c r="FXW4" s="85"/>
      <c r="FXX4" s="85"/>
      <c r="FXY4" s="85"/>
      <c r="FXZ4" s="85"/>
      <c r="FYA4" s="85"/>
      <c r="FYB4" s="85"/>
      <c r="FYC4" s="85"/>
      <c r="FYD4" s="85"/>
      <c r="FYE4" s="85"/>
      <c r="FYF4" s="85"/>
      <c r="FYG4" s="85"/>
      <c r="FYH4" s="85"/>
      <c r="FYI4" s="85"/>
      <c r="FYJ4" s="85"/>
      <c r="FYK4" s="85"/>
      <c r="FYL4" s="85"/>
      <c r="FYM4" s="85"/>
      <c r="FYN4" s="85"/>
      <c r="FYO4" s="85"/>
      <c r="FYP4" s="85"/>
      <c r="FYQ4" s="85"/>
      <c r="FYR4" s="85"/>
      <c r="FYS4" s="85"/>
      <c r="FYT4" s="85"/>
      <c r="FYU4" s="85"/>
      <c r="FYV4" s="85"/>
      <c r="FYW4" s="85"/>
      <c r="FYX4" s="85"/>
      <c r="FYY4" s="85"/>
      <c r="FYZ4" s="85"/>
      <c r="FZA4" s="85"/>
      <c r="FZB4" s="85"/>
      <c r="FZC4" s="85"/>
      <c r="FZD4" s="85"/>
      <c r="FZE4" s="85"/>
      <c r="FZF4" s="85"/>
      <c r="FZG4" s="85"/>
      <c r="FZH4" s="85"/>
      <c r="FZI4" s="85"/>
      <c r="FZJ4" s="85"/>
      <c r="FZK4" s="85"/>
      <c r="FZL4" s="85"/>
      <c r="FZM4" s="85"/>
      <c r="FZN4" s="85"/>
      <c r="FZO4" s="85"/>
      <c r="FZP4" s="85"/>
      <c r="FZQ4" s="85"/>
      <c r="FZR4" s="85"/>
      <c r="FZS4" s="85"/>
      <c r="FZT4" s="85"/>
      <c r="FZU4" s="85"/>
      <c r="FZV4" s="85"/>
      <c r="FZW4" s="85"/>
      <c r="FZX4" s="85"/>
      <c r="FZY4" s="85"/>
      <c r="FZZ4" s="85"/>
      <c r="GAA4" s="85"/>
      <c r="GAB4" s="85"/>
      <c r="GAC4" s="85"/>
      <c r="GAD4" s="85"/>
      <c r="GAE4" s="85"/>
      <c r="GAF4" s="85"/>
      <c r="GAG4" s="85"/>
      <c r="GAH4" s="85"/>
      <c r="GAI4" s="85"/>
      <c r="GAJ4" s="85"/>
      <c r="GAK4" s="85"/>
      <c r="GAL4" s="85"/>
      <c r="GAM4" s="85"/>
      <c r="GAN4" s="85"/>
      <c r="GAO4" s="85"/>
      <c r="GAP4" s="85"/>
      <c r="GAQ4" s="85"/>
      <c r="GAR4" s="85"/>
      <c r="GAS4" s="85"/>
      <c r="GAT4" s="85"/>
      <c r="GAU4" s="85"/>
      <c r="GAV4" s="85"/>
      <c r="GAW4" s="85"/>
      <c r="GAX4" s="85"/>
      <c r="GAY4" s="85"/>
      <c r="GAZ4" s="85"/>
      <c r="GBA4" s="85"/>
      <c r="GBB4" s="85"/>
      <c r="GBC4" s="85"/>
      <c r="GBD4" s="85"/>
      <c r="GBE4" s="85"/>
      <c r="GBF4" s="85"/>
      <c r="GBG4" s="85"/>
      <c r="GBH4" s="85"/>
      <c r="GBI4" s="85"/>
      <c r="GBJ4" s="85"/>
      <c r="GBK4" s="85"/>
      <c r="GBL4" s="85"/>
      <c r="GBM4" s="85"/>
      <c r="GBN4" s="85"/>
      <c r="GBO4" s="85"/>
      <c r="GBP4" s="85"/>
      <c r="GBQ4" s="85"/>
      <c r="GBR4" s="85"/>
      <c r="GBS4" s="85"/>
      <c r="GBT4" s="85"/>
      <c r="GBU4" s="85"/>
      <c r="GBV4" s="85"/>
      <c r="GBW4" s="85"/>
      <c r="GBX4" s="85"/>
      <c r="GBY4" s="85"/>
      <c r="GBZ4" s="85"/>
      <c r="GCA4" s="85"/>
      <c r="GCB4" s="85"/>
      <c r="GCC4" s="85"/>
      <c r="GCD4" s="85"/>
      <c r="GCE4" s="85"/>
      <c r="GCF4" s="85"/>
      <c r="GCG4" s="85"/>
      <c r="GCH4" s="85"/>
      <c r="GCI4" s="85"/>
      <c r="GCJ4" s="85"/>
      <c r="GCK4" s="85"/>
      <c r="GCL4" s="85"/>
      <c r="GCM4" s="85"/>
      <c r="GCN4" s="85"/>
      <c r="GCO4" s="85"/>
      <c r="GCP4" s="85"/>
      <c r="GCQ4" s="85"/>
      <c r="GCR4" s="85"/>
      <c r="GCS4" s="85"/>
      <c r="GCT4" s="85"/>
      <c r="GCU4" s="85"/>
      <c r="GCV4" s="85"/>
      <c r="GCW4" s="85"/>
      <c r="GCX4" s="85"/>
      <c r="GCY4" s="85"/>
      <c r="GCZ4" s="85"/>
      <c r="GDA4" s="85"/>
      <c r="GDB4" s="85"/>
      <c r="GDC4" s="85"/>
      <c r="GDD4" s="85"/>
      <c r="GDE4" s="85"/>
      <c r="GDF4" s="85"/>
      <c r="GDG4" s="85"/>
      <c r="GDH4" s="85"/>
      <c r="GDI4" s="85"/>
      <c r="GDJ4" s="85"/>
      <c r="GDK4" s="85"/>
      <c r="GDL4" s="85"/>
      <c r="GDM4" s="85"/>
      <c r="GDN4" s="85"/>
      <c r="GDO4" s="85"/>
      <c r="GDP4" s="85"/>
      <c r="GDQ4" s="85"/>
      <c r="GDR4" s="85"/>
      <c r="GDS4" s="85"/>
      <c r="GDT4" s="85"/>
      <c r="GDU4" s="85"/>
      <c r="GDV4" s="85"/>
      <c r="GDW4" s="85"/>
      <c r="GDX4" s="85"/>
      <c r="GDY4" s="85"/>
      <c r="GDZ4" s="85"/>
      <c r="GEA4" s="85"/>
      <c r="GEB4" s="85"/>
      <c r="GEC4" s="85"/>
      <c r="GED4" s="85"/>
      <c r="GEE4" s="85"/>
      <c r="GEF4" s="85"/>
      <c r="GEG4" s="85"/>
      <c r="GEH4" s="85"/>
      <c r="GEI4" s="85"/>
      <c r="GEJ4" s="85"/>
      <c r="GEK4" s="85"/>
      <c r="GEL4" s="85"/>
      <c r="GEM4" s="85"/>
      <c r="GEN4" s="85"/>
      <c r="GEO4" s="85"/>
      <c r="GEP4" s="85"/>
      <c r="GEQ4" s="85"/>
      <c r="GER4" s="85"/>
      <c r="GES4" s="85"/>
      <c r="GET4" s="85"/>
      <c r="GEU4" s="85"/>
      <c r="GEV4" s="85"/>
      <c r="GEW4" s="85"/>
      <c r="GEX4" s="85"/>
      <c r="GEY4" s="85"/>
      <c r="GEZ4" s="85"/>
      <c r="GFA4" s="85"/>
      <c r="GFB4" s="85"/>
      <c r="GFC4" s="85"/>
      <c r="GFD4" s="85"/>
      <c r="GFE4" s="85"/>
      <c r="GFF4" s="85"/>
      <c r="GFG4" s="85"/>
      <c r="GFH4" s="85"/>
      <c r="GFI4" s="85"/>
      <c r="GFJ4" s="85"/>
      <c r="GFK4" s="85"/>
      <c r="GFL4" s="85"/>
      <c r="GFM4" s="85"/>
      <c r="GFN4" s="85"/>
      <c r="GFO4" s="85"/>
      <c r="GFP4" s="85"/>
      <c r="GFQ4" s="85"/>
      <c r="GFR4" s="85"/>
      <c r="GFS4" s="85"/>
      <c r="GFT4" s="85"/>
      <c r="GFU4" s="85"/>
      <c r="GFV4" s="85"/>
      <c r="GFW4" s="85"/>
      <c r="GFX4" s="85"/>
      <c r="GFY4" s="85"/>
      <c r="GFZ4" s="85"/>
      <c r="GGA4" s="85"/>
      <c r="GGB4" s="85"/>
      <c r="GGC4" s="85"/>
      <c r="GGD4" s="85"/>
      <c r="GGE4" s="85"/>
      <c r="GGF4" s="85"/>
      <c r="GGG4" s="85"/>
      <c r="GGH4" s="85"/>
      <c r="GGI4" s="85"/>
      <c r="GGJ4" s="85"/>
      <c r="GGK4" s="85"/>
      <c r="GGL4" s="85"/>
      <c r="GGM4" s="85"/>
      <c r="GGN4" s="85"/>
      <c r="GGO4" s="85"/>
      <c r="GGP4" s="85"/>
      <c r="GGQ4" s="85"/>
      <c r="GGR4" s="85"/>
      <c r="GGS4" s="85"/>
      <c r="GGT4" s="85"/>
      <c r="GGU4" s="85"/>
      <c r="GGV4" s="85"/>
      <c r="GGW4" s="85"/>
      <c r="GGX4" s="85"/>
      <c r="GGY4" s="85"/>
      <c r="GGZ4" s="85"/>
      <c r="GHA4" s="85"/>
      <c r="GHB4" s="85"/>
      <c r="GHC4" s="85"/>
      <c r="GHD4" s="85"/>
      <c r="GHE4" s="85"/>
      <c r="GHF4" s="85"/>
      <c r="GHG4" s="85"/>
      <c r="GHH4" s="85"/>
      <c r="GHI4" s="85"/>
      <c r="GHJ4" s="85"/>
      <c r="GHK4" s="85"/>
      <c r="GHL4" s="85"/>
      <c r="GHM4" s="85"/>
      <c r="GHN4" s="85"/>
      <c r="GHO4" s="85"/>
      <c r="GHP4" s="85"/>
      <c r="GHQ4" s="85"/>
      <c r="GHR4" s="85"/>
      <c r="GHS4" s="85"/>
      <c r="GHT4" s="85"/>
      <c r="GHU4" s="85"/>
      <c r="GHV4" s="85"/>
      <c r="GHW4" s="85"/>
      <c r="GHX4" s="85"/>
      <c r="GHY4" s="85"/>
      <c r="GHZ4" s="85"/>
      <c r="GIA4" s="85"/>
      <c r="GIB4" s="85"/>
      <c r="GIC4" s="85"/>
      <c r="GID4" s="85"/>
      <c r="GIE4" s="85"/>
      <c r="GIF4" s="85"/>
      <c r="GIG4" s="85"/>
      <c r="GIH4" s="85"/>
      <c r="GII4" s="85"/>
      <c r="GIJ4" s="85"/>
      <c r="GIK4" s="85"/>
      <c r="GIL4" s="85"/>
      <c r="GIM4" s="85"/>
      <c r="GIN4" s="85"/>
      <c r="GIO4" s="85"/>
      <c r="GIP4" s="85"/>
      <c r="GIQ4" s="85"/>
      <c r="GIR4" s="85"/>
      <c r="GIS4" s="85"/>
      <c r="GIT4" s="85"/>
      <c r="GIU4" s="85"/>
      <c r="GIV4" s="85"/>
      <c r="GIW4" s="85"/>
      <c r="GIX4" s="85"/>
      <c r="GIY4" s="85"/>
      <c r="GIZ4" s="85"/>
      <c r="GJA4" s="85"/>
      <c r="GJB4" s="85"/>
      <c r="GJC4" s="85"/>
      <c r="GJD4" s="85"/>
      <c r="GJE4" s="85"/>
      <c r="GJF4" s="85"/>
      <c r="GJG4" s="85"/>
      <c r="GJH4" s="85"/>
      <c r="GJI4" s="85"/>
      <c r="GJJ4" s="85"/>
      <c r="GJK4" s="85"/>
      <c r="GJL4" s="85"/>
      <c r="GJM4" s="85"/>
      <c r="GJN4" s="85"/>
      <c r="GJO4" s="85"/>
      <c r="GJP4" s="85"/>
      <c r="GJQ4" s="85"/>
      <c r="GJR4" s="85"/>
      <c r="GJS4" s="85"/>
      <c r="GJT4" s="85"/>
      <c r="GJU4" s="85"/>
      <c r="GJV4" s="85"/>
      <c r="GJW4" s="85"/>
      <c r="GJX4" s="85"/>
      <c r="GJY4" s="85"/>
      <c r="GJZ4" s="85"/>
      <c r="GKA4" s="85"/>
      <c r="GKB4" s="85"/>
      <c r="GKC4" s="85"/>
      <c r="GKD4" s="85"/>
      <c r="GKE4" s="85"/>
      <c r="GKF4" s="85"/>
      <c r="GKG4" s="85"/>
      <c r="GKH4" s="85"/>
      <c r="GKI4" s="85"/>
      <c r="GKJ4" s="85"/>
      <c r="GKK4" s="85"/>
      <c r="GKL4" s="85"/>
      <c r="GKM4" s="85"/>
      <c r="GKN4" s="85"/>
      <c r="GKO4" s="85"/>
      <c r="GKP4" s="85"/>
      <c r="GKQ4" s="85"/>
      <c r="GKR4" s="85"/>
      <c r="GKS4" s="85"/>
      <c r="GKT4" s="85"/>
      <c r="GKU4" s="85"/>
      <c r="GKV4" s="85"/>
      <c r="GKW4" s="85"/>
      <c r="GKX4" s="85"/>
      <c r="GKY4" s="85"/>
      <c r="GKZ4" s="85"/>
      <c r="GLA4" s="85"/>
      <c r="GLB4" s="85"/>
      <c r="GLC4" s="85"/>
      <c r="GLD4" s="85"/>
      <c r="GLE4" s="85"/>
      <c r="GLF4" s="85"/>
      <c r="GLG4" s="85"/>
      <c r="GLH4" s="85"/>
      <c r="GLI4" s="85"/>
      <c r="GLJ4" s="85"/>
      <c r="GLK4" s="85"/>
      <c r="GLL4" s="85"/>
      <c r="GLM4" s="85"/>
      <c r="GLN4" s="85"/>
      <c r="GLO4" s="85"/>
      <c r="GLP4" s="85"/>
      <c r="GLQ4" s="85"/>
      <c r="GLR4" s="85"/>
      <c r="GLS4" s="85"/>
      <c r="GLT4" s="85"/>
      <c r="GLU4" s="85"/>
      <c r="GLV4" s="85"/>
      <c r="GLW4" s="85"/>
      <c r="GLX4" s="85"/>
      <c r="GLY4" s="85"/>
      <c r="GLZ4" s="85"/>
      <c r="GMA4" s="85"/>
      <c r="GMB4" s="85"/>
      <c r="GMC4" s="85"/>
      <c r="GMD4" s="85"/>
      <c r="GME4" s="85"/>
      <c r="GMF4" s="85"/>
      <c r="GMG4" s="85"/>
      <c r="GMH4" s="85"/>
      <c r="GMI4" s="85"/>
      <c r="GMJ4" s="85"/>
      <c r="GMK4" s="85"/>
      <c r="GML4" s="85"/>
      <c r="GMM4" s="85"/>
      <c r="GMN4" s="85"/>
      <c r="GMO4" s="85"/>
      <c r="GMP4" s="85"/>
      <c r="GMQ4" s="85"/>
      <c r="GMR4" s="85"/>
      <c r="GMS4" s="85"/>
      <c r="GMT4" s="85"/>
      <c r="GMU4" s="85"/>
      <c r="GMV4" s="85"/>
      <c r="GMW4" s="85"/>
      <c r="GMX4" s="85"/>
      <c r="GMY4" s="85"/>
      <c r="GMZ4" s="85"/>
      <c r="GNA4" s="85"/>
      <c r="GNB4" s="85"/>
      <c r="GNC4" s="85"/>
      <c r="GND4" s="85"/>
      <c r="GNE4" s="85"/>
      <c r="GNF4" s="85"/>
      <c r="GNG4" s="85"/>
      <c r="GNH4" s="85"/>
      <c r="GNI4" s="85"/>
      <c r="GNJ4" s="85"/>
      <c r="GNK4" s="85"/>
      <c r="GNL4" s="85"/>
      <c r="GNM4" s="85"/>
      <c r="GNN4" s="85"/>
      <c r="GNO4" s="85"/>
      <c r="GNP4" s="85"/>
      <c r="GNQ4" s="85"/>
      <c r="GNR4" s="85"/>
      <c r="GNS4" s="85"/>
      <c r="GNT4" s="85"/>
      <c r="GNU4" s="85"/>
      <c r="GNV4" s="85"/>
      <c r="GNW4" s="85"/>
      <c r="GNX4" s="85"/>
      <c r="GNY4" s="85"/>
      <c r="GNZ4" s="85"/>
      <c r="GOA4" s="85"/>
      <c r="GOB4" s="85"/>
      <c r="GOC4" s="85"/>
      <c r="GOD4" s="85"/>
      <c r="GOE4" s="85"/>
      <c r="GOF4" s="85"/>
      <c r="GOG4" s="85"/>
      <c r="GOH4" s="85"/>
      <c r="GOI4" s="85"/>
      <c r="GOJ4" s="85"/>
      <c r="GOK4" s="85"/>
      <c r="GOL4" s="85"/>
      <c r="GOM4" s="85"/>
      <c r="GON4" s="85"/>
      <c r="GOO4" s="85"/>
      <c r="GOP4" s="85"/>
      <c r="GOQ4" s="85"/>
      <c r="GOR4" s="85"/>
      <c r="GOS4" s="85"/>
      <c r="GOT4" s="85"/>
      <c r="GOU4" s="85"/>
      <c r="GOV4" s="85"/>
      <c r="GOW4" s="85"/>
      <c r="GOX4" s="85"/>
      <c r="GOY4" s="85"/>
      <c r="GOZ4" s="85"/>
      <c r="GPA4" s="85"/>
      <c r="GPB4" s="85"/>
      <c r="GPC4" s="85"/>
      <c r="GPD4" s="85"/>
      <c r="GPE4" s="85"/>
      <c r="GPF4" s="85"/>
      <c r="GPG4" s="85"/>
      <c r="GPH4" s="85"/>
      <c r="GPI4" s="85"/>
      <c r="GPJ4" s="85"/>
      <c r="GPK4" s="85"/>
      <c r="GPL4" s="85"/>
      <c r="GPM4" s="85"/>
      <c r="GPN4" s="85"/>
      <c r="GPO4" s="85"/>
      <c r="GPP4" s="85"/>
      <c r="GPQ4" s="85"/>
      <c r="GPR4" s="85"/>
      <c r="GPS4" s="85"/>
      <c r="GPT4" s="85"/>
      <c r="GPU4" s="85"/>
      <c r="GPV4" s="85"/>
      <c r="GPW4" s="85"/>
      <c r="GPX4" s="85"/>
      <c r="GPY4" s="85"/>
      <c r="GPZ4" s="85"/>
      <c r="GQA4" s="85"/>
      <c r="GQB4" s="85"/>
      <c r="GQC4" s="85"/>
      <c r="GQD4" s="85"/>
      <c r="GQE4" s="85"/>
      <c r="GQF4" s="85"/>
      <c r="GQG4" s="85"/>
      <c r="GQH4" s="85"/>
      <c r="GQI4" s="85"/>
      <c r="GQJ4" s="85"/>
      <c r="GQK4" s="85"/>
      <c r="GQL4" s="85"/>
      <c r="GQM4" s="85"/>
      <c r="GQN4" s="85"/>
      <c r="GQO4" s="85"/>
      <c r="GQP4" s="85"/>
      <c r="GQQ4" s="85"/>
      <c r="GQR4" s="85"/>
      <c r="GQS4" s="85"/>
      <c r="GQT4" s="85"/>
      <c r="GQU4" s="85"/>
      <c r="GQV4" s="85"/>
      <c r="GQW4" s="85"/>
      <c r="GQX4" s="85"/>
      <c r="GQY4" s="85"/>
      <c r="GQZ4" s="85"/>
      <c r="GRA4" s="85"/>
      <c r="GRB4" s="85"/>
      <c r="GRC4" s="85"/>
      <c r="GRD4" s="85"/>
      <c r="GRE4" s="85"/>
      <c r="GRF4" s="85"/>
      <c r="GRG4" s="85"/>
      <c r="GRH4" s="85"/>
      <c r="GRI4" s="85"/>
      <c r="GRJ4" s="85"/>
      <c r="GRK4" s="85"/>
      <c r="GRL4" s="85"/>
      <c r="GRM4" s="85"/>
      <c r="GRN4" s="85"/>
      <c r="GRO4" s="85"/>
      <c r="GRP4" s="85"/>
      <c r="GRQ4" s="85"/>
      <c r="GRR4" s="85"/>
      <c r="GRS4" s="85"/>
      <c r="GRT4" s="85"/>
      <c r="GRU4" s="85"/>
      <c r="GRV4" s="85"/>
      <c r="GRW4" s="85"/>
      <c r="GRX4" s="85"/>
      <c r="GRY4" s="85"/>
      <c r="GRZ4" s="85"/>
      <c r="GSA4" s="85"/>
      <c r="GSB4" s="85"/>
      <c r="GSC4" s="85"/>
      <c r="GSD4" s="85"/>
      <c r="GSE4" s="85"/>
      <c r="GSF4" s="85"/>
      <c r="GSG4" s="85"/>
      <c r="GSH4" s="85"/>
      <c r="GSI4" s="85"/>
      <c r="GSJ4" s="85"/>
      <c r="GSK4" s="85"/>
      <c r="GSL4" s="85"/>
      <c r="GSM4" s="85"/>
      <c r="GSN4" s="85"/>
      <c r="GSO4" s="85"/>
      <c r="GSP4" s="85"/>
      <c r="GSQ4" s="85"/>
      <c r="GSR4" s="85"/>
      <c r="GSS4" s="85"/>
      <c r="GST4" s="85"/>
      <c r="GSU4" s="85"/>
      <c r="GSV4" s="85"/>
      <c r="GSW4" s="85"/>
      <c r="GSX4" s="85"/>
      <c r="GSY4" s="85"/>
      <c r="GSZ4" s="85"/>
      <c r="GTA4" s="85"/>
      <c r="GTB4" s="85"/>
      <c r="GTC4" s="85"/>
      <c r="GTD4" s="85"/>
      <c r="GTE4" s="85"/>
      <c r="GTF4" s="85"/>
      <c r="GTG4" s="85"/>
      <c r="GTH4" s="85"/>
      <c r="GTI4" s="85"/>
      <c r="GTJ4" s="85"/>
      <c r="GTK4" s="85"/>
      <c r="GTL4" s="85"/>
      <c r="GTM4" s="85"/>
      <c r="GTN4" s="85"/>
      <c r="GTO4" s="85"/>
      <c r="GTP4" s="85"/>
      <c r="GTQ4" s="85"/>
      <c r="GTR4" s="85"/>
      <c r="GTS4" s="85"/>
      <c r="GTT4" s="85"/>
      <c r="GTU4" s="85"/>
      <c r="GTV4" s="85"/>
      <c r="GTW4" s="85"/>
      <c r="GTX4" s="85"/>
      <c r="GTY4" s="85"/>
      <c r="GTZ4" s="85"/>
      <c r="GUA4" s="85"/>
      <c r="GUB4" s="85"/>
      <c r="GUC4" s="85"/>
      <c r="GUD4" s="85"/>
      <c r="GUE4" s="85"/>
      <c r="GUF4" s="85"/>
      <c r="GUG4" s="85"/>
      <c r="GUH4" s="85"/>
      <c r="GUI4" s="85"/>
      <c r="GUJ4" s="85"/>
      <c r="GUK4" s="85"/>
      <c r="GUL4" s="85"/>
      <c r="GUM4" s="85"/>
      <c r="GUN4" s="85"/>
      <c r="GUO4" s="85"/>
      <c r="GUP4" s="85"/>
      <c r="GUQ4" s="85"/>
      <c r="GUR4" s="85"/>
      <c r="GUS4" s="85"/>
      <c r="GUT4" s="85"/>
      <c r="GUU4" s="85"/>
      <c r="GUV4" s="85"/>
      <c r="GUW4" s="85"/>
      <c r="GUX4" s="85"/>
      <c r="GUY4" s="85"/>
      <c r="GUZ4" s="85"/>
      <c r="GVA4" s="85"/>
      <c r="GVB4" s="85"/>
      <c r="GVC4" s="85"/>
      <c r="GVD4" s="85"/>
      <c r="GVE4" s="85"/>
      <c r="GVF4" s="85"/>
      <c r="GVG4" s="85"/>
      <c r="GVH4" s="85"/>
      <c r="GVI4" s="85"/>
      <c r="GVJ4" s="85"/>
      <c r="GVK4" s="85"/>
      <c r="GVL4" s="85"/>
      <c r="GVM4" s="85"/>
      <c r="GVN4" s="85"/>
      <c r="GVO4" s="85"/>
      <c r="GVP4" s="85"/>
      <c r="GVQ4" s="85"/>
      <c r="GVR4" s="85"/>
      <c r="GVS4" s="85"/>
      <c r="GVT4" s="85"/>
      <c r="GVU4" s="85"/>
      <c r="GVV4" s="85"/>
      <c r="GVW4" s="85"/>
      <c r="GVX4" s="85"/>
      <c r="GVY4" s="85"/>
      <c r="GVZ4" s="85"/>
      <c r="GWA4" s="85"/>
      <c r="GWB4" s="85"/>
      <c r="GWC4" s="85"/>
      <c r="GWD4" s="85"/>
      <c r="GWE4" s="85"/>
      <c r="GWF4" s="85"/>
      <c r="GWG4" s="85"/>
      <c r="GWH4" s="85"/>
      <c r="GWI4" s="85"/>
      <c r="GWJ4" s="85"/>
      <c r="GWK4" s="85"/>
      <c r="GWL4" s="85"/>
      <c r="GWM4" s="85"/>
      <c r="GWN4" s="85"/>
      <c r="GWO4" s="85"/>
      <c r="GWP4" s="85"/>
      <c r="GWQ4" s="85"/>
      <c r="GWR4" s="85"/>
      <c r="GWS4" s="85"/>
      <c r="GWT4" s="85"/>
      <c r="GWU4" s="85"/>
      <c r="GWV4" s="85"/>
      <c r="GWW4" s="85"/>
      <c r="GWX4" s="85"/>
      <c r="GWY4" s="85"/>
      <c r="GWZ4" s="85"/>
      <c r="GXA4" s="85"/>
      <c r="GXB4" s="85"/>
      <c r="GXC4" s="85"/>
      <c r="GXD4" s="85"/>
      <c r="GXE4" s="85"/>
      <c r="GXF4" s="85"/>
      <c r="GXG4" s="85"/>
      <c r="GXH4" s="85"/>
      <c r="GXI4" s="85"/>
      <c r="GXJ4" s="85"/>
      <c r="GXK4" s="85"/>
      <c r="GXL4" s="85"/>
      <c r="GXM4" s="85"/>
      <c r="GXN4" s="85"/>
      <c r="GXO4" s="85"/>
      <c r="GXP4" s="85"/>
      <c r="GXQ4" s="85"/>
      <c r="GXR4" s="85"/>
      <c r="GXS4" s="85"/>
      <c r="GXT4" s="85"/>
      <c r="GXU4" s="85"/>
      <c r="GXV4" s="85"/>
      <c r="GXW4" s="85"/>
      <c r="GXX4" s="85"/>
      <c r="GXY4" s="85"/>
      <c r="GXZ4" s="85"/>
      <c r="GYA4" s="85"/>
      <c r="GYB4" s="85"/>
      <c r="GYC4" s="85"/>
      <c r="GYD4" s="85"/>
      <c r="GYE4" s="85"/>
      <c r="GYF4" s="85"/>
      <c r="GYG4" s="85"/>
      <c r="GYH4" s="85"/>
      <c r="GYI4" s="85"/>
      <c r="GYJ4" s="85"/>
      <c r="GYK4" s="85"/>
      <c r="GYL4" s="85"/>
      <c r="GYM4" s="85"/>
      <c r="GYN4" s="85"/>
      <c r="GYO4" s="85"/>
      <c r="GYP4" s="85"/>
      <c r="GYQ4" s="85"/>
      <c r="GYR4" s="85"/>
      <c r="GYS4" s="85"/>
      <c r="GYT4" s="85"/>
      <c r="GYU4" s="85"/>
      <c r="GYV4" s="85"/>
      <c r="GYW4" s="85"/>
      <c r="GYX4" s="85"/>
      <c r="GYY4" s="85"/>
      <c r="GYZ4" s="85"/>
      <c r="GZA4" s="85"/>
      <c r="GZB4" s="85"/>
      <c r="GZC4" s="85"/>
      <c r="GZD4" s="85"/>
      <c r="GZE4" s="85"/>
      <c r="GZF4" s="85"/>
      <c r="GZG4" s="85"/>
      <c r="GZH4" s="85"/>
      <c r="GZI4" s="85"/>
      <c r="GZJ4" s="85"/>
      <c r="GZK4" s="85"/>
      <c r="GZL4" s="85"/>
      <c r="GZM4" s="85"/>
      <c r="GZN4" s="85"/>
      <c r="GZO4" s="85"/>
      <c r="GZP4" s="85"/>
      <c r="GZQ4" s="85"/>
      <c r="GZR4" s="85"/>
      <c r="GZS4" s="85"/>
      <c r="GZT4" s="85"/>
      <c r="GZU4" s="85"/>
      <c r="GZV4" s="85"/>
      <c r="GZW4" s="85"/>
      <c r="GZX4" s="85"/>
      <c r="GZY4" s="85"/>
      <c r="GZZ4" s="85"/>
      <c r="HAA4" s="85"/>
      <c r="HAB4" s="85"/>
      <c r="HAC4" s="85"/>
      <c r="HAD4" s="85"/>
      <c r="HAE4" s="85"/>
      <c r="HAF4" s="85"/>
      <c r="HAG4" s="85"/>
      <c r="HAH4" s="85"/>
      <c r="HAI4" s="85"/>
      <c r="HAJ4" s="85"/>
      <c r="HAK4" s="85"/>
      <c r="HAL4" s="85"/>
      <c r="HAM4" s="85"/>
      <c r="HAN4" s="85"/>
      <c r="HAO4" s="85"/>
      <c r="HAP4" s="85"/>
      <c r="HAQ4" s="85"/>
      <c r="HAR4" s="85"/>
      <c r="HAS4" s="85"/>
      <c r="HAT4" s="85"/>
      <c r="HAU4" s="85"/>
      <c r="HAV4" s="85"/>
      <c r="HAW4" s="85"/>
      <c r="HAX4" s="85"/>
      <c r="HAY4" s="85"/>
      <c r="HAZ4" s="85"/>
      <c r="HBA4" s="85"/>
      <c r="HBB4" s="85"/>
      <c r="HBC4" s="85"/>
      <c r="HBD4" s="85"/>
      <c r="HBE4" s="85"/>
      <c r="HBF4" s="85"/>
      <c r="HBG4" s="85"/>
      <c r="HBH4" s="85"/>
      <c r="HBI4" s="85"/>
      <c r="HBJ4" s="85"/>
      <c r="HBK4" s="85"/>
      <c r="HBL4" s="85"/>
      <c r="HBM4" s="85"/>
      <c r="HBN4" s="85"/>
      <c r="HBO4" s="85"/>
      <c r="HBP4" s="85"/>
      <c r="HBQ4" s="85"/>
      <c r="HBR4" s="85"/>
      <c r="HBS4" s="85"/>
      <c r="HBT4" s="85"/>
      <c r="HBU4" s="85"/>
      <c r="HBV4" s="85"/>
      <c r="HBW4" s="85"/>
      <c r="HBX4" s="85"/>
      <c r="HBY4" s="85"/>
      <c r="HBZ4" s="85"/>
      <c r="HCA4" s="85"/>
      <c r="HCB4" s="85"/>
      <c r="HCC4" s="85"/>
      <c r="HCD4" s="85"/>
      <c r="HCE4" s="85"/>
      <c r="HCF4" s="85"/>
      <c r="HCG4" s="85"/>
      <c r="HCH4" s="85"/>
      <c r="HCI4" s="85"/>
      <c r="HCJ4" s="85"/>
      <c r="HCK4" s="85"/>
      <c r="HCL4" s="85"/>
      <c r="HCM4" s="85"/>
      <c r="HCN4" s="85"/>
      <c r="HCO4" s="85"/>
      <c r="HCP4" s="85"/>
      <c r="HCQ4" s="85"/>
      <c r="HCR4" s="85"/>
      <c r="HCS4" s="85"/>
      <c r="HCT4" s="85"/>
      <c r="HCU4" s="85"/>
      <c r="HCV4" s="85"/>
      <c r="HCW4" s="85"/>
      <c r="HCX4" s="85"/>
      <c r="HCY4" s="85"/>
      <c r="HCZ4" s="85"/>
      <c r="HDA4" s="85"/>
      <c r="HDB4" s="85"/>
      <c r="HDC4" s="85"/>
      <c r="HDD4" s="85"/>
      <c r="HDE4" s="85"/>
      <c r="HDF4" s="85"/>
      <c r="HDG4" s="85"/>
      <c r="HDH4" s="85"/>
      <c r="HDI4" s="85"/>
      <c r="HDJ4" s="85"/>
      <c r="HDK4" s="85"/>
      <c r="HDL4" s="85"/>
      <c r="HDM4" s="85"/>
      <c r="HDN4" s="85"/>
      <c r="HDO4" s="85"/>
      <c r="HDP4" s="85"/>
      <c r="HDQ4" s="85"/>
      <c r="HDR4" s="85"/>
      <c r="HDS4" s="85"/>
      <c r="HDT4" s="85"/>
      <c r="HDU4" s="85"/>
      <c r="HDV4" s="85"/>
      <c r="HDW4" s="85"/>
      <c r="HDX4" s="85"/>
      <c r="HDY4" s="85"/>
      <c r="HDZ4" s="85"/>
      <c r="HEA4" s="85"/>
      <c r="HEB4" s="85"/>
      <c r="HEC4" s="85"/>
      <c r="HED4" s="85"/>
      <c r="HEE4" s="85"/>
      <c r="HEF4" s="85"/>
      <c r="HEG4" s="85"/>
      <c r="HEH4" s="85"/>
      <c r="HEI4" s="85"/>
      <c r="HEJ4" s="85"/>
      <c r="HEK4" s="85"/>
      <c r="HEL4" s="85"/>
      <c r="HEM4" s="85"/>
      <c r="HEN4" s="85"/>
      <c r="HEO4" s="85"/>
      <c r="HEP4" s="85"/>
      <c r="HEQ4" s="85"/>
      <c r="HER4" s="85"/>
      <c r="HES4" s="85"/>
      <c r="HET4" s="85"/>
      <c r="HEU4" s="85"/>
      <c r="HEV4" s="85"/>
      <c r="HEW4" s="85"/>
      <c r="HEX4" s="85"/>
      <c r="HEY4" s="85"/>
      <c r="HEZ4" s="85"/>
      <c r="HFA4" s="85"/>
      <c r="HFB4" s="85"/>
      <c r="HFC4" s="85"/>
      <c r="HFD4" s="85"/>
      <c r="HFE4" s="85"/>
      <c r="HFF4" s="85"/>
      <c r="HFG4" s="85"/>
      <c r="HFH4" s="85"/>
      <c r="HFI4" s="85"/>
      <c r="HFJ4" s="85"/>
      <c r="HFK4" s="85"/>
      <c r="HFL4" s="85"/>
      <c r="HFM4" s="85"/>
      <c r="HFN4" s="85"/>
      <c r="HFO4" s="85"/>
      <c r="HFP4" s="85"/>
      <c r="HFQ4" s="85"/>
      <c r="HFR4" s="85"/>
      <c r="HFS4" s="85"/>
      <c r="HFT4" s="85"/>
      <c r="HFU4" s="85"/>
      <c r="HFV4" s="85"/>
      <c r="HFW4" s="85"/>
      <c r="HFX4" s="85"/>
      <c r="HFY4" s="85"/>
      <c r="HFZ4" s="85"/>
      <c r="HGA4" s="85"/>
      <c r="HGB4" s="85"/>
      <c r="HGC4" s="85"/>
      <c r="HGD4" s="85"/>
      <c r="HGE4" s="85"/>
      <c r="HGF4" s="85"/>
      <c r="HGG4" s="85"/>
      <c r="HGH4" s="85"/>
      <c r="HGI4" s="85"/>
      <c r="HGJ4" s="85"/>
      <c r="HGK4" s="85"/>
      <c r="HGL4" s="85"/>
      <c r="HGM4" s="85"/>
      <c r="HGN4" s="85"/>
      <c r="HGO4" s="85"/>
      <c r="HGP4" s="85"/>
      <c r="HGQ4" s="85"/>
      <c r="HGR4" s="85"/>
      <c r="HGS4" s="85"/>
      <c r="HGT4" s="85"/>
      <c r="HGU4" s="85"/>
      <c r="HGV4" s="85"/>
      <c r="HGW4" s="85"/>
      <c r="HGX4" s="85"/>
      <c r="HGY4" s="85"/>
      <c r="HGZ4" s="85"/>
      <c r="HHA4" s="85"/>
      <c r="HHB4" s="85"/>
      <c r="HHC4" s="85"/>
      <c r="HHD4" s="85"/>
      <c r="HHE4" s="85"/>
      <c r="HHF4" s="85"/>
      <c r="HHG4" s="85"/>
      <c r="HHH4" s="85"/>
      <c r="HHI4" s="85"/>
      <c r="HHJ4" s="85"/>
      <c r="HHK4" s="85"/>
      <c r="HHL4" s="85"/>
      <c r="HHM4" s="85"/>
      <c r="HHN4" s="85"/>
      <c r="HHO4" s="85"/>
      <c r="HHP4" s="85"/>
      <c r="HHQ4" s="85"/>
      <c r="HHR4" s="85"/>
      <c r="HHS4" s="85"/>
      <c r="HHT4" s="85"/>
      <c r="HHU4" s="85"/>
      <c r="HHV4" s="85"/>
      <c r="HHW4" s="85"/>
      <c r="HHX4" s="85"/>
      <c r="HHY4" s="85"/>
      <c r="HHZ4" s="85"/>
      <c r="HIA4" s="85"/>
      <c r="HIB4" s="85"/>
      <c r="HIC4" s="85"/>
      <c r="HID4" s="85"/>
      <c r="HIE4" s="85"/>
      <c r="HIF4" s="85"/>
      <c r="HIG4" s="85"/>
      <c r="HIH4" s="85"/>
      <c r="HII4" s="85"/>
      <c r="HIJ4" s="85"/>
      <c r="HIK4" s="85"/>
      <c r="HIL4" s="85"/>
      <c r="HIM4" s="85"/>
      <c r="HIN4" s="85"/>
      <c r="HIO4" s="85"/>
      <c r="HIP4" s="85"/>
      <c r="HIQ4" s="85"/>
      <c r="HIR4" s="85"/>
      <c r="HIS4" s="85"/>
      <c r="HIT4" s="85"/>
      <c r="HIU4" s="85"/>
      <c r="HIV4" s="85"/>
      <c r="HIW4" s="85"/>
      <c r="HIX4" s="85"/>
      <c r="HIY4" s="85"/>
      <c r="HIZ4" s="85"/>
      <c r="HJA4" s="85"/>
      <c r="HJB4" s="85"/>
      <c r="HJC4" s="85"/>
      <c r="HJD4" s="85"/>
      <c r="HJE4" s="85"/>
      <c r="HJF4" s="85"/>
      <c r="HJG4" s="85"/>
      <c r="HJH4" s="85"/>
      <c r="HJI4" s="85"/>
      <c r="HJJ4" s="85"/>
      <c r="HJK4" s="85"/>
      <c r="HJL4" s="85"/>
      <c r="HJM4" s="85"/>
      <c r="HJN4" s="85"/>
      <c r="HJO4" s="85"/>
      <c r="HJP4" s="85"/>
      <c r="HJQ4" s="85"/>
      <c r="HJR4" s="85"/>
      <c r="HJS4" s="85"/>
      <c r="HJT4" s="85"/>
      <c r="HJU4" s="85"/>
      <c r="HJV4" s="85"/>
      <c r="HJW4" s="85"/>
      <c r="HJX4" s="85"/>
      <c r="HJY4" s="85"/>
      <c r="HJZ4" s="85"/>
      <c r="HKA4" s="85"/>
      <c r="HKB4" s="85"/>
      <c r="HKC4" s="85"/>
      <c r="HKD4" s="85"/>
      <c r="HKE4" s="85"/>
      <c r="HKF4" s="85"/>
      <c r="HKG4" s="85"/>
      <c r="HKH4" s="85"/>
      <c r="HKI4" s="85"/>
      <c r="HKJ4" s="85"/>
      <c r="HKK4" s="85"/>
      <c r="HKL4" s="85"/>
      <c r="HKM4" s="85"/>
      <c r="HKN4" s="85"/>
      <c r="HKO4" s="85"/>
      <c r="HKP4" s="85"/>
      <c r="HKQ4" s="85"/>
      <c r="HKR4" s="85"/>
      <c r="HKS4" s="85"/>
      <c r="HKT4" s="85"/>
      <c r="HKU4" s="85"/>
      <c r="HKV4" s="85"/>
      <c r="HKW4" s="85"/>
      <c r="HKX4" s="85"/>
      <c r="HKY4" s="85"/>
      <c r="HKZ4" s="85"/>
      <c r="HLA4" s="85"/>
      <c r="HLB4" s="85"/>
      <c r="HLC4" s="85"/>
      <c r="HLD4" s="85"/>
      <c r="HLE4" s="85"/>
      <c r="HLF4" s="85"/>
      <c r="HLG4" s="85"/>
      <c r="HLH4" s="85"/>
      <c r="HLI4" s="85"/>
      <c r="HLJ4" s="85"/>
      <c r="HLK4" s="85"/>
      <c r="HLL4" s="85"/>
      <c r="HLM4" s="85"/>
      <c r="HLN4" s="85"/>
      <c r="HLO4" s="85"/>
      <c r="HLP4" s="85"/>
      <c r="HLQ4" s="85"/>
      <c r="HLR4" s="85"/>
      <c r="HLS4" s="85"/>
      <c r="HLT4" s="85"/>
      <c r="HLU4" s="85"/>
      <c r="HLV4" s="85"/>
      <c r="HLW4" s="85"/>
      <c r="HLX4" s="85"/>
      <c r="HLY4" s="85"/>
      <c r="HLZ4" s="85"/>
      <c r="HMA4" s="85"/>
      <c r="HMB4" s="85"/>
      <c r="HMC4" s="85"/>
      <c r="HMD4" s="85"/>
      <c r="HME4" s="85"/>
      <c r="HMF4" s="85"/>
      <c r="HMG4" s="85"/>
      <c r="HMH4" s="85"/>
      <c r="HMI4" s="85"/>
      <c r="HMJ4" s="85"/>
      <c r="HMK4" s="85"/>
      <c r="HML4" s="85"/>
      <c r="HMM4" s="85"/>
      <c r="HMN4" s="85"/>
      <c r="HMO4" s="85"/>
      <c r="HMP4" s="85"/>
      <c r="HMQ4" s="85"/>
      <c r="HMR4" s="85"/>
      <c r="HMS4" s="85"/>
      <c r="HMT4" s="85"/>
      <c r="HMU4" s="85"/>
      <c r="HMV4" s="85"/>
      <c r="HMW4" s="85"/>
      <c r="HMX4" s="85"/>
      <c r="HMY4" s="85"/>
      <c r="HMZ4" s="85"/>
      <c r="HNA4" s="85"/>
      <c r="HNB4" s="85"/>
      <c r="HNC4" s="85"/>
      <c r="HND4" s="85"/>
      <c r="HNE4" s="85"/>
      <c r="HNF4" s="85"/>
      <c r="HNG4" s="85"/>
      <c r="HNH4" s="85"/>
      <c r="HNI4" s="85"/>
      <c r="HNJ4" s="85"/>
      <c r="HNK4" s="85"/>
      <c r="HNL4" s="85"/>
      <c r="HNM4" s="85"/>
      <c r="HNN4" s="85"/>
      <c r="HNO4" s="85"/>
      <c r="HNP4" s="85"/>
      <c r="HNQ4" s="85"/>
      <c r="HNR4" s="85"/>
      <c r="HNS4" s="85"/>
      <c r="HNT4" s="85"/>
      <c r="HNU4" s="85"/>
      <c r="HNV4" s="85"/>
      <c r="HNW4" s="85"/>
      <c r="HNX4" s="85"/>
      <c r="HNY4" s="85"/>
      <c r="HNZ4" s="85"/>
      <c r="HOA4" s="85"/>
      <c r="HOB4" s="85"/>
      <c r="HOC4" s="85"/>
      <c r="HOD4" s="85"/>
      <c r="HOE4" s="85"/>
      <c r="HOF4" s="85"/>
      <c r="HOG4" s="85"/>
      <c r="HOH4" s="85"/>
      <c r="HOI4" s="85"/>
      <c r="HOJ4" s="85"/>
      <c r="HOK4" s="85"/>
      <c r="HOL4" s="85"/>
      <c r="HOM4" s="85"/>
      <c r="HON4" s="85"/>
      <c r="HOO4" s="85"/>
      <c r="HOP4" s="85"/>
      <c r="HOQ4" s="85"/>
      <c r="HOR4" s="85"/>
      <c r="HOS4" s="85"/>
      <c r="HOT4" s="85"/>
      <c r="HOU4" s="85"/>
      <c r="HOV4" s="85"/>
      <c r="HOW4" s="85"/>
      <c r="HOX4" s="85"/>
      <c r="HOY4" s="85"/>
      <c r="HOZ4" s="85"/>
      <c r="HPA4" s="85"/>
      <c r="HPB4" s="85"/>
      <c r="HPC4" s="85"/>
      <c r="HPD4" s="85"/>
      <c r="HPE4" s="85"/>
      <c r="HPF4" s="85"/>
      <c r="HPG4" s="85"/>
      <c r="HPH4" s="85"/>
      <c r="HPI4" s="85"/>
      <c r="HPJ4" s="85"/>
      <c r="HPK4" s="85"/>
      <c r="HPL4" s="85"/>
      <c r="HPM4" s="85"/>
      <c r="HPN4" s="85"/>
      <c r="HPO4" s="85"/>
      <c r="HPP4" s="85"/>
      <c r="HPQ4" s="85"/>
      <c r="HPR4" s="85"/>
      <c r="HPS4" s="85"/>
      <c r="HPT4" s="85"/>
      <c r="HPU4" s="85"/>
      <c r="HPV4" s="85"/>
      <c r="HPW4" s="85"/>
      <c r="HPX4" s="85"/>
      <c r="HPY4" s="85"/>
      <c r="HPZ4" s="85"/>
      <c r="HQA4" s="85"/>
      <c r="HQB4" s="85"/>
      <c r="HQC4" s="85"/>
      <c r="HQD4" s="85"/>
      <c r="HQE4" s="85"/>
      <c r="HQF4" s="85"/>
      <c r="HQG4" s="85"/>
      <c r="HQH4" s="85"/>
      <c r="HQI4" s="85"/>
      <c r="HQJ4" s="85"/>
      <c r="HQK4" s="85"/>
      <c r="HQL4" s="85"/>
      <c r="HQM4" s="85"/>
      <c r="HQN4" s="85"/>
      <c r="HQO4" s="85"/>
      <c r="HQP4" s="85"/>
      <c r="HQQ4" s="85"/>
      <c r="HQR4" s="85"/>
      <c r="HQS4" s="85"/>
      <c r="HQT4" s="85"/>
      <c r="HQU4" s="85"/>
      <c r="HQV4" s="85"/>
      <c r="HQW4" s="85"/>
      <c r="HQX4" s="85"/>
      <c r="HQY4" s="85"/>
      <c r="HQZ4" s="85"/>
      <c r="HRA4" s="85"/>
      <c r="HRB4" s="85"/>
      <c r="HRC4" s="85"/>
      <c r="HRD4" s="85"/>
      <c r="HRE4" s="85"/>
      <c r="HRF4" s="85"/>
      <c r="HRG4" s="85"/>
      <c r="HRH4" s="85"/>
      <c r="HRI4" s="85"/>
      <c r="HRJ4" s="85"/>
      <c r="HRK4" s="85"/>
      <c r="HRL4" s="85"/>
      <c r="HRM4" s="85"/>
      <c r="HRN4" s="85"/>
      <c r="HRO4" s="85"/>
      <c r="HRP4" s="85"/>
      <c r="HRQ4" s="85"/>
      <c r="HRR4" s="85"/>
      <c r="HRS4" s="85"/>
      <c r="HRT4" s="85"/>
      <c r="HRU4" s="85"/>
      <c r="HRV4" s="85"/>
      <c r="HRW4" s="85"/>
      <c r="HRX4" s="85"/>
      <c r="HRY4" s="85"/>
      <c r="HRZ4" s="85"/>
      <c r="HSA4" s="85"/>
      <c r="HSB4" s="85"/>
      <c r="HSC4" s="85"/>
      <c r="HSD4" s="85"/>
      <c r="HSE4" s="85"/>
      <c r="HSF4" s="85"/>
      <c r="HSG4" s="85"/>
      <c r="HSH4" s="85"/>
      <c r="HSI4" s="85"/>
      <c r="HSJ4" s="85"/>
      <c r="HSK4" s="85"/>
      <c r="HSL4" s="85"/>
      <c r="HSM4" s="85"/>
      <c r="HSN4" s="85"/>
      <c r="HSO4" s="85"/>
      <c r="HSP4" s="85"/>
      <c r="HSQ4" s="85"/>
      <c r="HSR4" s="85"/>
      <c r="HSS4" s="85"/>
      <c r="HST4" s="85"/>
      <c r="HSU4" s="85"/>
      <c r="HSV4" s="85"/>
      <c r="HSW4" s="85"/>
      <c r="HSX4" s="85"/>
      <c r="HSY4" s="85"/>
      <c r="HSZ4" s="85"/>
      <c r="HTA4" s="85"/>
      <c r="HTB4" s="85"/>
      <c r="HTC4" s="85"/>
      <c r="HTD4" s="85"/>
      <c r="HTE4" s="85"/>
      <c r="HTF4" s="85"/>
      <c r="HTG4" s="85"/>
      <c r="HTH4" s="85"/>
      <c r="HTI4" s="85"/>
      <c r="HTJ4" s="85"/>
      <c r="HTK4" s="85"/>
      <c r="HTL4" s="85"/>
      <c r="HTM4" s="85"/>
      <c r="HTN4" s="85"/>
      <c r="HTO4" s="85"/>
      <c r="HTP4" s="85"/>
      <c r="HTQ4" s="85"/>
      <c r="HTR4" s="85"/>
      <c r="HTS4" s="85"/>
      <c r="HTT4" s="85"/>
      <c r="HTU4" s="85"/>
      <c r="HTV4" s="85"/>
      <c r="HTW4" s="85"/>
      <c r="HTX4" s="85"/>
      <c r="HTY4" s="85"/>
      <c r="HTZ4" s="85"/>
      <c r="HUA4" s="85"/>
      <c r="HUB4" s="85"/>
      <c r="HUC4" s="85"/>
      <c r="HUD4" s="85"/>
      <c r="HUE4" s="85"/>
      <c r="HUF4" s="85"/>
      <c r="HUG4" s="85"/>
      <c r="HUH4" s="85"/>
      <c r="HUI4" s="85"/>
      <c r="HUJ4" s="85"/>
      <c r="HUK4" s="85"/>
      <c r="HUL4" s="85"/>
      <c r="HUM4" s="85"/>
      <c r="HUN4" s="85"/>
      <c r="HUO4" s="85"/>
      <c r="HUP4" s="85"/>
      <c r="HUQ4" s="85"/>
      <c r="HUR4" s="85"/>
      <c r="HUS4" s="85"/>
      <c r="HUT4" s="85"/>
      <c r="HUU4" s="85"/>
      <c r="HUV4" s="85"/>
      <c r="HUW4" s="85"/>
      <c r="HUX4" s="85"/>
      <c r="HUY4" s="85"/>
      <c r="HUZ4" s="85"/>
      <c r="HVA4" s="85"/>
      <c r="HVB4" s="85"/>
      <c r="HVC4" s="85"/>
      <c r="HVD4" s="85"/>
      <c r="HVE4" s="85"/>
      <c r="HVF4" s="85"/>
      <c r="HVG4" s="85"/>
      <c r="HVH4" s="85"/>
      <c r="HVI4" s="85"/>
      <c r="HVJ4" s="85"/>
      <c r="HVK4" s="85"/>
      <c r="HVL4" s="85"/>
      <c r="HVM4" s="85"/>
      <c r="HVN4" s="85"/>
      <c r="HVO4" s="85"/>
      <c r="HVP4" s="85"/>
      <c r="HVQ4" s="85"/>
      <c r="HVR4" s="85"/>
      <c r="HVS4" s="85"/>
      <c r="HVT4" s="85"/>
      <c r="HVU4" s="85"/>
      <c r="HVV4" s="85"/>
      <c r="HVW4" s="85"/>
      <c r="HVX4" s="85"/>
      <c r="HVY4" s="85"/>
      <c r="HVZ4" s="85"/>
      <c r="HWA4" s="85"/>
      <c r="HWB4" s="85"/>
      <c r="HWC4" s="85"/>
      <c r="HWD4" s="85"/>
      <c r="HWE4" s="85"/>
      <c r="HWF4" s="85"/>
      <c r="HWG4" s="85"/>
      <c r="HWH4" s="85"/>
      <c r="HWI4" s="85"/>
      <c r="HWJ4" s="85"/>
      <c r="HWK4" s="85"/>
      <c r="HWL4" s="85"/>
      <c r="HWM4" s="85"/>
      <c r="HWN4" s="85"/>
      <c r="HWO4" s="85"/>
      <c r="HWP4" s="85"/>
      <c r="HWQ4" s="85"/>
      <c r="HWR4" s="85"/>
      <c r="HWS4" s="85"/>
      <c r="HWT4" s="85"/>
      <c r="HWU4" s="85"/>
      <c r="HWV4" s="85"/>
      <c r="HWW4" s="85"/>
      <c r="HWX4" s="85"/>
      <c r="HWY4" s="85"/>
      <c r="HWZ4" s="85"/>
      <c r="HXA4" s="85"/>
      <c r="HXB4" s="85"/>
      <c r="HXC4" s="85"/>
      <c r="HXD4" s="85"/>
      <c r="HXE4" s="85"/>
      <c r="HXF4" s="85"/>
      <c r="HXG4" s="85"/>
      <c r="HXH4" s="85"/>
      <c r="HXI4" s="85"/>
      <c r="HXJ4" s="85"/>
      <c r="HXK4" s="85"/>
      <c r="HXL4" s="85"/>
      <c r="HXM4" s="85"/>
      <c r="HXN4" s="85"/>
      <c r="HXO4" s="85"/>
      <c r="HXP4" s="85"/>
      <c r="HXQ4" s="85"/>
      <c r="HXR4" s="85"/>
      <c r="HXS4" s="85"/>
      <c r="HXT4" s="85"/>
      <c r="HXU4" s="85"/>
      <c r="HXV4" s="85"/>
      <c r="HXW4" s="85"/>
      <c r="HXX4" s="85"/>
      <c r="HXY4" s="85"/>
      <c r="HXZ4" s="85"/>
      <c r="HYA4" s="85"/>
      <c r="HYB4" s="85"/>
      <c r="HYC4" s="85"/>
      <c r="HYD4" s="85"/>
      <c r="HYE4" s="85"/>
      <c r="HYF4" s="85"/>
      <c r="HYG4" s="85"/>
      <c r="HYH4" s="85"/>
      <c r="HYI4" s="85"/>
      <c r="HYJ4" s="85"/>
      <c r="HYK4" s="85"/>
      <c r="HYL4" s="85"/>
      <c r="HYM4" s="85"/>
      <c r="HYN4" s="85"/>
      <c r="HYO4" s="85"/>
      <c r="HYP4" s="85"/>
      <c r="HYQ4" s="85"/>
      <c r="HYR4" s="85"/>
      <c r="HYS4" s="85"/>
      <c r="HYT4" s="85"/>
      <c r="HYU4" s="85"/>
      <c r="HYV4" s="85"/>
      <c r="HYW4" s="85"/>
      <c r="HYX4" s="85"/>
      <c r="HYY4" s="85"/>
      <c r="HYZ4" s="85"/>
      <c r="HZA4" s="85"/>
      <c r="HZB4" s="85"/>
      <c r="HZC4" s="85"/>
      <c r="HZD4" s="85"/>
      <c r="HZE4" s="85"/>
      <c r="HZF4" s="85"/>
      <c r="HZG4" s="85"/>
      <c r="HZH4" s="85"/>
      <c r="HZI4" s="85"/>
      <c r="HZJ4" s="85"/>
      <c r="HZK4" s="85"/>
      <c r="HZL4" s="85"/>
      <c r="HZM4" s="85"/>
      <c r="HZN4" s="85"/>
      <c r="HZO4" s="85"/>
      <c r="HZP4" s="85"/>
      <c r="HZQ4" s="85"/>
      <c r="HZR4" s="85"/>
      <c r="HZS4" s="85"/>
      <c r="HZT4" s="85"/>
      <c r="HZU4" s="85"/>
      <c r="HZV4" s="85"/>
      <c r="HZW4" s="85"/>
      <c r="HZX4" s="85"/>
      <c r="HZY4" s="85"/>
      <c r="HZZ4" s="85"/>
      <c r="IAA4" s="85"/>
      <c r="IAB4" s="85"/>
      <c r="IAC4" s="85"/>
      <c r="IAD4" s="85"/>
      <c r="IAE4" s="85"/>
      <c r="IAF4" s="85"/>
      <c r="IAG4" s="85"/>
      <c r="IAH4" s="85"/>
      <c r="IAI4" s="85"/>
      <c r="IAJ4" s="85"/>
      <c r="IAK4" s="85"/>
      <c r="IAL4" s="85"/>
      <c r="IAM4" s="85"/>
      <c r="IAN4" s="85"/>
      <c r="IAO4" s="85"/>
      <c r="IAP4" s="85"/>
      <c r="IAQ4" s="85"/>
      <c r="IAR4" s="85"/>
      <c r="IAS4" s="85"/>
      <c r="IAT4" s="85"/>
      <c r="IAU4" s="85"/>
      <c r="IAV4" s="85"/>
      <c r="IAW4" s="85"/>
      <c r="IAX4" s="85"/>
      <c r="IAY4" s="85"/>
      <c r="IAZ4" s="85"/>
      <c r="IBA4" s="85"/>
      <c r="IBB4" s="85"/>
      <c r="IBC4" s="85"/>
      <c r="IBD4" s="85"/>
      <c r="IBE4" s="85"/>
      <c r="IBF4" s="85"/>
      <c r="IBG4" s="85"/>
      <c r="IBH4" s="85"/>
      <c r="IBI4" s="85"/>
      <c r="IBJ4" s="85"/>
      <c r="IBK4" s="85"/>
      <c r="IBL4" s="85"/>
      <c r="IBM4" s="85"/>
      <c r="IBN4" s="85"/>
      <c r="IBO4" s="85"/>
      <c r="IBP4" s="85"/>
      <c r="IBQ4" s="85"/>
      <c r="IBR4" s="85"/>
      <c r="IBS4" s="85"/>
      <c r="IBT4" s="85"/>
      <c r="IBU4" s="85"/>
      <c r="IBV4" s="85"/>
      <c r="IBW4" s="85"/>
      <c r="IBX4" s="85"/>
      <c r="IBY4" s="85"/>
      <c r="IBZ4" s="85"/>
      <c r="ICA4" s="85"/>
      <c r="ICB4" s="85"/>
      <c r="ICC4" s="85"/>
      <c r="ICD4" s="85"/>
      <c r="ICE4" s="85"/>
      <c r="ICF4" s="85"/>
      <c r="ICG4" s="85"/>
      <c r="ICH4" s="85"/>
      <c r="ICI4" s="85"/>
      <c r="ICJ4" s="85"/>
      <c r="ICK4" s="85"/>
      <c r="ICL4" s="85"/>
      <c r="ICM4" s="85"/>
      <c r="ICN4" s="85"/>
      <c r="ICO4" s="85"/>
      <c r="ICP4" s="85"/>
      <c r="ICQ4" s="85"/>
      <c r="ICR4" s="85"/>
      <c r="ICS4" s="85"/>
      <c r="ICT4" s="85"/>
      <c r="ICU4" s="85"/>
      <c r="ICV4" s="85"/>
      <c r="ICW4" s="85"/>
      <c r="ICX4" s="85"/>
      <c r="ICY4" s="85"/>
      <c r="ICZ4" s="85"/>
      <c r="IDA4" s="85"/>
      <c r="IDB4" s="85"/>
      <c r="IDC4" s="85"/>
      <c r="IDD4" s="85"/>
      <c r="IDE4" s="85"/>
      <c r="IDF4" s="85"/>
      <c r="IDG4" s="85"/>
      <c r="IDH4" s="85"/>
      <c r="IDI4" s="85"/>
      <c r="IDJ4" s="85"/>
      <c r="IDK4" s="85"/>
      <c r="IDL4" s="85"/>
      <c r="IDM4" s="85"/>
      <c r="IDN4" s="85"/>
      <c r="IDO4" s="85"/>
      <c r="IDP4" s="85"/>
      <c r="IDQ4" s="85"/>
      <c r="IDR4" s="85"/>
      <c r="IDS4" s="85"/>
      <c r="IDT4" s="85"/>
      <c r="IDU4" s="85"/>
      <c r="IDV4" s="85"/>
      <c r="IDW4" s="85"/>
      <c r="IDX4" s="85"/>
      <c r="IDY4" s="85"/>
      <c r="IDZ4" s="85"/>
      <c r="IEA4" s="85"/>
      <c r="IEB4" s="85"/>
      <c r="IEC4" s="85"/>
      <c r="IED4" s="85"/>
      <c r="IEE4" s="85"/>
      <c r="IEF4" s="85"/>
      <c r="IEG4" s="85"/>
      <c r="IEH4" s="85"/>
      <c r="IEI4" s="85"/>
      <c r="IEJ4" s="85"/>
      <c r="IEK4" s="85"/>
      <c r="IEL4" s="85"/>
      <c r="IEM4" s="85"/>
      <c r="IEN4" s="85"/>
      <c r="IEO4" s="85"/>
      <c r="IEP4" s="85"/>
      <c r="IEQ4" s="85"/>
      <c r="IER4" s="85"/>
      <c r="IES4" s="85"/>
      <c r="IET4" s="85"/>
      <c r="IEU4" s="85"/>
      <c r="IEV4" s="85"/>
      <c r="IEW4" s="85"/>
      <c r="IEX4" s="85"/>
      <c r="IEY4" s="85"/>
      <c r="IEZ4" s="85"/>
      <c r="IFA4" s="85"/>
      <c r="IFB4" s="85"/>
      <c r="IFC4" s="85"/>
      <c r="IFD4" s="85"/>
      <c r="IFE4" s="85"/>
      <c r="IFF4" s="85"/>
      <c r="IFG4" s="85"/>
      <c r="IFH4" s="85"/>
      <c r="IFI4" s="85"/>
      <c r="IFJ4" s="85"/>
      <c r="IFK4" s="85"/>
      <c r="IFL4" s="85"/>
      <c r="IFM4" s="85"/>
      <c r="IFN4" s="85"/>
      <c r="IFO4" s="85"/>
      <c r="IFP4" s="85"/>
      <c r="IFQ4" s="85"/>
      <c r="IFR4" s="85"/>
      <c r="IFS4" s="85"/>
      <c r="IFT4" s="85"/>
      <c r="IFU4" s="85"/>
      <c r="IFV4" s="85"/>
      <c r="IFW4" s="85"/>
      <c r="IFX4" s="85"/>
      <c r="IFY4" s="85"/>
      <c r="IFZ4" s="85"/>
      <c r="IGA4" s="85"/>
      <c r="IGB4" s="85"/>
      <c r="IGC4" s="85"/>
      <c r="IGD4" s="85"/>
      <c r="IGE4" s="85"/>
      <c r="IGF4" s="85"/>
      <c r="IGG4" s="85"/>
      <c r="IGH4" s="85"/>
      <c r="IGI4" s="85"/>
      <c r="IGJ4" s="85"/>
      <c r="IGK4" s="85"/>
      <c r="IGL4" s="85"/>
      <c r="IGM4" s="85"/>
      <c r="IGN4" s="85"/>
      <c r="IGO4" s="85"/>
      <c r="IGP4" s="85"/>
      <c r="IGQ4" s="85"/>
      <c r="IGR4" s="85"/>
      <c r="IGS4" s="85"/>
      <c r="IGT4" s="85"/>
      <c r="IGU4" s="85"/>
      <c r="IGV4" s="85"/>
      <c r="IGW4" s="85"/>
      <c r="IGX4" s="85"/>
      <c r="IGY4" s="85"/>
      <c r="IGZ4" s="85"/>
      <c r="IHA4" s="85"/>
      <c r="IHB4" s="85"/>
      <c r="IHC4" s="85"/>
      <c r="IHD4" s="85"/>
      <c r="IHE4" s="85"/>
      <c r="IHF4" s="85"/>
      <c r="IHG4" s="85"/>
      <c r="IHH4" s="85"/>
      <c r="IHI4" s="85"/>
      <c r="IHJ4" s="85"/>
      <c r="IHK4" s="85"/>
      <c r="IHL4" s="85"/>
      <c r="IHM4" s="85"/>
      <c r="IHN4" s="85"/>
      <c r="IHO4" s="85"/>
      <c r="IHP4" s="85"/>
      <c r="IHQ4" s="85"/>
      <c r="IHR4" s="85"/>
      <c r="IHS4" s="85"/>
      <c r="IHT4" s="85"/>
      <c r="IHU4" s="85"/>
      <c r="IHV4" s="85"/>
      <c r="IHW4" s="85"/>
      <c r="IHX4" s="85"/>
      <c r="IHY4" s="85"/>
      <c r="IHZ4" s="85"/>
      <c r="IIA4" s="85"/>
      <c r="IIB4" s="85"/>
      <c r="IIC4" s="85"/>
      <c r="IID4" s="85"/>
      <c r="IIE4" s="85"/>
      <c r="IIF4" s="85"/>
      <c r="IIG4" s="85"/>
      <c r="IIH4" s="85"/>
      <c r="III4" s="85"/>
      <c r="IIJ4" s="85"/>
      <c r="IIK4" s="85"/>
      <c r="IIL4" s="85"/>
      <c r="IIM4" s="85"/>
      <c r="IIN4" s="85"/>
      <c r="IIO4" s="85"/>
      <c r="IIP4" s="85"/>
      <c r="IIQ4" s="85"/>
      <c r="IIR4" s="85"/>
      <c r="IIS4" s="85"/>
      <c r="IIT4" s="85"/>
      <c r="IIU4" s="85"/>
      <c r="IIV4" s="85"/>
      <c r="IIW4" s="85"/>
      <c r="IIX4" s="85"/>
      <c r="IIY4" s="85"/>
      <c r="IIZ4" s="85"/>
      <c r="IJA4" s="85"/>
      <c r="IJB4" s="85"/>
      <c r="IJC4" s="85"/>
      <c r="IJD4" s="85"/>
      <c r="IJE4" s="85"/>
      <c r="IJF4" s="85"/>
      <c r="IJG4" s="85"/>
      <c r="IJH4" s="85"/>
      <c r="IJI4" s="85"/>
      <c r="IJJ4" s="85"/>
      <c r="IJK4" s="85"/>
      <c r="IJL4" s="85"/>
      <c r="IJM4" s="85"/>
      <c r="IJN4" s="85"/>
      <c r="IJO4" s="85"/>
      <c r="IJP4" s="85"/>
      <c r="IJQ4" s="85"/>
      <c r="IJR4" s="85"/>
      <c r="IJS4" s="85"/>
      <c r="IJT4" s="85"/>
      <c r="IJU4" s="85"/>
      <c r="IJV4" s="85"/>
      <c r="IJW4" s="85"/>
      <c r="IJX4" s="85"/>
      <c r="IJY4" s="85"/>
      <c r="IJZ4" s="85"/>
      <c r="IKA4" s="85"/>
      <c r="IKB4" s="85"/>
      <c r="IKC4" s="85"/>
      <c r="IKD4" s="85"/>
      <c r="IKE4" s="85"/>
      <c r="IKF4" s="85"/>
      <c r="IKG4" s="85"/>
      <c r="IKH4" s="85"/>
      <c r="IKI4" s="85"/>
      <c r="IKJ4" s="85"/>
      <c r="IKK4" s="85"/>
      <c r="IKL4" s="85"/>
      <c r="IKM4" s="85"/>
      <c r="IKN4" s="85"/>
      <c r="IKO4" s="85"/>
      <c r="IKP4" s="85"/>
      <c r="IKQ4" s="85"/>
      <c r="IKR4" s="85"/>
      <c r="IKS4" s="85"/>
      <c r="IKT4" s="85"/>
      <c r="IKU4" s="85"/>
      <c r="IKV4" s="85"/>
      <c r="IKW4" s="85"/>
      <c r="IKX4" s="85"/>
      <c r="IKY4" s="85"/>
      <c r="IKZ4" s="85"/>
      <c r="ILA4" s="85"/>
      <c r="ILB4" s="85"/>
      <c r="ILC4" s="85"/>
      <c r="ILD4" s="85"/>
      <c r="ILE4" s="85"/>
      <c r="ILF4" s="85"/>
      <c r="ILG4" s="85"/>
      <c r="ILH4" s="85"/>
      <c r="ILI4" s="85"/>
      <c r="ILJ4" s="85"/>
      <c r="ILK4" s="85"/>
      <c r="ILL4" s="85"/>
      <c r="ILM4" s="85"/>
      <c r="ILN4" s="85"/>
      <c r="ILO4" s="85"/>
      <c r="ILP4" s="85"/>
      <c r="ILQ4" s="85"/>
      <c r="ILR4" s="85"/>
      <c r="ILS4" s="85"/>
      <c r="ILT4" s="85"/>
      <c r="ILU4" s="85"/>
      <c r="ILV4" s="85"/>
      <c r="ILW4" s="85"/>
      <c r="ILX4" s="85"/>
      <c r="ILY4" s="85"/>
      <c r="ILZ4" s="85"/>
      <c r="IMA4" s="85"/>
      <c r="IMB4" s="85"/>
      <c r="IMC4" s="85"/>
      <c r="IMD4" s="85"/>
      <c r="IME4" s="85"/>
      <c r="IMF4" s="85"/>
      <c r="IMG4" s="85"/>
      <c r="IMH4" s="85"/>
      <c r="IMI4" s="85"/>
      <c r="IMJ4" s="85"/>
      <c r="IMK4" s="85"/>
      <c r="IML4" s="85"/>
      <c r="IMM4" s="85"/>
      <c r="IMN4" s="85"/>
      <c r="IMO4" s="85"/>
      <c r="IMP4" s="85"/>
      <c r="IMQ4" s="85"/>
      <c r="IMR4" s="85"/>
      <c r="IMS4" s="85"/>
      <c r="IMT4" s="85"/>
      <c r="IMU4" s="85"/>
      <c r="IMV4" s="85"/>
      <c r="IMW4" s="85"/>
      <c r="IMX4" s="85"/>
      <c r="IMY4" s="85"/>
      <c r="IMZ4" s="85"/>
      <c r="INA4" s="85"/>
      <c r="INB4" s="85"/>
      <c r="INC4" s="85"/>
      <c r="IND4" s="85"/>
      <c r="INE4" s="85"/>
      <c r="INF4" s="85"/>
      <c r="ING4" s="85"/>
      <c r="INH4" s="85"/>
      <c r="INI4" s="85"/>
      <c r="INJ4" s="85"/>
      <c r="INK4" s="85"/>
      <c r="INL4" s="85"/>
      <c r="INM4" s="85"/>
      <c r="INN4" s="85"/>
      <c r="INO4" s="85"/>
      <c r="INP4" s="85"/>
      <c r="INQ4" s="85"/>
      <c r="INR4" s="85"/>
      <c r="INS4" s="85"/>
      <c r="INT4" s="85"/>
      <c r="INU4" s="85"/>
      <c r="INV4" s="85"/>
      <c r="INW4" s="85"/>
      <c r="INX4" s="85"/>
      <c r="INY4" s="85"/>
      <c r="INZ4" s="85"/>
      <c r="IOA4" s="85"/>
      <c r="IOB4" s="85"/>
      <c r="IOC4" s="85"/>
      <c r="IOD4" s="85"/>
      <c r="IOE4" s="85"/>
      <c r="IOF4" s="85"/>
      <c r="IOG4" s="85"/>
      <c r="IOH4" s="85"/>
      <c r="IOI4" s="85"/>
      <c r="IOJ4" s="85"/>
      <c r="IOK4" s="85"/>
      <c r="IOL4" s="85"/>
      <c r="IOM4" s="85"/>
      <c r="ION4" s="85"/>
      <c r="IOO4" s="85"/>
      <c r="IOP4" s="85"/>
      <c r="IOQ4" s="85"/>
      <c r="IOR4" s="85"/>
      <c r="IOS4" s="85"/>
      <c r="IOT4" s="85"/>
      <c r="IOU4" s="85"/>
      <c r="IOV4" s="85"/>
      <c r="IOW4" s="85"/>
      <c r="IOX4" s="85"/>
      <c r="IOY4" s="85"/>
      <c r="IOZ4" s="85"/>
      <c r="IPA4" s="85"/>
      <c r="IPB4" s="85"/>
      <c r="IPC4" s="85"/>
      <c r="IPD4" s="85"/>
      <c r="IPE4" s="85"/>
      <c r="IPF4" s="85"/>
      <c r="IPG4" s="85"/>
      <c r="IPH4" s="85"/>
      <c r="IPI4" s="85"/>
      <c r="IPJ4" s="85"/>
      <c r="IPK4" s="85"/>
      <c r="IPL4" s="85"/>
      <c r="IPM4" s="85"/>
      <c r="IPN4" s="85"/>
      <c r="IPO4" s="85"/>
      <c r="IPP4" s="85"/>
      <c r="IPQ4" s="85"/>
      <c r="IPR4" s="85"/>
      <c r="IPS4" s="85"/>
      <c r="IPT4" s="85"/>
      <c r="IPU4" s="85"/>
      <c r="IPV4" s="85"/>
      <c r="IPW4" s="85"/>
      <c r="IPX4" s="85"/>
      <c r="IPY4" s="85"/>
      <c r="IPZ4" s="85"/>
      <c r="IQA4" s="85"/>
      <c r="IQB4" s="85"/>
      <c r="IQC4" s="85"/>
      <c r="IQD4" s="85"/>
      <c r="IQE4" s="85"/>
      <c r="IQF4" s="85"/>
      <c r="IQG4" s="85"/>
      <c r="IQH4" s="85"/>
      <c r="IQI4" s="85"/>
      <c r="IQJ4" s="85"/>
      <c r="IQK4" s="85"/>
      <c r="IQL4" s="85"/>
      <c r="IQM4" s="85"/>
      <c r="IQN4" s="85"/>
      <c r="IQO4" s="85"/>
      <c r="IQP4" s="85"/>
      <c r="IQQ4" s="85"/>
      <c r="IQR4" s="85"/>
      <c r="IQS4" s="85"/>
      <c r="IQT4" s="85"/>
      <c r="IQU4" s="85"/>
      <c r="IQV4" s="85"/>
      <c r="IQW4" s="85"/>
      <c r="IQX4" s="85"/>
      <c r="IQY4" s="85"/>
      <c r="IQZ4" s="85"/>
      <c r="IRA4" s="85"/>
      <c r="IRB4" s="85"/>
      <c r="IRC4" s="85"/>
      <c r="IRD4" s="85"/>
      <c r="IRE4" s="85"/>
      <c r="IRF4" s="85"/>
      <c r="IRG4" s="85"/>
      <c r="IRH4" s="85"/>
      <c r="IRI4" s="85"/>
      <c r="IRJ4" s="85"/>
      <c r="IRK4" s="85"/>
      <c r="IRL4" s="85"/>
      <c r="IRM4" s="85"/>
      <c r="IRN4" s="85"/>
      <c r="IRO4" s="85"/>
      <c r="IRP4" s="85"/>
      <c r="IRQ4" s="85"/>
      <c r="IRR4" s="85"/>
      <c r="IRS4" s="85"/>
      <c r="IRT4" s="85"/>
      <c r="IRU4" s="85"/>
      <c r="IRV4" s="85"/>
      <c r="IRW4" s="85"/>
      <c r="IRX4" s="85"/>
      <c r="IRY4" s="85"/>
      <c r="IRZ4" s="85"/>
      <c r="ISA4" s="85"/>
      <c r="ISB4" s="85"/>
      <c r="ISC4" s="85"/>
      <c r="ISD4" s="85"/>
      <c r="ISE4" s="85"/>
      <c r="ISF4" s="85"/>
      <c r="ISG4" s="85"/>
      <c r="ISH4" s="85"/>
      <c r="ISI4" s="85"/>
      <c r="ISJ4" s="85"/>
      <c r="ISK4" s="85"/>
      <c r="ISL4" s="85"/>
      <c r="ISM4" s="85"/>
      <c r="ISN4" s="85"/>
      <c r="ISO4" s="85"/>
      <c r="ISP4" s="85"/>
      <c r="ISQ4" s="85"/>
      <c r="ISR4" s="85"/>
      <c r="ISS4" s="85"/>
      <c r="IST4" s="85"/>
      <c r="ISU4" s="85"/>
      <c r="ISV4" s="85"/>
      <c r="ISW4" s="85"/>
      <c r="ISX4" s="85"/>
      <c r="ISY4" s="85"/>
      <c r="ISZ4" s="85"/>
      <c r="ITA4" s="85"/>
      <c r="ITB4" s="85"/>
      <c r="ITC4" s="85"/>
      <c r="ITD4" s="85"/>
      <c r="ITE4" s="85"/>
      <c r="ITF4" s="85"/>
      <c r="ITG4" s="85"/>
      <c r="ITH4" s="85"/>
      <c r="ITI4" s="85"/>
      <c r="ITJ4" s="85"/>
      <c r="ITK4" s="85"/>
      <c r="ITL4" s="85"/>
      <c r="ITM4" s="85"/>
      <c r="ITN4" s="85"/>
      <c r="ITO4" s="85"/>
      <c r="ITP4" s="85"/>
      <c r="ITQ4" s="85"/>
      <c r="ITR4" s="85"/>
      <c r="ITS4" s="85"/>
      <c r="ITT4" s="85"/>
      <c r="ITU4" s="85"/>
      <c r="ITV4" s="85"/>
      <c r="ITW4" s="85"/>
      <c r="ITX4" s="85"/>
      <c r="ITY4" s="85"/>
      <c r="ITZ4" s="85"/>
      <c r="IUA4" s="85"/>
      <c r="IUB4" s="85"/>
      <c r="IUC4" s="85"/>
      <c r="IUD4" s="85"/>
      <c r="IUE4" s="85"/>
      <c r="IUF4" s="85"/>
      <c r="IUG4" s="85"/>
      <c r="IUH4" s="85"/>
      <c r="IUI4" s="85"/>
      <c r="IUJ4" s="85"/>
      <c r="IUK4" s="85"/>
      <c r="IUL4" s="85"/>
      <c r="IUM4" s="85"/>
      <c r="IUN4" s="85"/>
      <c r="IUO4" s="85"/>
      <c r="IUP4" s="85"/>
      <c r="IUQ4" s="85"/>
      <c r="IUR4" s="85"/>
      <c r="IUS4" s="85"/>
      <c r="IUT4" s="85"/>
      <c r="IUU4" s="85"/>
      <c r="IUV4" s="85"/>
      <c r="IUW4" s="85"/>
      <c r="IUX4" s="85"/>
      <c r="IUY4" s="85"/>
      <c r="IUZ4" s="85"/>
      <c r="IVA4" s="85"/>
      <c r="IVB4" s="85"/>
      <c r="IVC4" s="85"/>
      <c r="IVD4" s="85"/>
      <c r="IVE4" s="85"/>
      <c r="IVF4" s="85"/>
      <c r="IVG4" s="85"/>
      <c r="IVH4" s="85"/>
      <c r="IVI4" s="85"/>
      <c r="IVJ4" s="85"/>
      <c r="IVK4" s="85"/>
      <c r="IVL4" s="85"/>
      <c r="IVM4" s="85"/>
      <c r="IVN4" s="85"/>
      <c r="IVO4" s="85"/>
      <c r="IVP4" s="85"/>
      <c r="IVQ4" s="85"/>
      <c r="IVR4" s="85"/>
      <c r="IVS4" s="85"/>
      <c r="IVT4" s="85"/>
      <c r="IVU4" s="85"/>
      <c r="IVV4" s="85"/>
      <c r="IVW4" s="85"/>
      <c r="IVX4" s="85"/>
      <c r="IVY4" s="85"/>
      <c r="IVZ4" s="85"/>
      <c r="IWA4" s="85"/>
      <c r="IWB4" s="85"/>
      <c r="IWC4" s="85"/>
      <c r="IWD4" s="85"/>
      <c r="IWE4" s="85"/>
      <c r="IWF4" s="85"/>
      <c r="IWG4" s="85"/>
      <c r="IWH4" s="85"/>
      <c r="IWI4" s="85"/>
      <c r="IWJ4" s="85"/>
      <c r="IWK4" s="85"/>
      <c r="IWL4" s="85"/>
      <c r="IWM4" s="85"/>
      <c r="IWN4" s="85"/>
      <c r="IWO4" s="85"/>
      <c r="IWP4" s="85"/>
      <c r="IWQ4" s="85"/>
      <c r="IWR4" s="85"/>
      <c r="IWS4" s="85"/>
      <c r="IWT4" s="85"/>
      <c r="IWU4" s="85"/>
      <c r="IWV4" s="85"/>
      <c r="IWW4" s="85"/>
      <c r="IWX4" s="85"/>
      <c r="IWY4" s="85"/>
      <c r="IWZ4" s="85"/>
      <c r="IXA4" s="85"/>
      <c r="IXB4" s="85"/>
      <c r="IXC4" s="85"/>
      <c r="IXD4" s="85"/>
      <c r="IXE4" s="85"/>
      <c r="IXF4" s="85"/>
      <c r="IXG4" s="85"/>
      <c r="IXH4" s="85"/>
      <c r="IXI4" s="85"/>
      <c r="IXJ4" s="85"/>
      <c r="IXK4" s="85"/>
      <c r="IXL4" s="85"/>
      <c r="IXM4" s="85"/>
      <c r="IXN4" s="85"/>
      <c r="IXO4" s="85"/>
      <c r="IXP4" s="85"/>
      <c r="IXQ4" s="85"/>
      <c r="IXR4" s="85"/>
      <c r="IXS4" s="85"/>
      <c r="IXT4" s="85"/>
      <c r="IXU4" s="85"/>
      <c r="IXV4" s="85"/>
      <c r="IXW4" s="85"/>
      <c r="IXX4" s="85"/>
      <c r="IXY4" s="85"/>
      <c r="IXZ4" s="85"/>
      <c r="IYA4" s="85"/>
      <c r="IYB4" s="85"/>
      <c r="IYC4" s="85"/>
      <c r="IYD4" s="85"/>
      <c r="IYE4" s="85"/>
      <c r="IYF4" s="85"/>
      <c r="IYG4" s="85"/>
      <c r="IYH4" s="85"/>
      <c r="IYI4" s="85"/>
      <c r="IYJ4" s="85"/>
      <c r="IYK4" s="85"/>
      <c r="IYL4" s="85"/>
      <c r="IYM4" s="85"/>
      <c r="IYN4" s="85"/>
      <c r="IYO4" s="85"/>
      <c r="IYP4" s="85"/>
      <c r="IYQ4" s="85"/>
      <c r="IYR4" s="85"/>
      <c r="IYS4" s="85"/>
      <c r="IYT4" s="85"/>
      <c r="IYU4" s="85"/>
      <c r="IYV4" s="85"/>
      <c r="IYW4" s="85"/>
      <c r="IYX4" s="85"/>
      <c r="IYY4" s="85"/>
      <c r="IYZ4" s="85"/>
      <c r="IZA4" s="85"/>
      <c r="IZB4" s="85"/>
      <c r="IZC4" s="85"/>
      <c r="IZD4" s="85"/>
      <c r="IZE4" s="85"/>
      <c r="IZF4" s="85"/>
      <c r="IZG4" s="85"/>
      <c r="IZH4" s="85"/>
      <c r="IZI4" s="85"/>
      <c r="IZJ4" s="85"/>
      <c r="IZK4" s="85"/>
      <c r="IZL4" s="85"/>
      <c r="IZM4" s="85"/>
      <c r="IZN4" s="85"/>
      <c r="IZO4" s="85"/>
      <c r="IZP4" s="85"/>
      <c r="IZQ4" s="85"/>
      <c r="IZR4" s="85"/>
      <c r="IZS4" s="85"/>
      <c r="IZT4" s="85"/>
      <c r="IZU4" s="85"/>
      <c r="IZV4" s="85"/>
      <c r="IZW4" s="85"/>
      <c r="IZX4" s="85"/>
      <c r="IZY4" s="85"/>
      <c r="IZZ4" s="85"/>
      <c r="JAA4" s="85"/>
      <c r="JAB4" s="85"/>
      <c r="JAC4" s="85"/>
      <c r="JAD4" s="85"/>
      <c r="JAE4" s="85"/>
      <c r="JAF4" s="85"/>
      <c r="JAG4" s="85"/>
      <c r="JAH4" s="85"/>
      <c r="JAI4" s="85"/>
      <c r="JAJ4" s="85"/>
      <c r="JAK4" s="85"/>
      <c r="JAL4" s="85"/>
      <c r="JAM4" s="85"/>
      <c r="JAN4" s="85"/>
      <c r="JAO4" s="85"/>
      <c r="JAP4" s="85"/>
      <c r="JAQ4" s="85"/>
      <c r="JAR4" s="85"/>
      <c r="JAS4" s="85"/>
      <c r="JAT4" s="85"/>
      <c r="JAU4" s="85"/>
      <c r="JAV4" s="85"/>
      <c r="JAW4" s="85"/>
      <c r="JAX4" s="85"/>
      <c r="JAY4" s="85"/>
      <c r="JAZ4" s="85"/>
      <c r="JBA4" s="85"/>
      <c r="JBB4" s="85"/>
      <c r="JBC4" s="85"/>
      <c r="JBD4" s="85"/>
      <c r="JBE4" s="85"/>
      <c r="JBF4" s="85"/>
      <c r="JBG4" s="85"/>
      <c r="JBH4" s="85"/>
      <c r="JBI4" s="85"/>
      <c r="JBJ4" s="85"/>
      <c r="JBK4" s="85"/>
      <c r="JBL4" s="85"/>
      <c r="JBM4" s="85"/>
      <c r="JBN4" s="85"/>
      <c r="JBO4" s="85"/>
      <c r="JBP4" s="85"/>
      <c r="JBQ4" s="85"/>
      <c r="JBR4" s="85"/>
      <c r="JBS4" s="85"/>
      <c r="JBT4" s="85"/>
      <c r="JBU4" s="85"/>
      <c r="JBV4" s="85"/>
      <c r="JBW4" s="85"/>
      <c r="JBX4" s="85"/>
      <c r="JBY4" s="85"/>
      <c r="JBZ4" s="85"/>
      <c r="JCA4" s="85"/>
      <c r="JCB4" s="85"/>
      <c r="JCC4" s="85"/>
      <c r="JCD4" s="85"/>
      <c r="JCE4" s="85"/>
      <c r="JCF4" s="85"/>
      <c r="JCG4" s="85"/>
      <c r="JCH4" s="85"/>
      <c r="JCI4" s="85"/>
      <c r="JCJ4" s="85"/>
      <c r="JCK4" s="85"/>
      <c r="JCL4" s="85"/>
      <c r="JCM4" s="85"/>
      <c r="JCN4" s="85"/>
      <c r="JCO4" s="85"/>
      <c r="JCP4" s="85"/>
      <c r="JCQ4" s="85"/>
      <c r="JCR4" s="85"/>
      <c r="JCS4" s="85"/>
      <c r="JCT4" s="85"/>
      <c r="JCU4" s="85"/>
      <c r="JCV4" s="85"/>
      <c r="JCW4" s="85"/>
      <c r="JCX4" s="85"/>
      <c r="JCY4" s="85"/>
      <c r="JCZ4" s="85"/>
      <c r="JDA4" s="85"/>
      <c r="JDB4" s="85"/>
      <c r="JDC4" s="85"/>
      <c r="JDD4" s="85"/>
      <c r="JDE4" s="85"/>
      <c r="JDF4" s="85"/>
      <c r="JDG4" s="85"/>
      <c r="JDH4" s="85"/>
      <c r="JDI4" s="85"/>
      <c r="JDJ4" s="85"/>
      <c r="JDK4" s="85"/>
      <c r="JDL4" s="85"/>
      <c r="JDM4" s="85"/>
      <c r="JDN4" s="85"/>
      <c r="JDO4" s="85"/>
      <c r="JDP4" s="85"/>
      <c r="JDQ4" s="85"/>
      <c r="JDR4" s="85"/>
      <c r="JDS4" s="85"/>
      <c r="JDT4" s="85"/>
      <c r="JDU4" s="85"/>
      <c r="JDV4" s="85"/>
      <c r="JDW4" s="85"/>
      <c r="JDX4" s="85"/>
      <c r="JDY4" s="85"/>
      <c r="JDZ4" s="85"/>
      <c r="JEA4" s="85"/>
      <c r="JEB4" s="85"/>
      <c r="JEC4" s="85"/>
      <c r="JED4" s="85"/>
      <c r="JEE4" s="85"/>
      <c r="JEF4" s="85"/>
      <c r="JEG4" s="85"/>
      <c r="JEH4" s="85"/>
      <c r="JEI4" s="85"/>
      <c r="JEJ4" s="85"/>
      <c r="JEK4" s="85"/>
      <c r="JEL4" s="85"/>
      <c r="JEM4" s="85"/>
      <c r="JEN4" s="85"/>
      <c r="JEO4" s="85"/>
      <c r="JEP4" s="85"/>
      <c r="JEQ4" s="85"/>
      <c r="JER4" s="85"/>
      <c r="JES4" s="85"/>
      <c r="JET4" s="85"/>
      <c r="JEU4" s="85"/>
      <c r="JEV4" s="85"/>
      <c r="JEW4" s="85"/>
      <c r="JEX4" s="85"/>
      <c r="JEY4" s="85"/>
      <c r="JEZ4" s="85"/>
      <c r="JFA4" s="85"/>
      <c r="JFB4" s="85"/>
      <c r="JFC4" s="85"/>
      <c r="JFD4" s="85"/>
      <c r="JFE4" s="85"/>
      <c r="JFF4" s="85"/>
      <c r="JFG4" s="85"/>
      <c r="JFH4" s="85"/>
      <c r="JFI4" s="85"/>
      <c r="JFJ4" s="85"/>
      <c r="JFK4" s="85"/>
      <c r="JFL4" s="85"/>
      <c r="JFM4" s="85"/>
      <c r="JFN4" s="85"/>
      <c r="JFO4" s="85"/>
      <c r="JFP4" s="85"/>
      <c r="JFQ4" s="85"/>
      <c r="JFR4" s="85"/>
      <c r="JFS4" s="85"/>
      <c r="JFT4" s="85"/>
      <c r="JFU4" s="85"/>
      <c r="JFV4" s="85"/>
      <c r="JFW4" s="85"/>
      <c r="JFX4" s="85"/>
      <c r="JFY4" s="85"/>
      <c r="JFZ4" s="85"/>
      <c r="JGA4" s="85"/>
      <c r="JGB4" s="85"/>
      <c r="JGC4" s="85"/>
      <c r="JGD4" s="85"/>
      <c r="JGE4" s="85"/>
      <c r="JGF4" s="85"/>
      <c r="JGG4" s="85"/>
      <c r="JGH4" s="85"/>
      <c r="JGI4" s="85"/>
      <c r="JGJ4" s="85"/>
      <c r="JGK4" s="85"/>
      <c r="JGL4" s="85"/>
      <c r="JGM4" s="85"/>
      <c r="JGN4" s="85"/>
      <c r="JGO4" s="85"/>
      <c r="JGP4" s="85"/>
      <c r="JGQ4" s="85"/>
      <c r="JGR4" s="85"/>
      <c r="JGS4" s="85"/>
      <c r="JGT4" s="85"/>
      <c r="JGU4" s="85"/>
      <c r="JGV4" s="85"/>
      <c r="JGW4" s="85"/>
      <c r="JGX4" s="85"/>
      <c r="JGY4" s="85"/>
      <c r="JGZ4" s="85"/>
      <c r="JHA4" s="85"/>
      <c r="JHB4" s="85"/>
      <c r="JHC4" s="85"/>
      <c r="JHD4" s="85"/>
      <c r="JHE4" s="85"/>
      <c r="JHF4" s="85"/>
      <c r="JHG4" s="85"/>
      <c r="JHH4" s="85"/>
      <c r="JHI4" s="85"/>
      <c r="JHJ4" s="85"/>
      <c r="JHK4" s="85"/>
      <c r="JHL4" s="85"/>
      <c r="JHM4" s="85"/>
      <c r="JHN4" s="85"/>
      <c r="JHO4" s="85"/>
      <c r="JHP4" s="85"/>
      <c r="JHQ4" s="85"/>
      <c r="JHR4" s="85"/>
      <c r="JHS4" s="85"/>
      <c r="JHT4" s="85"/>
      <c r="JHU4" s="85"/>
      <c r="JHV4" s="85"/>
      <c r="JHW4" s="85"/>
      <c r="JHX4" s="85"/>
      <c r="JHY4" s="85"/>
      <c r="JHZ4" s="85"/>
      <c r="JIA4" s="85"/>
      <c r="JIB4" s="85"/>
      <c r="JIC4" s="85"/>
      <c r="JID4" s="85"/>
      <c r="JIE4" s="85"/>
      <c r="JIF4" s="85"/>
      <c r="JIG4" s="85"/>
      <c r="JIH4" s="85"/>
      <c r="JII4" s="85"/>
      <c r="JIJ4" s="85"/>
      <c r="JIK4" s="85"/>
      <c r="JIL4" s="85"/>
      <c r="JIM4" s="85"/>
      <c r="JIN4" s="85"/>
      <c r="JIO4" s="85"/>
      <c r="JIP4" s="85"/>
      <c r="JIQ4" s="85"/>
      <c r="JIR4" s="85"/>
      <c r="JIS4" s="85"/>
      <c r="JIT4" s="85"/>
      <c r="JIU4" s="85"/>
      <c r="JIV4" s="85"/>
      <c r="JIW4" s="85"/>
      <c r="JIX4" s="85"/>
      <c r="JIY4" s="85"/>
      <c r="JIZ4" s="85"/>
      <c r="JJA4" s="85"/>
      <c r="JJB4" s="85"/>
      <c r="JJC4" s="85"/>
      <c r="JJD4" s="85"/>
      <c r="JJE4" s="85"/>
      <c r="JJF4" s="85"/>
      <c r="JJG4" s="85"/>
      <c r="JJH4" s="85"/>
      <c r="JJI4" s="85"/>
      <c r="JJJ4" s="85"/>
      <c r="JJK4" s="85"/>
      <c r="JJL4" s="85"/>
      <c r="JJM4" s="85"/>
      <c r="JJN4" s="85"/>
      <c r="JJO4" s="85"/>
      <c r="JJP4" s="85"/>
      <c r="JJQ4" s="85"/>
      <c r="JJR4" s="85"/>
      <c r="JJS4" s="85"/>
      <c r="JJT4" s="85"/>
      <c r="JJU4" s="85"/>
      <c r="JJV4" s="85"/>
      <c r="JJW4" s="85"/>
      <c r="JJX4" s="85"/>
      <c r="JJY4" s="85"/>
      <c r="JJZ4" s="85"/>
      <c r="JKA4" s="85"/>
      <c r="JKB4" s="85"/>
      <c r="JKC4" s="85"/>
      <c r="JKD4" s="85"/>
      <c r="JKE4" s="85"/>
      <c r="JKF4" s="85"/>
      <c r="JKG4" s="85"/>
      <c r="JKH4" s="85"/>
      <c r="JKI4" s="85"/>
      <c r="JKJ4" s="85"/>
      <c r="JKK4" s="85"/>
      <c r="JKL4" s="85"/>
      <c r="JKM4" s="85"/>
      <c r="JKN4" s="85"/>
      <c r="JKO4" s="85"/>
      <c r="JKP4" s="85"/>
      <c r="JKQ4" s="85"/>
      <c r="JKR4" s="85"/>
      <c r="JKS4" s="85"/>
      <c r="JKT4" s="85"/>
      <c r="JKU4" s="85"/>
      <c r="JKV4" s="85"/>
      <c r="JKW4" s="85"/>
      <c r="JKX4" s="85"/>
      <c r="JKY4" s="85"/>
      <c r="JKZ4" s="85"/>
      <c r="JLA4" s="85"/>
      <c r="JLB4" s="85"/>
      <c r="JLC4" s="85"/>
      <c r="JLD4" s="85"/>
      <c r="JLE4" s="85"/>
      <c r="JLF4" s="85"/>
      <c r="JLG4" s="85"/>
      <c r="JLH4" s="85"/>
      <c r="JLI4" s="85"/>
      <c r="JLJ4" s="85"/>
      <c r="JLK4" s="85"/>
      <c r="JLL4" s="85"/>
      <c r="JLM4" s="85"/>
      <c r="JLN4" s="85"/>
      <c r="JLO4" s="85"/>
      <c r="JLP4" s="85"/>
      <c r="JLQ4" s="85"/>
      <c r="JLR4" s="85"/>
      <c r="JLS4" s="85"/>
      <c r="JLT4" s="85"/>
      <c r="JLU4" s="85"/>
      <c r="JLV4" s="85"/>
      <c r="JLW4" s="85"/>
      <c r="JLX4" s="85"/>
      <c r="JLY4" s="85"/>
      <c r="JLZ4" s="85"/>
      <c r="JMA4" s="85"/>
      <c r="JMB4" s="85"/>
      <c r="JMC4" s="85"/>
      <c r="JMD4" s="85"/>
      <c r="JME4" s="85"/>
      <c r="JMF4" s="85"/>
      <c r="JMG4" s="85"/>
      <c r="JMH4" s="85"/>
      <c r="JMI4" s="85"/>
      <c r="JMJ4" s="85"/>
      <c r="JMK4" s="85"/>
      <c r="JML4" s="85"/>
      <c r="JMM4" s="85"/>
      <c r="JMN4" s="85"/>
      <c r="JMO4" s="85"/>
      <c r="JMP4" s="85"/>
      <c r="JMQ4" s="85"/>
      <c r="JMR4" s="85"/>
      <c r="JMS4" s="85"/>
      <c r="JMT4" s="85"/>
      <c r="JMU4" s="85"/>
      <c r="JMV4" s="85"/>
      <c r="JMW4" s="85"/>
      <c r="JMX4" s="85"/>
      <c r="JMY4" s="85"/>
      <c r="JMZ4" s="85"/>
      <c r="JNA4" s="85"/>
      <c r="JNB4" s="85"/>
      <c r="JNC4" s="85"/>
      <c r="JND4" s="85"/>
      <c r="JNE4" s="85"/>
      <c r="JNF4" s="85"/>
      <c r="JNG4" s="85"/>
      <c r="JNH4" s="85"/>
      <c r="JNI4" s="85"/>
      <c r="JNJ4" s="85"/>
      <c r="JNK4" s="85"/>
      <c r="JNL4" s="85"/>
      <c r="JNM4" s="85"/>
      <c r="JNN4" s="85"/>
      <c r="JNO4" s="85"/>
      <c r="JNP4" s="85"/>
      <c r="JNQ4" s="85"/>
      <c r="JNR4" s="85"/>
      <c r="JNS4" s="85"/>
      <c r="JNT4" s="85"/>
      <c r="JNU4" s="85"/>
      <c r="JNV4" s="85"/>
      <c r="JNW4" s="85"/>
      <c r="JNX4" s="85"/>
      <c r="JNY4" s="85"/>
      <c r="JNZ4" s="85"/>
      <c r="JOA4" s="85"/>
      <c r="JOB4" s="85"/>
      <c r="JOC4" s="85"/>
      <c r="JOD4" s="85"/>
      <c r="JOE4" s="85"/>
      <c r="JOF4" s="85"/>
      <c r="JOG4" s="85"/>
      <c r="JOH4" s="85"/>
      <c r="JOI4" s="85"/>
      <c r="JOJ4" s="85"/>
      <c r="JOK4" s="85"/>
      <c r="JOL4" s="85"/>
      <c r="JOM4" s="85"/>
      <c r="JON4" s="85"/>
      <c r="JOO4" s="85"/>
      <c r="JOP4" s="85"/>
      <c r="JOQ4" s="85"/>
      <c r="JOR4" s="85"/>
      <c r="JOS4" s="85"/>
      <c r="JOT4" s="85"/>
      <c r="JOU4" s="85"/>
      <c r="JOV4" s="85"/>
      <c r="JOW4" s="85"/>
      <c r="JOX4" s="85"/>
      <c r="JOY4" s="85"/>
      <c r="JOZ4" s="85"/>
      <c r="JPA4" s="85"/>
      <c r="JPB4" s="85"/>
      <c r="JPC4" s="85"/>
      <c r="JPD4" s="85"/>
      <c r="JPE4" s="85"/>
      <c r="JPF4" s="85"/>
      <c r="JPG4" s="85"/>
      <c r="JPH4" s="85"/>
      <c r="JPI4" s="85"/>
      <c r="JPJ4" s="85"/>
      <c r="JPK4" s="85"/>
      <c r="JPL4" s="85"/>
      <c r="JPM4" s="85"/>
      <c r="JPN4" s="85"/>
      <c r="JPO4" s="85"/>
      <c r="JPP4" s="85"/>
      <c r="JPQ4" s="85"/>
      <c r="JPR4" s="85"/>
      <c r="JPS4" s="85"/>
      <c r="JPT4" s="85"/>
      <c r="JPU4" s="85"/>
      <c r="JPV4" s="85"/>
      <c r="JPW4" s="85"/>
      <c r="JPX4" s="85"/>
      <c r="JPY4" s="85"/>
      <c r="JPZ4" s="85"/>
      <c r="JQA4" s="85"/>
      <c r="JQB4" s="85"/>
      <c r="JQC4" s="85"/>
      <c r="JQD4" s="85"/>
      <c r="JQE4" s="85"/>
      <c r="JQF4" s="85"/>
      <c r="JQG4" s="85"/>
      <c r="JQH4" s="85"/>
      <c r="JQI4" s="85"/>
      <c r="JQJ4" s="85"/>
      <c r="JQK4" s="85"/>
      <c r="JQL4" s="85"/>
      <c r="JQM4" s="85"/>
      <c r="JQN4" s="85"/>
      <c r="JQO4" s="85"/>
      <c r="JQP4" s="85"/>
      <c r="JQQ4" s="85"/>
      <c r="JQR4" s="85"/>
      <c r="JQS4" s="85"/>
      <c r="JQT4" s="85"/>
      <c r="JQU4" s="85"/>
      <c r="JQV4" s="85"/>
      <c r="JQW4" s="85"/>
      <c r="JQX4" s="85"/>
      <c r="JQY4" s="85"/>
      <c r="JQZ4" s="85"/>
      <c r="JRA4" s="85"/>
      <c r="JRB4" s="85"/>
      <c r="JRC4" s="85"/>
      <c r="JRD4" s="85"/>
      <c r="JRE4" s="85"/>
      <c r="JRF4" s="85"/>
      <c r="JRG4" s="85"/>
      <c r="JRH4" s="85"/>
      <c r="JRI4" s="85"/>
      <c r="JRJ4" s="85"/>
      <c r="JRK4" s="85"/>
      <c r="JRL4" s="85"/>
      <c r="JRM4" s="85"/>
      <c r="JRN4" s="85"/>
      <c r="JRO4" s="85"/>
      <c r="JRP4" s="85"/>
      <c r="JRQ4" s="85"/>
      <c r="JRR4" s="85"/>
      <c r="JRS4" s="85"/>
      <c r="JRT4" s="85"/>
      <c r="JRU4" s="85"/>
      <c r="JRV4" s="85"/>
      <c r="JRW4" s="85"/>
      <c r="JRX4" s="85"/>
      <c r="JRY4" s="85"/>
      <c r="JRZ4" s="85"/>
      <c r="JSA4" s="85"/>
      <c r="JSB4" s="85"/>
      <c r="JSC4" s="85"/>
      <c r="JSD4" s="85"/>
      <c r="JSE4" s="85"/>
      <c r="JSF4" s="85"/>
      <c r="JSG4" s="85"/>
      <c r="JSH4" s="85"/>
      <c r="JSI4" s="85"/>
      <c r="JSJ4" s="85"/>
      <c r="JSK4" s="85"/>
      <c r="JSL4" s="85"/>
      <c r="JSM4" s="85"/>
      <c r="JSN4" s="85"/>
      <c r="JSO4" s="85"/>
      <c r="JSP4" s="85"/>
      <c r="JSQ4" s="85"/>
      <c r="JSR4" s="85"/>
      <c r="JSS4" s="85"/>
      <c r="JST4" s="85"/>
      <c r="JSU4" s="85"/>
      <c r="JSV4" s="85"/>
      <c r="JSW4" s="85"/>
      <c r="JSX4" s="85"/>
      <c r="JSY4" s="85"/>
      <c r="JSZ4" s="85"/>
      <c r="JTA4" s="85"/>
      <c r="JTB4" s="85"/>
      <c r="JTC4" s="85"/>
      <c r="JTD4" s="85"/>
      <c r="JTE4" s="85"/>
      <c r="JTF4" s="85"/>
      <c r="JTG4" s="85"/>
      <c r="JTH4" s="85"/>
      <c r="JTI4" s="85"/>
      <c r="JTJ4" s="85"/>
      <c r="JTK4" s="85"/>
      <c r="JTL4" s="85"/>
      <c r="JTM4" s="85"/>
      <c r="JTN4" s="85"/>
      <c r="JTO4" s="85"/>
      <c r="JTP4" s="85"/>
      <c r="JTQ4" s="85"/>
      <c r="JTR4" s="85"/>
      <c r="JTS4" s="85"/>
      <c r="JTT4" s="85"/>
      <c r="JTU4" s="85"/>
      <c r="JTV4" s="85"/>
      <c r="JTW4" s="85"/>
      <c r="JTX4" s="85"/>
      <c r="JTY4" s="85"/>
      <c r="JTZ4" s="85"/>
      <c r="JUA4" s="85"/>
      <c r="JUB4" s="85"/>
      <c r="JUC4" s="85"/>
      <c r="JUD4" s="85"/>
      <c r="JUE4" s="85"/>
      <c r="JUF4" s="85"/>
      <c r="JUG4" s="85"/>
      <c r="JUH4" s="85"/>
      <c r="JUI4" s="85"/>
      <c r="JUJ4" s="85"/>
      <c r="JUK4" s="85"/>
      <c r="JUL4" s="85"/>
      <c r="JUM4" s="85"/>
      <c r="JUN4" s="85"/>
      <c r="JUO4" s="85"/>
      <c r="JUP4" s="85"/>
      <c r="JUQ4" s="85"/>
      <c r="JUR4" s="85"/>
      <c r="JUS4" s="85"/>
      <c r="JUT4" s="85"/>
      <c r="JUU4" s="85"/>
      <c r="JUV4" s="85"/>
      <c r="JUW4" s="85"/>
      <c r="JUX4" s="85"/>
      <c r="JUY4" s="85"/>
      <c r="JUZ4" s="85"/>
      <c r="JVA4" s="85"/>
      <c r="JVB4" s="85"/>
      <c r="JVC4" s="85"/>
      <c r="JVD4" s="85"/>
      <c r="JVE4" s="85"/>
      <c r="JVF4" s="85"/>
      <c r="JVG4" s="85"/>
      <c r="JVH4" s="85"/>
      <c r="JVI4" s="85"/>
      <c r="JVJ4" s="85"/>
      <c r="JVK4" s="85"/>
      <c r="JVL4" s="85"/>
      <c r="JVM4" s="85"/>
      <c r="JVN4" s="85"/>
      <c r="JVO4" s="85"/>
      <c r="JVP4" s="85"/>
      <c r="JVQ4" s="85"/>
      <c r="JVR4" s="85"/>
      <c r="JVS4" s="85"/>
      <c r="JVT4" s="85"/>
      <c r="JVU4" s="85"/>
      <c r="JVV4" s="85"/>
      <c r="JVW4" s="85"/>
      <c r="JVX4" s="85"/>
      <c r="JVY4" s="85"/>
      <c r="JVZ4" s="85"/>
      <c r="JWA4" s="85"/>
      <c r="JWB4" s="85"/>
      <c r="JWC4" s="85"/>
      <c r="JWD4" s="85"/>
      <c r="JWE4" s="85"/>
      <c r="JWF4" s="85"/>
      <c r="JWG4" s="85"/>
      <c r="JWH4" s="85"/>
      <c r="JWI4" s="85"/>
      <c r="JWJ4" s="85"/>
      <c r="JWK4" s="85"/>
      <c r="JWL4" s="85"/>
      <c r="JWM4" s="85"/>
      <c r="JWN4" s="85"/>
      <c r="JWO4" s="85"/>
      <c r="JWP4" s="85"/>
      <c r="JWQ4" s="85"/>
      <c r="JWR4" s="85"/>
      <c r="JWS4" s="85"/>
      <c r="JWT4" s="85"/>
      <c r="JWU4" s="85"/>
      <c r="JWV4" s="85"/>
      <c r="JWW4" s="85"/>
      <c r="JWX4" s="85"/>
      <c r="JWY4" s="85"/>
      <c r="JWZ4" s="85"/>
      <c r="JXA4" s="85"/>
      <c r="JXB4" s="85"/>
      <c r="JXC4" s="85"/>
      <c r="JXD4" s="85"/>
      <c r="JXE4" s="85"/>
      <c r="JXF4" s="85"/>
      <c r="JXG4" s="85"/>
      <c r="JXH4" s="85"/>
      <c r="JXI4" s="85"/>
      <c r="JXJ4" s="85"/>
      <c r="JXK4" s="85"/>
      <c r="JXL4" s="85"/>
      <c r="JXM4" s="85"/>
      <c r="JXN4" s="85"/>
      <c r="JXO4" s="85"/>
      <c r="JXP4" s="85"/>
      <c r="JXQ4" s="85"/>
      <c r="JXR4" s="85"/>
      <c r="JXS4" s="85"/>
      <c r="JXT4" s="85"/>
      <c r="JXU4" s="85"/>
      <c r="JXV4" s="85"/>
      <c r="JXW4" s="85"/>
      <c r="JXX4" s="85"/>
      <c r="JXY4" s="85"/>
      <c r="JXZ4" s="85"/>
      <c r="JYA4" s="85"/>
      <c r="JYB4" s="85"/>
      <c r="JYC4" s="85"/>
      <c r="JYD4" s="85"/>
      <c r="JYE4" s="85"/>
      <c r="JYF4" s="85"/>
      <c r="JYG4" s="85"/>
      <c r="JYH4" s="85"/>
      <c r="JYI4" s="85"/>
      <c r="JYJ4" s="85"/>
      <c r="JYK4" s="85"/>
      <c r="JYL4" s="85"/>
      <c r="JYM4" s="85"/>
      <c r="JYN4" s="85"/>
      <c r="JYO4" s="85"/>
      <c r="JYP4" s="85"/>
      <c r="JYQ4" s="85"/>
      <c r="JYR4" s="85"/>
      <c r="JYS4" s="85"/>
      <c r="JYT4" s="85"/>
      <c r="JYU4" s="85"/>
      <c r="JYV4" s="85"/>
      <c r="JYW4" s="85"/>
      <c r="JYX4" s="85"/>
      <c r="JYY4" s="85"/>
      <c r="JYZ4" s="85"/>
      <c r="JZA4" s="85"/>
      <c r="JZB4" s="85"/>
      <c r="JZC4" s="85"/>
      <c r="JZD4" s="85"/>
      <c r="JZE4" s="85"/>
      <c r="JZF4" s="85"/>
      <c r="JZG4" s="85"/>
      <c r="JZH4" s="85"/>
      <c r="JZI4" s="85"/>
      <c r="JZJ4" s="85"/>
      <c r="JZK4" s="85"/>
      <c r="JZL4" s="85"/>
      <c r="JZM4" s="85"/>
      <c r="JZN4" s="85"/>
      <c r="JZO4" s="85"/>
      <c r="JZP4" s="85"/>
      <c r="JZQ4" s="85"/>
      <c r="JZR4" s="85"/>
      <c r="JZS4" s="85"/>
      <c r="JZT4" s="85"/>
      <c r="JZU4" s="85"/>
      <c r="JZV4" s="85"/>
      <c r="JZW4" s="85"/>
      <c r="JZX4" s="85"/>
      <c r="JZY4" s="85"/>
      <c r="JZZ4" s="85"/>
      <c r="KAA4" s="85"/>
      <c r="KAB4" s="85"/>
      <c r="KAC4" s="85"/>
      <c r="KAD4" s="85"/>
      <c r="KAE4" s="85"/>
      <c r="KAF4" s="85"/>
      <c r="KAG4" s="85"/>
      <c r="KAH4" s="85"/>
      <c r="KAI4" s="85"/>
      <c r="KAJ4" s="85"/>
      <c r="KAK4" s="85"/>
      <c r="KAL4" s="85"/>
      <c r="KAM4" s="85"/>
      <c r="KAN4" s="85"/>
      <c r="KAO4" s="85"/>
      <c r="KAP4" s="85"/>
      <c r="KAQ4" s="85"/>
      <c r="KAR4" s="85"/>
      <c r="KAS4" s="85"/>
      <c r="KAT4" s="85"/>
      <c r="KAU4" s="85"/>
      <c r="KAV4" s="85"/>
      <c r="KAW4" s="85"/>
      <c r="KAX4" s="85"/>
      <c r="KAY4" s="85"/>
      <c r="KAZ4" s="85"/>
      <c r="KBA4" s="85"/>
      <c r="KBB4" s="85"/>
      <c r="KBC4" s="85"/>
      <c r="KBD4" s="85"/>
      <c r="KBE4" s="85"/>
      <c r="KBF4" s="85"/>
      <c r="KBG4" s="85"/>
      <c r="KBH4" s="85"/>
      <c r="KBI4" s="85"/>
      <c r="KBJ4" s="85"/>
      <c r="KBK4" s="85"/>
      <c r="KBL4" s="85"/>
      <c r="KBM4" s="85"/>
      <c r="KBN4" s="85"/>
      <c r="KBO4" s="85"/>
      <c r="KBP4" s="85"/>
      <c r="KBQ4" s="85"/>
      <c r="KBR4" s="85"/>
      <c r="KBS4" s="85"/>
      <c r="KBT4" s="85"/>
      <c r="KBU4" s="85"/>
      <c r="KBV4" s="85"/>
      <c r="KBW4" s="85"/>
      <c r="KBX4" s="85"/>
      <c r="KBY4" s="85"/>
      <c r="KBZ4" s="85"/>
      <c r="KCA4" s="85"/>
      <c r="KCB4" s="85"/>
      <c r="KCC4" s="85"/>
      <c r="KCD4" s="85"/>
      <c r="KCE4" s="85"/>
      <c r="KCF4" s="85"/>
      <c r="KCG4" s="85"/>
      <c r="KCH4" s="85"/>
      <c r="KCI4" s="85"/>
      <c r="KCJ4" s="85"/>
      <c r="KCK4" s="85"/>
      <c r="KCL4" s="85"/>
      <c r="KCM4" s="85"/>
      <c r="KCN4" s="85"/>
      <c r="KCO4" s="85"/>
      <c r="KCP4" s="85"/>
      <c r="KCQ4" s="85"/>
      <c r="KCR4" s="85"/>
      <c r="KCS4" s="85"/>
      <c r="KCT4" s="85"/>
      <c r="KCU4" s="85"/>
      <c r="KCV4" s="85"/>
      <c r="KCW4" s="85"/>
      <c r="KCX4" s="85"/>
      <c r="KCY4" s="85"/>
      <c r="KCZ4" s="85"/>
      <c r="KDA4" s="85"/>
      <c r="KDB4" s="85"/>
      <c r="KDC4" s="85"/>
      <c r="KDD4" s="85"/>
      <c r="KDE4" s="85"/>
      <c r="KDF4" s="85"/>
      <c r="KDG4" s="85"/>
      <c r="KDH4" s="85"/>
      <c r="KDI4" s="85"/>
      <c r="KDJ4" s="85"/>
      <c r="KDK4" s="85"/>
      <c r="KDL4" s="85"/>
      <c r="KDM4" s="85"/>
      <c r="KDN4" s="85"/>
      <c r="KDO4" s="85"/>
      <c r="KDP4" s="85"/>
      <c r="KDQ4" s="85"/>
      <c r="KDR4" s="85"/>
      <c r="KDS4" s="85"/>
      <c r="KDT4" s="85"/>
      <c r="KDU4" s="85"/>
      <c r="KDV4" s="85"/>
      <c r="KDW4" s="85"/>
      <c r="KDX4" s="85"/>
      <c r="KDY4" s="85"/>
      <c r="KDZ4" s="85"/>
      <c r="KEA4" s="85"/>
      <c r="KEB4" s="85"/>
      <c r="KEC4" s="85"/>
      <c r="KED4" s="85"/>
      <c r="KEE4" s="85"/>
      <c r="KEF4" s="85"/>
      <c r="KEG4" s="85"/>
      <c r="KEH4" s="85"/>
      <c r="KEI4" s="85"/>
      <c r="KEJ4" s="85"/>
      <c r="KEK4" s="85"/>
      <c r="KEL4" s="85"/>
      <c r="KEM4" s="85"/>
      <c r="KEN4" s="85"/>
      <c r="KEO4" s="85"/>
      <c r="KEP4" s="85"/>
      <c r="KEQ4" s="85"/>
      <c r="KER4" s="85"/>
      <c r="KES4" s="85"/>
      <c r="KET4" s="85"/>
      <c r="KEU4" s="85"/>
      <c r="KEV4" s="85"/>
      <c r="KEW4" s="85"/>
      <c r="KEX4" s="85"/>
      <c r="KEY4" s="85"/>
      <c r="KEZ4" s="85"/>
      <c r="KFA4" s="85"/>
      <c r="KFB4" s="85"/>
      <c r="KFC4" s="85"/>
      <c r="KFD4" s="85"/>
      <c r="KFE4" s="85"/>
      <c r="KFF4" s="85"/>
      <c r="KFG4" s="85"/>
      <c r="KFH4" s="85"/>
      <c r="KFI4" s="85"/>
      <c r="KFJ4" s="85"/>
      <c r="KFK4" s="85"/>
      <c r="KFL4" s="85"/>
      <c r="KFM4" s="85"/>
      <c r="KFN4" s="85"/>
      <c r="KFO4" s="85"/>
      <c r="KFP4" s="85"/>
      <c r="KFQ4" s="85"/>
      <c r="KFR4" s="85"/>
      <c r="KFS4" s="85"/>
      <c r="KFT4" s="85"/>
      <c r="KFU4" s="85"/>
      <c r="KFV4" s="85"/>
      <c r="KFW4" s="85"/>
      <c r="KFX4" s="85"/>
      <c r="KFY4" s="85"/>
      <c r="KFZ4" s="85"/>
      <c r="KGA4" s="85"/>
      <c r="KGB4" s="85"/>
      <c r="KGC4" s="85"/>
      <c r="KGD4" s="85"/>
      <c r="KGE4" s="85"/>
      <c r="KGF4" s="85"/>
      <c r="KGG4" s="85"/>
      <c r="KGH4" s="85"/>
      <c r="KGI4" s="85"/>
      <c r="KGJ4" s="85"/>
      <c r="KGK4" s="85"/>
      <c r="KGL4" s="85"/>
      <c r="KGM4" s="85"/>
      <c r="KGN4" s="85"/>
      <c r="KGO4" s="85"/>
      <c r="KGP4" s="85"/>
      <c r="KGQ4" s="85"/>
      <c r="KGR4" s="85"/>
      <c r="KGS4" s="85"/>
      <c r="KGT4" s="85"/>
      <c r="KGU4" s="85"/>
      <c r="KGV4" s="85"/>
      <c r="KGW4" s="85"/>
      <c r="KGX4" s="85"/>
      <c r="KGY4" s="85"/>
      <c r="KGZ4" s="85"/>
      <c r="KHA4" s="85"/>
      <c r="KHB4" s="85"/>
      <c r="KHC4" s="85"/>
      <c r="KHD4" s="85"/>
      <c r="KHE4" s="85"/>
      <c r="KHF4" s="85"/>
      <c r="KHG4" s="85"/>
      <c r="KHH4" s="85"/>
      <c r="KHI4" s="85"/>
      <c r="KHJ4" s="85"/>
      <c r="KHK4" s="85"/>
      <c r="KHL4" s="85"/>
      <c r="KHM4" s="85"/>
      <c r="KHN4" s="85"/>
      <c r="KHO4" s="85"/>
      <c r="KHP4" s="85"/>
      <c r="KHQ4" s="85"/>
      <c r="KHR4" s="85"/>
      <c r="KHS4" s="85"/>
      <c r="KHT4" s="85"/>
      <c r="KHU4" s="85"/>
      <c r="KHV4" s="85"/>
      <c r="KHW4" s="85"/>
      <c r="KHX4" s="85"/>
      <c r="KHY4" s="85"/>
      <c r="KHZ4" s="85"/>
      <c r="KIA4" s="85"/>
      <c r="KIB4" s="85"/>
      <c r="KIC4" s="85"/>
      <c r="KID4" s="85"/>
      <c r="KIE4" s="85"/>
      <c r="KIF4" s="85"/>
      <c r="KIG4" s="85"/>
      <c r="KIH4" s="85"/>
      <c r="KII4" s="85"/>
      <c r="KIJ4" s="85"/>
      <c r="KIK4" s="85"/>
      <c r="KIL4" s="85"/>
      <c r="KIM4" s="85"/>
      <c r="KIN4" s="85"/>
      <c r="KIO4" s="85"/>
      <c r="KIP4" s="85"/>
      <c r="KIQ4" s="85"/>
      <c r="KIR4" s="85"/>
      <c r="KIS4" s="85"/>
      <c r="KIT4" s="85"/>
      <c r="KIU4" s="85"/>
      <c r="KIV4" s="85"/>
      <c r="KIW4" s="85"/>
      <c r="KIX4" s="85"/>
      <c r="KIY4" s="85"/>
      <c r="KIZ4" s="85"/>
      <c r="KJA4" s="85"/>
      <c r="KJB4" s="85"/>
      <c r="KJC4" s="85"/>
      <c r="KJD4" s="85"/>
      <c r="KJE4" s="85"/>
      <c r="KJF4" s="85"/>
      <c r="KJG4" s="85"/>
      <c r="KJH4" s="85"/>
      <c r="KJI4" s="85"/>
      <c r="KJJ4" s="85"/>
      <c r="KJK4" s="85"/>
      <c r="KJL4" s="85"/>
      <c r="KJM4" s="85"/>
      <c r="KJN4" s="85"/>
      <c r="KJO4" s="85"/>
      <c r="KJP4" s="85"/>
      <c r="KJQ4" s="85"/>
      <c r="KJR4" s="85"/>
      <c r="KJS4" s="85"/>
      <c r="KJT4" s="85"/>
      <c r="KJU4" s="85"/>
      <c r="KJV4" s="85"/>
      <c r="KJW4" s="85"/>
      <c r="KJX4" s="85"/>
      <c r="KJY4" s="85"/>
      <c r="KJZ4" s="85"/>
      <c r="KKA4" s="85"/>
      <c r="KKB4" s="85"/>
      <c r="KKC4" s="85"/>
      <c r="KKD4" s="85"/>
      <c r="KKE4" s="85"/>
      <c r="KKF4" s="85"/>
      <c r="KKG4" s="85"/>
      <c r="KKH4" s="85"/>
      <c r="KKI4" s="85"/>
      <c r="KKJ4" s="85"/>
      <c r="KKK4" s="85"/>
      <c r="KKL4" s="85"/>
      <c r="KKM4" s="85"/>
      <c r="KKN4" s="85"/>
      <c r="KKO4" s="85"/>
      <c r="KKP4" s="85"/>
      <c r="KKQ4" s="85"/>
      <c r="KKR4" s="85"/>
      <c r="KKS4" s="85"/>
      <c r="KKT4" s="85"/>
      <c r="KKU4" s="85"/>
      <c r="KKV4" s="85"/>
      <c r="KKW4" s="85"/>
      <c r="KKX4" s="85"/>
      <c r="KKY4" s="85"/>
      <c r="KKZ4" s="85"/>
      <c r="KLA4" s="85"/>
      <c r="KLB4" s="85"/>
      <c r="KLC4" s="85"/>
      <c r="KLD4" s="85"/>
      <c r="KLE4" s="85"/>
      <c r="KLF4" s="85"/>
      <c r="KLG4" s="85"/>
      <c r="KLH4" s="85"/>
      <c r="KLI4" s="85"/>
      <c r="KLJ4" s="85"/>
      <c r="KLK4" s="85"/>
      <c r="KLL4" s="85"/>
      <c r="KLM4" s="85"/>
      <c r="KLN4" s="85"/>
      <c r="KLO4" s="85"/>
      <c r="KLP4" s="85"/>
      <c r="KLQ4" s="85"/>
      <c r="KLR4" s="85"/>
      <c r="KLS4" s="85"/>
      <c r="KLT4" s="85"/>
      <c r="KLU4" s="85"/>
      <c r="KLV4" s="85"/>
      <c r="KLW4" s="85"/>
      <c r="KLX4" s="85"/>
      <c r="KLY4" s="85"/>
      <c r="KLZ4" s="85"/>
      <c r="KMA4" s="85"/>
      <c r="KMB4" s="85"/>
      <c r="KMC4" s="85"/>
      <c r="KMD4" s="85"/>
      <c r="KME4" s="85"/>
      <c r="KMF4" s="85"/>
      <c r="KMG4" s="85"/>
      <c r="KMH4" s="85"/>
      <c r="KMI4" s="85"/>
      <c r="KMJ4" s="85"/>
      <c r="KMK4" s="85"/>
      <c r="KML4" s="85"/>
      <c r="KMM4" s="85"/>
      <c r="KMN4" s="85"/>
      <c r="KMO4" s="85"/>
      <c r="KMP4" s="85"/>
      <c r="KMQ4" s="85"/>
      <c r="KMR4" s="85"/>
      <c r="KMS4" s="85"/>
      <c r="KMT4" s="85"/>
      <c r="KMU4" s="85"/>
      <c r="KMV4" s="85"/>
      <c r="KMW4" s="85"/>
      <c r="KMX4" s="85"/>
      <c r="KMY4" s="85"/>
      <c r="KMZ4" s="85"/>
      <c r="KNA4" s="85"/>
      <c r="KNB4" s="85"/>
      <c r="KNC4" s="85"/>
      <c r="KND4" s="85"/>
      <c r="KNE4" s="85"/>
      <c r="KNF4" s="85"/>
      <c r="KNG4" s="85"/>
      <c r="KNH4" s="85"/>
      <c r="KNI4" s="85"/>
      <c r="KNJ4" s="85"/>
      <c r="KNK4" s="85"/>
      <c r="KNL4" s="85"/>
      <c r="KNM4" s="85"/>
      <c r="KNN4" s="85"/>
      <c r="KNO4" s="85"/>
      <c r="KNP4" s="85"/>
      <c r="KNQ4" s="85"/>
      <c r="KNR4" s="85"/>
      <c r="KNS4" s="85"/>
      <c r="KNT4" s="85"/>
      <c r="KNU4" s="85"/>
      <c r="KNV4" s="85"/>
      <c r="KNW4" s="85"/>
      <c r="KNX4" s="85"/>
      <c r="KNY4" s="85"/>
      <c r="KNZ4" s="85"/>
      <c r="KOA4" s="85"/>
      <c r="KOB4" s="85"/>
      <c r="KOC4" s="85"/>
      <c r="KOD4" s="85"/>
      <c r="KOE4" s="85"/>
      <c r="KOF4" s="85"/>
      <c r="KOG4" s="85"/>
      <c r="KOH4" s="85"/>
      <c r="KOI4" s="85"/>
      <c r="KOJ4" s="85"/>
      <c r="KOK4" s="85"/>
      <c r="KOL4" s="85"/>
      <c r="KOM4" s="85"/>
      <c r="KON4" s="85"/>
      <c r="KOO4" s="85"/>
      <c r="KOP4" s="85"/>
      <c r="KOQ4" s="85"/>
      <c r="KOR4" s="85"/>
      <c r="KOS4" s="85"/>
      <c r="KOT4" s="85"/>
      <c r="KOU4" s="85"/>
      <c r="KOV4" s="85"/>
      <c r="KOW4" s="85"/>
      <c r="KOX4" s="85"/>
      <c r="KOY4" s="85"/>
      <c r="KOZ4" s="85"/>
      <c r="KPA4" s="85"/>
      <c r="KPB4" s="85"/>
      <c r="KPC4" s="85"/>
      <c r="KPD4" s="85"/>
      <c r="KPE4" s="85"/>
      <c r="KPF4" s="85"/>
      <c r="KPG4" s="85"/>
      <c r="KPH4" s="85"/>
      <c r="KPI4" s="85"/>
      <c r="KPJ4" s="85"/>
      <c r="KPK4" s="85"/>
      <c r="KPL4" s="85"/>
      <c r="KPM4" s="85"/>
      <c r="KPN4" s="85"/>
      <c r="KPO4" s="85"/>
      <c r="KPP4" s="85"/>
      <c r="KPQ4" s="85"/>
      <c r="KPR4" s="85"/>
      <c r="KPS4" s="85"/>
      <c r="KPT4" s="85"/>
      <c r="KPU4" s="85"/>
      <c r="KPV4" s="85"/>
      <c r="KPW4" s="85"/>
      <c r="KPX4" s="85"/>
      <c r="KPY4" s="85"/>
      <c r="KPZ4" s="85"/>
      <c r="KQA4" s="85"/>
      <c r="KQB4" s="85"/>
      <c r="KQC4" s="85"/>
      <c r="KQD4" s="85"/>
      <c r="KQE4" s="85"/>
      <c r="KQF4" s="85"/>
      <c r="KQG4" s="85"/>
      <c r="KQH4" s="85"/>
      <c r="KQI4" s="85"/>
      <c r="KQJ4" s="85"/>
      <c r="KQK4" s="85"/>
      <c r="KQL4" s="85"/>
      <c r="KQM4" s="85"/>
      <c r="KQN4" s="85"/>
      <c r="KQO4" s="85"/>
      <c r="KQP4" s="85"/>
      <c r="KQQ4" s="85"/>
      <c r="KQR4" s="85"/>
      <c r="KQS4" s="85"/>
      <c r="KQT4" s="85"/>
      <c r="KQU4" s="85"/>
      <c r="KQV4" s="85"/>
      <c r="KQW4" s="85"/>
      <c r="KQX4" s="85"/>
      <c r="KQY4" s="85"/>
      <c r="KQZ4" s="85"/>
      <c r="KRA4" s="85"/>
      <c r="KRB4" s="85"/>
      <c r="KRC4" s="85"/>
      <c r="KRD4" s="85"/>
      <c r="KRE4" s="85"/>
      <c r="KRF4" s="85"/>
      <c r="KRG4" s="85"/>
      <c r="KRH4" s="85"/>
      <c r="KRI4" s="85"/>
      <c r="KRJ4" s="85"/>
      <c r="KRK4" s="85"/>
      <c r="KRL4" s="85"/>
      <c r="KRM4" s="85"/>
      <c r="KRN4" s="85"/>
      <c r="KRO4" s="85"/>
      <c r="KRP4" s="85"/>
      <c r="KRQ4" s="85"/>
      <c r="KRR4" s="85"/>
      <c r="KRS4" s="85"/>
      <c r="KRT4" s="85"/>
      <c r="KRU4" s="85"/>
      <c r="KRV4" s="85"/>
      <c r="KRW4" s="85"/>
      <c r="KRX4" s="85"/>
      <c r="KRY4" s="85"/>
      <c r="KRZ4" s="85"/>
      <c r="KSA4" s="85"/>
      <c r="KSB4" s="85"/>
      <c r="KSC4" s="85"/>
      <c r="KSD4" s="85"/>
      <c r="KSE4" s="85"/>
      <c r="KSF4" s="85"/>
      <c r="KSG4" s="85"/>
      <c r="KSH4" s="85"/>
      <c r="KSI4" s="85"/>
      <c r="KSJ4" s="85"/>
      <c r="KSK4" s="85"/>
      <c r="KSL4" s="85"/>
      <c r="KSM4" s="85"/>
      <c r="KSN4" s="85"/>
      <c r="KSO4" s="85"/>
      <c r="KSP4" s="85"/>
      <c r="KSQ4" s="85"/>
      <c r="KSR4" s="85"/>
      <c r="KSS4" s="85"/>
      <c r="KST4" s="85"/>
      <c r="KSU4" s="85"/>
      <c r="KSV4" s="85"/>
      <c r="KSW4" s="85"/>
      <c r="KSX4" s="85"/>
      <c r="KSY4" s="85"/>
      <c r="KSZ4" s="85"/>
      <c r="KTA4" s="85"/>
      <c r="KTB4" s="85"/>
      <c r="KTC4" s="85"/>
      <c r="KTD4" s="85"/>
      <c r="KTE4" s="85"/>
      <c r="KTF4" s="85"/>
      <c r="KTG4" s="85"/>
      <c r="KTH4" s="85"/>
      <c r="KTI4" s="85"/>
      <c r="KTJ4" s="85"/>
      <c r="KTK4" s="85"/>
      <c r="KTL4" s="85"/>
      <c r="KTM4" s="85"/>
      <c r="KTN4" s="85"/>
      <c r="KTO4" s="85"/>
      <c r="KTP4" s="85"/>
      <c r="KTQ4" s="85"/>
      <c r="KTR4" s="85"/>
      <c r="KTS4" s="85"/>
      <c r="KTT4" s="85"/>
      <c r="KTU4" s="85"/>
      <c r="KTV4" s="85"/>
      <c r="KTW4" s="85"/>
      <c r="KTX4" s="85"/>
      <c r="KTY4" s="85"/>
      <c r="KTZ4" s="85"/>
      <c r="KUA4" s="85"/>
      <c r="KUB4" s="85"/>
      <c r="KUC4" s="85"/>
      <c r="KUD4" s="85"/>
      <c r="KUE4" s="85"/>
      <c r="KUF4" s="85"/>
      <c r="KUG4" s="85"/>
      <c r="KUH4" s="85"/>
      <c r="KUI4" s="85"/>
      <c r="KUJ4" s="85"/>
      <c r="KUK4" s="85"/>
      <c r="KUL4" s="85"/>
      <c r="KUM4" s="85"/>
      <c r="KUN4" s="85"/>
      <c r="KUO4" s="85"/>
      <c r="KUP4" s="85"/>
      <c r="KUQ4" s="85"/>
      <c r="KUR4" s="85"/>
      <c r="KUS4" s="85"/>
      <c r="KUT4" s="85"/>
      <c r="KUU4" s="85"/>
      <c r="KUV4" s="85"/>
      <c r="KUW4" s="85"/>
      <c r="KUX4" s="85"/>
      <c r="KUY4" s="85"/>
      <c r="KUZ4" s="85"/>
      <c r="KVA4" s="85"/>
      <c r="KVB4" s="85"/>
      <c r="KVC4" s="85"/>
      <c r="KVD4" s="85"/>
      <c r="KVE4" s="85"/>
      <c r="KVF4" s="85"/>
      <c r="KVG4" s="85"/>
      <c r="KVH4" s="85"/>
      <c r="KVI4" s="85"/>
      <c r="KVJ4" s="85"/>
      <c r="KVK4" s="85"/>
      <c r="KVL4" s="85"/>
      <c r="KVM4" s="85"/>
      <c r="KVN4" s="85"/>
      <c r="KVO4" s="85"/>
      <c r="KVP4" s="85"/>
      <c r="KVQ4" s="85"/>
      <c r="KVR4" s="85"/>
      <c r="KVS4" s="85"/>
      <c r="KVT4" s="85"/>
      <c r="KVU4" s="85"/>
      <c r="KVV4" s="85"/>
      <c r="KVW4" s="85"/>
      <c r="KVX4" s="85"/>
      <c r="KVY4" s="85"/>
      <c r="KVZ4" s="85"/>
      <c r="KWA4" s="85"/>
      <c r="KWB4" s="85"/>
      <c r="KWC4" s="85"/>
      <c r="KWD4" s="85"/>
      <c r="KWE4" s="85"/>
      <c r="KWF4" s="85"/>
      <c r="KWG4" s="85"/>
      <c r="KWH4" s="85"/>
      <c r="KWI4" s="85"/>
      <c r="KWJ4" s="85"/>
      <c r="KWK4" s="85"/>
      <c r="KWL4" s="85"/>
      <c r="KWM4" s="85"/>
      <c r="KWN4" s="85"/>
      <c r="KWO4" s="85"/>
      <c r="KWP4" s="85"/>
      <c r="KWQ4" s="85"/>
      <c r="KWR4" s="85"/>
      <c r="KWS4" s="85"/>
      <c r="KWT4" s="85"/>
      <c r="KWU4" s="85"/>
      <c r="KWV4" s="85"/>
      <c r="KWW4" s="85"/>
      <c r="KWX4" s="85"/>
      <c r="KWY4" s="85"/>
      <c r="KWZ4" s="85"/>
      <c r="KXA4" s="85"/>
      <c r="KXB4" s="85"/>
      <c r="KXC4" s="85"/>
      <c r="KXD4" s="85"/>
      <c r="KXE4" s="85"/>
      <c r="KXF4" s="85"/>
      <c r="KXG4" s="85"/>
      <c r="KXH4" s="85"/>
      <c r="KXI4" s="85"/>
      <c r="KXJ4" s="85"/>
      <c r="KXK4" s="85"/>
      <c r="KXL4" s="85"/>
      <c r="KXM4" s="85"/>
      <c r="KXN4" s="85"/>
      <c r="KXO4" s="85"/>
      <c r="KXP4" s="85"/>
      <c r="KXQ4" s="85"/>
      <c r="KXR4" s="85"/>
      <c r="KXS4" s="85"/>
      <c r="KXT4" s="85"/>
      <c r="KXU4" s="85"/>
      <c r="KXV4" s="85"/>
      <c r="KXW4" s="85"/>
      <c r="KXX4" s="85"/>
      <c r="KXY4" s="85"/>
      <c r="KXZ4" s="85"/>
      <c r="KYA4" s="85"/>
      <c r="KYB4" s="85"/>
      <c r="KYC4" s="85"/>
      <c r="KYD4" s="85"/>
      <c r="KYE4" s="85"/>
      <c r="KYF4" s="85"/>
      <c r="KYG4" s="85"/>
      <c r="KYH4" s="85"/>
      <c r="KYI4" s="85"/>
      <c r="KYJ4" s="85"/>
      <c r="KYK4" s="85"/>
      <c r="KYL4" s="85"/>
      <c r="KYM4" s="85"/>
      <c r="KYN4" s="85"/>
      <c r="KYO4" s="85"/>
      <c r="KYP4" s="85"/>
      <c r="KYQ4" s="85"/>
      <c r="KYR4" s="85"/>
      <c r="KYS4" s="85"/>
      <c r="KYT4" s="85"/>
      <c r="KYU4" s="85"/>
      <c r="KYV4" s="85"/>
      <c r="KYW4" s="85"/>
      <c r="KYX4" s="85"/>
      <c r="KYY4" s="85"/>
      <c r="KYZ4" s="85"/>
      <c r="KZA4" s="85"/>
      <c r="KZB4" s="85"/>
      <c r="KZC4" s="85"/>
      <c r="KZD4" s="85"/>
      <c r="KZE4" s="85"/>
      <c r="KZF4" s="85"/>
      <c r="KZG4" s="85"/>
      <c r="KZH4" s="85"/>
      <c r="KZI4" s="85"/>
      <c r="KZJ4" s="85"/>
      <c r="KZK4" s="85"/>
      <c r="KZL4" s="85"/>
      <c r="KZM4" s="85"/>
      <c r="KZN4" s="85"/>
      <c r="KZO4" s="85"/>
      <c r="KZP4" s="85"/>
      <c r="KZQ4" s="85"/>
      <c r="KZR4" s="85"/>
      <c r="KZS4" s="85"/>
      <c r="KZT4" s="85"/>
      <c r="KZU4" s="85"/>
      <c r="KZV4" s="85"/>
      <c r="KZW4" s="85"/>
      <c r="KZX4" s="85"/>
      <c r="KZY4" s="85"/>
      <c r="KZZ4" s="85"/>
      <c r="LAA4" s="85"/>
      <c r="LAB4" s="85"/>
      <c r="LAC4" s="85"/>
      <c r="LAD4" s="85"/>
      <c r="LAE4" s="85"/>
      <c r="LAF4" s="85"/>
      <c r="LAG4" s="85"/>
      <c r="LAH4" s="85"/>
      <c r="LAI4" s="85"/>
      <c r="LAJ4" s="85"/>
      <c r="LAK4" s="85"/>
      <c r="LAL4" s="85"/>
      <c r="LAM4" s="85"/>
      <c r="LAN4" s="85"/>
      <c r="LAO4" s="85"/>
      <c r="LAP4" s="85"/>
      <c r="LAQ4" s="85"/>
      <c r="LAR4" s="85"/>
      <c r="LAS4" s="85"/>
      <c r="LAT4" s="85"/>
      <c r="LAU4" s="85"/>
      <c r="LAV4" s="85"/>
      <c r="LAW4" s="85"/>
      <c r="LAX4" s="85"/>
      <c r="LAY4" s="85"/>
      <c r="LAZ4" s="85"/>
      <c r="LBA4" s="85"/>
      <c r="LBB4" s="85"/>
      <c r="LBC4" s="85"/>
      <c r="LBD4" s="85"/>
      <c r="LBE4" s="85"/>
      <c r="LBF4" s="85"/>
      <c r="LBG4" s="85"/>
      <c r="LBH4" s="85"/>
      <c r="LBI4" s="85"/>
      <c r="LBJ4" s="85"/>
      <c r="LBK4" s="85"/>
      <c r="LBL4" s="85"/>
      <c r="LBM4" s="85"/>
      <c r="LBN4" s="85"/>
      <c r="LBO4" s="85"/>
      <c r="LBP4" s="85"/>
      <c r="LBQ4" s="85"/>
      <c r="LBR4" s="85"/>
      <c r="LBS4" s="85"/>
      <c r="LBT4" s="85"/>
      <c r="LBU4" s="85"/>
      <c r="LBV4" s="85"/>
      <c r="LBW4" s="85"/>
      <c r="LBX4" s="85"/>
      <c r="LBY4" s="85"/>
      <c r="LBZ4" s="85"/>
      <c r="LCA4" s="85"/>
      <c r="LCB4" s="85"/>
      <c r="LCC4" s="85"/>
      <c r="LCD4" s="85"/>
      <c r="LCE4" s="85"/>
      <c r="LCF4" s="85"/>
      <c r="LCG4" s="85"/>
      <c r="LCH4" s="85"/>
      <c r="LCI4" s="85"/>
      <c r="LCJ4" s="85"/>
      <c r="LCK4" s="85"/>
      <c r="LCL4" s="85"/>
      <c r="LCM4" s="85"/>
      <c r="LCN4" s="85"/>
      <c r="LCO4" s="85"/>
      <c r="LCP4" s="85"/>
      <c r="LCQ4" s="85"/>
      <c r="LCR4" s="85"/>
      <c r="LCS4" s="85"/>
      <c r="LCT4" s="85"/>
      <c r="LCU4" s="85"/>
      <c r="LCV4" s="85"/>
      <c r="LCW4" s="85"/>
      <c r="LCX4" s="85"/>
      <c r="LCY4" s="85"/>
      <c r="LCZ4" s="85"/>
      <c r="LDA4" s="85"/>
      <c r="LDB4" s="85"/>
      <c r="LDC4" s="85"/>
      <c r="LDD4" s="85"/>
      <c r="LDE4" s="85"/>
      <c r="LDF4" s="85"/>
      <c r="LDG4" s="85"/>
      <c r="LDH4" s="85"/>
      <c r="LDI4" s="85"/>
      <c r="LDJ4" s="85"/>
      <c r="LDK4" s="85"/>
      <c r="LDL4" s="85"/>
      <c r="LDM4" s="85"/>
      <c r="LDN4" s="85"/>
      <c r="LDO4" s="85"/>
      <c r="LDP4" s="85"/>
      <c r="LDQ4" s="85"/>
      <c r="LDR4" s="85"/>
      <c r="LDS4" s="85"/>
      <c r="LDT4" s="85"/>
      <c r="LDU4" s="85"/>
      <c r="LDV4" s="85"/>
      <c r="LDW4" s="85"/>
      <c r="LDX4" s="85"/>
      <c r="LDY4" s="85"/>
      <c r="LDZ4" s="85"/>
      <c r="LEA4" s="85"/>
      <c r="LEB4" s="85"/>
      <c r="LEC4" s="85"/>
      <c r="LED4" s="85"/>
      <c r="LEE4" s="85"/>
      <c r="LEF4" s="85"/>
      <c r="LEG4" s="85"/>
      <c r="LEH4" s="85"/>
      <c r="LEI4" s="85"/>
      <c r="LEJ4" s="85"/>
      <c r="LEK4" s="85"/>
      <c r="LEL4" s="85"/>
      <c r="LEM4" s="85"/>
      <c r="LEN4" s="85"/>
      <c r="LEO4" s="85"/>
      <c r="LEP4" s="85"/>
      <c r="LEQ4" s="85"/>
      <c r="LER4" s="85"/>
      <c r="LES4" s="85"/>
      <c r="LET4" s="85"/>
      <c r="LEU4" s="85"/>
      <c r="LEV4" s="85"/>
      <c r="LEW4" s="85"/>
      <c r="LEX4" s="85"/>
      <c r="LEY4" s="85"/>
      <c r="LEZ4" s="85"/>
      <c r="LFA4" s="85"/>
      <c r="LFB4" s="85"/>
      <c r="LFC4" s="85"/>
      <c r="LFD4" s="85"/>
      <c r="LFE4" s="85"/>
      <c r="LFF4" s="85"/>
      <c r="LFG4" s="85"/>
      <c r="LFH4" s="85"/>
      <c r="LFI4" s="85"/>
      <c r="LFJ4" s="85"/>
      <c r="LFK4" s="85"/>
      <c r="LFL4" s="85"/>
      <c r="LFM4" s="85"/>
      <c r="LFN4" s="85"/>
      <c r="LFO4" s="85"/>
      <c r="LFP4" s="85"/>
      <c r="LFQ4" s="85"/>
      <c r="LFR4" s="85"/>
      <c r="LFS4" s="85"/>
      <c r="LFT4" s="85"/>
      <c r="LFU4" s="85"/>
      <c r="LFV4" s="85"/>
      <c r="LFW4" s="85"/>
      <c r="LFX4" s="85"/>
      <c r="LFY4" s="85"/>
      <c r="LFZ4" s="85"/>
      <c r="LGA4" s="85"/>
      <c r="LGB4" s="85"/>
      <c r="LGC4" s="85"/>
      <c r="LGD4" s="85"/>
      <c r="LGE4" s="85"/>
      <c r="LGF4" s="85"/>
      <c r="LGG4" s="85"/>
      <c r="LGH4" s="85"/>
      <c r="LGI4" s="85"/>
      <c r="LGJ4" s="85"/>
      <c r="LGK4" s="85"/>
      <c r="LGL4" s="85"/>
      <c r="LGM4" s="85"/>
      <c r="LGN4" s="85"/>
      <c r="LGO4" s="85"/>
      <c r="LGP4" s="85"/>
      <c r="LGQ4" s="85"/>
      <c r="LGR4" s="85"/>
      <c r="LGS4" s="85"/>
      <c r="LGT4" s="85"/>
      <c r="LGU4" s="85"/>
      <c r="LGV4" s="85"/>
      <c r="LGW4" s="85"/>
      <c r="LGX4" s="85"/>
      <c r="LGY4" s="85"/>
      <c r="LGZ4" s="85"/>
      <c r="LHA4" s="85"/>
      <c r="LHB4" s="85"/>
      <c r="LHC4" s="85"/>
      <c r="LHD4" s="85"/>
      <c r="LHE4" s="85"/>
      <c r="LHF4" s="85"/>
      <c r="LHG4" s="85"/>
      <c r="LHH4" s="85"/>
      <c r="LHI4" s="85"/>
      <c r="LHJ4" s="85"/>
      <c r="LHK4" s="85"/>
      <c r="LHL4" s="85"/>
      <c r="LHM4" s="85"/>
      <c r="LHN4" s="85"/>
      <c r="LHO4" s="85"/>
      <c r="LHP4" s="85"/>
      <c r="LHQ4" s="85"/>
      <c r="LHR4" s="85"/>
      <c r="LHS4" s="85"/>
      <c r="LHT4" s="85"/>
      <c r="LHU4" s="85"/>
      <c r="LHV4" s="85"/>
      <c r="LHW4" s="85"/>
      <c r="LHX4" s="85"/>
      <c r="LHY4" s="85"/>
      <c r="LHZ4" s="85"/>
      <c r="LIA4" s="85"/>
      <c r="LIB4" s="85"/>
      <c r="LIC4" s="85"/>
      <c r="LID4" s="85"/>
      <c r="LIE4" s="85"/>
      <c r="LIF4" s="85"/>
      <c r="LIG4" s="85"/>
      <c r="LIH4" s="85"/>
      <c r="LII4" s="85"/>
      <c r="LIJ4" s="85"/>
      <c r="LIK4" s="85"/>
      <c r="LIL4" s="85"/>
      <c r="LIM4" s="85"/>
      <c r="LIN4" s="85"/>
      <c r="LIO4" s="85"/>
      <c r="LIP4" s="85"/>
      <c r="LIQ4" s="85"/>
      <c r="LIR4" s="85"/>
      <c r="LIS4" s="85"/>
      <c r="LIT4" s="85"/>
      <c r="LIU4" s="85"/>
      <c r="LIV4" s="85"/>
      <c r="LIW4" s="85"/>
      <c r="LIX4" s="85"/>
      <c r="LIY4" s="85"/>
      <c r="LIZ4" s="85"/>
      <c r="LJA4" s="85"/>
      <c r="LJB4" s="85"/>
      <c r="LJC4" s="85"/>
      <c r="LJD4" s="85"/>
      <c r="LJE4" s="85"/>
      <c r="LJF4" s="85"/>
      <c r="LJG4" s="85"/>
      <c r="LJH4" s="85"/>
      <c r="LJI4" s="85"/>
      <c r="LJJ4" s="85"/>
      <c r="LJK4" s="85"/>
      <c r="LJL4" s="85"/>
      <c r="LJM4" s="85"/>
      <c r="LJN4" s="85"/>
      <c r="LJO4" s="85"/>
      <c r="LJP4" s="85"/>
      <c r="LJQ4" s="85"/>
      <c r="LJR4" s="85"/>
      <c r="LJS4" s="85"/>
      <c r="LJT4" s="85"/>
      <c r="LJU4" s="85"/>
      <c r="LJV4" s="85"/>
      <c r="LJW4" s="85"/>
      <c r="LJX4" s="85"/>
      <c r="LJY4" s="85"/>
      <c r="LJZ4" s="85"/>
      <c r="LKA4" s="85"/>
      <c r="LKB4" s="85"/>
      <c r="LKC4" s="85"/>
      <c r="LKD4" s="85"/>
      <c r="LKE4" s="85"/>
      <c r="LKF4" s="85"/>
      <c r="LKG4" s="85"/>
      <c r="LKH4" s="85"/>
      <c r="LKI4" s="85"/>
      <c r="LKJ4" s="85"/>
      <c r="LKK4" s="85"/>
      <c r="LKL4" s="85"/>
      <c r="LKM4" s="85"/>
      <c r="LKN4" s="85"/>
      <c r="LKO4" s="85"/>
      <c r="LKP4" s="85"/>
      <c r="LKQ4" s="85"/>
      <c r="LKR4" s="85"/>
      <c r="LKS4" s="85"/>
      <c r="LKT4" s="85"/>
      <c r="LKU4" s="85"/>
      <c r="LKV4" s="85"/>
      <c r="LKW4" s="85"/>
      <c r="LKX4" s="85"/>
      <c r="LKY4" s="85"/>
      <c r="LKZ4" s="85"/>
      <c r="LLA4" s="85"/>
      <c r="LLB4" s="85"/>
      <c r="LLC4" s="85"/>
      <c r="LLD4" s="85"/>
      <c r="LLE4" s="85"/>
      <c r="LLF4" s="85"/>
      <c r="LLG4" s="85"/>
      <c r="LLH4" s="85"/>
      <c r="LLI4" s="85"/>
      <c r="LLJ4" s="85"/>
      <c r="LLK4" s="85"/>
      <c r="LLL4" s="85"/>
      <c r="LLM4" s="85"/>
      <c r="LLN4" s="85"/>
      <c r="LLO4" s="85"/>
      <c r="LLP4" s="85"/>
      <c r="LLQ4" s="85"/>
      <c r="LLR4" s="85"/>
      <c r="LLS4" s="85"/>
      <c r="LLT4" s="85"/>
      <c r="LLU4" s="85"/>
      <c r="LLV4" s="85"/>
      <c r="LLW4" s="85"/>
      <c r="LLX4" s="85"/>
      <c r="LLY4" s="85"/>
      <c r="LLZ4" s="85"/>
      <c r="LMA4" s="85"/>
      <c r="LMB4" s="85"/>
      <c r="LMC4" s="85"/>
      <c r="LMD4" s="85"/>
      <c r="LME4" s="85"/>
      <c r="LMF4" s="85"/>
      <c r="LMG4" s="85"/>
      <c r="LMH4" s="85"/>
      <c r="LMI4" s="85"/>
      <c r="LMJ4" s="85"/>
      <c r="LMK4" s="85"/>
      <c r="LML4" s="85"/>
      <c r="LMM4" s="85"/>
      <c r="LMN4" s="85"/>
      <c r="LMO4" s="85"/>
      <c r="LMP4" s="85"/>
      <c r="LMQ4" s="85"/>
      <c r="LMR4" s="85"/>
      <c r="LMS4" s="85"/>
      <c r="LMT4" s="85"/>
      <c r="LMU4" s="85"/>
      <c r="LMV4" s="85"/>
      <c r="LMW4" s="85"/>
      <c r="LMX4" s="85"/>
      <c r="LMY4" s="85"/>
      <c r="LMZ4" s="85"/>
      <c r="LNA4" s="85"/>
      <c r="LNB4" s="85"/>
      <c r="LNC4" s="85"/>
      <c r="LND4" s="85"/>
      <c r="LNE4" s="85"/>
      <c r="LNF4" s="85"/>
      <c r="LNG4" s="85"/>
      <c r="LNH4" s="85"/>
      <c r="LNI4" s="85"/>
      <c r="LNJ4" s="85"/>
      <c r="LNK4" s="85"/>
      <c r="LNL4" s="85"/>
      <c r="LNM4" s="85"/>
      <c r="LNN4" s="85"/>
      <c r="LNO4" s="85"/>
      <c r="LNP4" s="85"/>
      <c r="LNQ4" s="85"/>
      <c r="LNR4" s="85"/>
      <c r="LNS4" s="85"/>
      <c r="LNT4" s="85"/>
      <c r="LNU4" s="85"/>
      <c r="LNV4" s="85"/>
      <c r="LNW4" s="85"/>
      <c r="LNX4" s="85"/>
      <c r="LNY4" s="85"/>
      <c r="LNZ4" s="85"/>
      <c r="LOA4" s="85"/>
      <c r="LOB4" s="85"/>
      <c r="LOC4" s="85"/>
      <c r="LOD4" s="85"/>
      <c r="LOE4" s="85"/>
      <c r="LOF4" s="85"/>
      <c r="LOG4" s="85"/>
      <c r="LOH4" s="85"/>
      <c r="LOI4" s="85"/>
      <c r="LOJ4" s="85"/>
      <c r="LOK4" s="85"/>
      <c r="LOL4" s="85"/>
      <c r="LOM4" s="85"/>
      <c r="LON4" s="85"/>
      <c r="LOO4" s="85"/>
      <c r="LOP4" s="85"/>
      <c r="LOQ4" s="85"/>
      <c r="LOR4" s="85"/>
      <c r="LOS4" s="85"/>
      <c r="LOT4" s="85"/>
      <c r="LOU4" s="85"/>
      <c r="LOV4" s="85"/>
      <c r="LOW4" s="85"/>
      <c r="LOX4" s="85"/>
      <c r="LOY4" s="85"/>
      <c r="LOZ4" s="85"/>
      <c r="LPA4" s="85"/>
      <c r="LPB4" s="85"/>
      <c r="LPC4" s="85"/>
      <c r="LPD4" s="85"/>
      <c r="LPE4" s="85"/>
      <c r="LPF4" s="85"/>
      <c r="LPG4" s="85"/>
      <c r="LPH4" s="85"/>
      <c r="LPI4" s="85"/>
      <c r="LPJ4" s="85"/>
      <c r="LPK4" s="85"/>
      <c r="LPL4" s="85"/>
      <c r="LPM4" s="85"/>
      <c r="LPN4" s="85"/>
      <c r="LPO4" s="85"/>
      <c r="LPP4" s="85"/>
      <c r="LPQ4" s="85"/>
      <c r="LPR4" s="85"/>
      <c r="LPS4" s="85"/>
      <c r="LPT4" s="85"/>
      <c r="LPU4" s="85"/>
      <c r="LPV4" s="85"/>
      <c r="LPW4" s="85"/>
      <c r="LPX4" s="85"/>
      <c r="LPY4" s="85"/>
      <c r="LPZ4" s="85"/>
      <c r="LQA4" s="85"/>
      <c r="LQB4" s="85"/>
      <c r="LQC4" s="85"/>
      <c r="LQD4" s="85"/>
      <c r="LQE4" s="85"/>
      <c r="LQF4" s="85"/>
      <c r="LQG4" s="85"/>
      <c r="LQH4" s="85"/>
      <c r="LQI4" s="85"/>
      <c r="LQJ4" s="85"/>
      <c r="LQK4" s="85"/>
      <c r="LQL4" s="85"/>
      <c r="LQM4" s="85"/>
      <c r="LQN4" s="85"/>
      <c r="LQO4" s="85"/>
      <c r="LQP4" s="85"/>
      <c r="LQQ4" s="85"/>
      <c r="LQR4" s="85"/>
      <c r="LQS4" s="85"/>
      <c r="LQT4" s="85"/>
      <c r="LQU4" s="85"/>
      <c r="LQV4" s="85"/>
      <c r="LQW4" s="85"/>
      <c r="LQX4" s="85"/>
      <c r="LQY4" s="85"/>
      <c r="LQZ4" s="85"/>
      <c r="LRA4" s="85"/>
      <c r="LRB4" s="85"/>
      <c r="LRC4" s="85"/>
      <c r="LRD4" s="85"/>
      <c r="LRE4" s="85"/>
      <c r="LRF4" s="85"/>
      <c r="LRG4" s="85"/>
      <c r="LRH4" s="85"/>
      <c r="LRI4" s="85"/>
      <c r="LRJ4" s="85"/>
      <c r="LRK4" s="85"/>
      <c r="LRL4" s="85"/>
      <c r="LRM4" s="85"/>
      <c r="LRN4" s="85"/>
      <c r="LRO4" s="85"/>
      <c r="LRP4" s="85"/>
      <c r="LRQ4" s="85"/>
      <c r="LRR4" s="85"/>
      <c r="LRS4" s="85"/>
      <c r="LRT4" s="85"/>
      <c r="LRU4" s="85"/>
      <c r="LRV4" s="85"/>
      <c r="LRW4" s="85"/>
      <c r="LRX4" s="85"/>
      <c r="LRY4" s="85"/>
      <c r="LRZ4" s="85"/>
      <c r="LSA4" s="85"/>
      <c r="LSB4" s="85"/>
      <c r="LSC4" s="85"/>
      <c r="LSD4" s="85"/>
      <c r="LSE4" s="85"/>
      <c r="LSF4" s="85"/>
      <c r="LSG4" s="85"/>
      <c r="LSH4" s="85"/>
      <c r="LSI4" s="85"/>
      <c r="LSJ4" s="85"/>
      <c r="LSK4" s="85"/>
      <c r="LSL4" s="85"/>
      <c r="LSM4" s="85"/>
      <c r="LSN4" s="85"/>
      <c r="LSO4" s="85"/>
      <c r="LSP4" s="85"/>
      <c r="LSQ4" s="85"/>
      <c r="LSR4" s="85"/>
      <c r="LSS4" s="85"/>
      <c r="LST4" s="85"/>
      <c r="LSU4" s="85"/>
      <c r="LSV4" s="85"/>
      <c r="LSW4" s="85"/>
      <c r="LSX4" s="85"/>
      <c r="LSY4" s="85"/>
      <c r="LSZ4" s="85"/>
      <c r="LTA4" s="85"/>
      <c r="LTB4" s="85"/>
      <c r="LTC4" s="85"/>
      <c r="LTD4" s="85"/>
      <c r="LTE4" s="85"/>
      <c r="LTF4" s="85"/>
      <c r="LTG4" s="85"/>
      <c r="LTH4" s="85"/>
      <c r="LTI4" s="85"/>
      <c r="LTJ4" s="85"/>
      <c r="LTK4" s="85"/>
      <c r="LTL4" s="85"/>
      <c r="LTM4" s="85"/>
      <c r="LTN4" s="85"/>
      <c r="LTO4" s="85"/>
      <c r="LTP4" s="85"/>
      <c r="LTQ4" s="85"/>
      <c r="LTR4" s="85"/>
      <c r="LTS4" s="85"/>
      <c r="LTT4" s="85"/>
      <c r="LTU4" s="85"/>
      <c r="LTV4" s="85"/>
      <c r="LTW4" s="85"/>
      <c r="LTX4" s="85"/>
      <c r="LTY4" s="85"/>
      <c r="LTZ4" s="85"/>
      <c r="LUA4" s="85"/>
      <c r="LUB4" s="85"/>
      <c r="LUC4" s="85"/>
      <c r="LUD4" s="85"/>
      <c r="LUE4" s="85"/>
      <c r="LUF4" s="85"/>
      <c r="LUG4" s="85"/>
      <c r="LUH4" s="85"/>
      <c r="LUI4" s="85"/>
      <c r="LUJ4" s="85"/>
      <c r="LUK4" s="85"/>
      <c r="LUL4" s="85"/>
      <c r="LUM4" s="85"/>
      <c r="LUN4" s="85"/>
      <c r="LUO4" s="85"/>
      <c r="LUP4" s="85"/>
      <c r="LUQ4" s="85"/>
      <c r="LUR4" s="85"/>
      <c r="LUS4" s="85"/>
      <c r="LUT4" s="85"/>
      <c r="LUU4" s="85"/>
      <c r="LUV4" s="85"/>
      <c r="LUW4" s="85"/>
      <c r="LUX4" s="85"/>
      <c r="LUY4" s="85"/>
      <c r="LUZ4" s="85"/>
      <c r="LVA4" s="85"/>
      <c r="LVB4" s="85"/>
      <c r="LVC4" s="85"/>
      <c r="LVD4" s="85"/>
      <c r="LVE4" s="85"/>
      <c r="LVF4" s="85"/>
      <c r="LVG4" s="85"/>
      <c r="LVH4" s="85"/>
      <c r="LVI4" s="85"/>
      <c r="LVJ4" s="85"/>
      <c r="LVK4" s="85"/>
      <c r="LVL4" s="85"/>
      <c r="LVM4" s="85"/>
      <c r="LVN4" s="85"/>
      <c r="LVO4" s="85"/>
      <c r="LVP4" s="85"/>
      <c r="LVQ4" s="85"/>
      <c r="LVR4" s="85"/>
      <c r="LVS4" s="85"/>
      <c r="LVT4" s="85"/>
      <c r="LVU4" s="85"/>
      <c r="LVV4" s="85"/>
      <c r="LVW4" s="85"/>
      <c r="LVX4" s="85"/>
      <c r="LVY4" s="85"/>
      <c r="LVZ4" s="85"/>
      <c r="LWA4" s="85"/>
      <c r="LWB4" s="85"/>
      <c r="LWC4" s="85"/>
      <c r="LWD4" s="85"/>
      <c r="LWE4" s="85"/>
      <c r="LWF4" s="85"/>
      <c r="LWG4" s="85"/>
      <c r="LWH4" s="85"/>
      <c r="LWI4" s="85"/>
      <c r="LWJ4" s="85"/>
      <c r="LWK4" s="85"/>
      <c r="LWL4" s="85"/>
      <c r="LWM4" s="85"/>
      <c r="LWN4" s="85"/>
      <c r="LWO4" s="85"/>
      <c r="LWP4" s="85"/>
      <c r="LWQ4" s="85"/>
      <c r="LWR4" s="85"/>
      <c r="LWS4" s="85"/>
      <c r="LWT4" s="85"/>
      <c r="LWU4" s="85"/>
      <c r="LWV4" s="85"/>
      <c r="LWW4" s="85"/>
      <c r="LWX4" s="85"/>
      <c r="LWY4" s="85"/>
      <c r="LWZ4" s="85"/>
      <c r="LXA4" s="85"/>
      <c r="LXB4" s="85"/>
      <c r="LXC4" s="85"/>
      <c r="LXD4" s="85"/>
      <c r="LXE4" s="85"/>
      <c r="LXF4" s="85"/>
      <c r="LXG4" s="85"/>
      <c r="LXH4" s="85"/>
      <c r="LXI4" s="85"/>
      <c r="LXJ4" s="85"/>
      <c r="LXK4" s="85"/>
      <c r="LXL4" s="85"/>
      <c r="LXM4" s="85"/>
      <c r="LXN4" s="85"/>
      <c r="LXO4" s="85"/>
      <c r="LXP4" s="85"/>
      <c r="LXQ4" s="85"/>
      <c r="LXR4" s="85"/>
      <c r="LXS4" s="85"/>
      <c r="LXT4" s="85"/>
      <c r="LXU4" s="85"/>
      <c r="LXV4" s="85"/>
      <c r="LXW4" s="85"/>
      <c r="LXX4" s="85"/>
      <c r="LXY4" s="85"/>
      <c r="LXZ4" s="85"/>
      <c r="LYA4" s="85"/>
      <c r="LYB4" s="85"/>
      <c r="LYC4" s="85"/>
      <c r="LYD4" s="85"/>
      <c r="LYE4" s="85"/>
      <c r="LYF4" s="85"/>
      <c r="LYG4" s="85"/>
      <c r="LYH4" s="85"/>
      <c r="LYI4" s="85"/>
      <c r="LYJ4" s="85"/>
      <c r="LYK4" s="85"/>
      <c r="LYL4" s="85"/>
      <c r="LYM4" s="85"/>
      <c r="LYN4" s="85"/>
      <c r="LYO4" s="85"/>
      <c r="LYP4" s="85"/>
      <c r="LYQ4" s="85"/>
      <c r="LYR4" s="85"/>
      <c r="LYS4" s="85"/>
      <c r="LYT4" s="85"/>
      <c r="LYU4" s="85"/>
      <c r="LYV4" s="85"/>
      <c r="LYW4" s="85"/>
      <c r="LYX4" s="85"/>
      <c r="LYY4" s="85"/>
      <c r="LYZ4" s="85"/>
      <c r="LZA4" s="85"/>
      <c r="LZB4" s="85"/>
      <c r="LZC4" s="85"/>
      <c r="LZD4" s="85"/>
      <c r="LZE4" s="85"/>
      <c r="LZF4" s="85"/>
      <c r="LZG4" s="85"/>
      <c r="LZH4" s="85"/>
      <c r="LZI4" s="85"/>
      <c r="LZJ4" s="85"/>
      <c r="LZK4" s="85"/>
      <c r="LZL4" s="85"/>
      <c r="LZM4" s="85"/>
      <c r="LZN4" s="85"/>
      <c r="LZO4" s="85"/>
      <c r="LZP4" s="85"/>
      <c r="LZQ4" s="85"/>
      <c r="LZR4" s="85"/>
      <c r="LZS4" s="85"/>
      <c r="LZT4" s="85"/>
      <c r="LZU4" s="85"/>
      <c r="LZV4" s="85"/>
      <c r="LZW4" s="85"/>
      <c r="LZX4" s="85"/>
      <c r="LZY4" s="85"/>
      <c r="LZZ4" s="85"/>
      <c r="MAA4" s="85"/>
      <c r="MAB4" s="85"/>
      <c r="MAC4" s="85"/>
      <c r="MAD4" s="85"/>
      <c r="MAE4" s="85"/>
      <c r="MAF4" s="85"/>
      <c r="MAG4" s="85"/>
      <c r="MAH4" s="85"/>
      <c r="MAI4" s="85"/>
      <c r="MAJ4" s="85"/>
      <c r="MAK4" s="85"/>
      <c r="MAL4" s="85"/>
      <c r="MAM4" s="85"/>
      <c r="MAN4" s="85"/>
      <c r="MAO4" s="85"/>
      <c r="MAP4" s="85"/>
      <c r="MAQ4" s="85"/>
      <c r="MAR4" s="85"/>
      <c r="MAS4" s="85"/>
      <c r="MAT4" s="85"/>
      <c r="MAU4" s="85"/>
      <c r="MAV4" s="85"/>
      <c r="MAW4" s="85"/>
      <c r="MAX4" s="85"/>
      <c r="MAY4" s="85"/>
      <c r="MAZ4" s="85"/>
      <c r="MBA4" s="85"/>
      <c r="MBB4" s="85"/>
      <c r="MBC4" s="85"/>
      <c r="MBD4" s="85"/>
      <c r="MBE4" s="85"/>
      <c r="MBF4" s="85"/>
      <c r="MBG4" s="85"/>
      <c r="MBH4" s="85"/>
      <c r="MBI4" s="85"/>
      <c r="MBJ4" s="85"/>
      <c r="MBK4" s="85"/>
      <c r="MBL4" s="85"/>
      <c r="MBM4" s="85"/>
      <c r="MBN4" s="85"/>
      <c r="MBO4" s="85"/>
      <c r="MBP4" s="85"/>
      <c r="MBQ4" s="85"/>
      <c r="MBR4" s="85"/>
      <c r="MBS4" s="85"/>
      <c r="MBT4" s="85"/>
      <c r="MBU4" s="85"/>
      <c r="MBV4" s="85"/>
      <c r="MBW4" s="85"/>
      <c r="MBX4" s="85"/>
      <c r="MBY4" s="85"/>
      <c r="MBZ4" s="85"/>
      <c r="MCA4" s="85"/>
      <c r="MCB4" s="85"/>
      <c r="MCC4" s="85"/>
      <c r="MCD4" s="85"/>
      <c r="MCE4" s="85"/>
      <c r="MCF4" s="85"/>
      <c r="MCG4" s="85"/>
      <c r="MCH4" s="85"/>
      <c r="MCI4" s="85"/>
      <c r="MCJ4" s="85"/>
      <c r="MCK4" s="85"/>
      <c r="MCL4" s="85"/>
      <c r="MCM4" s="85"/>
      <c r="MCN4" s="85"/>
      <c r="MCO4" s="85"/>
      <c r="MCP4" s="85"/>
      <c r="MCQ4" s="85"/>
      <c r="MCR4" s="85"/>
      <c r="MCS4" s="85"/>
      <c r="MCT4" s="85"/>
      <c r="MCU4" s="85"/>
      <c r="MCV4" s="85"/>
      <c r="MCW4" s="85"/>
      <c r="MCX4" s="85"/>
      <c r="MCY4" s="85"/>
      <c r="MCZ4" s="85"/>
      <c r="MDA4" s="85"/>
      <c r="MDB4" s="85"/>
      <c r="MDC4" s="85"/>
      <c r="MDD4" s="85"/>
      <c r="MDE4" s="85"/>
      <c r="MDF4" s="85"/>
      <c r="MDG4" s="85"/>
      <c r="MDH4" s="85"/>
      <c r="MDI4" s="85"/>
      <c r="MDJ4" s="85"/>
      <c r="MDK4" s="85"/>
      <c r="MDL4" s="85"/>
      <c r="MDM4" s="85"/>
      <c r="MDN4" s="85"/>
      <c r="MDO4" s="85"/>
      <c r="MDP4" s="85"/>
      <c r="MDQ4" s="85"/>
      <c r="MDR4" s="85"/>
      <c r="MDS4" s="85"/>
      <c r="MDT4" s="85"/>
      <c r="MDU4" s="85"/>
      <c r="MDV4" s="85"/>
      <c r="MDW4" s="85"/>
      <c r="MDX4" s="85"/>
      <c r="MDY4" s="85"/>
      <c r="MDZ4" s="85"/>
      <c r="MEA4" s="85"/>
      <c r="MEB4" s="85"/>
      <c r="MEC4" s="85"/>
      <c r="MED4" s="85"/>
      <c r="MEE4" s="85"/>
      <c r="MEF4" s="85"/>
      <c r="MEG4" s="85"/>
      <c r="MEH4" s="85"/>
      <c r="MEI4" s="85"/>
      <c r="MEJ4" s="85"/>
      <c r="MEK4" s="85"/>
      <c r="MEL4" s="85"/>
      <c r="MEM4" s="85"/>
      <c r="MEN4" s="85"/>
      <c r="MEO4" s="85"/>
      <c r="MEP4" s="85"/>
      <c r="MEQ4" s="85"/>
      <c r="MER4" s="85"/>
      <c r="MES4" s="85"/>
      <c r="MET4" s="85"/>
      <c r="MEU4" s="85"/>
      <c r="MEV4" s="85"/>
      <c r="MEW4" s="85"/>
      <c r="MEX4" s="85"/>
      <c r="MEY4" s="85"/>
      <c r="MEZ4" s="85"/>
      <c r="MFA4" s="85"/>
      <c r="MFB4" s="85"/>
      <c r="MFC4" s="85"/>
      <c r="MFD4" s="85"/>
      <c r="MFE4" s="85"/>
      <c r="MFF4" s="85"/>
      <c r="MFG4" s="85"/>
      <c r="MFH4" s="85"/>
      <c r="MFI4" s="85"/>
      <c r="MFJ4" s="85"/>
      <c r="MFK4" s="85"/>
      <c r="MFL4" s="85"/>
      <c r="MFM4" s="85"/>
      <c r="MFN4" s="85"/>
      <c r="MFO4" s="85"/>
      <c r="MFP4" s="85"/>
      <c r="MFQ4" s="85"/>
      <c r="MFR4" s="85"/>
      <c r="MFS4" s="85"/>
      <c r="MFT4" s="85"/>
      <c r="MFU4" s="85"/>
      <c r="MFV4" s="85"/>
      <c r="MFW4" s="85"/>
      <c r="MFX4" s="85"/>
      <c r="MFY4" s="85"/>
      <c r="MFZ4" s="85"/>
      <c r="MGA4" s="85"/>
      <c r="MGB4" s="85"/>
      <c r="MGC4" s="85"/>
      <c r="MGD4" s="85"/>
      <c r="MGE4" s="85"/>
      <c r="MGF4" s="85"/>
      <c r="MGG4" s="85"/>
      <c r="MGH4" s="85"/>
      <c r="MGI4" s="85"/>
      <c r="MGJ4" s="85"/>
      <c r="MGK4" s="85"/>
      <c r="MGL4" s="85"/>
      <c r="MGM4" s="85"/>
      <c r="MGN4" s="85"/>
      <c r="MGO4" s="85"/>
      <c r="MGP4" s="85"/>
      <c r="MGQ4" s="85"/>
      <c r="MGR4" s="85"/>
      <c r="MGS4" s="85"/>
      <c r="MGT4" s="85"/>
      <c r="MGU4" s="85"/>
      <c r="MGV4" s="85"/>
      <c r="MGW4" s="85"/>
      <c r="MGX4" s="85"/>
      <c r="MGY4" s="85"/>
      <c r="MGZ4" s="85"/>
      <c r="MHA4" s="85"/>
      <c r="MHB4" s="85"/>
      <c r="MHC4" s="85"/>
      <c r="MHD4" s="85"/>
      <c r="MHE4" s="85"/>
      <c r="MHF4" s="85"/>
      <c r="MHG4" s="85"/>
      <c r="MHH4" s="85"/>
      <c r="MHI4" s="85"/>
      <c r="MHJ4" s="85"/>
      <c r="MHK4" s="85"/>
      <c r="MHL4" s="85"/>
      <c r="MHM4" s="85"/>
      <c r="MHN4" s="85"/>
      <c r="MHO4" s="85"/>
      <c r="MHP4" s="85"/>
      <c r="MHQ4" s="85"/>
      <c r="MHR4" s="85"/>
      <c r="MHS4" s="85"/>
      <c r="MHT4" s="85"/>
      <c r="MHU4" s="85"/>
      <c r="MHV4" s="85"/>
      <c r="MHW4" s="85"/>
      <c r="MHX4" s="85"/>
      <c r="MHY4" s="85"/>
      <c r="MHZ4" s="85"/>
      <c r="MIA4" s="85"/>
      <c r="MIB4" s="85"/>
      <c r="MIC4" s="85"/>
      <c r="MID4" s="85"/>
      <c r="MIE4" s="85"/>
      <c r="MIF4" s="85"/>
      <c r="MIG4" s="85"/>
      <c r="MIH4" s="85"/>
      <c r="MII4" s="85"/>
      <c r="MIJ4" s="85"/>
      <c r="MIK4" s="85"/>
      <c r="MIL4" s="85"/>
      <c r="MIM4" s="85"/>
      <c r="MIN4" s="85"/>
      <c r="MIO4" s="85"/>
      <c r="MIP4" s="85"/>
      <c r="MIQ4" s="85"/>
      <c r="MIR4" s="85"/>
      <c r="MIS4" s="85"/>
      <c r="MIT4" s="85"/>
      <c r="MIU4" s="85"/>
      <c r="MIV4" s="85"/>
      <c r="MIW4" s="85"/>
      <c r="MIX4" s="85"/>
      <c r="MIY4" s="85"/>
      <c r="MIZ4" s="85"/>
      <c r="MJA4" s="85"/>
      <c r="MJB4" s="85"/>
      <c r="MJC4" s="85"/>
      <c r="MJD4" s="85"/>
      <c r="MJE4" s="85"/>
      <c r="MJF4" s="85"/>
      <c r="MJG4" s="85"/>
      <c r="MJH4" s="85"/>
      <c r="MJI4" s="85"/>
      <c r="MJJ4" s="85"/>
      <c r="MJK4" s="85"/>
      <c r="MJL4" s="85"/>
      <c r="MJM4" s="85"/>
      <c r="MJN4" s="85"/>
      <c r="MJO4" s="85"/>
      <c r="MJP4" s="85"/>
      <c r="MJQ4" s="85"/>
      <c r="MJR4" s="85"/>
      <c r="MJS4" s="85"/>
      <c r="MJT4" s="85"/>
      <c r="MJU4" s="85"/>
      <c r="MJV4" s="85"/>
      <c r="MJW4" s="85"/>
      <c r="MJX4" s="85"/>
      <c r="MJY4" s="85"/>
      <c r="MJZ4" s="85"/>
      <c r="MKA4" s="85"/>
      <c r="MKB4" s="85"/>
      <c r="MKC4" s="85"/>
      <c r="MKD4" s="85"/>
      <c r="MKE4" s="85"/>
      <c r="MKF4" s="85"/>
      <c r="MKG4" s="85"/>
      <c r="MKH4" s="85"/>
      <c r="MKI4" s="85"/>
      <c r="MKJ4" s="85"/>
      <c r="MKK4" s="85"/>
      <c r="MKL4" s="85"/>
      <c r="MKM4" s="85"/>
      <c r="MKN4" s="85"/>
      <c r="MKO4" s="85"/>
      <c r="MKP4" s="85"/>
      <c r="MKQ4" s="85"/>
      <c r="MKR4" s="85"/>
      <c r="MKS4" s="85"/>
      <c r="MKT4" s="85"/>
      <c r="MKU4" s="85"/>
      <c r="MKV4" s="85"/>
      <c r="MKW4" s="85"/>
      <c r="MKX4" s="85"/>
      <c r="MKY4" s="85"/>
      <c r="MKZ4" s="85"/>
      <c r="MLA4" s="85"/>
      <c r="MLB4" s="85"/>
      <c r="MLC4" s="85"/>
      <c r="MLD4" s="85"/>
      <c r="MLE4" s="85"/>
      <c r="MLF4" s="85"/>
      <c r="MLG4" s="85"/>
      <c r="MLH4" s="85"/>
      <c r="MLI4" s="85"/>
      <c r="MLJ4" s="85"/>
      <c r="MLK4" s="85"/>
      <c r="MLL4" s="85"/>
      <c r="MLM4" s="85"/>
      <c r="MLN4" s="85"/>
      <c r="MLO4" s="85"/>
      <c r="MLP4" s="85"/>
      <c r="MLQ4" s="85"/>
      <c r="MLR4" s="85"/>
      <c r="MLS4" s="85"/>
      <c r="MLT4" s="85"/>
      <c r="MLU4" s="85"/>
      <c r="MLV4" s="85"/>
      <c r="MLW4" s="85"/>
      <c r="MLX4" s="85"/>
      <c r="MLY4" s="85"/>
      <c r="MLZ4" s="85"/>
      <c r="MMA4" s="85"/>
      <c r="MMB4" s="85"/>
      <c r="MMC4" s="85"/>
      <c r="MMD4" s="85"/>
      <c r="MME4" s="85"/>
      <c r="MMF4" s="85"/>
      <c r="MMG4" s="85"/>
      <c r="MMH4" s="85"/>
      <c r="MMI4" s="85"/>
      <c r="MMJ4" s="85"/>
      <c r="MMK4" s="85"/>
      <c r="MML4" s="85"/>
      <c r="MMM4" s="85"/>
      <c r="MMN4" s="85"/>
      <c r="MMO4" s="85"/>
      <c r="MMP4" s="85"/>
      <c r="MMQ4" s="85"/>
      <c r="MMR4" s="85"/>
      <c r="MMS4" s="85"/>
      <c r="MMT4" s="85"/>
      <c r="MMU4" s="85"/>
      <c r="MMV4" s="85"/>
      <c r="MMW4" s="85"/>
      <c r="MMX4" s="85"/>
      <c r="MMY4" s="85"/>
      <c r="MMZ4" s="85"/>
      <c r="MNA4" s="85"/>
      <c r="MNB4" s="85"/>
      <c r="MNC4" s="85"/>
      <c r="MND4" s="85"/>
      <c r="MNE4" s="85"/>
      <c r="MNF4" s="85"/>
      <c r="MNG4" s="85"/>
      <c r="MNH4" s="85"/>
      <c r="MNI4" s="85"/>
      <c r="MNJ4" s="85"/>
      <c r="MNK4" s="85"/>
      <c r="MNL4" s="85"/>
      <c r="MNM4" s="85"/>
      <c r="MNN4" s="85"/>
      <c r="MNO4" s="85"/>
      <c r="MNP4" s="85"/>
      <c r="MNQ4" s="85"/>
      <c r="MNR4" s="85"/>
      <c r="MNS4" s="85"/>
      <c r="MNT4" s="85"/>
      <c r="MNU4" s="85"/>
      <c r="MNV4" s="85"/>
      <c r="MNW4" s="85"/>
      <c r="MNX4" s="85"/>
      <c r="MNY4" s="85"/>
      <c r="MNZ4" s="85"/>
      <c r="MOA4" s="85"/>
      <c r="MOB4" s="85"/>
      <c r="MOC4" s="85"/>
      <c r="MOD4" s="85"/>
      <c r="MOE4" s="85"/>
      <c r="MOF4" s="85"/>
      <c r="MOG4" s="85"/>
      <c r="MOH4" s="85"/>
      <c r="MOI4" s="85"/>
      <c r="MOJ4" s="85"/>
      <c r="MOK4" s="85"/>
      <c r="MOL4" s="85"/>
      <c r="MOM4" s="85"/>
      <c r="MON4" s="85"/>
      <c r="MOO4" s="85"/>
      <c r="MOP4" s="85"/>
      <c r="MOQ4" s="85"/>
      <c r="MOR4" s="85"/>
      <c r="MOS4" s="85"/>
      <c r="MOT4" s="85"/>
      <c r="MOU4" s="85"/>
      <c r="MOV4" s="85"/>
      <c r="MOW4" s="85"/>
      <c r="MOX4" s="85"/>
      <c r="MOY4" s="85"/>
      <c r="MOZ4" s="85"/>
      <c r="MPA4" s="85"/>
      <c r="MPB4" s="85"/>
      <c r="MPC4" s="85"/>
      <c r="MPD4" s="85"/>
      <c r="MPE4" s="85"/>
      <c r="MPF4" s="85"/>
      <c r="MPG4" s="85"/>
      <c r="MPH4" s="85"/>
      <c r="MPI4" s="85"/>
      <c r="MPJ4" s="85"/>
      <c r="MPK4" s="85"/>
      <c r="MPL4" s="85"/>
      <c r="MPM4" s="85"/>
      <c r="MPN4" s="85"/>
      <c r="MPO4" s="85"/>
      <c r="MPP4" s="85"/>
      <c r="MPQ4" s="85"/>
      <c r="MPR4" s="85"/>
      <c r="MPS4" s="85"/>
      <c r="MPT4" s="85"/>
      <c r="MPU4" s="85"/>
      <c r="MPV4" s="85"/>
      <c r="MPW4" s="85"/>
      <c r="MPX4" s="85"/>
      <c r="MPY4" s="85"/>
      <c r="MPZ4" s="85"/>
      <c r="MQA4" s="85"/>
      <c r="MQB4" s="85"/>
      <c r="MQC4" s="85"/>
      <c r="MQD4" s="85"/>
      <c r="MQE4" s="85"/>
      <c r="MQF4" s="85"/>
      <c r="MQG4" s="85"/>
      <c r="MQH4" s="85"/>
      <c r="MQI4" s="85"/>
      <c r="MQJ4" s="85"/>
      <c r="MQK4" s="85"/>
      <c r="MQL4" s="85"/>
      <c r="MQM4" s="85"/>
      <c r="MQN4" s="85"/>
      <c r="MQO4" s="85"/>
      <c r="MQP4" s="85"/>
      <c r="MQQ4" s="85"/>
      <c r="MQR4" s="85"/>
      <c r="MQS4" s="85"/>
      <c r="MQT4" s="85"/>
      <c r="MQU4" s="85"/>
      <c r="MQV4" s="85"/>
      <c r="MQW4" s="85"/>
      <c r="MQX4" s="85"/>
      <c r="MQY4" s="85"/>
      <c r="MQZ4" s="85"/>
      <c r="MRA4" s="85"/>
      <c r="MRB4" s="85"/>
      <c r="MRC4" s="85"/>
      <c r="MRD4" s="85"/>
      <c r="MRE4" s="85"/>
      <c r="MRF4" s="85"/>
      <c r="MRG4" s="85"/>
      <c r="MRH4" s="85"/>
      <c r="MRI4" s="85"/>
      <c r="MRJ4" s="85"/>
      <c r="MRK4" s="85"/>
      <c r="MRL4" s="85"/>
      <c r="MRM4" s="85"/>
      <c r="MRN4" s="85"/>
      <c r="MRO4" s="85"/>
      <c r="MRP4" s="85"/>
      <c r="MRQ4" s="85"/>
      <c r="MRR4" s="85"/>
      <c r="MRS4" s="85"/>
      <c r="MRT4" s="85"/>
      <c r="MRU4" s="85"/>
      <c r="MRV4" s="85"/>
      <c r="MRW4" s="85"/>
      <c r="MRX4" s="85"/>
      <c r="MRY4" s="85"/>
      <c r="MRZ4" s="85"/>
      <c r="MSA4" s="85"/>
      <c r="MSB4" s="85"/>
      <c r="MSC4" s="85"/>
      <c r="MSD4" s="85"/>
      <c r="MSE4" s="85"/>
      <c r="MSF4" s="85"/>
      <c r="MSG4" s="85"/>
      <c r="MSH4" s="85"/>
      <c r="MSI4" s="85"/>
      <c r="MSJ4" s="85"/>
      <c r="MSK4" s="85"/>
      <c r="MSL4" s="85"/>
      <c r="MSM4" s="85"/>
      <c r="MSN4" s="85"/>
      <c r="MSO4" s="85"/>
      <c r="MSP4" s="85"/>
      <c r="MSQ4" s="85"/>
      <c r="MSR4" s="85"/>
      <c r="MSS4" s="85"/>
      <c r="MST4" s="85"/>
      <c r="MSU4" s="85"/>
      <c r="MSV4" s="85"/>
      <c r="MSW4" s="85"/>
      <c r="MSX4" s="85"/>
      <c r="MSY4" s="85"/>
      <c r="MSZ4" s="85"/>
      <c r="MTA4" s="85"/>
      <c r="MTB4" s="85"/>
      <c r="MTC4" s="85"/>
      <c r="MTD4" s="85"/>
      <c r="MTE4" s="85"/>
      <c r="MTF4" s="85"/>
      <c r="MTG4" s="85"/>
      <c r="MTH4" s="85"/>
      <c r="MTI4" s="85"/>
      <c r="MTJ4" s="85"/>
      <c r="MTK4" s="85"/>
      <c r="MTL4" s="85"/>
      <c r="MTM4" s="85"/>
      <c r="MTN4" s="85"/>
      <c r="MTO4" s="85"/>
      <c r="MTP4" s="85"/>
      <c r="MTQ4" s="85"/>
      <c r="MTR4" s="85"/>
      <c r="MTS4" s="85"/>
      <c r="MTT4" s="85"/>
      <c r="MTU4" s="85"/>
      <c r="MTV4" s="85"/>
      <c r="MTW4" s="85"/>
      <c r="MTX4" s="85"/>
      <c r="MTY4" s="85"/>
      <c r="MTZ4" s="85"/>
      <c r="MUA4" s="85"/>
      <c r="MUB4" s="85"/>
      <c r="MUC4" s="85"/>
      <c r="MUD4" s="85"/>
      <c r="MUE4" s="85"/>
      <c r="MUF4" s="85"/>
      <c r="MUG4" s="85"/>
      <c r="MUH4" s="85"/>
      <c r="MUI4" s="85"/>
      <c r="MUJ4" s="85"/>
      <c r="MUK4" s="85"/>
      <c r="MUL4" s="85"/>
      <c r="MUM4" s="85"/>
      <c r="MUN4" s="85"/>
      <c r="MUO4" s="85"/>
      <c r="MUP4" s="85"/>
      <c r="MUQ4" s="85"/>
      <c r="MUR4" s="85"/>
      <c r="MUS4" s="85"/>
      <c r="MUT4" s="85"/>
      <c r="MUU4" s="85"/>
      <c r="MUV4" s="85"/>
      <c r="MUW4" s="85"/>
      <c r="MUX4" s="85"/>
      <c r="MUY4" s="85"/>
      <c r="MUZ4" s="85"/>
      <c r="MVA4" s="85"/>
      <c r="MVB4" s="85"/>
      <c r="MVC4" s="85"/>
      <c r="MVD4" s="85"/>
      <c r="MVE4" s="85"/>
      <c r="MVF4" s="85"/>
      <c r="MVG4" s="85"/>
      <c r="MVH4" s="85"/>
      <c r="MVI4" s="85"/>
      <c r="MVJ4" s="85"/>
      <c r="MVK4" s="85"/>
      <c r="MVL4" s="85"/>
      <c r="MVM4" s="85"/>
      <c r="MVN4" s="85"/>
      <c r="MVO4" s="85"/>
      <c r="MVP4" s="85"/>
      <c r="MVQ4" s="85"/>
      <c r="MVR4" s="85"/>
      <c r="MVS4" s="85"/>
      <c r="MVT4" s="85"/>
      <c r="MVU4" s="85"/>
      <c r="MVV4" s="85"/>
      <c r="MVW4" s="85"/>
      <c r="MVX4" s="85"/>
      <c r="MVY4" s="85"/>
      <c r="MVZ4" s="85"/>
      <c r="MWA4" s="85"/>
      <c r="MWB4" s="85"/>
      <c r="MWC4" s="85"/>
      <c r="MWD4" s="85"/>
      <c r="MWE4" s="85"/>
      <c r="MWF4" s="85"/>
      <c r="MWG4" s="85"/>
      <c r="MWH4" s="85"/>
      <c r="MWI4" s="85"/>
      <c r="MWJ4" s="85"/>
      <c r="MWK4" s="85"/>
      <c r="MWL4" s="85"/>
      <c r="MWM4" s="85"/>
      <c r="MWN4" s="85"/>
      <c r="MWO4" s="85"/>
      <c r="MWP4" s="85"/>
      <c r="MWQ4" s="85"/>
      <c r="MWR4" s="85"/>
      <c r="MWS4" s="85"/>
      <c r="MWT4" s="85"/>
      <c r="MWU4" s="85"/>
      <c r="MWV4" s="85"/>
      <c r="MWW4" s="85"/>
      <c r="MWX4" s="85"/>
      <c r="MWY4" s="85"/>
      <c r="MWZ4" s="85"/>
      <c r="MXA4" s="85"/>
      <c r="MXB4" s="85"/>
      <c r="MXC4" s="85"/>
      <c r="MXD4" s="85"/>
      <c r="MXE4" s="85"/>
      <c r="MXF4" s="85"/>
      <c r="MXG4" s="85"/>
      <c r="MXH4" s="85"/>
      <c r="MXI4" s="85"/>
      <c r="MXJ4" s="85"/>
      <c r="MXK4" s="85"/>
      <c r="MXL4" s="85"/>
      <c r="MXM4" s="85"/>
      <c r="MXN4" s="85"/>
      <c r="MXO4" s="85"/>
      <c r="MXP4" s="85"/>
      <c r="MXQ4" s="85"/>
      <c r="MXR4" s="85"/>
      <c r="MXS4" s="85"/>
      <c r="MXT4" s="85"/>
      <c r="MXU4" s="85"/>
      <c r="MXV4" s="85"/>
      <c r="MXW4" s="85"/>
      <c r="MXX4" s="85"/>
      <c r="MXY4" s="85"/>
      <c r="MXZ4" s="85"/>
      <c r="MYA4" s="85"/>
      <c r="MYB4" s="85"/>
      <c r="MYC4" s="85"/>
      <c r="MYD4" s="85"/>
      <c r="MYE4" s="85"/>
      <c r="MYF4" s="85"/>
      <c r="MYG4" s="85"/>
      <c r="MYH4" s="85"/>
      <c r="MYI4" s="85"/>
      <c r="MYJ4" s="85"/>
      <c r="MYK4" s="85"/>
      <c r="MYL4" s="85"/>
      <c r="MYM4" s="85"/>
      <c r="MYN4" s="85"/>
      <c r="MYO4" s="85"/>
      <c r="MYP4" s="85"/>
      <c r="MYQ4" s="85"/>
      <c r="MYR4" s="85"/>
      <c r="MYS4" s="85"/>
      <c r="MYT4" s="85"/>
      <c r="MYU4" s="85"/>
      <c r="MYV4" s="85"/>
      <c r="MYW4" s="85"/>
      <c r="MYX4" s="85"/>
      <c r="MYY4" s="85"/>
      <c r="MYZ4" s="85"/>
      <c r="MZA4" s="85"/>
      <c r="MZB4" s="85"/>
      <c r="MZC4" s="85"/>
      <c r="MZD4" s="85"/>
      <c r="MZE4" s="85"/>
      <c r="MZF4" s="85"/>
      <c r="MZG4" s="85"/>
      <c r="MZH4" s="85"/>
      <c r="MZI4" s="85"/>
      <c r="MZJ4" s="85"/>
      <c r="MZK4" s="85"/>
      <c r="MZL4" s="85"/>
      <c r="MZM4" s="85"/>
      <c r="MZN4" s="85"/>
      <c r="MZO4" s="85"/>
      <c r="MZP4" s="85"/>
      <c r="MZQ4" s="85"/>
      <c r="MZR4" s="85"/>
      <c r="MZS4" s="85"/>
      <c r="MZT4" s="85"/>
      <c r="MZU4" s="85"/>
      <c r="MZV4" s="85"/>
      <c r="MZW4" s="85"/>
      <c r="MZX4" s="85"/>
      <c r="MZY4" s="85"/>
      <c r="MZZ4" s="85"/>
      <c r="NAA4" s="85"/>
      <c r="NAB4" s="85"/>
      <c r="NAC4" s="85"/>
      <c r="NAD4" s="85"/>
      <c r="NAE4" s="85"/>
      <c r="NAF4" s="85"/>
      <c r="NAG4" s="85"/>
      <c r="NAH4" s="85"/>
      <c r="NAI4" s="85"/>
      <c r="NAJ4" s="85"/>
      <c r="NAK4" s="85"/>
      <c r="NAL4" s="85"/>
      <c r="NAM4" s="85"/>
      <c r="NAN4" s="85"/>
      <c r="NAO4" s="85"/>
      <c r="NAP4" s="85"/>
      <c r="NAQ4" s="85"/>
      <c r="NAR4" s="85"/>
      <c r="NAS4" s="85"/>
      <c r="NAT4" s="85"/>
      <c r="NAU4" s="85"/>
      <c r="NAV4" s="85"/>
      <c r="NAW4" s="85"/>
      <c r="NAX4" s="85"/>
      <c r="NAY4" s="85"/>
      <c r="NAZ4" s="85"/>
      <c r="NBA4" s="85"/>
      <c r="NBB4" s="85"/>
      <c r="NBC4" s="85"/>
      <c r="NBD4" s="85"/>
      <c r="NBE4" s="85"/>
      <c r="NBF4" s="85"/>
      <c r="NBG4" s="85"/>
      <c r="NBH4" s="85"/>
      <c r="NBI4" s="85"/>
      <c r="NBJ4" s="85"/>
      <c r="NBK4" s="85"/>
      <c r="NBL4" s="85"/>
      <c r="NBM4" s="85"/>
      <c r="NBN4" s="85"/>
      <c r="NBO4" s="85"/>
      <c r="NBP4" s="85"/>
      <c r="NBQ4" s="85"/>
      <c r="NBR4" s="85"/>
      <c r="NBS4" s="85"/>
      <c r="NBT4" s="85"/>
      <c r="NBU4" s="85"/>
      <c r="NBV4" s="85"/>
      <c r="NBW4" s="85"/>
      <c r="NBX4" s="85"/>
      <c r="NBY4" s="85"/>
      <c r="NBZ4" s="85"/>
      <c r="NCA4" s="85"/>
      <c r="NCB4" s="85"/>
      <c r="NCC4" s="85"/>
      <c r="NCD4" s="85"/>
      <c r="NCE4" s="85"/>
      <c r="NCF4" s="85"/>
      <c r="NCG4" s="85"/>
      <c r="NCH4" s="85"/>
      <c r="NCI4" s="85"/>
      <c r="NCJ4" s="85"/>
      <c r="NCK4" s="85"/>
      <c r="NCL4" s="85"/>
      <c r="NCM4" s="85"/>
      <c r="NCN4" s="85"/>
      <c r="NCO4" s="85"/>
      <c r="NCP4" s="85"/>
      <c r="NCQ4" s="85"/>
      <c r="NCR4" s="85"/>
      <c r="NCS4" s="85"/>
      <c r="NCT4" s="85"/>
      <c r="NCU4" s="85"/>
      <c r="NCV4" s="85"/>
      <c r="NCW4" s="85"/>
      <c r="NCX4" s="85"/>
      <c r="NCY4" s="85"/>
      <c r="NCZ4" s="85"/>
      <c r="NDA4" s="85"/>
      <c r="NDB4" s="85"/>
      <c r="NDC4" s="85"/>
      <c r="NDD4" s="85"/>
      <c r="NDE4" s="85"/>
      <c r="NDF4" s="85"/>
      <c r="NDG4" s="85"/>
      <c r="NDH4" s="85"/>
      <c r="NDI4" s="85"/>
      <c r="NDJ4" s="85"/>
      <c r="NDK4" s="85"/>
      <c r="NDL4" s="85"/>
      <c r="NDM4" s="85"/>
      <c r="NDN4" s="85"/>
      <c r="NDO4" s="85"/>
      <c r="NDP4" s="85"/>
      <c r="NDQ4" s="85"/>
      <c r="NDR4" s="85"/>
      <c r="NDS4" s="85"/>
      <c r="NDT4" s="85"/>
      <c r="NDU4" s="85"/>
      <c r="NDV4" s="85"/>
      <c r="NDW4" s="85"/>
      <c r="NDX4" s="85"/>
      <c r="NDY4" s="85"/>
      <c r="NDZ4" s="85"/>
      <c r="NEA4" s="85"/>
      <c r="NEB4" s="85"/>
      <c r="NEC4" s="85"/>
      <c r="NED4" s="85"/>
      <c r="NEE4" s="85"/>
      <c r="NEF4" s="85"/>
      <c r="NEG4" s="85"/>
      <c r="NEH4" s="85"/>
      <c r="NEI4" s="85"/>
      <c r="NEJ4" s="85"/>
      <c r="NEK4" s="85"/>
      <c r="NEL4" s="85"/>
      <c r="NEM4" s="85"/>
      <c r="NEN4" s="85"/>
      <c r="NEO4" s="85"/>
      <c r="NEP4" s="85"/>
      <c r="NEQ4" s="85"/>
      <c r="NER4" s="85"/>
      <c r="NES4" s="85"/>
      <c r="NET4" s="85"/>
      <c r="NEU4" s="85"/>
      <c r="NEV4" s="85"/>
      <c r="NEW4" s="85"/>
      <c r="NEX4" s="85"/>
      <c r="NEY4" s="85"/>
      <c r="NEZ4" s="85"/>
      <c r="NFA4" s="85"/>
      <c r="NFB4" s="85"/>
      <c r="NFC4" s="85"/>
      <c r="NFD4" s="85"/>
      <c r="NFE4" s="85"/>
      <c r="NFF4" s="85"/>
      <c r="NFG4" s="85"/>
      <c r="NFH4" s="85"/>
      <c r="NFI4" s="85"/>
      <c r="NFJ4" s="85"/>
      <c r="NFK4" s="85"/>
      <c r="NFL4" s="85"/>
      <c r="NFM4" s="85"/>
      <c r="NFN4" s="85"/>
      <c r="NFO4" s="85"/>
      <c r="NFP4" s="85"/>
      <c r="NFQ4" s="85"/>
      <c r="NFR4" s="85"/>
      <c r="NFS4" s="85"/>
      <c r="NFT4" s="85"/>
      <c r="NFU4" s="85"/>
      <c r="NFV4" s="85"/>
      <c r="NFW4" s="85"/>
      <c r="NFX4" s="85"/>
      <c r="NFY4" s="85"/>
      <c r="NFZ4" s="85"/>
      <c r="NGA4" s="85"/>
      <c r="NGB4" s="85"/>
      <c r="NGC4" s="85"/>
      <c r="NGD4" s="85"/>
      <c r="NGE4" s="85"/>
      <c r="NGF4" s="85"/>
      <c r="NGG4" s="85"/>
      <c r="NGH4" s="85"/>
      <c r="NGI4" s="85"/>
      <c r="NGJ4" s="85"/>
      <c r="NGK4" s="85"/>
      <c r="NGL4" s="85"/>
      <c r="NGM4" s="85"/>
      <c r="NGN4" s="85"/>
      <c r="NGO4" s="85"/>
      <c r="NGP4" s="85"/>
      <c r="NGQ4" s="85"/>
      <c r="NGR4" s="85"/>
      <c r="NGS4" s="85"/>
      <c r="NGT4" s="85"/>
      <c r="NGU4" s="85"/>
      <c r="NGV4" s="85"/>
      <c r="NGW4" s="85"/>
      <c r="NGX4" s="85"/>
      <c r="NGY4" s="85"/>
      <c r="NGZ4" s="85"/>
      <c r="NHA4" s="85"/>
      <c r="NHB4" s="85"/>
      <c r="NHC4" s="85"/>
      <c r="NHD4" s="85"/>
      <c r="NHE4" s="85"/>
      <c r="NHF4" s="85"/>
      <c r="NHG4" s="85"/>
      <c r="NHH4" s="85"/>
      <c r="NHI4" s="85"/>
      <c r="NHJ4" s="85"/>
      <c r="NHK4" s="85"/>
      <c r="NHL4" s="85"/>
      <c r="NHM4" s="85"/>
      <c r="NHN4" s="85"/>
      <c r="NHO4" s="85"/>
      <c r="NHP4" s="85"/>
      <c r="NHQ4" s="85"/>
      <c r="NHR4" s="85"/>
      <c r="NHS4" s="85"/>
      <c r="NHT4" s="85"/>
      <c r="NHU4" s="85"/>
      <c r="NHV4" s="85"/>
      <c r="NHW4" s="85"/>
      <c r="NHX4" s="85"/>
      <c r="NHY4" s="85"/>
      <c r="NHZ4" s="85"/>
      <c r="NIA4" s="85"/>
      <c r="NIB4" s="85"/>
      <c r="NIC4" s="85"/>
      <c r="NID4" s="85"/>
      <c r="NIE4" s="85"/>
      <c r="NIF4" s="85"/>
      <c r="NIG4" s="85"/>
      <c r="NIH4" s="85"/>
      <c r="NII4" s="85"/>
      <c r="NIJ4" s="85"/>
      <c r="NIK4" s="85"/>
      <c r="NIL4" s="85"/>
      <c r="NIM4" s="85"/>
      <c r="NIN4" s="85"/>
      <c r="NIO4" s="85"/>
      <c r="NIP4" s="85"/>
      <c r="NIQ4" s="85"/>
      <c r="NIR4" s="85"/>
      <c r="NIS4" s="85"/>
      <c r="NIT4" s="85"/>
      <c r="NIU4" s="85"/>
      <c r="NIV4" s="85"/>
      <c r="NIW4" s="85"/>
      <c r="NIX4" s="85"/>
      <c r="NIY4" s="85"/>
      <c r="NIZ4" s="85"/>
      <c r="NJA4" s="85"/>
      <c r="NJB4" s="85"/>
      <c r="NJC4" s="85"/>
      <c r="NJD4" s="85"/>
      <c r="NJE4" s="85"/>
      <c r="NJF4" s="85"/>
      <c r="NJG4" s="85"/>
      <c r="NJH4" s="85"/>
      <c r="NJI4" s="85"/>
      <c r="NJJ4" s="85"/>
      <c r="NJK4" s="85"/>
      <c r="NJL4" s="85"/>
      <c r="NJM4" s="85"/>
      <c r="NJN4" s="85"/>
      <c r="NJO4" s="85"/>
      <c r="NJP4" s="85"/>
      <c r="NJQ4" s="85"/>
      <c r="NJR4" s="85"/>
      <c r="NJS4" s="85"/>
      <c r="NJT4" s="85"/>
      <c r="NJU4" s="85"/>
      <c r="NJV4" s="85"/>
      <c r="NJW4" s="85"/>
      <c r="NJX4" s="85"/>
      <c r="NJY4" s="85"/>
      <c r="NJZ4" s="85"/>
      <c r="NKA4" s="85"/>
      <c r="NKB4" s="85"/>
      <c r="NKC4" s="85"/>
      <c r="NKD4" s="85"/>
      <c r="NKE4" s="85"/>
      <c r="NKF4" s="85"/>
      <c r="NKG4" s="85"/>
      <c r="NKH4" s="85"/>
      <c r="NKI4" s="85"/>
      <c r="NKJ4" s="85"/>
      <c r="NKK4" s="85"/>
      <c r="NKL4" s="85"/>
      <c r="NKM4" s="85"/>
      <c r="NKN4" s="85"/>
      <c r="NKO4" s="85"/>
      <c r="NKP4" s="85"/>
      <c r="NKQ4" s="85"/>
      <c r="NKR4" s="85"/>
      <c r="NKS4" s="85"/>
      <c r="NKT4" s="85"/>
      <c r="NKU4" s="85"/>
      <c r="NKV4" s="85"/>
      <c r="NKW4" s="85"/>
      <c r="NKX4" s="85"/>
      <c r="NKY4" s="85"/>
      <c r="NKZ4" s="85"/>
      <c r="NLA4" s="85"/>
      <c r="NLB4" s="85"/>
      <c r="NLC4" s="85"/>
      <c r="NLD4" s="85"/>
      <c r="NLE4" s="85"/>
      <c r="NLF4" s="85"/>
      <c r="NLG4" s="85"/>
      <c r="NLH4" s="85"/>
      <c r="NLI4" s="85"/>
      <c r="NLJ4" s="85"/>
      <c r="NLK4" s="85"/>
      <c r="NLL4" s="85"/>
      <c r="NLM4" s="85"/>
      <c r="NLN4" s="85"/>
      <c r="NLO4" s="85"/>
      <c r="NLP4" s="85"/>
      <c r="NLQ4" s="85"/>
      <c r="NLR4" s="85"/>
      <c r="NLS4" s="85"/>
      <c r="NLT4" s="85"/>
      <c r="NLU4" s="85"/>
      <c r="NLV4" s="85"/>
      <c r="NLW4" s="85"/>
      <c r="NLX4" s="85"/>
      <c r="NLY4" s="85"/>
      <c r="NLZ4" s="85"/>
      <c r="NMA4" s="85"/>
      <c r="NMB4" s="85"/>
      <c r="NMC4" s="85"/>
      <c r="NMD4" s="85"/>
      <c r="NME4" s="85"/>
      <c r="NMF4" s="85"/>
      <c r="NMG4" s="85"/>
      <c r="NMH4" s="85"/>
      <c r="NMI4" s="85"/>
      <c r="NMJ4" s="85"/>
      <c r="NMK4" s="85"/>
      <c r="NML4" s="85"/>
      <c r="NMM4" s="85"/>
      <c r="NMN4" s="85"/>
      <c r="NMO4" s="85"/>
      <c r="NMP4" s="85"/>
      <c r="NMQ4" s="85"/>
      <c r="NMR4" s="85"/>
      <c r="NMS4" s="85"/>
      <c r="NMT4" s="85"/>
      <c r="NMU4" s="85"/>
      <c r="NMV4" s="85"/>
      <c r="NMW4" s="85"/>
      <c r="NMX4" s="85"/>
      <c r="NMY4" s="85"/>
      <c r="NMZ4" s="85"/>
      <c r="NNA4" s="85"/>
      <c r="NNB4" s="85"/>
      <c r="NNC4" s="85"/>
      <c r="NND4" s="85"/>
      <c r="NNE4" s="85"/>
      <c r="NNF4" s="85"/>
      <c r="NNG4" s="85"/>
      <c r="NNH4" s="85"/>
      <c r="NNI4" s="85"/>
      <c r="NNJ4" s="85"/>
      <c r="NNK4" s="85"/>
      <c r="NNL4" s="85"/>
      <c r="NNM4" s="85"/>
      <c r="NNN4" s="85"/>
      <c r="NNO4" s="85"/>
      <c r="NNP4" s="85"/>
      <c r="NNQ4" s="85"/>
      <c r="NNR4" s="85"/>
      <c r="NNS4" s="85"/>
      <c r="NNT4" s="85"/>
      <c r="NNU4" s="85"/>
      <c r="NNV4" s="85"/>
      <c r="NNW4" s="85"/>
      <c r="NNX4" s="85"/>
      <c r="NNY4" s="85"/>
      <c r="NNZ4" s="85"/>
      <c r="NOA4" s="85"/>
      <c r="NOB4" s="85"/>
      <c r="NOC4" s="85"/>
      <c r="NOD4" s="85"/>
      <c r="NOE4" s="85"/>
      <c r="NOF4" s="85"/>
      <c r="NOG4" s="85"/>
      <c r="NOH4" s="85"/>
      <c r="NOI4" s="85"/>
      <c r="NOJ4" s="85"/>
      <c r="NOK4" s="85"/>
      <c r="NOL4" s="85"/>
      <c r="NOM4" s="85"/>
      <c r="NON4" s="85"/>
      <c r="NOO4" s="85"/>
      <c r="NOP4" s="85"/>
      <c r="NOQ4" s="85"/>
      <c r="NOR4" s="85"/>
      <c r="NOS4" s="85"/>
      <c r="NOT4" s="85"/>
      <c r="NOU4" s="85"/>
      <c r="NOV4" s="85"/>
      <c r="NOW4" s="85"/>
      <c r="NOX4" s="85"/>
      <c r="NOY4" s="85"/>
      <c r="NOZ4" s="85"/>
      <c r="NPA4" s="85"/>
      <c r="NPB4" s="85"/>
      <c r="NPC4" s="85"/>
      <c r="NPD4" s="85"/>
      <c r="NPE4" s="85"/>
      <c r="NPF4" s="85"/>
      <c r="NPG4" s="85"/>
      <c r="NPH4" s="85"/>
      <c r="NPI4" s="85"/>
      <c r="NPJ4" s="85"/>
      <c r="NPK4" s="85"/>
      <c r="NPL4" s="85"/>
      <c r="NPM4" s="85"/>
      <c r="NPN4" s="85"/>
      <c r="NPO4" s="85"/>
      <c r="NPP4" s="85"/>
      <c r="NPQ4" s="85"/>
      <c r="NPR4" s="85"/>
      <c r="NPS4" s="85"/>
      <c r="NPT4" s="85"/>
      <c r="NPU4" s="85"/>
      <c r="NPV4" s="85"/>
      <c r="NPW4" s="85"/>
      <c r="NPX4" s="85"/>
      <c r="NPY4" s="85"/>
      <c r="NPZ4" s="85"/>
      <c r="NQA4" s="85"/>
      <c r="NQB4" s="85"/>
      <c r="NQC4" s="85"/>
      <c r="NQD4" s="85"/>
      <c r="NQE4" s="85"/>
      <c r="NQF4" s="85"/>
      <c r="NQG4" s="85"/>
      <c r="NQH4" s="85"/>
      <c r="NQI4" s="85"/>
      <c r="NQJ4" s="85"/>
      <c r="NQK4" s="85"/>
      <c r="NQL4" s="85"/>
      <c r="NQM4" s="85"/>
      <c r="NQN4" s="85"/>
      <c r="NQO4" s="85"/>
      <c r="NQP4" s="85"/>
      <c r="NQQ4" s="85"/>
      <c r="NQR4" s="85"/>
      <c r="NQS4" s="85"/>
      <c r="NQT4" s="85"/>
      <c r="NQU4" s="85"/>
      <c r="NQV4" s="85"/>
      <c r="NQW4" s="85"/>
      <c r="NQX4" s="85"/>
      <c r="NQY4" s="85"/>
      <c r="NQZ4" s="85"/>
      <c r="NRA4" s="85"/>
      <c r="NRB4" s="85"/>
      <c r="NRC4" s="85"/>
      <c r="NRD4" s="85"/>
      <c r="NRE4" s="85"/>
      <c r="NRF4" s="85"/>
      <c r="NRG4" s="85"/>
      <c r="NRH4" s="85"/>
      <c r="NRI4" s="85"/>
      <c r="NRJ4" s="85"/>
      <c r="NRK4" s="85"/>
      <c r="NRL4" s="85"/>
      <c r="NRM4" s="85"/>
      <c r="NRN4" s="85"/>
      <c r="NRO4" s="85"/>
      <c r="NRP4" s="85"/>
      <c r="NRQ4" s="85"/>
      <c r="NRR4" s="85"/>
      <c r="NRS4" s="85"/>
      <c r="NRT4" s="85"/>
      <c r="NRU4" s="85"/>
      <c r="NRV4" s="85"/>
      <c r="NRW4" s="85"/>
      <c r="NRX4" s="85"/>
      <c r="NRY4" s="85"/>
      <c r="NRZ4" s="85"/>
      <c r="NSA4" s="85"/>
      <c r="NSB4" s="85"/>
      <c r="NSC4" s="85"/>
      <c r="NSD4" s="85"/>
      <c r="NSE4" s="85"/>
      <c r="NSF4" s="85"/>
      <c r="NSG4" s="85"/>
      <c r="NSH4" s="85"/>
      <c r="NSI4" s="85"/>
      <c r="NSJ4" s="85"/>
      <c r="NSK4" s="85"/>
      <c r="NSL4" s="85"/>
      <c r="NSM4" s="85"/>
      <c r="NSN4" s="85"/>
      <c r="NSO4" s="85"/>
      <c r="NSP4" s="85"/>
      <c r="NSQ4" s="85"/>
      <c r="NSR4" s="85"/>
      <c r="NSS4" s="85"/>
      <c r="NST4" s="85"/>
      <c r="NSU4" s="85"/>
      <c r="NSV4" s="85"/>
      <c r="NSW4" s="85"/>
      <c r="NSX4" s="85"/>
      <c r="NSY4" s="85"/>
      <c r="NSZ4" s="85"/>
      <c r="NTA4" s="85"/>
      <c r="NTB4" s="85"/>
      <c r="NTC4" s="85"/>
      <c r="NTD4" s="85"/>
      <c r="NTE4" s="85"/>
      <c r="NTF4" s="85"/>
      <c r="NTG4" s="85"/>
      <c r="NTH4" s="85"/>
      <c r="NTI4" s="85"/>
      <c r="NTJ4" s="85"/>
      <c r="NTK4" s="85"/>
      <c r="NTL4" s="85"/>
      <c r="NTM4" s="85"/>
      <c r="NTN4" s="85"/>
      <c r="NTO4" s="85"/>
      <c r="NTP4" s="85"/>
      <c r="NTQ4" s="85"/>
      <c r="NTR4" s="85"/>
      <c r="NTS4" s="85"/>
      <c r="NTT4" s="85"/>
      <c r="NTU4" s="85"/>
      <c r="NTV4" s="85"/>
      <c r="NTW4" s="85"/>
      <c r="NTX4" s="85"/>
      <c r="NTY4" s="85"/>
      <c r="NTZ4" s="85"/>
      <c r="NUA4" s="85"/>
      <c r="NUB4" s="85"/>
      <c r="NUC4" s="85"/>
      <c r="NUD4" s="85"/>
      <c r="NUE4" s="85"/>
      <c r="NUF4" s="85"/>
      <c r="NUG4" s="85"/>
      <c r="NUH4" s="85"/>
      <c r="NUI4" s="85"/>
      <c r="NUJ4" s="85"/>
      <c r="NUK4" s="85"/>
      <c r="NUL4" s="85"/>
      <c r="NUM4" s="85"/>
      <c r="NUN4" s="85"/>
      <c r="NUO4" s="85"/>
      <c r="NUP4" s="85"/>
      <c r="NUQ4" s="85"/>
      <c r="NUR4" s="85"/>
      <c r="NUS4" s="85"/>
      <c r="NUT4" s="85"/>
      <c r="NUU4" s="85"/>
      <c r="NUV4" s="85"/>
      <c r="NUW4" s="85"/>
      <c r="NUX4" s="85"/>
      <c r="NUY4" s="85"/>
      <c r="NUZ4" s="85"/>
      <c r="NVA4" s="85"/>
      <c r="NVB4" s="85"/>
      <c r="NVC4" s="85"/>
      <c r="NVD4" s="85"/>
      <c r="NVE4" s="85"/>
      <c r="NVF4" s="85"/>
      <c r="NVG4" s="85"/>
      <c r="NVH4" s="85"/>
      <c r="NVI4" s="85"/>
      <c r="NVJ4" s="85"/>
      <c r="NVK4" s="85"/>
      <c r="NVL4" s="85"/>
      <c r="NVM4" s="85"/>
      <c r="NVN4" s="85"/>
      <c r="NVO4" s="85"/>
      <c r="NVP4" s="85"/>
      <c r="NVQ4" s="85"/>
      <c r="NVR4" s="85"/>
      <c r="NVS4" s="85"/>
      <c r="NVT4" s="85"/>
      <c r="NVU4" s="85"/>
      <c r="NVV4" s="85"/>
      <c r="NVW4" s="85"/>
      <c r="NVX4" s="85"/>
      <c r="NVY4" s="85"/>
      <c r="NVZ4" s="85"/>
      <c r="NWA4" s="85"/>
      <c r="NWB4" s="85"/>
      <c r="NWC4" s="85"/>
      <c r="NWD4" s="85"/>
      <c r="NWE4" s="85"/>
      <c r="NWF4" s="85"/>
      <c r="NWG4" s="85"/>
      <c r="NWH4" s="85"/>
      <c r="NWI4" s="85"/>
      <c r="NWJ4" s="85"/>
      <c r="NWK4" s="85"/>
      <c r="NWL4" s="85"/>
      <c r="NWM4" s="85"/>
      <c r="NWN4" s="85"/>
      <c r="NWO4" s="85"/>
      <c r="NWP4" s="85"/>
      <c r="NWQ4" s="85"/>
      <c r="NWR4" s="85"/>
      <c r="NWS4" s="85"/>
      <c r="NWT4" s="85"/>
      <c r="NWU4" s="85"/>
      <c r="NWV4" s="85"/>
      <c r="NWW4" s="85"/>
      <c r="NWX4" s="85"/>
      <c r="NWY4" s="85"/>
      <c r="NWZ4" s="85"/>
      <c r="NXA4" s="85"/>
      <c r="NXB4" s="85"/>
      <c r="NXC4" s="85"/>
      <c r="NXD4" s="85"/>
      <c r="NXE4" s="85"/>
      <c r="NXF4" s="85"/>
      <c r="NXG4" s="85"/>
      <c r="NXH4" s="85"/>
      <c r="NXI4" s="85"/>
      <c r="NXJ4" s="85"/>
      <c r="NXK4" s="85"/>
      <c r="NXL4" s="85"/>
      <c r="NXM4" s="85"/>
      <c r="NXN4" s="85"/>
      <c r="NXO4" s="85"/>
      <c r="NXP4" s="85"/>
      <c r="NXQ4" s="85"/>
      <c r="NXR4" s="85"/>
      <c r="NXS4" s="85"/>
      <c r="NXT4" s="85"/>
      <c r="NXU4" s="85"/>
      <c r="NXV4" s="85"/>
      <c r="NXW4" s="85"/>
      <c r="NXX4" s="85"/>
      <c r="NXY4" s="85"/>
      <c r="NXZ4" s="85"/>
      <c r="NYA4" s="85"/>
      <c r="NYB4" s="85"/>
      <c r="NYC4" s="85"/>
      <c r="NYD4" s="85"/>
      <c r="NYE4" s="85"/>
      <c r="NYF4" s="85"/>
      <c r="NYG4" s="85"/>
      <c r="NYH4" s="85"/>
      <c r="NYI4" s="85"/>
      <c r="NYJ4" s="85"/>
      <c r="NYK4" s="85"/>
      <c r="NYL4" s="85"/>
      <c r="NYM4" s="85"/>
      <c r="NYN4" s="85"/>
      <c r="NYO4" s="85"/>
      <c r="NYP4" s="85"/>
      <c r="NYQ4" s="85"/>
      <c r="NYR4" s="85"/>
      <c r="NYS4" s="85"/>
      <c r="NYT4" s="85"/>
      <c r="NYU4" s="85"/>
      <c r="NYV4" s="85"/>
      <c r="NYW4" s="85"/>
      <c r="NYX4" s="85"/>
      <c r="NYY4" s="85"/>
      <c r="NYZ4" s="85"/>
      <c r="NZA4" s="85"/>
      <c r="NZB4" s="85"/>
      <c r="NZC4" s="85"/>
      <c r="NZD4" s="85"/>
      <c r="NZE4" s="85"/>
      <c r="NZF4" s="85"/>
      <c r="NZG4" s="85"/>
      <c r="NZH4" s="85"/>
      <c r="NZI4" s="85"/>
      <c r="NZJ4" s="85"/>
      <c r="NZK4" s="85"/>
      <c r="NZL4" s="85"/>
      <c r="NZM4" s="85"/>
      <c r="NZN4" s="85"/>
      <c r="NZO4" s="85"/>
      <c r="NZP4" s="85"/>
      <c r="NZQ4" s="85"/>
      <c r="NZR4" s="85"/>
      <c r="NZS4" s="85"/>
      <c r="NZT4" s="85"/>
      <c r="NZU4" s="85"/>
      <c r="NZV4" s="85"/>
      <c r="NZW4" s="85"/>
      <c r="NZX4" s="85"/>
      <c r="NZY4" s="85"/>
      <c r="NZZ4" s="85"/>
      <c r="OAA4" s="85"/>
      <c r="OAB4" s="85"/>
      <c r="OAC4" s="85"/>
      <c r="OAD4" s="85"/>
      <c r="OAE4" s="85"/>
      <c r="OAF4" s="85"/>
      <c r="OAG4" s="85"/>
      <c r="OAH4" s="85"/>
      <c r="OAI4" s="85"/>
      <c r="OAJ4" s="85"/>
      <c r="OAK4" s="85"/>
      <c r="OAL4" s="85"/>
      <c r="OAM4" s="85"/>
      <c r="OAN4" s="85"/>
      <c r="OAO4" s="85"/>
      <c r="OAP4" s="85"/>
      <c r="OAQ4" s="85"/>
      <c r="OAR4" s="85"/>
      <c r="OAS4" s="85"/>
      <c r="OAT4" s="85"/>
      <c r="OAU4" s="85"/>
      <c r="OAV4" s="85"/>
      <c r="OAW4" s="85"/>
      <c r="OAX4" s="85"/>
      <c r="OAY4" s="85"/>
      <c r="OAZ4" s="85"/>
      <c r="OBA4" s="85"/>
      <c r="OBB4" s="85"/>
      <c r="OBC4" s="85"/>
      <c r="OBD4" s="85"/>
      <c r="OBE4" s="85"/>
      <c r="OBF4" s="85"/>
      <c r="OBG4" s="85"/>
      <c r="OBH4" s="85"/>
      <c r="OBI4" s="85"/>
      <c r="OBJ4" s="85"/>
      <c r="OBK4" s="85"/>
      <c r="OBL4" s="85"/>
      <c r="OBM4" s="85"/>
      <c r="OBN4" s="85"/>
      <c r="OBO4" s="85"/>
      <c r="OBP4" s="85"/>
      <c r="OBQ4" s="85"/>
      <c r="OBR4" s="85"/>
      <c r="OBS4" s="85"/>
      <c r="OBT4" s="85"/>
      <c r="OBU4" s="85"/>
      <c r="OBV4" s="85"/>
      <c r="OBW4" s="85"/>
      <c r="OBX4" s="85"/>
      <c r="OBY4" s="85"/>
      <c r="OBZ4" s="85"/>
      <c r="OCA4" s="85"/>
      <c r="OCB4" s="85"/>
      <c r="OCC4" s="85"/>
      <c r="OCD4" s="85"/>
      <c r="OCE4" s="85"/>
      <c r="OCF4" s="85"/>
      <c r="OCG4" s="85"/>
      <c r="OCH4" s="85"/>
      <c r="OCI4" s="85"/>
      <c r="OCJ4" s="85"/>
      <c r="OCK4" s="85"/>
      <c r="OCL4" s="85"/>
      <c r="OCM4" s="85"/>
      <c r="OCN4" s="85"/>
      <c r="OCO4" s="85"/>
      <c r="OCP4" s="85"/>
      <c r="OCQ4" s="85"/>
      <c r="OCR4" s="85"/>
      <c r="OCS4" s="85"/>
      <c r="OCT4" s="85"/>
      <c r="OCU4" s="85"/>
      <c r="OCV4" s="85"/>
      <c r="OCW4" s="85"/>
      <c r="OCX4" s="85"/>
      <c r="OCY4" s="85"/>
      <c r="OCZ4" s="85"/>
      <c r="ODA4" s="85"/>
      <c r="ODB4" s="85"/>
      <c r="ODC4" s="85"/>
      <c r="ODD4" s="85"/>
      <c r="ODE4" s="85"/>
      <c r="ODF4" s="85"/>
      <c r="ODG4" s="85"/>
      <c r="ODH4" s="85"/>
      <c r="ODI4" s="85"/>
      <c r="ODJ4" s="85"/>
      <c r="ODK4" s="85"/>
      <c r="ODL4" s="85"/>
      <c r="ODM4" s="85"/>
      <c r="ODN4" s="85"/>
      <c r="ODO4" s="85"/>
      <c r="ODP4" s="85"/>
      <c r="ODQ4" s="85"/>
      <c r="ODR4" s="85"/>
      <c r="ODS4" s="85"/>
      <c r="ODT4" s="85"/>
      <c r="ODU4" s="85"/>
      <c r="ODV4" s="85"/>
      <c r="ODW4" s="85"/>
      <c r="ODX4" s="85"/>
      <c r="ODY4" s="85"/>
      <c r="ODZ4" s="85"/>
      <c r="OEA4" s="85"/>
      <c r="OEB4" s="85"/>
      <c r="OEC4" s="85"/>
      <c r="OED4" s="85"/>
      <c r="OEE4" s="85"/>
      <c r="OEF4" s="85"/>
      <c r="OEG4" s="85"/>
      <c r="OEH4" s="85"/>
      <c r="OEI4" s="85"/>
      <c r="OEJ4" s="85"/>
      <c r="OEK4" s="85"/>
      <c r="OEL4" s="85"/>
      <c r="OEM4" s="85"/>
      <c r="OEN4" s="85"/>
      <c r="OEO4" s="85"/>
      <c r="OEP4" s="85"/>
      <c r="OEQ4" s="85"/>
      <c r="OER4" s="85"/>
      <c r="OES4" s="85"/>
      <c r="OET4" s="85"/>
      <c r="OEU4" s="85"/>
      <c r="OEV4" s="85"/>
      <c r="OEW4" s="85"/>
      <c r="OEX4" s="85"/>
      <c r="OEY4" s="85"/>
      <c r="OEZ4" s="85"/>
      <c r="OFA4" s="85"/>
      <c r="OFB4" s="85"/>
      <c r="OFC4" s="85"/>
      <c r="OFD4" s="85"/>
      <c r="OFE4" s="85"/>
      <c r="OFF4" s="85"/>
      <c r="OFG4" s="85"/>
      <c r="OFH4" s="85"/>
      <c r="OFI4" s="85"/>
      <c r="OFJ4" s="85"/>
      <c r="OFK4" s="85"/>
      <c r="OFL4" s="85"/>
      <c r="OFM4" s="85"/>
      <c r="OFN4" s="85"/>
      <c r="OFO4" s="85"/>
      <c r="OFP4" s="85"/>
      <c r="OFQ4" s="85"/>
      <c r="OFR4" s="85"/>
      <c r="OFS4" s="85"/>
      <c r="OFT4" s="85"/>
      <c r="OFU4" s="85"/>
      <c r="OFV4" s="85"/>
      <c r="OFW4" s="85"/>
      <c r="OFX4" s="85"/>
      <c r="OFY4" s="85"/>
      <c r="OFZ4" s="85"/>
      <c r="OGA4" s="85"/>
      <c r="OGB4" s="85"/>
      <c r="OGC4" s="85"/>
      <c r="OGD4" s="85"/>
      <c r="OGE4" s="85"/>
      <c r="OGF4" s="85"/>
      <c r="OGG4" s="85"/>
      <c r="OGH4" s="85"/>
      <c r="OGI4" s="85"/>
      <c r="OGJ4" s="85"/>
      <c r="OGK4" s="85"/>
      <c r="OGL4" s="85"/>
      <c r="OGM4" s="85"/>
      <c r="OGN4" s="85"/>
      <c r="OGO4" s="85"/>
      <c r="OGP4" s="85"/>
      <c r="OGQ4" s="85"/>
      <c r="OGR4" s="85"/>
      <c r="OGS4" s="85"/>
      <c r="OGT4" s="85"/>
      <c r="OGU4" s="85"/>
      <c r="OGV4" s="85"/>
      <c r="OGW4" s="85"/>
      <c r="OGX4" s="85"/>
      <c r="OGY4" s="85"/>
      <c r="OGZ4" s="85"/>
      <c r="OHA4" s="85"/>
      <c r="OHB4" s="85"/>
      <c r="OHC4" s="85"/>
      <c r="OHD4" s="85"/>
      <c r="OHE4" s="85"/>
      <c r="OHF4" s="85"/>
      <c r="OHG4" s="85"/>
      <c r="OHH4" s="85"/>
      <c r="OHI4" s="85"/>
      <c r="OHJ4" s="85"/>
      <c r="OHK4" s="85"/>
      <c r="OHL4" s="85"/>
      <c r="OHM4" s="85"/>
      <c r="OHN4" s="85"/>
      <c r="OHO4" s="85"/>
      <c r="OHP4" s="85"/>
      <c r="OHQ4" s="85"/>
      <c r="OHR4" s="85"/>
      <c r="OHS4" s="85"/>
      <c r="OHT4" s="85"/>
      <c r="OHU4" s="85"/>
      <c r="OHV4" s="85"/>
      <c r="OHW4" s="85"/>
      <c r="OHX4" s="85"/>
      <c r="OHY4" s="85"/>
      <c r="OHZ4" s="85"/>
      <c r="OIA4" s="85"/>
      <c r="OIB4" s="85"/>
      <c r="OIC4" s="85"/>
      <c r="OID4" s="85"/>
      <c r="OIE4" s="85"/>
      <c r="OIF4" s="85"/>
      <c r="OIG4" s="85"/>
      <c r="OIH4" s="85"/>
      <c r="OII4" s="85"/>
      <c r="OIJ4" s="85"/>
      <c r="OIK4" s="85"/>
      <c r="OIL4" s="85"/>
      <c r="OIM4" s="85"/>
      <c r="OIN4" s="85"/>
      <c r="OIO4" s="85"/>
      <c r="OIP4" s="85"/>
      <c r="OIQ4" s="85"/>
      <c r="OIR4" s="85"/>
      <c r="OIS4" s="85"/>
      <c r="OIT4" s="85"/>
      <c r="OIU4" s="85"/>
      <c r="OIV4" s="85"/>
      <c r="OIW4" s="85"/>
      <c r="OIX4" s="85"/>
      <c r="OIY4" s="85"/>
      <c r="OIZ4" s="85"/>
      <c r="OJA4" s="85"/>
      <c r="OJB4" s="85"/>
      <c r="OJC4" s="85"/>
      <c r="OJD4" s="85"/>
      <c r="OJE4" s="85"/>
      <c r="OJF4" s="85"/>
      <c r="OJG4" s="85"/>
      <c r="OJH4" s="85"/>
      <c r="OJI4" s="85"/>
      <c r="OJJ4" s="85"/>
      <c r="OJK4" s="85"/>
      <c r="OJL4" s="85"/>
      <c r="OJM4" s="85"/>
      <c r="OJN4" s="85"/>
      <c r="OJO4" s="85"/>
      <c r="OJP4" s="85"/>
      <c r="OJQ4" s="85"/>
      <c r="OJR4" s="85"/>
      <c r="OJS4" s="85"/>
      <c r="OJT4" s="85"/>
      <c r="OJU4" s="85"/>
      <c r="OJV4" s="85"/>
      <c r="OJW4" s="85"/>
      <c r="OJX4" s="85"/>
      <c r="OJY4" s="85"/>
      <c r="OJZ4" s="85"/>
      <c r="OKA4" s="85"/>
      <c r="OKB4" s="85"/>
      <c r="OKC4" s="85"/>
      <c r="OKD4" s="85"/>
      <c r="OKE4" s="85"/>
      <c r="OKF4" s="85"/>
      <c r="OKG4" s="85"/>
      <c r="OKH4" s="85"/>
      <c r="OKI4" s="85"/>
      <c r="OKJ4" s="85"/>
      <c r="OKK4" s="85"/>
      <c r="OKL4" s="85"/>
      <c r="OKM4" s="85"/>
      <c r="OKN4" s="85"/>
      <c r="OKO4" s="85"/>
      <c r="OKP4" s="85"/>
      <c r="OKQ4" s="85"/>
      <c r="OKR4" s="85"/>
      <c r="OKS4" s="85"/>
      <c r="OKT4" s="85"/>
      <c r="OKU4" s="85"/>
      <c r="OKV4" s="85"/>
      <c r="OKW4" s="85"/>
      <c r="OKX4" s="85"/>
      <c r="OKY4" s="85"/>
      <c r="OKZ4" s="85"/>
      <c r="OLA4" s="85"/>
      <c r="OLB4" s="85"/>
      <c r="OLC4" s="85"/>
      <c r="OLD4" s="85"/>
      <c r="OLE4" s="85"/>
      <c r="OLF4" s="85"/>
      <c r="OLG4" s="85"/>
      <c r="OLH4" s="85"/>
      <c r="OLI4" s="85"/>
      <c r="OLJ4" s="85"/>
      <c r="OLK4" s="85"/>
      <c r="OLL4" s="85"/>
      <c r="OLM4" s="85"/>
      <c r="OLN4" s="85"/>
      <c r="OLO4" s="85"/>
      <c r="OLP4" s="85"/>
      <c r="OLQ4" s="85"/>
      <c r="OLR4" s="85"/>
      <c r="OLS4" s="85"/>
      <c r="OLT4" s="85"/>
      <c r="OLU4" s="85"/>
      <c r="OLV4" s="85"/>
      <c r="OLW4" s="85"/>
      <c r="OLX4" s="85"/>
      <c r="OLY4" s="85"/>
      <c r="OLZ4" s="85"/>
      <c r="OMA4" s="85"/>
      <c r="OMB4" s="85"/>
      <c r="OMC4" s="85"/>
      <c r="OMD4" s="85"/>
      <c r="OME4" s="85"/>
      <c r="OMF4" s="85"/>
      <c r="OMG4" s="85"/>
      <c r="OMH4" s="85"/>
      <c r="OMI4" s="85"/>
      <c r="OMJ4" s="85"/>
      <c r="OMK4" s="85"/>
      <c r="OML4" s="85"/>
      <c r="OMM4" s="85"/>
      <c r="OMN4" s="85"/>
      <c r="OMO4" s="85"/>
      <c r="OMP4" s="85"/>
      <c r="OMQ4" s="85"/>
      <c r="OMR4" s="85"/>
      <c r="OMS4" s="85"/>
      <c r="OMT4" s="85"/>
      <c r="OMU4" s="85"/>
      <c r="OMV4" s="85"/>
      <c r="OMW4" s="85"/>
      <c r="OMX4" s="85"/>
      <c r="OMY4" s="85"/>
      <c r="OMZ4" s="85"/>
      <c r="ONA4" s="85"/>
      <c r="ONB4" s="85"/>
      <c r="ONC4" s="85"/>
      <c r="OND4" s="85"/>
      <c r="ONE4" s="85"/>
      <c r="ONF4" s="85"/>
      <c r="ONG4" s="85"/>
      <c r="ONH4" s="85"/>
      <c r="ONI4" s="85"/>
      <c r="ONJ4" s="85"/>
      <c r="ONK4" s="85"/>
      <c r="ONL4" s="85"/>
      <c r="ONM4" s="85"/>
      <c r="ONN4" s="85"/>
      <c r="ONO4" s="85"/>
      <c r="ONP4" s="85"/>
      <c r="ONQ4" s="85"/>
      <c r="ONR4" s="85"/>
      <c r="ONS4" s="85"/>
      <c r="ONT4" s="85"/>
      <c r="ONU4" s="85"/>
      <c r="ONV4" s="85"/>
      <c r="ONW4" s="85"/>
      <c r="ONX4" s="85"/>
      <c r="ONY4" s="85"/>
      <c r="ONZ4" s="85"/>
      <c r="OOA4" s="85"/>
      <c r="OOB4" s="85"/>
      <c r="OOC4" s="85"/>
      <c r="OOD4" s="85"/>
      <c r="OOE4" s="85"/>
      <c r="OOF4" s="85"/>
      <c r="OOG4" s="85"/>
      <c r="OOH4" s="85"/>
      <c r="OOI4" s="85"/>
      <c r="OOJ4" s="85"/>
      <c r="OOK4" s="85"/>
      <c r="OOL4" s="85"/>
      <c r="OOM4" s="85"/>
      <c r="OON4" s="85"/>
      <c r="OOO4" s="85"/>
      <c r="OOP4" s="85"/>
      <c r="OOQ4" s="85"/>
      <c r="OOR4" s="85"/>
      <c r="OOS4" s="85"/>
      <c r="OOT4" s="85"/>
      <c r="OOU4" s="85"/>
      <c r="OOV4" s="85"/>
      <c r="OOW4" s="85"/>
      <c r="OOX4" s="85"/>
      <c r="OOY4" s="85"/>
      <c r="OOZ4" s="85"/>
      <c r="OPA4" s="85"/>
      <c r="OPB4" s="85"/>
      <c r="OPC4" s="85"/>
      <c r="OPD4" s="85"/>
      <c r="OPE4" s="85"/>
      <c r="OPF4" s="85"/>
      <c r="OPG4" s="85"/>
      <c r="OPH4" s="85"/>
      <c r="OPI4" s="85"/>
      <c r="OPJ4" s="85"/>
      <c r="OPK4" s="85"/>
      <c r="OPL4" s="85"/>
      <c r="OPM4" s="85"/>
      <c r="OPN4" s="85"/>
      <c r="OPO4" s="85"/>
      <c r="OPP4" s="85"/>
      <c r="OPQ4" s="85"/>
      <c r="OPR4" s="85"/>
      <c r="OPS4" s="85"/>
      <c r="OPT4" s="85"/>
      <c r="OPU4" s="85"/>
      <c r="OPV4" s="85"/>
      <c r="OPW4" s="85"/>
      <c r="OPX4" s="85"/>
      <c r="OPY4" s="85"/>
      <c r="OPZ4" s="85"/>
      <c r="OQA4" s="85"/>
      <c r="OQB4" s="85"/>
      <c r="OQC4" s="85"/>
      <c r="OQD4" s="85"/>
      <c r="OQE4" s="85"/>
      <c r="OQF4" s="85"/>
      <c r="OQG4" s="85"/>
      <c r="OQH4" s="85"/>
      <c r="OQI4" s="85"/>
      <c r="OQJ4" s="85"/>
      <c r="OQK4" s="85"/>
      <c r="OQL4" s="85"/>
      <c r="OQM4" s="85"/>
      <c r="OQN4" s="85"/>
      <c r="OQO4" s="85"/>
      <c r="OQP4" s="85"/>
      <c r="OQQ4" s="85"/>
      <c r="OQR4" s="85"/>
      <c r="OQS4" s="85"/>
      <c r="OQT4" s="85"/>
      <c r="OQU4" s="85"/>
      <c r="OQV4" s="85"/>
      <c r="OQW4" s="85"/>
      <c r="OQX4" s="85"/>
      <c r="OQY4" s="85"/>
      <c r="OQZ4" s="85"/>
      <c r="ORA4" s="85"/>
      <c r="ORB4" s="85"/>
      <c r="ORC4" s="85"/>
      <c r="ORD4" s="85"/>
      <c r="ORE4" s="85"/>
      <c r="ORF4" s="85"/>
      <c r="ORG4" s="85"/>
      <c r="ORH4" s="85"/>
      <c r="ORI4" s="85"/>
      <c r="ORJ4" s="85"/>
      <c r="ORK4" s="85"/>
      <c r="ORL4" s="85"/>
      <c r="ORM4" s="85"/>
      <c r="ORN4" s="85"/>
      <c r="ORO4" s="85"/>
      <c r="ORP4" s="85"/>
      <c r="ORQ4" s="85"/>
      <c r="ORR4" s="85"/>
      <c r="ORS4" s="85"/>
      <c r="ORT4" s="85"/>
      <c r="ORU4" s="85"/>
      <c r="ORV4" s="85"/>
      <c r="ORW4" s="85"/>
      <c r="ORX4" s="85"/>
      <c r="ORY4" s="85"/>
      <c r="ORZ4" s="85"/>
      <c r="OSA4" s="85"/>
      <c r="OSB4" s="85"/>
      <c r="OSC4" s="85"/>
      <c r="OSD4" s="85"/>
      <c r="OSE4" s="85"/>
      <c r="OSF4" s="85"/>
      <c r="OSG4" s="85"/>
      <c r="OSH4" s="85"/>
      <c r="OSI4" s="85"/>
      <c r="OSJ4" s="85"/>
      <c r="OSK4" s="85"/>
      <c r="OSL4" s="85"/>
      <c r="OSM4" s="85"/>
      <c r="OSN4" s="85"/>
      <c r="OSO4" s="85"/>
      <c r="OSP4" s="85"/>
      <c r="OSQ4" s="85"/>
      <c r="OSR4" s="85"/>
      <c r="OSS4" s="85"/>
      <c r="OST4" s="85"/>
      <c r="OSU4" s="85"/>
      <c r="OSV4" s="85"/>
      <c r="OSW4" s="85"/>
      <c r="OSX4" s="85"/>
      <c r="OSY4" s="85"/>
      <c r="OSZ4" s="85"/>
      <c r="OTA4" s="85"/>
      <c r="OTB4" s="85"/>
      <c r="OTC4" s="85"/>
      <c r="OTD4" s="85"/>
      <c r="OTE4" s="85"/>
      <c r="OTF4" s="85"/>
      <c r="OTG4" s="85"/>
      <c r="OTH4" s="85"/>
      <c r="OTI4" s="85"/>
      <c r="OTJ4" s="85"/>
      <c r="OTK4" s="85"/>
      <c r="OTL4" s="85"/>
      <c r="OTM4" s="85"/>
      <c r="OTN4" s="85"/>
      <c r="OTO4" s="85"/>
      <c r="OTP4" s="85"/>
      <c r="OTQ4" s="85"/>
      <c r="OTR4" s="85"/>
      <c r="OTS4" s="85"/>
      <c r="OTT4" s="85"/>
      <c r="OTU4" s="85"/>
      <c r="OTV4" s="85"/>
      <c r="OTW4" s="85"/>
      <c r="OTX4" s="85"/>
      <c r="OTY4" s="85"/>
      <c r="OTZ4" s="85"/>
      <c r="OUA4" s="85"/>
      <c r="OUB4" s="85"/>
      <c r="OUC4" s="85"/>
      <c r="OUD4" s="85"/>
      <c r="OUE4" s="85"/>
      <c r="OUF4" s="85"/>
      <c r="OUG4" s="85"/>
      <c r="OUH4" s="85"/>
      <c r="OUI4" s="85"/>
      <c r="OUJ4" s="85"/>
      <c r="OUK4" s="85"/>
      <c r="OUL4" s="85"/>
      <c r="OUM4" s="85"/>
      <c r="OUN4" s="85"/>
      <c r="OUO4" s="85"/>
      <c r="OUP4" s="85"/>
      <c r="OUQ4" s="85"/>
      <c r="OUR4" s="85"/>
      <c r="OUS4" s="85"/>
      <c r="OUT4" s="85"/>
      <c r="OUU4" s="85"/>
      <c r="OUV4" s="85"/>
      <c r="OUW4" s="85"/>
      <c r="OUX4" s="85"/>
      <c r="OUY4" s="85"/>
      <c r="OUZ4" s="85"/>
      <c r="OVA4" s="85"/>
      <c r="OVB4" s="85"/>
      <c r="OVC4" s="85"/>
      <c r="OVD4" s="85"/>
      <c r="OVE4" s="85"/>
      <c r="OVF4" s="85"/>
      <c r="OVG4" s="85"/>
      <c r="OVH4" s="85"/>
      <c r="OVI4" s="85"/>
      <c r="OVJ4" s="85"/>
      <c r="OVK4" s="85"/>
      <c r="OVL4" s="85"/>
      <c r="OVM4" s="85"/>
      <c r="OVN4" s="85"/>
      <c r="OVO4" s="85"/>
      <c r="OVP4" s="85"/>
      <c r="OVQ4" s="85"/>
      <c r="OVR4" s="85"/>
      <c r="OVS4" s="85"/>
      <c r="OVT4" s="85"/>
      <c r="OVU4" s="85"/>
      <c r="OVV4" s="85"/>
      <c r="OVW4" s="85"/>
      <c r="OVX4" s="85"/>
      <c r="OVY4" s="85"/>
      <c r="OVZ4" s="85"/>
      <c r="OWA4" s="85"/>
      <c r="OWB4" s="85"/>
      <c r="OWC4" s="85"/>
      <c r="OWD4" s="85"/>
      <c r="OWE4" s="85"/>
      <c r="OWF4" s="85"/>
      <c r="OWG4" s="85"/>
      <c r="OWH4" s="85"/>
      <c r="OWI4" s="85"/>
      <c r="OWJ4" s="85"/>
      <c r="OWK4" s="85"/>
      <c r="OWL4" s="85"/>
      <c r="OWM4" s="85"/>
      <c r="OWN4" s="85"/>
      <c r="OWO4" s="85"/>
      <c r="OWP4" s="85"/>
      <c r="OWQ4" s="85"/>
      <c r="OWR4" s="85"/>
      <c r="OWS4" s="85"/>
      <c r="OWT4" s="85"/>
      <c r="OWU4" s="85"/>
      <c r="OWV4" s="85"/>
      <c r="OWW4" s="85"/>
      <c r="OWX4" s="85"/>
      <c r="OWY4" s="85"/>
      <c r="OWZ4" s="85"/>
      <c r="OXA4" s="85"/>
      <c r="OXB4" s="85"/>
      <c r="OXC4" s="85"/>
      <c r="OXD4" s="85"/>
      <c r="OXE4" s="85"/>
      <c r="OXF4" s="85"/>
      <c r="OXG4" s="85"/>
      <c r="OXH4" s="85"/>
      <c r="OXI4" s="85"/>
      <c r="OXJ4" s="85"/>
      <c r="OXK4" s="85"/>
      <c r="OXL4" s="85"/>
      <c r="OXM4" s="85"/>
      <c r="OXN4" s="85"/>
      <c r="OXO4" s="85"/>
      <c r="OXP4" s="85"/>
      <c r="OXQ4" s="85"/>
      <c r="OXR4" s="85"/>
      <c r="OXS4" s="85"/>
      <c r="OXT4" s="85"/>
      <c r="OXU4" s="85"/>
      <c r="OXV4" s="85"/>
      <c r="OXW4" s="85"/>
      <c r="OXX4" s="85"/>
      <c r="OXY4" s="85"/>
      <c r="OXZ4" s="85"/>
      <c r="OYA4" s="85"/>
      <c r="OYB4" s="85"/>
      <c r="OYC4" s="85"/>
      <c r="OYD4" s="85"/>
      <c r="OYE4" s="85"/>
      <c r="OYF4" s="85"/>
      <c r="OYG4" s="85"/>
      <c r="OYH4" s="85"/>
      <c r="OYI4" s="85"/>
      <c r="OYJ4" s="85"/>
      <c r="OYK4" s="85"/>
      <c r="OYL4" s="85"/>
      <c r="OYM4" s="85"/>
      <c r="OYN4" s="85"/>
      <c r="OYO4" s="85"/>
      <c r="OYP4" s="85"/>
      <c r="OYQ4" s="85"/>
      <c r="OYR4" s="85"/>
      <c r="OYS4" s="85"/>
      <c r="OYT4" s="85"/>
      <c r="OYU4" s="85"/>
      <c r="OYV4" s="85"/>
      <c r="OYW4" s="85"/>
      <c r="OYX4" s="85"/>
      <c r="OYY4" s="85"/>
      <c r="OYZ4" s="85"/>
      <c r="OZA4" s="85"/>
      <c r="OZB4" s="85"/>
      <c r="OZC4" s="85"/>
      <c r="OZD4" s="85"/>
      <c r="OZE4" s="85"/>
      <c r="OZF4" s="85"/>
      <c r="OZG4" s="85"/>
      <c r="OZH4" s="85"/>
      <c r="OZI4" s="85"/>
      <c r="OZJ4" s="85"/>
      <c r="OZK4" s="85"/>
      <c r="OZL4" s="85"/>
      <c r="OZM4" s="85"/>
      <c r="OZN4" s="85"/>
      <c r="OZO4" s="85"/>
      <c r="OZP4" s="85"/>
      <c r="OZQ4" s="85"/>
      <c r="OZR4" s="85"/>
      <c r="OZS4" s="85"/>
      <c r="OZT4" s="85"/>
      <c r="OZU4" s="85"/>
      <c r="OZV4" s="85"/>
      <c r="OZW4" s="85"/>
      <c r="OZX4" s="85"/>
      <c r="OZY4" s="85"/>
      <c r="OZZ4" s="85"/>
      <c r="PAA4" s="85"/>
      <c r="PAB4" s="85"/>
      <c r="PAC4" s="85"/>
      <c r="PAD4" s="85"/>
      <c r="PAE4" s="85"/>
      <c r="PAF4" s="85"/>
      <c r="PAG4" s="85"/>
      <c r="PAH4" s="85"/>
      <c r="PAI4" s="85"/>
      <c r="PAJ4" s="85"/>
      <c r="PAK4" s="85"/>
      <c r="PAL4" s="85"/>
      <c r="PAM4" s="85"/>
      <c r="PAN4" s="85"/>
      <c r="PAO4" s="85"/>
      <c r="PAP4" s="85"/>
      <c r="PAQ4" s="85"/>
      <c r="PAR4" s="85"/>
      <c r="PAS4" s="85"/>
      <c r="PAT4" s="85"/>
      <c r="PAU4" s="85"/>
      <c r="PAV4" s="85"/>
      <c r="PAW4" s="85"/>
      <c r="PAX4" s="85"/>
      <c r="PAY4" s="85"/>
      <c r="PAZ4" s="85"/>
      <c r="PBA4" s="85"/>
      <c r="PBB4" s="85"/>
      <c r="PBC4" s="85"/>
      <c r="PBD4" s="85"/>
      <c r="PBE4" s="85"/>
      <c r="PBF4" s="85"/>
      <c r="PBG4" s="85"/>
      <c r="PBH4" s="85"/>
      <c r="PBI4" s="85"/>
      <c r="PBJ4" s="85"/>
      <c r="PBK4" s="85"/>
      <c r="PBL4" s="85"/>
      <c r="PBM4" s="85"/>
      <c r="PBN4" s="85"/>
      <c r="PBO4" s="85"/>
      <c r="PBP4" s="85"/>
      <c r="PBQ4" s="85"/>
      <c r="PBR4" s="85"/>
      <c r="PBS4" s="85"/>
      <c r="PBT4" s="85"/>
      <c r="PBU4" s="85"/>
      <c r="PBV4" s="85"/>
      <c r="PBW4" s="85"/>
      <c r="PBX4" s="85"/>
      <c r="PBY4" s="85"/>
      <c r="PBZ4" s="85"/>
      <c r="PCA4" s="85"/>
      <c r="PCB4" s="85"/>
      <c r="PCC4" s="85"/>
      <c r="PCD4" s="85"/>
      <c r="PCE4" s="85"/>
      <c r="PCF4" s="85"/>
      <c r="PCG4" s="85"/>
      <c r="PCH4" s="85"/>
      <c r="PCI4" s="85"/>
      <c r="PCJ4" s="85"/>
      <c r="PCK4" s="85"/>
      <c r="PCL4" s="85"/>
      <c r="PCM4" s="85"/>
      <c r="PCN4" s="85"/>
      <c r="PCO4" s="85"/>
      <c r="PCP4" s="85"/>
      <c r="PCQ4" s="85"/>
      <c r="PCR4" s="85"/>
      <c r="PCS4" s="85"/>
      <c r="PCT4" s="85"/>
      <c r="PCU4" s="85"/>
      <c r="PCV4" s="85"/>
      <c r="PCW4" s="85"/>
      <c r="PCX4" s="85"/>
      <c r="PCY4" s="85"/>
      <c r="PCZ4" s="85"/>
      <c r="PDA4" s="85"/>
      <c r="PDB4" s="85"/>
      <c r="PDC4" s="85"/>
      <c r="PDD4" s="85"/>
      <c r="PDE4" s="85"/>
      <c r="PDF4" s="85"/>
      <c r="PDG4" s="85"/>
      <c r="PDH4" s="85"/>
      <c r="PDI4" s="85"/>
      <c r="PDJ4" s="85"/>
      <c r="PDK4" s="85"/>
      <c r="PDL4" s="85"/>
      <c r="PDM4" s="85"/>
      <c r="PDN4" s="85"/>
      <c r="PDO4" s="85"/>
      <c r="PDP4" s="85"/>
      <c r="PDQ4" s="85"/>
      <c r="PDR4" s="85"/>
      <c r="PDS4" s="85"/>
      <c r="PDT4" s="85"/>
      <c r="PDU4" s="85"/>
      <c r="PDV4" s="85"/>
      <c r="PDW4" s="85"/>
      <c r="PDX4" s="85"/>
      <c r="PDY4" s="85"/>
      <c r="PDZ4" s="85"/>
      <c r="PEA4" s="85"/>
      <c r="PEB4" s="85"/>
      <c r="PEC4" s="85"/>
      <c r="PED4" s="85"/>
      <c r="PEE4" s="85"/>
      <c r="PEF4" s="85"/>
      <c r="PEG4" s="85"/>
      <c r="PEH4" s="85"/>
      <c r="PEI4" s="85"/>
      <c r="PEJ4" s="85"/>
      <c r="PEK4" s="85"/>
      <c r="PEL4" s="85"/>
      <c r="PEM4" s="85"/>
      <c r="PEN4" s="85"/>
      <c r="PEO4" s="85"/>
      <c r="PEP4" s="85"/>
      <c r="PEQ4" s="85"/>
      <c r="PER4" s="85"/>
      <c r="PES4" s="85"/>
      <c r="PET4" s="85"/>
      <c r="PEU4" s="85"/>
      <c r="PEV4" s="85"/>
      <c r="PEW4" s="85"/>
      <c r="PEX4" s="85"/>
      <c r="PEY4" s="85"/>
      <c r="PEZ4" s="85"/>
      <c r="PFA4" s="85"/>
      <c r="PFB4" s="85"/>
      <c r="PFC4" s="85"/>
      <c r="PFD4" s="85"/>
      <c r="PFE4" s="85"/>
      <c r="PFF4" s="85"/>
      <c r="PFG4" s="85"/>
      <c r="PFH4" s="85"/>
      <c r="PFI4" s="85"/>
      <c r="PFJ4" s="85"/>
      <c r="PFK4" s="85"/>
      <c r="PFL4" s="85"/>
      <c r="PFM4" s="85"/>
      <c r="PFN4" s="85"/>
      <c r="PFO4" s="85"/>
      <c r="PFP4" s="85"/>
      <c r="PFQ4" s="85"/>
      <c r="PFR4" s="85"/>
      <c r="PFS4" s="85"/>
      <c r="PFT4" s="85"/>
      <c r="PFU4" s="85"/>
      <c r="PFV4" s="85"/>
      <c r="PFW4" s="85"/>
      <c r="PFX4" s="85"/>
      <c r="PFY4" s="85"/>
      <c r="PFZ4" s="85"/>
      <c r="PGA4" s="85"/>
      <c r="PGB4" s="85"/>
      <c r="PGC4" s="85"/>
      <c r="PGD4" s="85"/>
      <c r="PGE4" s="85"/>
      <c r="PGF4" s="85"/>
      <c r="PGG4" s="85"/>
      <c r="PGH4" s="85"/>
      <c r="PGI4" s="85"/>
      <c r="PGJ4" s="85"/>
      <c r="PGK4" s="85"/>
      <c r="PGL4" s="85"/>
      <c r="PGM4" s="85"/>
      <c r="PGN4" s="85"/>
      <c r="PGO4" s="85"/>
      <c r="PGP4" s="85"/>
      <c r="PGQ4" s="85"/>
      <c r="PGR4" s="85"/>
      <c r="PGS4" s="85"/>
      <c r="PGT4" s="85"/>
      <c r="PGU4" s="85"/>
      <c r="PGV4" s="85"/>
      <c r="PGW4" s="85"/>
      <c r="PGX4" s="85"/>
      <c r="PGY4" s="85"/>
      <c r="PGZ4" s="85"/>
      <c r="PHA4" s="85"/>
      <c r="PHB4" s="85"/>
      <c r="PHC4" s="85"/>
      <c r="PHD4" s="85"/>
      <c r="PHE4" s="85"/>
      <c r="PHF4" s="85"/>
      <c r="PHG4" s="85"/>
      <c r="PHH4" s="85"/>
      <c r="PHI4" s="85"/>
      <c r="PHJ4" s="85"/>
      <c r="PHK4" s="85"/>
      <c r="PHL4" s="85"/>
      <c r="PHM4" s="85"/>
      <c r="PHN4" s="85"/>
      <c r="PHO4" s="85"/>
      <c r="PHP4" s="85"/>
      <c r="PHQ4" s="85"/>
      <c r="PHR4" s="85"/>
      <c r="PHS4" s="85"/>
      <c r="PHT4" s="85"/>
      <c r="PHU4" s="85"/>
      <c r="PHV4" s="85"/>
      <c r="PHW4" s="85"/>
      <c r="PHX4" s="85"/>
      <c r="PHY4" s="85"/>
      <c r="PHZ4" s="85"/>
      <c r="PIA4" s="85"/>
      <c r="PIB4" s="85"/>
      <c r="PIC4" s="85"/>
      <c r="PID4" s="85"/>
      <c r="PIE4" s="85"/>
      <c r="PIF4" s="85"/>
      <c r="PIG4" s="85"/>
      <c r="PIH4" s="85"/>
      <c r="PII4" s="85"/>
      <c r="PIJ4" s="85"/>
      <c r="PIK4" s="85"/>
      <c r="PIL4" s="85"/>
      <c r="PIM4" s="85"/>
      <c r="PIN4" s="85"/>
      <c r="PIO4" s="85"/>
      <c r="PIP4" s="85"/>
      <c r="PIQ4" s="85"/>
      <c r="PIR4" s="85"/>
      <c r="PIS4" s="85"/>
      <c r="PIT4" s="85"/>
      <c r="PIU4" s="85"/>
      <c r="PIV4" s="85"/>
      <c r="PIW4" s="85"/>
      <c r="PIX4" s="85"/>
      <c r="PIY4" s="85"/>
      <c r="PIZ4" s="85"/>
      <c r="PJA4" s="85"/>
      <c r="PJB4" s="85"/>
      <c r="PJC4" s="85"/>
      <c r="PJD4" s="85"/>
      <c r="PJE4" s="85"/>
      <c r="PJF4" s="85"/>
      <c r="PJG4" s="85"/>
      <c r="PJH4" s="85"/>
      <c r="PJI4" s="85"/>
      <c r="PJJ4" s="85"/>
      <c r="PJK4" s="85"/>
      <c r="PJL4" s="85"/>
      <c r="PJM4" s="85"/>
      <c r="PJN4" s="85"/>
      <c r="PJO4" s="85"/>
      <c r="PJP4" s="85"/>
      <c r="PJQ4" s="85"/>
      <c r="PJR4" s="85"/>
      <c r="PJS4" s="85"/>
      <c r="PJT4" s="85"/>
      <c r="PJU4" s="85"/>
      <c r="PJV4" s="85"/>
      <c r="PJW4" s="85"/>
      <c r="PJX4" s="85"/>
      <c r="PJY4" s="85"/>
      <c r="PJZ4" s="85"/>
      <c r="PKA4" s="85"/>
      <c r="PKB4" s="85"/>
      <c r="PKC4" s="85"/>
      <c r="PKD4" s="85"/>
      <c r="PKE4" s="85"/>
      <c r="PKF4" s="85"/>
      <c r="PKG4" s="85"/>
      <c r="PKH4" s="85"/>
      <c r="PKI4" s="85"/>
      <c r="PKJ4" s="85"/>
      <c r="PKK4" s="85"/>
      <c r="PKL4" s="85"/>
      <c r="PKM4" s="85"/>
      <c r="PKN4" s="85"/>
      <c r="PKO4" s="85"/>
      <c r="PKP4" s="85"/>
      <c r="PKQ4" s="85"/>
      <c r="PKR4" s="85"/>
      <c r="PKS4" s="85"/>
      <c r="PKT4" s="85"/>
      <c r="PKU4" s="85"/>
      <c r="PKV4" s="85"/>
      <c r="PKW4" s="85"/>
      <c r="PKX4" s="85"/>
      <c r="PKY4" s="85"/>
      <c r="PKZ4" s="85"/>
      <c r="PLA4" s="85"/>
      <c r="PLB4" s="85"/>
      <c r="PLC4" s="85"/>
      <c r="PLD4" s="85"/>
      <c r="PLE4" s="85"/>
      <c r="PLF4" s="85"/>
      <c r="PLG4" s="85"/>
      <c r="PLH4" s="85"/>
      <c r="PLI4" s="85"/>
      <c r="PLJ4" s="85"/>
      <c r="PLK4" s="85"/>
      <c r="PLL4" s="85"/>
      <c r="PLM4" s="85"/>
      <c r="PLN4" s="85"/>
      <c r="PLO4" s="85"/>
      <c r="PLP4" s="85"/>
      <c r="PLQ4" s="85"/>
      <c r="PLR4" s="85"/>
      <c r="PLS4" s="85"/>
      <c r="PLT4" s="85"/>
      <c r="PLU4" s="85"/>
      <c r="PLV4" s="85"/>
      <c r="PLW4" s="85"/>
      <c r="PLX4" s="85"/>
      <c r="PLY4" s="85"/>
      <c r="PLZ4" s="85"/>
      <c r="PMA4" s="85"/>
      <c r="PMB4" s="85"/>
      <c r="PMC4" s="85"/>
      <c r="PMD4" s="85"/>
      <c r="PME4" s="85"/>
      <c r="PMF4" s="85"/>
      <c r="PMG4" s="85"/>
      <c r="PMH4" s="85"/>
      <c r="PMI4" s="85"/>
      <c r="PMJ4" s="85"/>
      <c r="PMK4" s="85"/>
      <c r="PML4" s="85"/>
      <c r="PMM4" s="85"/>
      <c r="PMN4" s="85"/>
      <c r="PMO4" s="85"/>
      <c r="PMP4" s="85"/>
      <c r="PMQ4" s="85"/>
      <c r="PMR4" s="85"/>
      <c r="PMS4" s="85"/>
      <c r="PMT4" s="85"/>
      <c r="PMU4" s="85"/>
      <c r="PMV4" s="85"/>
      <c r="PMW4" s="85"/>
      <c r="PMX4" s="85"/>
      <c r="PMY4" s="85"/>
      <c r="PMZ4" s="85"/>
      <c r="PNA4" s="85"/>
      <c r="PNB4" s="85"/>
      <c r="PNC4" s="85"/>
      <c r="PND4" s="85"/>
      <c r="PNE4" s="85"/>
      <c r="PNF4" s="85"/>
      <c r="PNG4" s="85"/>
      <c r="PNH4" s="85"/>
      <c r="PNI4" s="85"/>
      <c r="PNJ4" s="85"/>
      <c r="PNK4" s="85"/>
      <c r="PNL4" s="85"/>
      <c r="PNM4" s="85"/>
      <c r="PNN4" s="85"/>
      <c r="PNO4" s="85"/>
      <c r="PNP4" s="85"/>
      <c r="PNQ4" s="85"/>
      <c r="PNR4" s="85"/>
      <c r="PNS4" s="85"/>
      <c r="PNT4" s="85"/>
      <c r="PNU4" s="85"/>
      <c r="PNV4" s="85"/>
      <c r="PNW4" s="85"/>
      <c r="PNX4" s="85"/>
      <c r="PNY4" s="85"/>
      <c r="PNZ4" s="85"/>
      <c r="POA4" s="85"/>
      <c r="POB4" s="85"/>
      <c r="POC4" s="85"/>
      <c r="POD4" s="85"/>
      <c r="POE4" s="85"/>
      <c r="POF4" s="85"/>
      <c r="POG4" s="85"/>
      <c r="POH4" s="85"/>
      <c r="POI4" s="85"/>
      <c r="POJ4" s="85"/>
      <c r="POK4" s="85"/>
      <c r="POL4" s="85"/>
      <c r="POM4" s="85"/>
      <c r="PON4" s="85"/>
      <c r="POO4" s="85"/>
      <c r="POP4" s="85"/>
      <c r="POQ4" s="85"/>
      <c r="POR4" s="85"/>
      <c r="POS4" s="85"/>
      <c r="POT4" s="85"/>
      <c r="POU4" s="85"/>
      <c r="POV4" s="85"/>
      <c r="POW4" s="85"/>
      <c r="POX4" s="85"/>
      <c r="POY4" s="85"/>
      <c r="POZ4" s="85"/>
      <c r="PPA4" s="85"/>
      <c r="PPB4" s="85"/>
      <c r="PPC4" s="85"/>
      <c r="PPD4" s="85"/>
      <c r="PPE4" s="85"/>
      <c r="PPF4" s="85"/>
      <c r="PPG4" s="85"/>
      <c r="PPH4" s="85"/>
      <c r="PPI4" s="85"/>
      <c r="PPJ4" s="85"/>
      <c r="PPK4" s="85"/>
      <c r="PPL4" s="85"/>
      <c r="PPM4" s="85"/>
      <c r="PPN4" s="85"/>
      <c r="PPO4" s="85"/>
      <c r="PPP4" s="85"/>
      <c r="PPQ4" s="85"/>
      <c r="PPR4" s="85"/>
      <c r="PPS4" s="85"/>
      <c r="PPT4" s="85"/>
      <c r="PPU4" s="85"/>
      <c r="PPV4" s="85"/>
      <c r="PPW4" s="85"/>
      <c r="PPX4" s="85"/>
      <c r="PPY4" s="85"/>
      <c r="PPZ4" s="85"/>
      <c r="PQA4" s="85"/>
      <c r="PQB4" s="85"/>
      <c r="PQC4" s="85"/>
      <c r="PQD4" s="85"/>
      <c r="PQE4" s="85"/>
      <c r="PQF4" s="85"/>
      <c r="PQG4" s="85"/>
      <c r="PQH4" s="85"/>
      <c r="PQI4" s="85"/>
      <c r="PQJ4" s="85"/>
      <c r="PQK4" s="85"/>
      <c r="PQL4" s="85"/>
      <c r="PQM4" s="85"/>
      <c r="PQN4" s="85"/>
      <c r="PQO4" s="85"/>
      <c r="PQP4" s="85"/>
      <c r="PQQ4" s="85"/>
      <c r="PQR4" s="85"/>
      <c r="PQS4" s="85"/>
      <c r="PQT4" s="85"/>
      <c r="PQU4" s="85"/>
      <c r="PQV4" s="85"/>
      <c r="PQW4" s="85"/>
      <c r="PQX4" s="85"/>
      <c r="PQY4" s="85"/>
      <c r="PQZ4" s="85"/>
      <c r="PRA4" s="85"/>
      <c r="PRB4" s="85"/>
      <c r="PRC4" s="85"/>
      <c r="PRD4" s="85"/>
      <c r="PRE4" s="85"/>
      <c r="PRF4" s="85"/>
      <c r="PRG4" s="85"/>
      <c r="PRH4" s="85"/>
      <c r="PRI4" s="85"/>
      <c r="PRJ4" s="85"/>
      <c r="PRK4" s="85"/>
      <c r="PRL4" s="85"/>
      <c r="PRM4" s="85"/>
      <c r="PRN4" s="85"/>
      <c r="PRO4" s="85"/>
      <c r="PRP4" s="85"/>
      <c r="PRQ4" s="85"/>
      <c r="PRR4" s="85"/>
      <c r="PRS4" s="85"/>
      <c r="PRT4" s="85"/>
      <c r="PRU4" s="85"/>
      <c r="PRV4" s="85"/>
      <c r="PRW4" s="85"/>
      <c r="PRX4" s="85"/>
      <c r="PRY4" s="85"/>
      <c r="PRZ4" s="85"/>
      <c r="PSA4" s="85"/>
      <c r="PSB4" s="85"/>
      <c r="PSC4" s="85"/>
      <c r="PSD4" s="85"/>
      <c r="PSE4" s="85"/>
      <c r="PSF4" s="85"/>
      <c r="PSG4" s="85"/>
      <c r="PSH4" s="85"/>
      <c r="PSI4" s="85"/>
      <c r="PSJ4" s="85"/>
      <c r="PSK4" s="85"/>
      <c r="PSL4" s="85"/>
      <c r="PSM4" s="85"/>
      <c r="PSN4" s="85"/>
      <c r="PSO4" s="85"/>
      <c r="PSP4" s="85"/>
      <c r="PSQ4" s="85"/>
      <c r="PSR4" s="85"/>
      <c r="PSS4" s="85"/>
      <c r="PST4" s="85"/>
      <c r="PSU4" s="85"/>
      <c r="PSV4" s="85"/>
      <c r="PSW4" s="85"/>
      <c r="PSX4" s="85"/>
      <c r="PSY4" s="85"/>
      <c r="PSZ4" s="85"/>
      <c r="PTA4" s="85"/>
      <c r="PTB4" s="85"/>
      <c r="PTC4" s="85"/>
      <c r="PTD4" s="85"/>
      <c r="PTE4" s="85"/>
      <c r="PTF4" s="85"/>
      <c r="PTG4" s="85"/>
      <c r="PTH4" s="85"/>
      <c r="PTI4" s="85"/>
      <c r="PTJ4" s="85"/>
      <c r="PTK4" s="85"/>
      <c r="PTL4" s="85"/>
      <c r="PTM4" s="85"/>
      <c r="PTN4" s="85"/>
      <c r="PTO4" s="85"/>
      <c r="PTP4" s="85"/>
      <c r="PTQ4" s="85"/>
      <c r="PTR4" s="85"/>
      <c r="PTS4" s="85"/>
      <c r="PTT4" s="85"/>
      <c r="PTU4" s="85"/>
      <c r="PTV4" s="85"/>
      <c r="PTW4" s="85"/>
      <c r="PTX4" s="85"/>
      <c r="PTY4" s="85"/>
      <c r="PTZ4" s="85"/>
      <c r="PUA4" s="85"/>
      <c r="PUB4" s="85"/>
      <c r="PUC4" s="85"/>
      <c r="PUD4" s="85"/>
      <c r="PUE4" s="85"/>
      <c r="PUF4" s="85"/>
      <c r="PUG4" s="85"/>
      <c r="PUH4" s="85"/>
      <c r="PUI4" s="85"/>
      <c r="PUJ4" s="85"/>
      <c r="PUK4" s="85"/>
      <c r="PUL4" s="85"/>
      <c r="PUM4" s="85"/>
      <c r="PUN4" s="85"/>
      <c r="PUO4" s="85"/>
      <c r="PUP4" s="85"/>
      <c r="PUQ4" s="85"/>
      <c r="PUR4" s="85"/>
      <c r="PUS4" s="85"/>
      <c r="PUT4" s="85"/>
      <c r="PUU4" s="85"/>
      <c r="PUV4" s="85"/>
      <c r="PUW4" s="85"/>
      <c r="PUX4" s="85"/>
      <c r="PUY4" s="85"/>
      <c r="PUZ4" s="85"/>
      <c r="PVA4" s="85"/>
      <c r="PVB4" s="85"/>
      <c r="PVC4" s="85"/>
      <c r="PVD4" s="85"/>
      <c r="PVE4" s="85"/>
      <c r="PVF4" s="85"/>
      <c r="PVG4" s="85"/>
      <c r="PVH4" s="85"/>
      <c r="PVI4" s="85"/>
      <c r="PVJ4" s="85"/>
      <c r="PVK4" s="85"/>
      <c r="PVL4" s="85"/>
      <c r="PVM4" s="85"/>
      <c r="PVN4" s="85"/>
      <c r="PVO4" s="85"/>
      <c r="PVP4" s="85"/>
      <c r="PVQ4" s="85"/>
      <c r="PVR4" s="85"/>
      <c r="PVS4" s="85"/>
      <c r="PVT4" s="85"/>
      <c r="PVU4" s="85"/>
      <c r="PVV4" s="85"/>
      <c r="PVW4" s="85"/>
      <c r="PVX4" s="85"/>
      <c r="PVY4" s="85"/>
      <c r="PVZ4" s="85"/>
      <c r="PWA4" s="85"/>
      <c r="PWB4" s="85"/>
      <c r="PWC4" s="85"/>
      <c r="PWD4" s="85"/>
      <c r="PWE4" s="85"/>
      <c r="PWF4" s="85"/>
      <c r="PWG4" s="85"/>
      <c r="PWH4" s="85"/>
      <c r="PWI4" s="85"/>
      <c r="PWJ4" s="85"/>
      <c r="PWK4" s="85"/>
      <c r="PWL4" s="85"/>
      <c r="PWM4" s="85"/>
      <c r="PWN4" s="85"/>
      <c r="PWO4" s="85"/>
      <c r="PWP4" s="85"/>
      <c r="PWQ4" s="85"/>
      <c r="PWR4" s="85"/>
      <c r="PWS4" s="85"/>
      <c r="PWT4" s="85"/>
      <c r="PWU4" s="85"/>
      <c r="PWV4" s="85"/>
      <c r="PWW4" s="85"/>
      <c r="PWX4" s="85"/>
      <c r="PWY4" s="85"/>
      <c r="PWZ4" s="85"/>
      <c r="PXA4" s="85"/>
      <c r="PXB4" s="85"/>
      <c r="PXC4" s="85"/>
      <c r="PXD4" s="85"/>
      <c r="PXE4" s="85"/>
      <c r="PXF4" s="85"/>
      <c r="PXG4" s="85"/>
      <c r="PXH4" s="85"/>
      <c r="PXI4" s="85"/>
      <c r="PXJ4" s="85"/>
      <c r="PXK4" s="85"/>
      <c r="PXL4" s="85"/>
      <c r="PXM4" s="85"/>
      <c r="PXN4" s="85"/>
      <c r="PXO4" s="85"/>
      <c r="PXP4" s="85"/>
      <c r="PXQ4" s="85"/>
      <c r="PXR4" s="85"/>
      <c r="PXS4" s="85"/>
      <c r="PXT4" s="85"/>
      <c r="PXU4" s="85"/>
      <c r="PXV4" s="85"/>
      <c r="PXW4" s="85"/>
      <c r="PXX4" s="85"/>
      <c r="PXY4" s="85"/>
      <c r="PXZ4" s="85"/>
      <c r="PYA4" s="85"/>
      <c r="PYB4" s="85"/>
      <c r="PYC4" s="85"/>
      <c r="PYD4" s="85"/>
      <c r="PYE4" s="85"/>
      <c r="PYF4" s="85"/>
      <c r="PYG4" s="85"/>
      <c r="PYH4" s="85"/>
      <c r="PYI4" s="85"/>
      <c r="PYJ4" s="85"/>
      <c r="PYK4" s="85"/>
      <c r="PYL4" s="85"/>
      <c r="PYM4" s="85"/>
      <c r="PYN4" s="85"/>
      <c r="PYO4" s="85"/>
      <c r="PYP4" s="85"/>
      <c r="PYQ4" s="85"/>
      <c r="PYR4" s="85"/>
      <c r="PYS4" s="85"/>
      <c r="PYT4" s="85"/>
      <c r="PYU4" s="85"/>
      <c r="PYV4" s="85"/>
      <c r="PYW4" s="85"/>
      <c r="PYX4" s="85"/>
      <c r="PYY4" s="85"/>
      <c r="PYZ4" s="85"/>
      <c r="PZA4" s="85"/>
      <c r="PZB4" s="85"/>
      <c r="PZC4" s="85"/>
      <c r="PZD4" s="85"/>
      <c r="PZE4" s="85"/>
      <c r="PZF4" s="85"/>
      <c r="PZG4" s="85"/>
      <c r="PZH4" s="85"/>
      <c r="PZI4" s="85"/>
      <c r="PZJ4" s="85"/>
      <c r="PZK4" s="85"/>
      <c r="PZL4" s="85"/>
      <c r="PZM4" s="85"/>
      <c r="PZN4" s="85"/>
      <c r="PZO4" s="85"/>
      <c r="PZP4" s="85"/>
      <c r="PZQ4" s="85"/>
      <c r="PZR4" s="85"/>
      <c r="PZS4" s="85"/>
      <c r="PZT4" s="85"/>
      <c r="PZU4" s="85"/>
      <c r="PZV4" s="85"/>
      <c r="PZW4" s="85"/>
      <c r="PZX4" s="85"/>
      <c r="PZY4" s="85"/>
      <c r="PZZ4" s="85"/>
      <c r="QAA4" s="85"/>
      <c r="QAB4" s="85"/>
      <c r="QAC4" s="85"/>
      <c r="QAD4" s="85"/>
      <c r="QAE4" s="85"/>
      <c r="QAF4" s="85"/>
      <c r="QAG4" s="85"/>
      <c r="QAH4" s="85"/>
      <c r="QAI4" s="85"/>
      <c r="QAJ4" s="85"/>
      <c r="QAK4" s="85"/>
      <c r="QAL4" s="85"/>
      <c r="QAM4" s="85"/>
      <c r="QAN4" s="85"/>
      <c r="QAO4" s="85"/>
      <c r="QAP4" s="85"/>
      <c r="QAQ4" s="85"/>
      <c r="QAR4" s="85"/>
      <c r="QAS4" s="85"/>
      <c r="QAT4" s="85"/>
      <c r="QAU4" s="85"/>
      <c r="QAV4" s="85"/>
      <c r="QAW4" s="85"/>
      <c r="QAX4" s="85"/>
      <c r="QAY4" s="85"/>
      <c r="QAZ4" s="85"/>
      <c r="QBA4" s="85"/>
      <c r="QBB4" s="85"/>
      <c r="QBC4" s="85"/>
      <c r="QBD4" s="85"/>
      <c r="QBE4" s="85"/>
      <c r="QBF4" s="85"/>
      <c r="QBG4" s="85"/>
      <c r="QBH4" s="85"/>
      <c r="QBI4" s="85"/>
      <c r="QBJ4" s="85"/>
      <c r="QBK4" s="85"/>
      <c r="QBL4" s="85"/>
      <c r="QBM4" s="85"/>
      <c r="QBN4" s="85"/>
      <c r="QBO4" s="85"/>
      <c r="QBP4" s="85"/>
      <c r="QBQ4" s="85"/>
      <c r="QBR4" s="85"/>
      <c r="QBS4" s="85"/>
      <c r="QBT4" s="85"/>
      <c r="QBU4" s="85"/>
      <c r="QBV4" s="85"/>
      <c r="QBW4" s="85"/>
      <c r="QBX4" s="85"/>
      <c r="QBY4" s="85"/>
      <c r="QBZ4" s="85"/>
      <c r="QCA4" s="85"/>
      <c r="QCB4" s="85"/>
      <c r="QCC4" s="85"/>
      <c r="QCD4" s="85"/>
      <c r="QCE4" s="85"/>
      <c r="QCF4" s="85"/>
      <c r="QCG4" s="85"/>
      <c r="QCH4" s="85"/>
      <c r="QCI4" s="85"/>
      <c r="QCJ4" s="85"/>
      <c r="QCK4" s="85"/>
      <c r="QCL4" s="85"/>
      <c r="QCM4" s="85"/>
      <c r="QCN4" s="85"/>
      <c r="QCO4" s="85"/>
      <c r="QCP4" s="85"/>
      <c r="QCQ4" s="85"/>
      <c r="QCR4" s="85"/>
      <c r="QCS4" s="85"/>
      <c r="QCT4" s="85"/>
      <c r="QCU4" s="85"/>
      <c r="QCV4" s="85"/>
      <c r="QCW4" s="85"/>
      <c r="QCX4" s="85"/>
      <c r="QCY4" s="85"/>
      <c r="QCZ4" s="85"/>
      <c r="QDA4" s="85"/>
      <c r="QDB4" s="85"/>
      <c r="QDC4" s="85"/>
      <c r="QDD4" s="85"/>
      <c r="QDE4" s="85"/>
      <c r="QDF4" s="85"/>
      <c r="QDG4" s="85"/>
      <c r="QDH4" s="85"/>
      <c r="QDI4" s="85"/>
      <c r="QDJ4" s="85"/>
      <c r="QDK4" s="85"/>
      <c r="QDL4" s="85"/>
      <c r="QDM4" s="85"/>
      <c r="QDN4" s="85"/>
      <c r="QDO4" s="85"/>
      <c r="QDP4" s="85"/>
      <c r="QDQ4" s="85"/>
      <c r="QDR4" s="85"/>
      <c r="QDS4" s="85"/>
      <c r="QDT4" s="85"/>
      <c r="QDU4" s="85"/>
      <c r="QDV4" s="85"/>
      <c r="QDW4" s="85"/>
      <c r="QDX4" s="85"/>
      <c r="QDY4" s="85"/>
      <c r="QDZ4" s="85"/>
      <c r="QEA4" s="85"/>
      <c r="QEB4" s="85"/>
      <c r="QEC4" s="85"/>
      <c r="QED4" s="85"/>
      <c r="QEE4" s="85"/>
      <c r="QEF4" s="85"/>
      <c r="QEG4" s="85"/>
      <c r="QEH4" s="85"/>
      <c r="QEI4" s="85"/>
      <c r="QEJ4" s="85"/>
      <c r="QEK4" s="85"/>
      <c r="QEL4" s="85"/>
      <c r="QEM4" s="85"/>
      <c r="QEN4" s="85"/>
      <c r="QEO4" s="85"/>
      <c r="QEP4" s="85"/>
      <c r="QEQ4" s="85"/>
      <c r="QER4" s="85"/>
      <c r="QES4" s="85"/>
      <c r="QET4" s="85"/>
      <c r="QEU4" s="85"/>
      <c r="QEV4" s="85"/>
      <c r="QEW4" s="85"/>
      <c r="QEX4" s="85"/>
      <c r="QEY4" s="85"/>
      <c r="QEZ4" s="85"/>
      <c r="QFA4" s="85"/>
      <c r="QFB4" s="85"/>
      <c r="QFC4" s="85"/>
      <c r="QFD4" s="85"/>
      <c r="QFE4" s="85"/>
      <c r="QFF4" s="85"/>
      <c r="QFG4" s="85"/>
      <c r="QFH4" s="85"/>
      <c r="QFI4" s="85"/>
      <c r="QFJ4" s="85"/>
      <c r="QFK4" s="85"/>
      <c r="QFL4" s="85"/>
      <c r="QFM4" s="85"/>
      <c r="QFN4" s="85"/>
      <c r="QFO4" s="85"/>
      <c r="QFP4" s="85"/>
      <c r="QFQ4" s="85"/>
      <c r="QFR4" s="85"/>
      <c r="QFS4" s="85"/>
      <c r="QFT4" s="85"/>
      <c r="QFU4" s="85"/>
      <c r="QFV4" s="85"/>
      <c r="QFW4" s="85"/>
      <c r="QFX4" s="85"/>
      <c r="QFY4" s="85"/>
      <c r="QFZ4" s="85"/>
      <c r="QGA4" s="85"/>
      <c r="QGB4" s="85"/>
      <c r="QGC4" s="85"/>
      <c r="QGD4" s="85"/>
      <c r="QGE4" s="85"/>
      <c r="QGF4" s="85"/>
      <c r="QGG4" s="85"/>
      <c r="QGH4" s="85"/>
      <c r="QGI4" s="85"/>
      <c r="QGJ4" s="85"/>
      <c r="QGK4" s="85"/>
      <c r="QGL4" s="85"/>
      <c r="QGM4" s="85"/>
      <c r="QGN4" s="85"/>
      <c r="QGO4" s="85"/>
      <c r="QGP4" s="85"/>
      <c r="QGQ4" s="85"/>
      <c r="QGR4" s="85"/>
      <c r="QGS4" s="85"/>
      <c r="QGT4" s="85"/>
      <c r="QGU4" s="85"/>
      <c r="QGV4" s="85"/>
      <c r="QGW4" s="85"/>
      <c r="QGX4" s="85"/>
      <c r="QGY4" s="85"/>
      <c r="QGZ4" s="85"/>
      <c r="QHA4" s="85"/>
      <c r="QHB4" s="85"/>
      <c r="QHC4" s="85"/>
      <c r="QHD4" s="85"/>
      <c r="QHE4" s="85"/>
      <c r="QHF4" s="85"/>
      <c r="QHG4" s="85"/>
      <c r="QHH4" s="85"/>
      <c r="QHI4" s="85"/>
      <c r="QHJ4" s="85"/>
      <c r="QHK4" s="85"/>
      <c r="QHL4" s="85"/>
      <c r="QHM4" s="85"/>
      <c r="QHN4" s="85"/>
      <c r="QHO4" s="85"/>
      <c r="QHP4" s="85"/>
      <c r="QHQ4" s="85"/>
      <c r="QHR4" s="85"/>
      <c r="QHS4" s="85"/>
      <c r="QHT4" s="85"/>
      <c r="QHU4" s="85"/>
      <c r="QHV4" s="85"/>
      <c r="QHW4" s="85"/>
      <c r="QHX4" s="85"/>
      <c r="QHY4" s="85"/>
      <c r="QHZ4" s="85"/>
      <c r="QIA4" s="85"/>
      <c r="QIB4" s="85"/>
      <c r="QIC4" s="85"/>
      <c r="QID4" s="85"/>
      <c r="QIE4" s="85"/>
      <c r="QIF4" s="85"/>
      <c r="QIG4" s="85"/>
      <c r="QIH4" s="85"/>
      <c r="QII4" s="85"/>
      <c r="QIJ4" s="85"/>
      <c r="QIK4" s="85"/>
      <c r="QIL4" s="85"/>
      <c r="QIM4" s="85"/>
      <c r="QIN4" s="85"/>
      <c r="QIO4" s="85"/>
      <c r="QIP4" s="85"/>
      <c r="QIQ4" s="85"/>
      <c r="QIR4" s="85"/>
      <c r="QIS4" s="85"/>
      <c r="QIT4" s="85"/>
      <c r="QIU4" s="85"/>
      <c r="QIV4" s="85"/>
      <c r="QIW4" s="85"/>
      <c r="QIX4" s="85"/>
      <c r="QIY4" s="85"/>
      <c r="QIZ4" s="85"/>
      <c r="QJA4" s="85"/>
      <c r="QJB4" s="85"/>
      <c r="QJC4" s="85"/>
      <c r="QJD4" s="85"/>
      <c r="QJE4" s="85"/>
      <c r="QJF4" s="85"/>
      <c r="QJG4" s="85"/>
      <c r="QJH4" s="85"/>
      <c r="QJI4" s="85"/>
      <c r="QJJ4" s="85"/>
      <c r="QJK4" s="85"/>
      <c r="QJL4" s="85"/>
      <c r="QJM4" s="85"/>
      <c r="QJN4" s="85"/>
      <c r="QJO4" s="85"/>
      <c r="QJP4" s="85"/>
      <c r="QJQ4" s="85"/>
      <c r="QJR4" s="85"/>
      <c r="QJS4" s="85"/>
      <c r="QJT4" s="85"/>
      <c r="QJU4" s="85"/>
      <c r="QJV4" s="85"/>
      <c r="QJW4" s="85"/>
      <c r="QJX4" s="85"/>
      <c r="QJY4" s="85"/>
      <c r="QJZ4" s="85"/>
      <c r="QKA4" s="85"/>
      <c r="QKB4" s="85"/>
      <c r="QKC4" s="85"/>
      <c r="QKD4" s="85"/>
      <c r="QKE4" s="85"/>
      <c r="QKF4" s="85"/>
      <c r="QKG4" s="85"/>
      <c r="QKH4" s="85"/>
      <c r="QKI4" s="85"/>
      <c r="QKJ4" s="85"/>
      <c r="QKK4" s="85"/>
      <c r="QKL4" s="85"/>
      <c r="QKM4" s="85"/>
      <c r="QKN4" s="85"/>
      <c r="QKO4" s="85"/>
      <c r="QKP4" s="85"/>
      <c r="QKQ4" s="85"/>
      <c r="QKR4" s="85"/>
      <c r="QKS4" s="85"/>
      <c r="QKT4" s="85"/>
      <c r="QKU4" s="85"/>
      <c r="QKV4" s="85"/>
      <c r="QKW4" s="85"/>
      <c r="QKX4" s="85"/>
      <c r="QKY4" s="85"/>
      <c r="QKZ4" s="85"/>
      <c r="QLA4" s="85"/>
      <c r="QLB4" s="85"/>
      <c r="QLC4" s="85"/>
      <c r="QLD4" s="85"/>
      <c r="QLE4" s="85"/>
      <c r="QLF4" s="85"/>
      <c r="QLG4" s="85"/>
      <c r="QLH4" s="85"/>
      <c r="QLI4" s="85"/>
      <c r="QLJ4" s="85"/>
      <c r="QLK4" s="85"/>
      <c r="QLL4" s="85"/>
      <c r="QLM4" s="85"/>
      <c r="QLN4" s="85"/>
      <c r="QLO4" s="85"/>
      <c r="QLP4" s="85"/>
      <c r="QLQ4" s="85"/>
      <c r="QLR4" s="85"/>
      <c r="QLS4" s="85"/>
      <c r="QLT4" s="85"/>
      <c r="QLU4" s="85"/>
      <c r="QLV4" s="85"/>
      <c r="QLW4" s="85"/>
      <c r="QLX4" s="85"/>
      <c r="QLY4" s="85"/>
      <c r="QLZ4" s="85"/>
      <c r="QMA4" s="85"/>
      <c r="QMB4" s="85"/>
      <c r="QMC4" s="85"/>
      <c r="QMD4" s="85"/>
      <c r="QME4" s="85"/>
      <c r="QMF4" s="85"/>
      <c r="QMG4" s="85"/>
      <c r="QMH4" s="85"/>
      <c r="QMI4" s="85"/>
      <c r="QMJ4" s="85"/>
      <c r="QMK4" s="85"/>
      <c r="QML4" s="85"/>
      <c r="QMM4" s="85"/>
      <c r="QMN4" s="85"/>
      <c r="QMO4" s="85"/>
      <c r="QMP4" s="85"/>
      <c r="QMQ4" s="85"/>
      <c r="QMR4" s="85"/>
      <c r="QMS4" s="85"/>
      <c r="QMT4" s="85"/>
      <c r="QMU4" s="85"/>
      <c r="QMV4" s="85"/>
      <c r="QMW4" s="85"/>
      <c r="QMX4" s="85"/>
      <c r="QMY4" s="85"/>
      <c r="QMZ4" s="85"/>
      <c r="QNA4" s="85"/>
      <c r="QNB4" s="85"/>
      <c r="QNC4" s="85"/>
      <c r="QND4" s="85"/>
      <c r="QNE4" s="85"/>
      <c r="QNF4" s="85"/>
      <c r="QNG4" s="85"/>
      <c r="QNH4" s="85"/>
      <c r="QNI4" s="85"/>
      <c r="QNJ4" s="85"/>
      <c r="QNK4" s="85"/>
      <c r="QNL4" s="85"/>
      <c r="QNM4" s="85"/>
      <c r="QNN4" s="85"/>
      <c r="QNO4" s="85"/>
      <c r="QNP4" s="85"/>
      <c r="QNQ4" s="85"/>
      <c r="QNR4" s="85"/>
      <c r="QNS4" s="85"/>
      <c r="QNT4" s="85"/>
      <c r="QNU4" s="85"/>
      <c r="QNV4" s="85"/>
      <c r="QNW4" s="85"/>
      <c r="QNX4" s="85"/>
      <c r="QNY4" s="85"/>
      <c r="QNZ4" s="85"/>
      <c r="QOA4" s="85"/>
      <c r="QOB4" s="85"/>
      <c r="QOC4" s="85"/>
      <c r="QOD4" s="85"/>
      <c r="QOE4" s="85"/>
      <c r="QOF4" s="85"/>
      <c r="QOG4" s="85"/>
      <c r="QOH4" s="85"/>
      <c r="QOI4" s="85"/>
      <c r="QOJ4" s="85"/>
      <c r="QOK4" s="85"/>
      <c r="QOL4" s="85"/>
      <c r="QOM4" s="85"/>
      <c r="QON4" s="85"/>
      <c r="QOO4" s="85"/>
      <c r="QOP4" s="85"/>
      <c r="QOQ4" s="85"/>
      <c r="QOR4" s="85"/>
      <c r="QOS4" s="85"/>
      <c r="QOT4" s="85"/>
      <c r="QOU4" s="85"/>
      <c r="QOV4" s="85"/>
      <c r="QOW4" s="85"/>
      <c r="QOX4" s="85"/>
      <c r="QOY4" s="85"/>
      <c r="QOZ4" s="85"/>
      <c r="QPA4" s="85"/>
      <c r="QPB4" s="85"/>
      <c r="QPC4" s="85"/>
      <c r="QPD4" s="85"/>
      <c r="QPE4" s="85"/>
      <c r="QPF4" s="85"/>
      <c r="QPG4" s="85"/>
      <c r="QPH4" s="85"/>
      <c r="QPI4" s="85"/>
      <c r="QPJ4" s="85"/>
      <c r="QPK4" s="85"/>
      <c r="QPL4" s="85"/>
      <c r="QPM4" s="85"/>
      <c r="QPN4" s="85"/>
      <c r="QPO4" s="85"/>
      <c r="QPP4" s="85"/>
      <c r="QPQ4" s="85"/>
      <c r="QPR4" s="85"/>
      <c r="QPS4" s="85"/>
      <c r="QPT4" s="85"/>
      <c r="QPU4" s="85"/>
      <c r="QPV4" s="85"/>
      <c r="QPW4" s="85"/>
      <c r="QPX4" s="85"/>
      <c r="QPY4" s="85"/>
      <c r="QPZ4" s="85"/>
      <c r="QQA4" s="85"/>
      <c r="QQB4" s="85"/>
      <c r="QQC4" s="85"/>
      <c r="QQD4" s="85"/>
      <c r="QQE4" s="85"/>
      <c r="QQF4" s="85"/>
      <c r="QQG4" s="85"/>
      <c r="QQH4" s="85"/>
      <c r="QQI4" s="85"/>
      <c r="QQJ4" s="85"/>
      <c r="QQK4" s="85"/>
      <c r="QQL4" s="85"/>
      <c r="QQM4" s="85"/>
      <c r="QQN4" s="85"/>
      <c r="QQO4" s="85"/>
      <c r="QQP4" s="85"/>
      <c r="QQQ4" s="85"/>
      <c r="QQR4" s="85"/>
      <c r="QQS4" s="85"/>
      <c r="QQT4" s="85"/>
      <c r="QQU4" s="85"/>
      <c r="QQV4" s="85"/>
      <c r="QQW4" s="85"/>
      <c r="QQX4" s="85"/>
      <c r="QQY4" s="85"/>
      <c r="QQZ4" s="85"/>
      <c r="QRA4" s="85"/>
      <c r="QRB4" s="85"/>
      <c r="QRC4" s="85"/>
      <c r="QRD4" s="85"/>
      <c r="QRE4" s="85"/>
      <c r="QRF4" s="85"/>
      <c r="QRG4" s="85"/>
      <c r="QRH4" s="85"/>
      <c r="QRI4" s="85"/>
      <c r="QRJ4" s="85"/>
      <c r="QRK4" s="85"/>
      <c r="QRL4" s="85"/>
      <c r="QRM4" s="85"/>
      <c r="QRN4" s="85"/>
      <c r="QRO4" s="85"/>
      <c r="QRP4" s="85"/>
      <c r="QRQ4" s="85"/>
      <c r="QRR4" s="85"/>
      <c r="QRS4" s="85"/>
      <c r="QRT4" s="85"/>
      <c r="QRU4" s="85"/>
      <c r="QRV4" s="85"/>
      <c r="QRW4" s="85"/>
      <c r="QRX4" s="85"/>
      <c r="QRY4" s="85"/>
      <c r="QRZ4" s="85"/>
      <c r="QSA4" s="85"/>
      <c r="QSB4" s="85"/>
      <c r="QSC4" s="85"/>
      <c r="QSD4" s="85"/>
      <c r="QSE4" s="85"/>
      <c r="QSF4" s="85"/>
      <c r="QSG4" s="85"/>
      <c r="QSH4" s="85"/>
      <c r="QSI4" s="85"/>
      <c r="QSJ4" s="85"/>
      <c r="QSK4" s="85"/>
      <c r="QSL4" s="85"/>
      <c r="QSM4" s="85"/>
      <c r="QSN4" s="85"/>
      <c r="QSO4" s="85"/>
      <c r="QSP4" s="85"/>
      <c r="QSQ4" s="85"/>
      <c r="QSR4" s="85"/>
      <c r="QSS4" s="85"/>
      <c r="QST4" s="85"/>
      <c r="QSU4" s="85"/>
      <c r="QSV4" s="85"/>
      <c r="QSW4" s="85"/>
      <c r="QSX4" s="85"/>
      <c r="QSY4" s="85"/>
      <c r="QSZ4" s="85"/>
      <c r="QTA4" s="85"/>
      <c r="QTB4" s="85"/>
      <c r="QTC4" s="85"/>
      <c r="QTD4" s="85"/>
      <c r="QTE4" s="85"/>
      <c r="QTF4" s="85"/>
      <c r="QTG4" s="85"/>
      <c r="QTH4" s="85"/>
      <c r="QTI4" s="85"/>
      <c r="QTJ4" s="85"/>
      <c r="QTK4" s="85"/>
      <c r="QTL4" s="85"/>
      <c r="QTM4" s="85"/>
      <c r="QTN4" s="85"/>
      <c r="QTO4" s="85"/>
      <c r="QTP4" s="85"/>
      <c r="QTQ4" s="85"/>
      <c r="QTR4" s="85"/>
      <c r="QTS4" s="85"/>
      <c r="QTT4" s="85"/>
      <c r="QTU4" s="85"/>
      <c r="QTV4" s="85"/>
      <c r="QTW4" s="85"/>
      <c r="QTX4" s="85"/>
      <c r="QTY4" s="85"/>
      <c r="QTZ4" s="85"/>
      <c r="QUA4" s="85"/>
      <c r="QUB4" s="85"/>
      <c r="QUC4" s="85"/>
      <c r="QUD4" s="85"/>
      <c r="QUE4" s="85"/>
      <c r="QUF4" s="85"/>
      <c r="QUG4" s="85"/>
      <c r="QUH4" s="85"/>
      <c r="QUI4" s="85"/>
      <c r="QUJ4" s="85"/>
      <c r="QUK4" s="85"/>
      <c r="QUL4" s="85"/>
      <c r="QUM4" s="85"/>
      <c r="QUN4" s="85"/>
      <c r="QUO4" s="85"/>
      <c r="QUP4" s="85"/>
      <c r="QUQ4" s="85"/>
      <c r="QUR4" s="85"/>
      <c r="QUS4" s="85"/>
      <c r="QUT4" s="85"/>
      <c r="QUU4" s="85"/>
      <c r="QUV4" s="85"/>
      <c r="QUW4" s="85"/>
      <c r="QUX4" s="85"/>
      <c r="QUY4" s="85"/>
      <c r="QUZ4" s="85"/>
      <c r="QVA4" s="85"/>
      <c r="QVB4" s="85"/>
      <c r="QVC4" s="85"/>
      <c r="QVD4" s="85"/>
      <c r="QVE4" s="85"/>
      <c r="QVF4" s="85"/>
      <c r="QVG4" s="85"/>
      <c r="QVH4" s="85"/>
      <c r="QVI4" s="85"/>
      <c r="QVJ4" s="85"/>
      <c r="QVK4" s="85"/>
      <c r="QVL4" s="85"/>
      <c r="QVM4" s="85"/>
      <c r="QVN4" s="85"/>
      <c r="QVO4" s="85"/>
      <c r="QVP4" s="85"/>
      <c r="QVQ4" s="85"/>
      <c r="QVR4" s="85"/>
      <c r="QVS4" s="85"/>
      <c r="QVT4" s="85"/>
      <c r="QVU4" s="85"/>
      <c r="QVV4" s="85"/>
      <c r="QVW4" s="85"/>
      <c r="QVX4" s="85"/>
      <c r="QVY4" s="85"/>
      <c r="QVZ4" s="85"/>
      <c r="QWA4" s="85"/>
      <c r="QWB4" s="85"/>
      <c r="QWC4" s="85"/>
      <c r="QWD4" s="85"/>
      <c r="QWE4" s="85"/>
      <c r="QWF4" s="85"/>
      <c r="QWG4" s="85"/>
      <c r="QWH4" s="85"/>
      <c r="QWI4" s="85"/>
      <c r="QWJ4" s="85"/>
      <c r="QWK4" s="85"/>
      <c r="QWL4" s="85"/>
      <c r="QWM4" s="85"/>
      <c r="QWN4" s="85"/>
      <c r="QWO4" s="85"/>
      <c r="QWP4" s="85"/>
      <c r="QWQ4" s="85"/>
      <c r="QWR4" s="85"/>
      <c r="QWS4" s="85"/>
      <c r="QWT4" s="85"/>
      <c r="QWU4" s="85"/>
      <c r="QWV4" s="85"/>
      <c r="QWW4" s="85"/>
      <c r="QWX4" s="85"/>
      <c r="QWY4" s="85"/>
      <c r="QWZ4" s="85"/>
      <c r="QXA4" s="85"/>
      <c r="QXB4" s="85"/>
      <c r="QXC4" s="85"/>
      <c r="QXD4" s="85"/>
      <c r="QXE4" s="85"/>
      <c r="QXF4" s="85"/>
      <c r="QXG4" s="85"/>
      <c r="QXH4" s="85"/>
      <c r="QXI4" s="85"/>
      <c r="QXJ4" s="85"/>
      <c r="QXK4" s="85"/>
      <c r="QXL4" s="85"/>
      <c r="QXM4" s="85"/>
      <c r="QXN4" s="85"/>
      <c r="QXO4" s="85"/>
      <c r="QXP4" s="85"/>
      <c r="QXQ4" s="85"/>
      <c r="QXR4" s="85"/>
      <c r="QXS4" s="85"/>
      <c r="QXT4" s="85"/>
      <c r="QXU4" s="85"/>
      <c r="QXV4" s="85"/>
      <c r="QXW4" s="85"/>
      <c r="QXX4" s="85"/>
      <c r="QXY4" s="85"/>
      <c r="QXZ4" s="85"/>
      <c r="QYA4" s="85"/>
      <c r="QYB4" s="85"/>
      <c r="QYC4" s="85"/>
      <c r="QYD4" s="85"/>
      <c r="QYE4" s="85"/>
      <c r="QYF4" s="85"/>
      <c r="QYG4" s="85"/>
      <c r="QYH4" s="85"/>
      <c r="QYI4" s="85"/>
      <c r="QYJ4" s="85"/>
      <c r="QYK4" s="85"/>
      <c r="QYL4" s="85"/>
      <c r="QYM4" s="85"/>
      <c r="QYN4" s="85"/>
      <c r="QYO4" s="85"/>
      <c r="QYP4" s="85"/>
      <c r="QYQ4" s="85"/>
      <c r="QYR4" s="85"/>
      <c r="QYS4" s="85"/>
      <c r="QYT4" s="85"/>
      <c r="QYU4" s="85"/>
      <c r="QYV4" s="85"/>
      <c r="QYW4" s="85"/>
      <c r="QYX4" s="85"/>
      <c r="QYY4" s="85"/>
      <c r="QYZ4" s="85"/>
      <c r="QZA4" s="85"/>
      <c r="QZB4" s="85"/>
      <c r="QZC4" s="85"/>
      <c r="QZD4" s="85"/>
      <c r="QZE4" s="85"/>
      <c r="QZF4" s="85"/>
      <c r="QZG4" s="85"/>
      <c r="QZH4" s="85"/>
      <c r="QZI4" s="85"/>
      <c r="QZJ4" s="85"/>
      <c r="QZK4" s="85"/>
      <c r="QZL4" s="85"/>
      <c r="QZM4" s="85"/>
      <c r="QZN4" s="85"/>
      <c r="QZO4" s="85"/>
      <c r="QZP4" s="85"/>
      <c r="QZQ4" s="85"/>
      <c r="QZR4" s="85"/>
      <c r="QZS4" s="85"/>
      <c r="QZT4" s="85"/>
      <c r="QZU4" s="85"/>
      <c r="QZV4" s="85"/>
      <c r="QZW4" s="85"/>
      <c r="QZX4" s="85"/>
      <c r="QZY4" s="85"/>
      <c r="QZZ4" s="85"/>
      <c r="RAA4" s="85"/>
      <c r="RAB4" s="85"/>
      <c r="RAC4" s="85"/>
      <c r="RAD4" s="85"/>
      <c r="RAE4" s="85"/>
      <c r="RAF4" s="85"/>
      <c r="RAG4" s="85"/>
      <c r="RAH4" s="85"/>
      <c r="RAI4" s="85"/>
      <c r="RAJ4" s="85"/>
      <c r="RAK4" s="85"/>
      <c r="RAL4" s="85"/>
      <c r="RAM4" s="85"/>
      <c r="RAN4" s="85"/>
      <c r="RAO4" s="85"/>
      <c r="RAP4" s="85"/>
      <c r="RAQ4" s="85"/>
      <c r="RAR4" s="85"/>
      <c r="RAS4" s="85"/>
      <c r="RAT4" s="85"/>
      <c r="RAU4" s="85"/>
      <c r="RAV4" s="85"/>
      <c r="RAW4" s="85"/>
      <c r="RAX4" s="85"/>
      <c r="RAY4" s="85"/>
      <c r="RAZ4" s="85"/>
      <c r="RBA4" s="85"/>
      <c r="RBB4" s="85"/>
      <c r="RBC4" s="85"/>
      <c r="RBD4" s="85"/>
      <c r="RBE4" s="85"/>
      <c r="RBF4" s="85"/>
      <c r="RBG4" s="85"/>
      <c r="RBH4" s="85"/>
      <c r="RBI4" s="85"/>
      <c r="RBJ4" s="85"/>
      <c r="RBK4" s="85"/>
      <c r="RBL4" s="85"/>
      <c r="RBM4" s="85"/>
      <c r="RBN4" s="85"/>
      <c r="RBO4" s="85"/>
      <c r="RBP4" s="85"/>
      <c r="RBQ4" s="85"/>
      <c r="RBR4" s="85"/>
      <c r="RBS4" s="85"/>
      <c r="RBT4" s="85"/>
      <c r="RBU4" s="85"/>
      <c r="RBV4" s="85"/>
      <c r="RBW4" s="85"/>
      <c r="RBX4" s="85"/>
      <c r="RBY4" s="85"/>
      <c r="RBZ4" s="85"/>
      <c r="RCA4" s="85"/>
      <c r="RCB4" s="85"/>
      <c r="RCC4" s="85"/>
      <c r="RCD4" s="85"/>
      <c r="RCE4" s="85"/>
      <c r="RCF4" s="85"/>
      <c r="RCG4" s="85"/>
      <c r="RCH4" s="85"/>
      <c r="RCI4" s="85"/>
      <c r="RCJ4" s="85"/>
      <c r="RCK4" s="85"/>
      <c r="RCL4" s="85"/>
      <c r="RCM4" s="85"/>
      <c r="RCN4" s="85"/>
      <c r="RCO4" s="85"/>
      <c r="RCP4" s="85"/>
      <c r="RCQ4" s="85"/>
      <c r="RCR4" s="85"/>
      <c r="RCS4" s="85"/>
      <c r="RCT4" s="85"/>
      <c r="RCU4" s="85"/>
      <c r="RCV4" s="85"/>
      <c r="RCW4" s="85"/>
      <c r="RCX4" s="85"/>
      <c r="RCY4" s="85"/>
      <c r="RCZ4" s="85"/>
      <c r="RDA4" s="85"/>
      <c r="RDB4" s="85"/>
      <c r="RDC4" s="85"/>
      <c r="RDD4" s="85"/>
      <c r="RDE4" s="85"/>
      <c r="RDF4" s="85"/>
      <c r="RDG4" s="85"/>
      <c r="RDH4" s="85"/>
      <c r="RDI4" s="85"/>
      <c r="RDJ4" s="85"/>
      <c r="RDK4" s="85"/>
      <c r="RDL4" s="85"/>
      <c r="RDM4" s="85"/>
      <c r="RDN4" s="85"/>
      <c r="RDO4" s="85"/>
      <c r="RDP4" s="85"/>
      <c r="RDQ4" s="85"/>
      <c r="RDR4" s="85"/>
      <c r="RDS4" s="85"/>
      <c r="RDT4" s="85"/>
      <c r="RDU4" s="85"/>
      <c r="RDV4" s="85"/>
      <c r="RDW4" s="85"/>
      <c r="RDX4" s="85"/>
      <c r="RDY4" s="85"/>
      <c r="RDZ4" s="85"/>
      <c r="REA4" s="85"/>
      <c r="REB4" s="85"/>
      <c r="REC4" s="85"/>
      <c r="RED4" s="85"/>
      <c r="REE4" s="85"/>
      <c r="REF4" s="85"/>
      <c r="REG4" s="85"/>
      <c r="REH4" s="85"/>
      <c r="REI4" s="85"/>
      <c r="REJ4" s="85"/>
      <c r="REK4" s="85"/>
      <c r="REL4" s="85"/>
      <c r="REM4" s="85"/>
      <c r="REN4" s="85"/>
      <c r="REO4" s="85"/>
      <c r="REP4" s="85"/>
      <c r="REQ4" s="85"/>
      <c r="RER4" s="85"/>
      <c r="RES4" s="85"/>
      <c r="RET4" s="85"/>
      <c r="REU4" s="85"/>
      <c r="REV4" s="85"/>
      <c r="REW4" s="85"/>
      <c r="REX4" s="85"/>
      <c r="REY4" s="85"/>
      <c r="REZ4" s="85"/>
      <c r="RFA4" s="85"/>
      <c r="RFB4" s="85"/>
      <c r="RFC4" s="85"/>
      <c r="RFD4" s="85"/>
      <c r="RFE4" s="85"/>
      <c r="RFF4" s="85"/>
      <c r="RFG4" s="85"/>
      <c r="RFH4" s="85"/>
      <c r="RFI4" s="85"/>
      <c r="RFJ4" s="85"/>
      <c r="RFK4" s="85"/>
      <c r="RFL4" s="85"/>
      <c r="RFM4" s="85"/>
      <c r="RFN4" s="85"/>
      <c r="RFO4" s="85"/>
      <c r="RFP4" s="85"/>
      <c r="RFQ4" s="85"/>
      <c r="RFR4" s="85"/>
      <c r="RFS4" s="85"/>
      <c r="RFT4" s="85"/>
      <c r="RFU4" s="85"/>
      <c r="RFV4" s="85"/>
      <c r="RFW4" s="85"/>
      <c r="RFX4" s="85"/>
      <c r="RFY4" s="85"/>
      <c r="RFZ4" s="85"/>
      <c r="RGA4" s="85"/>
      <c r="RGB4" s="85"/>
      <c r="RGC4" s="85"/>
      <c r="RGD4" s="85"/>
      <c r="RGE4" s="85"/>
      <c r="RGF4" s="85"/>
      <c r="RGG4" s="85"/>
      <c r="RGH4" s="85"/>
      <c r="RGI4" s="85"/>
      <c r="RGJ4" s="85"/>
      <c r="RGK4" s="85"/>
      <c r="RGL4" s="85"/>
      <c r="RGM4" s="85"/>
      <c r="RGN4" s="85"/>
      <c r="RGO4" s="85"/>
      <c r="RGP4" s="85"/>
      <c r="RGQ4" s="85"/>
      <c r="RGR4" s="85"/>
      <c r="RGS4" s="85"/>
      <c r="RGT4" s="85"/>
      <c r="RGU4" s="85"/>
      <c r="RGV4" s="85"/>
      <c r="RGW4" s="85"/>
      <c r="RGX4" s="85"/>
      <c r="RGY4" s="85"/>
      <c r="RGZ4" s="85"/>
      <c r="RHA4" s="85"/>
      <c r="RHB4" s="85"/>
      <c r="RHC4" s="85"/>
      <c r="RHD4" s="85"/>
      <c r="RHE4" s="85"/>
      <c r="RHF4" s="85"/>
      <c r="RHG4" s="85"/>
      <c r="RHH4" s="85"/>
      <c r="RHI4" s="85"/>
      <c r="RHJ4" s="85"/>
      <c r="RHK4" s="85"/>
      <c r="RHL4" s="85"/>
      <c r="RHM4" s="85"/>
      <c r="RHN4" s="85"/>
      <c r="RHO4" s="85"/>
      <c r="RHP4" s="85"/>
      <c r="RHQ4" s="85"/>
      <c r="RHR4" s="85"/>
      <c r="RHS4" s="85"/>
      <c r="RHT4" s="85"/>
      <c r="RHU4" s="85"/>
      <c r="RHV4" s="85"/>
      <c r="RHW4" s="85"/>
      <c r="RHX4" s="85"/>
      <c r="RHY4" s="85"/>
      <c r="RHZ4" s="85"/>
      <c r="RIA4" s="85"/>
      <c r="RIB4" s="85"/>
      <c r="RIC4" s="85"/>
      <c r="RID4" s="85"/>
      <c r="RIE4" s="85"/>
      <c r="RIF4" s="85"/>
      <c r="RIG4" s="85"/>
      <c r="RIH4" s="85"/>
      <c r="RII4" s="85"/>
      <c r="RIJ4" s="85"/>
      <c r="RIK4" s="85"/>
      <c r="RIL4" s="85"/>
      <c r="RIM4" s="85"/>
      <c r="RIN4" s="85"/>
      <c r="RIO4" s="85"/>
      <c r="RIP4" s="85"/>
      <c r="RIQ4" s="85"/>
      <c r="RIR4" s="85"/>
      <c r="RIS4" s="85"/>
      <c r="RIT4" s="85"/>
      <c r="RIU4" s="85"/>
      <c r="RIV4" s="85"/>
      <c r="RIW4" s="85"/>
      <c r="RIX4" s="85"/>
      <c r="RIY4" s="85"/>
      <c r="RIZ4" s="85"/>
      <c r="RJA4" s="85"/>
      <c r="RJB4" s="85"/>
      <c r="RJC4" s="85"/>
      <c r="RJD4" s="85"/>
      <c r="RJE4" s="85"/>
      <c r="RJF4" s="85"/>
      <c r="RJG4" s="85"/>
      <c r="RJH4" s="85"/>
      <c r="RJI4" s="85"/>
      <c r="RJJ4" s="85"/>
      <c r="RJK4" s="85"/>
      <c r="RJL4" s="85"/>
      <c r="RJM4" s="85"/>
      <c r="RJN4" s="85"/>
      <c r="RJO4" s="85"/>
      <c r="RJP4" s="85"/>
      <c r="RJQ4" s="85"/>
      <c r="RJR4" s="85"/>
      <c r="RJS4" s="85"/>
      <c r="RJT4" s="85"/>
      <c r="RJU4" s="85"/>
      <c r="RJV4" s="85"/>
      <c r="RJW4" s="85"/>
      <c r="RJX4" s="85"/>
      <c r="RJY4" s="85"/>
      <c r="RJZ4" s="85"/>
      <c r="RKA4" s="85"/>
      <c r="RKB4" s="85"/>
      <c r="RKC4" s="85"/>
      <c r="RKD4" s="85"/>
      <c r="RKE4" s="85"/>
      <c r="RKF4" s="85"/>
      <c r="RKG4" s="85"/>
      <c r="RKH4" s="85"/>
      <c r="RKI4" s="85"/>
      <c r="RKJ4" s="85"/>
      <c r="RKK4" s="85"/>
      <c r="RKL4" s="85"/>
      <c r="RKM4" s="85"/>
      <c r="RKN4" s="85"/>
      <c r="RKO4" s="85"/>
      <c r="RKP4" s="85"/>
      <c r="RKQ4" s="85"/>
      <c r="RKR4" s="85"/>
      <c r="RKS4" s="85"/>
      <c r="RKT4" s="85"/>
      <c r="RKU4" s="85"/>
      <c r="RKV4" s="85"/>
      <c r="RKW4" s="85"/>
      <c r="RKX4" s="85"/>
      <c r="RKY4" s="85"/>
      <c r="RKZ4" s="85"/>
      <c r="RLA4" s="85"/>
      <c r="RLB4" s="85"/>
      <c r="RLC4" s="85"/>
      <c r="RLD4" s="85"/>
      <c r="RLE4" s="85"/>
      <c r="RLF4" s="85"/>
      <c r="RLG4" s="85"/>
      <c r="RLH4" s="85"/>
      <c r="RLI4" s="85"/>
      <c r="RLJ4" s="85"/>
      <c r="RLK4" s="85"/>
      <c r="RLL4" s="85"/>
      <c r="RLM4" s="85"/>
      <c r="RLN4" s="85"/>
      <c r="RLO4" s="85"/>
      <c r="RLP4" s="85"/>
      <c r="RLQ4" s="85"/>
      <c r="RLR4" s="85"/>
      <c r="RLS4" s="85"/>
      <c r="RLT4" s="85"/>
      <c r="RLU4" s="85"/>
      <c r="RLV4" s="85"/>
      <c r="RLW4" s="85"/>
      <c r="RLX4" s="85"/>
      <c r="RLY4" s="85"/>
      <c r="RLZ4" s="85"/>
      <c r="RMA4" s="85"/>
      <c r="RMB4" s="85"/>
      <c r="RMC4" s="85"/>
      <c r="RMD4" s="85"/>
      <c r="RME4" s="85"/>
      <c r="RMF4" s="85"/>
      <c r="RMG4" s="85"/>
      <c r="RMH4" s="85"/>
      <c r="RMI4" s="85"/>
      <c r="RMJ4" s="85"/>
      <c r="RMK4" s="85"/>
      <c r="RML4" s="85"/>
      <c r="RMM4" s="85"/>
      <c r="RMN4" s="85"/>
      <c r="RMO4" s="85"/>
      <c r="RMP4" s="85"/>
      <c r="RMQ4" s="85"/>
      <c r="RMR4" s="85"/>
      <c r="RMS4" s="85"/>
      <c r="RMT4" s="85"/>
      <c r="RMU4" s="85"/>
      <c r="RMV4" s="85"/>
      <c r="RMW4" s="85"/>
      <c r="RMX4" s="85"/>
      <c r="RMY4" s="85"/>
      <c r="RMZ4" s="85"/>
      <c r="RNA4" s="85"/>
      <c r="RNB4" s="85"/>
      <c r="RNC4" s="85"/>
      <c r="RND4" s="85"/>
      <c r="RNE4" s="85"/>
      <c r="RNF4" s="85"/>
      <c r="RNG4" s="85"/>
      <c r="RNH4" s="85"/>
      <c r="RNI4" s="85"/>
      <c r="RNJ4" s="85"/>
      <c r="RNK4" s="85"/>
      <c r="RNL4" s="85"/>
      <c r="RNM4" s="85"/>
      <c r="RNN4" s="85"/>
      <c r="RNO4" s="85"/>
      <c r="RNP4" s="85"/>
      <c r="RNQ4" s="85"/>
      <c r="RNR4" s="85"/>
      <c r="RNS4" s="85"/>
      <c r="RNT4" s="85"/>
      <c r="RNU4" s="85"/>
      <c r="RNV4" s="85"/>
      <c r="RNW4" s="85"/>
      <c r="RNX4" s="85"/>
      <c r="RNY4" s="85"/>
      <c r="RNZ4" s="85"/>
      <c r="ROA4" s="85"/>
      <c r="ROB4" s="85"/>
      <c r="ROC4" s="85"/>
      <c r="ROD4" s="85"/>
      <c r="ROE4" s="85"/>
      <c r="ROF4" s="85"/>
      <c r="ROG4" s="85"/>
      <c r="ROH4" s="85"/>
      <c r="ROI4" s="85"/>
      <c r="ROJ4" s="85"/>
      <c r="ROK4" s="85"/>
      <c r="ROL4" s="85"/>
      <c r="ROM4" s="85"/>
      <c r="RON4" s="85"/>
      <c r="ROO4" s="85"/>
      <c r="ROP4" s="85"/>
      <c r="ROQ4" s="85"/>
      <c r="ROR4" s="85"/>
      <c r="ROS4" s="85"/>
      <c r="ROT4" s="85"/>
      <c r="ROU4" s="85"/>
      <c r="ROV4" s="85"/>
      <c r="ROW4" s="85"/>
      <c r="ROX4" s="85"/>
      <c r="ROY4" s="85"/>
      <c r="ROZ4" s="85"/>
      <c r="RPA4" s="85"/>
      <c r="RPB4" s="85"/>
      <c r="RPC4" s="85"/>
      <c r="RPD4" s="85"/>
      <c r="RPE4" s="85"/>
      <c r="RPF4" s="85"/>
      <c r="RPG4" s="85"/>
      <c r="RPH4" s="85"/>
      <c r="RPI4" s="85"/>
      <c r="RPJ4" s="85"/>
      <c r="RPK4" s="85"/>
      <c r="RPL4" s="85"/>
      <c r="RPM4" s="85"/>
      <c r="RPN4" s="85"/>
      <c r="RPO4" s="85"/>
      <c r="RPP4" s="85"/>
      <c r="RPQ4" s="85"/>
      <c r="RPR4" s="85"/>
      <c r="RPS4" s="85"/>
      <c r="RPT4" s="85"/>
      <c r="RPU4" s="85"/>
      <c r="RPV4" s="85"/>
      <c r="RPW4" s="85"/>
      <c r="RPX4" s="85"/>
      <c r="RPY4" s="85"/>
      <c r="RPZ4" s="85"/>
      <c r="RQA4" s="85"/>
      <c r="RQB4" s="85"/>
      <c r="RQC4" s="85"/>
      <c r="RQD4" s="85"/>
      <c r="RQE4" s="85"/>
      <c r="RQF4" s="85"/>
      <c r="RQG4" s="85"/>
      <c r="RQH4" s="85"/>
      <c r="RQI4" s="85"/>
      <c r="RQJ4" s="85"/>
      <c r="RQK4" s="85"/>
      <c r="RQL4" s="85"/>
      <c r="RQM4" s="85"/>
      <c r="RQN4" s="85"/>
      <c r="RQO4" s="85"/>
      <c r="RQP4" s="85"/>
      <c r="RQQ4" s="85"/>
      <c r="RQR4" s="85"/>
      <c r="RQS4" s="85"/>
      <c r="RQT4" s="85"/>
      <c r="RQU4" s="85"/>
      <c r="RQV4" s="85"/>
      <c r="RQW4" s="85"/>
      <c r="RQX4" s="85"/>
      <c r="RQY4" s="85"/>
      <c r="RQZ4" s="85"/>
      <c r="RRA4" s="85"/>
      <c r="RRB4" s="85"/>
      <c r="RRC4" s="85"/>
      <c r="RRD4" s="85"/>
      <c r="RRE4" s="85"/>
      <c r="RRF4" s="85"/>
      <c r="RRG4" s="85"/>
      <c r="RRH4" s="85"/>
      <c r="RRI4" s="85"/>
      <c r="RRJ4" s="85"/>
      <c r="RRK4" s="85"/>
      <c r="RRL4" s="85"/>
      <c r="RRM4" s="85"/>
      <c r="RRN4" s="85"/>
      <c r="RRO4" s="85"/>
      <c r="RRP4" s="85"/>
      <c r="RRQ4" s="85"/>
      <c r="RRR4" s="85"/>
      <c r="RRS4" s="85"/>
      <c r="RRT4" s="85"/>
      <c r="RRU4" s="85"/>
      <c r="RRV4" s="85"/>
      <c r="RRW4" s="85"/>
      <c r="RRX4" s="85"/>
      <c r="RRY4" s="85"/>
      <c r="RRZ4" s="85"/>
      <c r="RSA4" s="85"/>
      <c r="RSB4" s="85"/>
      <c r="RSC4" s="85"/>
      <c r="RSD4" s="85"/>
      <c r="RSE4" s="85"/>
      <c r="RSF4" s="85"/>
      <c r="RSG4" s="85"/>
      <c r="RSH4" s="85"/>
      <c r="RSI4" s="85"/>
      <c r="RSJ4" s="85"/>
      <c r="RSK4" s="85"/>
      <c r="RSL4" s="85"/>
      <c r="RSM4" s="85"/>
      <c r="RSN4" s="85"/>
      <c r="RSO4" s="85"/>
      <c r="RSP4" s="85"/>
      <c r="RSQ4" s="85"/>
      <c r="RSR4" s="85"/>
      <c r="RSS4" s="85"/>
      <c r="RST4" s="85"/>
      <c r="RSU4" s="85"/>
      <c r="RSV4" s="85"/>
      <c r="RSW4" s="85"/>
      <c r="RSX4" s="85"/>
      <c r="RSY4" s="85"/>
      <c r="RSZ4" s="85"/>
      <c r="RTA4" s="85"/>
      <c r="RTB4" s="85"/>
      <c r="RTC4" s="85"/>
      <c r="RTD4" s="85"/>
      <c r="RTE4" s="85"/>
      <c r="RTF4" s="85"/>
      <c r="RTG4" s="85"/>
      <c r="RTH4" s="85"/>
      <c r="RTI4" s="85"/>
      <c r="RTJ4" s="85"/>
      <c r="RTK4" s="85"/>
      <c r="RTL4" s="85"/>
      <c r="RTM4" s="85"/>
      <c r="RTN4" s="85"/>
      <c r="RTO4" s="85"/>
      <c r="RTP4" s="85"/>
      <c r="RTQ4" s="85"/>
      <c r="RTR4" s="85"/>
      <c r="RTS4" s="85"/>
      <c r="RTT4" s="85"/>
      <c r="RTU4" s="85"/>
      <c r="RTV4" s="85"/>
      <c r="RTW4" s="85"/>
      <c r="RTX4" s="85"/>
      <c r="RTY4" s="85"/>
      <c r="RTZ4" s="85"/>
      <c r="RUA4" s="85"/>
      <c r="RUB4" s="85"/>
      <c r="RUC4" s="85"/>
      <c r="RUD4" s="85"/>
      <c r="RUE4" s="85"/>
      <c r="RUF4" s="85"/>
      <c r="RUG4" s="85"/>
      <c r="RUH4" s="85"/>
      <c r="RUI4" s="85"/>
      <c r="RUJ4" s="85"/>
      <c r="RUK4" s="85"/>
      <c r="RUL4" s="85"/>
      <c r="RUM4" s="85"/>
      <c r="RUN4" s="85"/>
      <c r="RUO4" s="85"/>
      <c r="RUP4" s="85"/>
      <c r="RUQ4" s="85"/>
      <c r="RUR4" s="85"/>
      <c r="RUS4" s="85"/>
      <c r="RUT4" s="85"/>
      <c r="RUU4" s="85"/>
      <c r="RUV4" s="85"/>
      <c r="RUW4" s="85"/>
      <c r="RUX4" s="85"/>
      <c r="RUY4" s="85"/>
      <c r="RUZ4" s="85"/>
      <c r="RVA4" s="85"/>
      <c r="RVB4" s="85"/>
      <c r="RVC4" s="85"/>
      <c r="RVD4" s="85"/>
      <c r="RVE4" s="85"/>
      <c r="RVF4" s="85"/>
      <c r="RVG4" s="85"/>
      <c r="RVH4" s="85"/>
      <c r="RVI4" s="85"/>
      <c r="RVJ4" s="85"/>
      <c r="RVK4" s="85"/>
      <c r="RVL4" s="85"/>
      <c r="RVM4" s="85"/>
      <c r="RVN4" s="85"/>
      <c r="RVO4" s="85"/>
      <c r="RVP4" s="85"/>
      <c r="RVQ4" s="85"/>
      <c r="RVR4" s="85"/>
      <c r="RVS4" s="85"/>
      <c r="RVT4" s="85"/>
      <c r="RVU4" s="85"/>
      <c r="RVV4" s="85"/>
      <c r="RVW4" s="85"/>
      <c r="RVX4" s="85"/>
      <c r="RVY4" s="85"/>
      <c r="RVZ4" s="85"/>
      <c r="RWA4" s="85"/>
      <c r="RWB4" s="85"/>
      <c r="RWC4" s="85"/>
      <c r="RWD4" s="85"/>
      <c r="RWE4" s="85"/>
      <c r="RWF4" s="85"/>
      <c r="RWG4" s="85"/>
      <c r="RWH4" s="85"/>
      <c r="RWI4" s="85"/>
      <c r="RWJ4" s="85"/>
      <c r="RWK4" s="85"/>
      <c r="RWL4" s="85"/>
      <c r="RWM4" s="85"/>
      <c r="RWN4" s="85"/>
      <c r="RWO4" s="85"/>
      <c r="RWP4" s="85"/>
      <c r="RWQ4" s="85"/>
      <c r="RWR4" s="85"/>
      <c r="RWS4" s="85"/>
      <c r="RWT4" s="85"/>
      <c r="RWU4" s="85"/>
      <c r="RWV4" s="85"/>
      <c r="RWW4" s="85"/>
      <c r="RWX4" s="85"/>
      <c r="RWY4" s="85"/>
      <c r="RWZ4" s="85"/>
      <c r="RXA4" s="85"/>
      <c r="RXB4" s="85"/>
      <c r="RXC4" s="85"/>
      <c r="RXD4" s="85"/>
      <c r="RXE4" s="85"/>
      <c r="RXF4" s="85"/>
      <c r="RXG4" s="85"/>
      <c r="RXH4" s="85"/>
      <c r="RXI4" s="85"/>
      <c r="RXJ4" s="85"/>
      <c r="RXK4" s="85"/>
      <c r="RXL4" s="85"/>
      <c r="RXM4" s="85"/>
      <c r="RXN4" s="85"/>
      <c r="RXO4" s="85"/>
      <c r="RXP4" s="85"/>
      <c r="RXQ4" s="85"/>
      <c r="RXR4" s="85"/>
      <c r="RXS4" s="85"/>
      <c r="RXT4" s="85"/>
      <c r="RXU4" s="85"/>
      <c r="RXV4" s="85"/>
      <c r="RXW4" s="85"/>
      <c r="RXX4" s="85"/>
      <c r="RXY4" s="85"/>
      <c r="RXZ4" s="85"/>
      <c r="RYA4" s="85"/>
      <c r="RYB4" s="85"/>
      <c r="RYC4" s="85"/>
      <c r="RYD4" s="85"/>
      <c r="RYE4" s="85"/>
      <c r="RYF4" s="85"/>
      <c r="RYG4" s="85"/>
      <c r="RYH4" s="85"/>
      <c r="RYI4" s="85"/>
      <c r="RYJ4" s="85"/>
      <c r="RYK4" s="85"/>
      <c r="RYL4" s="85"/>
      <c r="RYM4" s="85"/>
      <c r="RYN4" s="85"/>
      <c r="RYO4" s="85"/>
      <c r="RYP4" s="85"/>
      <c r="RYQ4" s="85"/>
      <c r="RYR4" s="85"/>
      <c r="RYS4" s="85"/>
      <c r="RYT4" s="85"/>
      <c r="RYU4" s="85"/>
      <c r="RYV4" s="85"/>
      <c r="RYW4" s="85"/>
      <c r="RYX4" s="85"/>
      <c r="RYY4" s="85"/>
      <c r="RYZ4" s="85"/>
      <c r="RZA4" s="85"/>
      <c r="RZB4" s="85"/>
      <c r="RZC4" s="85"/>
      <c r="RZD4" s="85"/>
      <c r="RZE4" s="85"/>
      <c r="RZF4" s="85"/>
      <c r="RZG4" s="85"/>
      <c r="RZH4" s="85"/>
      <c r="RZI4" s="85"/>
      <c r="RZJ4" s="85"/>
      <c r="RZK4" s="85"/>
      <c r="RZL4" s="85"/>
      <c r="RZM4" s="85"/>
      <c r="RZN4" s="85"/>
      <c r="RZO4" s="85"/>
      <c r="RZP4" s="85"/>
      <c r="RZQ4" s="85"/>
      <c r="RZR4" s="85"/>
      <c r="RZS4" s="85"/>
      <c r="RZT4" s="85"/>
      <c r="RZU4" s="85"/>
      <c r="RZV4" s="85"/>
      <c r="RZW4" s="85"/>
      <c r="RZX4" s="85"/>
      <c r="RZY4" s="85"/>
      <c r="RZZ4" s="85"/>
      <c r="SAA4" s="85"/>
      <c r="SAB4" s="85"/>
      <c r="SAC4" s="85"/>
      <c r="SAD4" s="85"/>
      <c r="SAE4" s="85"/>
      <c r="SAF4" s="85"/>
      <c r="SAG4" s="85"/>
      <c r="SAH4" s="85"/>
      <c r="SAI4" s="85"/>
      <c r="SAJ4" s="85"/>
      <c r="SAK4" s="85"/>
      <c r="SAL4" s="85"/>
      <c r="SAM4" s="85"/>
      <c r="SAN4" s="85"/>
      <c r="SAO4" s="85"/>
      <c r="SAP4" s="85"/>
      <c r="SAQ4" s="85"/>
      <c r="SAR4" s="85"/>
      <c r="SAS4" s="85"/>
      <c r="SAT4" s="85"/>
      <c r="SAU4" s="85"/>
      <c r="SAV4" s="85"/>
      <c r="SAW4" s="85"/>
      <c r="SAX4" s="85"/>
      <c r="SAY4" s="85"/>
      <c r="SAZ4" s="85"/>
      <c r="SBA4" s="85"/>
      <c r="SBB4" s="85"/>
      <c r="SBC4" s="85"/>
      <c r="SBD4" s="85"/>
      <c r="SBE4" s="85"/>
      <c r="SBF4" s="85"/>
      <c r="SBG4" s="85"/>
      <c r="SBH4" s="85"/>
      <c r="SBI4" s="85"/>
      <c r="SBJ4" s="85"/>
      <c r="SBK4" s="85"/>
      <c r="SBL4" s="85"/>
      <c r="SBM4" s="85"/>
      <c r="SBN4" s="85"/>
      <c r="SBO4" s="85"/>
      <c r="SBP4" s="85"/>
      <c r="SBQ4" s="85"/>
      <c r="SBR4" s="85"/>
      <c r="SBS4" s="85"/>
      <c r="SBT4" s="85"/>
      <c r="SBU4" s="85"/>
      <c r="SBV4" s="85"/>
      <c r="SBW4" s="85"/>
      <c r="SBX4" s="85"/>
      <c r="SBY4" s="85"/>
      <c r="SBZ4" s="85"/>
      <c r="SCA4" s="85"/>
      <c r="SCB4" s="85"/>
      <c r="SCC4" s="85"/>
      <c r="SCD4" s="85"/>
      <c r="SCE4" s="85"/>
      <c r="SCF4" s="85"/>
      <c r="SCG4" s="85"/>
      <c r="SCH4" s="85"/>
      <c r="SCI4" s="85"/>
      <c r="SCJ4" s="85"/>
      <c r="SCK4" s="85"/>
      <c r="SCL4" s="85"/>
      <c r="SCM4" s="85"/>
      <c r="SCN4" s="85"/>
      <c r="SCO4" s="85"/>
      <c r="SCP4" s="85"/>
      <c r="SCQ4" s="85"/>
      <c r="SCR4" s="85"/>
      <c r="SCS4" s="85"/>
      <c r="SCT4" s="85"/>
      <c r="SCU4" s="85"/>
      <c r="SCV4" s="85"/>
      <c r="SCW4" s="85"/>
      <c r="SCX4" s="85"/>
      <c r="SCY4" s="85"/>
      <c r="SCZ4" s="85"/>
      <c r="SDA4" s="85"/>
      <c r="SDB4" s="85"/>
      <c r="SDC4" s="85"/>
      <c r="SDD4" s="85"/>
      <c r="SDE4" s="85"/>
      <c r="SDF4" s="85"/>
      <c r="SDG4" s="85"/>
      <c r="SDH4" s="85"/>
      <c r="SDI4" s="85"/>
      <c r="SDJ4" s="85"/>
      <c r="SDK4" s="85"/>
      <c r="SDL4" s="85"/>
      <c r="SDM4" s="85"/>
      <c r="SDN4" s="85"/>
      <c r="SDO4" s="85"/>
      <c r="SDP4" s="85"/>
      <c r="SDQ4" s="85"/>
      <c r="SDR4" s="85"/>
      <c r="SDS4" s="85"/>
      <c r="SDT4" s="85"/>
      <c r="SDU4" s="85"/>
      <c r="SDV4" s="85"/>
      <c r="SDW4" s="85"/>
      <c r="SDX4" s="85"/>
      <c r="SDY4" s="85"/>
      <c r="SDZ4" s="85"/>
      <c r="SEA4" s="85"/>
      <c r="SEB4" s="85"/>
      <c r="SEC4" s="85"/>
      <c r="SED4" s="85"/>
      <c r="SEE4" s="85"/>
      <c r="SEF4" s="85"/>
      <c r="SEG4" s="85"/>
      <c r="SEH4" s="85"/>
      <c r="SEI4" s="85"/>
      <c r="SEJ4" s="85"/>
      <c r="SEK4" s="85"/>
      <c r="SEL4" s="85"/>
      <c r="SEM4" s="85"/>
      <c r="SEN4" s="85"/>
      <c r="SEO4" s="85"/>
      <c r="SEP4" s="85"/>
      <c r="SEQ4" s="85"/>
      <c r="SER4" s="85"/>
      <c r="SES4" s="85"/>
      <c r="SET4" s="85"/>
      <c r="SEU4" s="85"/>
      <c r="SEV4" s="85"/>
      <c r="SEW4" s="85"/>
      <c r="SEX4" s="85"/>
      <c r="SEY4" s="85"/>
      <c r="SEZ4" s="85"/>
      <c r="SFA4" s="85"/>
      <c r="SFB4" s="85"/>
      <c r="SFC4" s="85"/>
      <c r="SFD4" s="85"/>
      <c r="SFE4" s="85"/>
      <c r="SFF4" s="85"/>
      <c r="SFG4" s="85"/>
      <c r="SFH4" s="85"/>
      <c r="SFI4" s="85"/>
      <c r="SFJ4" s="85"/>
      <c r="SFK4" s="85"/>
      <c r="SFL4" s="85"/>
      <c r="SFM4" s="85"/>
      <c r="SFN4" s="85"/>
      <c r="SFO4" s="85"/>
      <c r="SFP4" s="85"/>
      <c r="SFQ4" s="85"/>
      <c r="SFR4" s="85"/>
      <c r="SFS4" s="85"/>
      <c r="SFT4" s="85"/>
      <c r="SFU4" s="85"/>
      <c r="SFV4" s="85"/>
      <c r="SFW4" s="85"/>
      <c r="SFX4" s="85"/>
      <c r="SFY4" s="85"/>
      <c r="SFZ4" s="85"/>
      <c r="SGA4" s="85"/>
      <c r="SGB4" s="85"/>
      <c r="SGC4" s="85"/>
      <c r="SGD4" s="85"/>
      <c r="SGE4" s="85"/>
      <c r="SGF4" s="85"/>
      <c r="SGG4" s="85"/>
      <c r="SGH4" s="85"/>
      <c r="SGI4" s="85"/>
      <c r="SGJ4" s="85"/>
      <c r="SGK4" s="85"/>
      <c r="SGL4" s="85"/>
      <c r="SGM4" s="85"/>
      <c r="SGN4" s="85"/>
      <c r="SGO4" s="85"/>
      <c r="SGP4" s="85"/>
      <c r="SGQ4" s="85"/>
      <c r="SGR4" s="85"/>
      <c r="SGS4" s="85"/>
      <c r="SGT4" s="85"/>
      <c r="SGU4" s="85"/>
      <c r="SGV4" s="85"/>
      <c r="SGW4" s="85"/>
      <c r="SGX4" s="85"/>
      <c r="SGY4" s="85"/>
      <c r="SGZ4" s="85"/>
      <c r="SHA4" s="85"/>
      <c r="SHB4" s="85"/>
      <c r="SHC4" s="85"/>
      <c r="SHD4" s="85"/>
      <c r="SHE4" s="85"/>
      <c r="SHF4" s="85"/>
      <c r="SHG4" s="85"/>
      <c r="SHH4" s="85"/>
      <c r="SHI4" s="85"/>
      <c r="SHJ4" s="85"/>
      <c r="SHK4" s="85"/>
      <c r="SHL4" s="85"/>
      <c r="SHM4" s="85"/>
      <c r="SHN4" s="85"/>
      <c r="SHO4" s="85"/>
      <c r="SHP4" s="85"/>
      <c r="SHQ4" s="85"/>
      <c r="SHR4" s="85"/>
      <c r="SHS4" s="85"/>
      <c r="SHT4" s="85"/>
      <c r="SHU4" s="85"/>
      <c r="SHV4" s="85"/>
      <c r="SHW4" s="85"/>
      <c r="SHX4" s="85"/>
      <c r="SHY4" s="85"/>
      <c r="SHZ4" s="85"/>
      <c r="SIA4" s="85"/>
      <c r="SIB4" s="85"/>
      <c r="SIC4" s="85"/>
      <c r="SID4" s="85"/>
      <c r="SIE4" s="85"/>
      <c r="SIF4" s="85"/>
      <c r="SIG4" s="85"/>
      <c r="SIH4" s="85"/>
      <c r="SII4" s="85"/>
      <c r="SIJ4" s="85"/>
      <c r="SIK4" s="85"/>
      <c r="SIL4" s="85"/>
      <c r="SIM4" s="85"/>
      <c r="SIN4" s="85"/>
      <c r="SIO4" s="85"/>
      <c r="SIP4" s="85"/>
      <c r="SIQ4" s="85"/>
      <c r="SIR4" s="85"/>
      <c r="SIS4" s="85"/>
      <c r="SIT4" s="85"/>
      <c r="SIU4" s="85"/>
      <c r="SIV4" s="85"/>
      <c r="SIW4" s="85"/>
      <c r="SIX4" s="85"/>
      <c r="SIY4" s="85"/>
      <c r="SIZ4" s="85"/>
      <c r="SJA4" s="85"/>
      <c r="SJB4" s="85"/>
      <c r="SJC4" s="85"/>
      <c r="SJD4" s="85"/>
      <c r="SJE4" s="85"/>
      <c r="SJF4" s="85"/>
      <c r="SJG4" s="85"/>
      <c r="SJH4" s="85"/>
      <c r="SJI4" s="85"/>
      <c r="SJJ4" s="85"/>
      <c r="SJK4" s="85"/>
      <c r="SJL4" s="85"/>
      <c r="SJM4" s="85"/>
      <c r="SJN4" s="85"/>
      <c r="SJO4" s="85"/>
      <c r="SJP4" s="85"/>
      <c r="SJQ4" s="85"/>
      <c r="SJR4" s="85"/>
      <c r="SJS4" s="85"/>
      <c r="SJT4" s="85"/>
      <c r="SJU4" s="85"/>
      <c r="SJV4" s="85"/>
      <c r="SJW4" s="85"/>
      <c r="SJX4" s="85"/>
      <c r="SJY4" s="85"/>
      <c r="SJZ4" s="85"/>
      <c r="SKA4" s="85"/>
      <c r="SKB4" s="85"/>
      <c r="SKC4" s="85"/>
      <c r="SKD4" s="85"/>
      <c r="SKE4" s="85"/>
      <c r="SKF4" s="85"/>
      <c r="SKG4" s="85"/>
      <c r="SKH4" s="85"/>
      <c r="SKI4" s="85"/>
      <c r="SKJ4" s="85"/>
      <c r="SKK4" s="85"/>
      <c r="SKL4" s="85"/>
      <c r="SKM4" s="85"/>
      <c r="SKN4" s="85"/>
      <c r="SKO4" s="85"/>
      <c r="SKP4" s="85"/>
      <c r="SKQ4" s="85"/>
      <c r="SKR4" s="85"/>
      <c r="SKS4" s="85"/>
      <c r="SKT4" s="85"/>
      <c r="SKU4" s="85"/>
      <c r="SKV4" s="85"/>
      <c r="SKW4" s="85"/>
      <c r="SKX4" s="85"/>
      <c r="SKY4" s="85"/>
      <c r="SKZ4" s="85"/>
      <c r="SLA4" s="85"/>
      <c r="SLB4" s="85"/>
      <c r="SLC4" s="85"/>
      <c r="SLD4" s="85"/>
      <c r="SLE4" s="85"/>
      <c r="SLF4" s="85"/>
      <c r="SLG4" s="85"/>
      <c r="SLH4" s="85"/>
      <c r="SLI4" s="85"/>
      <c r="SLJ4" s="85"/>
      <c r="SLK4" s="85"/>
      <c r="SLL4" s="85"/>
      <c r="SLM4" s="85"/>
      <c r="SLN4" s="85"/>
      <c r="SLO4" s="85"/>
      <c r="SLP4" s="85"/>
      <c r="SLQ4" s="85"/>
      <c r="SLR4" s="85"/>
      <c r="SLS4" s="85"/>
      <c r="SLT4" s="85"/>
      <c r="SLU4" s="85"/>
      <c r="SLV4" s="85"/>
      <c r="SLW4" s="85"/>
      <c r="SLX4" s="85"/>
      <c r="SLY4" s="85"/>
      <c r="SLZ4" s="85"/>
      <c r="SMA4" s="85"/>
      <c r="SMB4" s="85"/>
      <c r="SMC4" s="85"/>
      <c r="SMD4" s="85"/>
      <c r="SME4" s="85"/>
      <c r="SMF4" s="85"/>
      <c r="SMG4" s="85"/>
      <c r="SMH4" s="85"/>
      <c r="SMI4" s="85"/>
      <c r="SMJ4" s="85"/>
      <c r="SMK4" s="85"/>
      <c r="SML4" s="85"/>
      <c r="SMM4" s="85"/>
      <c r="SMN4" s="85"/>
      <c r="SMO4" s="85"/>
      <c r="SMP4" s="85"/>
      <c r="SMQ4" s="85"/>
      <c r="SMR4" s="85"/>
      <c r="SMS4" s="85"/>
      <c r="SMT4" s="85"/>
      <c r="SMU4" s="85"/>
      <c r="SMV4" s="85"/>
      <c r="SMW4" s="85"/>
      <c r="SMX4" s="85"/>
      <c r="SMY4" s="85"/>
      <c r="SMZ4" s="85"/>
      <c r="SNA4" s="85"/>
      <c r="SNB4" s="85"/>
      <c r="SNC4" s="85"/>
      <c r="SND4" s="85"/>
      <c r="SNE4" s="85"/>
      <c r="SNF4" s="85"/>
      <c r="SNG4" s="85"/>
      <c r="SNH4" s="85"/>
      <c r="SNI4" s="85"/>
      <c r="SNJ4" s="85"/>
      <c r="SNK4" s="85"/>
      <c r="SNL4" s="85"/>
      <c r="SNM4" s="85"/>
      <c r="SNN4" s="85"/>
      <c r="SNO4" s="85"/>
      <c r="SNP4" s="85"/>
      <c r="SNQ4" s="85"/>
      <c r="SNR4" s="85"/>
      <c r="SNS4" s="85"/>
      <c r="SNT4" s="85"/>
      <c r="SNU4" s="85"/>
      <c r="SNV4" s="85"/>
      <c r="SNW4" s="85"/>
      <c r="SNX4" s="85"/>
      <c r="SNY4" s="85"/>
      <c r="SNZ4" s="85"/>
      <c r="SOA4" s="85"/>
      <c r="SOB4" s="85"/>
      <c r="SOC4" s="85"/>
      <c r="SOD4" s="85"/>
      <c r="SOE4" s="85"/>
      <c r="SOF4" s="85"/>
      <c r="SOG4" s="85"/>
      <c r="SOH4" s="85"/>
      <c r="SOI4" s="85"/>
      <c r="SOJ4" s="85"/>
      <c r="SOK4" s="85"/>
      <c r="SOL4" s="85"/>
      <c r="SOM4" s="85"/>
      <c r="SON4" s="85"/>
      <c r="SOO4" s="85"/>
      <c r="SOP4" s="85"/>
      <c r="SOQ4" s="85"/>
      <c r="SOR4" s="85"/>
      <c r="SOS4" s="85"/>
      <c r="SOT4" s="85"/>
      <c r="SOU4" s="85"/>
      <c r="SOV4" s="85"/>
      <c r="SOW4" s="85"/>
      <c r="SOX4" s="85"/>
      <c r="SOY4" s="85"/>
      <c r="SOZ4" s="85"/>
      <c r="SPA4" s="85"/>
      <c r="SPB4" s="85"/>
      <c r="SPC4" s="85"/>
      <c r="SPD4" s="85"/>
      <c r="SPE4" s="85"/>
      <c r="SPF4" s="85"/>
      <c r="SPG4" s="85"/>
      <c r="SPH4" s="85"/>
      <c r="SPI4" s="85"/>
      <c r="SPJ4" s="85"/>
      <c r="SPK4" s="85"/>
      <c r="SPL4" s="85"/>
      <c r="SPM4" s="85"/>
      <c r="SPN4" s="85"/>
      <c r="SPO4" s="85"/>
      <c r="SPP4" s="85"/>
      <c r="SPQ4" s="85"/>
      <c r="SPR4" s="85"/>
      <c r="SPS4" s="85"/>
      <c r="SPT4" s="85"/>
      <c r="SPU4" s="85"/>
      <c r="SPV4" s="85"/>
      <c r="SPW4" s="85"/>
      <c r="SPX4" s="85"/>
      <c r="SPY4" s="85"/>
      <c r="SPZ4" s="85"/>
      <c r="SQA4" s="85"/>
      <c r="SQB4" s="85"/>
      <c r="SQC4" s="85"/>
      <c r="SQD4" s="85"/>
      <c r="SQE4" s="85"/>
      <c r="SQF4" s="85"/>
      <c r="SQG4" s="85"/>
      <c r="SQH4" s="85"/>
      <c r="SQI4" s="85"/>
      <c r="SQJ4" s="85"/>
      <c r="SQK4" s="85"/>
      <c r="SQL4" s="85"/>
      <c r="SQM4" s="85"/>
      <c r="SQN4" s="85"/>
      <c r="SQO4" s="85"/>
      <c r="SQP4" s="85"/>
      <c r="SQQ4" s="85"/>
      <c r="SQR4" s="85"/>
      <c r="SQS4" s="85"/>
      <c r="SQT4" s="85"/>
      <c r="SQU4" s="85"/>
      <c r="SQV4" s="85"/>
      <c r="SQW4" s="85"/>
      <c r="SQX4" s="85"/>
      <c r="SQY4" s="85"/>
      <c r="SQZ4" s="85"/>
      <c r="SRA4" s="85"/>
      <c r="SRB4" s="85"/>
      <c r="SRC4" s="85"/>
      <c r="SRD4" s="85"/>
      <c r="SRE4" s="85"/>
      <c r="SRF4" s="85"/>
      <c r="SRG4" s="85"/>
      <c r="SRH4" s="85"/>
      <c r="SRI4" s="85"/>
      <c r="SRJ4" s="85"/>
      <c r="SRK4" s="85"/>
      <c r="SRL4" s="85"/>
      <c r="SRM4" s="85"/>
      <c r="SRN4" s="85"/>
      <c r="SRO4" s="85"/>
      <c r="SRP4" s="85"/>
      <c r="SRQ4" s="85"/>
      <c r="SRR4" s="85"/>
      <c r="SRS4" s="85"/>
      <c r="SRT4" s="85"/>
      <c r="SRU4" s="85"/>
      <c r="SRV4" s="85"/>
      <c r="SRW4" s="85"/>
      <c r="SRX4" s="85"/>
      <c r="SRY4" s="85"/>
      <c r="SRZ4" s="85"/>
      <c r="SSA4" s="85"/>
      <c r="SSB4" s="85"/>
      <c r="SSC4" s="85"/>
      <c r="SSD4" s="85"/>
      <c r="SSE4" s="85"/>
      <c r="SSF4" s="85"/>
      <c r="SSG4" s="85"/>
      <c r="SSH4" s="85"/>
      <c r="SSI4" s="85"/>
      <c r="SSJ4" s="85"/>
      <c r="SSK4" s="85"/>
      <c r="SSL4" s="85"/>
      <c r="SSM4" s="85"/>
      <c r="SSN4" s="85"/>
      <c r="SSO4" s="85"/>
      <c r="SSP4" s="85"/>
      <c r="SSQ4" s="85"/>
      <c r="SSR4" s="85"/>
      <c r="SSS4" s="85"/>
      <c r="SST4" s="85"/>
      <c r="SSU4" s="85"/>
      <c r="SSV4" s="85"/>
      <c r="SSW4" s="85"/>
      <c r="SSX4" s="85"/>
      <c r="SSY4" s="85"/>
      <c r="SSZ4" s="85"/>
      <c r="STA4" s="85"/>
      <c r="STB4" s="85"/>
      <c r="STC4" s="85"/>
      <c r="STD4" s="85"/>
      <c r="STE4" s="85"/>
      <c r="STF4" s="85"/>
      <c r="STG4" s="85"/>
      <c r="STH4" s="85"/>
      <c r="STI4" s="85"/>
      <c r="STJ4" s="85"/>
      <c r="STK4" s="85"/>
      <c r="STL4" s="85"/>
      <c r="STM4" s="85"/>
      <c r="STN4" s="85"/>
      <c r="STO4" s="85"/>
      <c r="STP4" s="85"/>
      <c r="STQ4" s="85"/>
      <c r="STR4" s="85"/>
      <c r="STS4" s="85"/>
      <c r="STT4" s="85"/>
      <c r="STU4" s="85"/>
      <c r="STV4" s="85"/>
      <c r="STW4" s="85"/>
      <c r="STX4" s="85"/>
      <c r="STY4" s="85"/>
      <c r="STZ4" s="85"/>
      <c r="SUA4" s="85"/>
      <c r="SUB4" s="85"/>
      <c r="SUC4" s="85"/>
      <c r="SUD4" s="85"/>
      <c r="SUE4" s="85"/>
      <c r="SUF4" s="85"/>
      <c r="SUG4" s="85"/>
      <c r="SUH4" s="85"/>
      <c r="SUI4" s="85"/>
      <c r="SUJ4" s="85"/>
      <c r="SUK4" s="85"/>
      <c r="SUL4" s="85"/>
      <c r="SUM4" s="85"/>
      <c r="SUN4" s="85"/>
      <c r="SUO4" s="85"/>
      <c r="SUP4" s="85"/>
      <c r="SUQ4" s="85"/>
      <c r="SUR4" s="85"/>
      <c r="SUS4" s="85"/>
      <c r="SUT4" s="85"/>
      <c r="SUU4" s="85"/>
      <c r="SUV4" s="85"/>
      <c r="SUW4" s="85"/>
      <c r="SUX4" s="85"/>
      <c r="SUY4" s="85"/>
      <c r="SUZ4" s="85"/>
      <c r="SVA4" s="85"/>
      <c r="SVB4" s="85"/>
      <c r="SVC4" s="85"/>
      <c r="SVD4" s="85"/>
      <c r="SVE4" s="85"/>
      <c r="SVF4" s="85"/>
      <c r="SVG4" s="85"/>
      <c r="SVH4" s="85"/>
      <c r="SVI4" s="85"/>
      <c r="SVJ4" s="85"/>
      <c r="SVK4" s="85"/>
      <c r="SVL4" s="85"/>
      <c r="SVM4" s="85"/>
      <c r="SVN4" s="85"/>
      <c r="SVO4" s="85"/>
      <c r="SVP4" s="85"/>
      <c r="SVQ4" s="85"/>
      <c r="SVR4" s="85"/>
      <c r="SVS4" s="85"/>
      <c r="SVT4" s="85"/>
      <c r="SVU4" s="85"/>
      <c r="SVV4" s="85"/>
      <c r="SVW4" s="85"/>
      <c r="SVX4" s="85"/>
      <c r="SVY4" s="85"/>
      <c r="SVZ4" s="85"/>
      <c r="SWA4" s="85"/>
      <c r="SWB4" s="85"/>
      <c r="SWC4" s="85"/>
      <c r="SWD4" s="85"/>
      <c r="SWE4" s="85"/>
      <c r="SWF4" s="85"/>
      <c r="SWG4" s="85"/>
      <c r="SWH4" s="85"/>
      <c r="SWI4" s="85"/>
      <c r="SWJ4" s="85"/>
      <c r="SWK4" s="85"/>
      <c r="SWL4" s="85"/>
      <c r="SWM4" s="85"/>
      <c r="SWN4" s="85"/>
      <c r="SWO4" s="85"/>
      <c r="SWP4" s="85"/>
      <c r="SWQ4" s="85"/>
      <c r="SWR4" s="85"/>
      <c r="SWS4" s="85"/>
      <c r="SWT4" s="85"/>
      <c r="SWU4" s="85"/>
      <c r="SWV4" s="85"/>
      <c r="SWW4" s="85"/>
      <c r="SWX4" s="85"/>
      <c r="SWY4" s="85"/>
      <c r="SWZ4" s="85"/>
      <c r="SXA4" s="85"/>
      <c r="SXB4" s="85"/>
      <c r="SXC4" s="85"/>
      <c r="SXD4" s="85"/>
      <c r="SXE4" s="85"/>
      <c r="SXF4" s="85"/>
      <c r="SXG4" s="85"/>
      <c r="SXH4" s="85"/>
      <c r="SXI4" s="85"/>
      <c r="SXJ4" s="85"/>
      <c r="SXK4" s="85"/>
      <c r="SXL4" s="85"/>
      <c r="SXM4" s="85"/>
      <c r="SXN4" s="85"/>
      <c r="SXO4" s="85"/>
      <c r="SXP4" s="85"/>
      <c r="SXQ4" s="85"/>
      <c r="SXR4" s="85"/>
      <c r="SXS4" s="85"/>
      <c r="SXT4" s="85"/>
      <c r="SXU4" s="85"/>
      <c r="SXV4" s="85"/>
      <c r="SXW4" s="85"/>
      <c r="SXX4" s="85"/>
      <c r="SXY4" s="85"/>
      <c r="SXZ4" s="85"/>
      <c r="SYA4" s="85"/>
      <c r="SYB4" s="85"/>
      <c r="SYC4" s="85"/>
      <c r="SYD4" s="85"/>
      <c r="SYE4" s="85"/>
      <c r="SYF4" s="85"/>
      <c r="SYG4" s="85"/>
      <c r="SYH4" s="85"/>
      <c r="SYI4" s="85"/>
      <c r="SYJ4" s="85"/>
      <c r="SYK4" s="85"/>
      <c r="SYL4" s="85"/>
      <c r="SYM4" s="85"/>
      <c r="SYN4" s="85"/>
      <c r="SYO4" s="85"/>
      <c r="SYP4" s="85"/>
      <c r="SYQ4" s="85"/>
      <c r="SYR4" s="85"/>
      <c r="SYS4" s="85"/>
      <c r="SYT4" s="85"/>
      <c r="SYU4" s="85"/>
      <c r="SYV4" s="85"/>
      <c r="SYW4" s="85"/>
      <c r="SYX4" s="85"/>
      <c r="SYY4" s="85"/>
      <c r="SYZ4" s="85"/>
      <c r="SZA4" s="85"/>
      <c r="SZB4" s="85"/>
      <c r="SZC4" s="85"/>
      <c r="SZD4" s="85"/>
      <c r="SZE4" s="85"/>
      <c r="SZF4" s="85"/>
      <c r="SZG4" s="85"/>
      <c r="SZH4" s="85"/>
      <c r="SZI4" s="85"/>
      <c r="SZJ4" s="85"/>
      <c r="SZK4" s="85"/>
      <c r="SZL4" s="85"/>
      <c r="SZM4" s="85"/>
      <c r="SZN4" s="85"/>
      <c r="SZO4" s="85"/>
      <c r="SZP4" s="85"/>
      <c r="SZQ4" s="85"/>
      <c r="SZR4" s="85"/>
      <c r="SZS4" s="85"/>
      <c r="SZT4" s="85"/>
      <c r="SZU4" s="85"/>
      <c r="SZV4" s="85"/>
      <c r="SZW4" s="85"/>
      <c r="SZX4" s="85"/>
      <c r="SZY4" s="85"/>
      <c r="SZZ4" s="85"/>
      <c r="TAA4" s="85"/>
      <c r="TAB4" s="85"/>
      <c r="TAC4" s="85"/>
      <c r="TAD4" s="85"/>
      <c r="TAE4" s="85"/>
      <c r="TAF4" s="85"/>
      <c r="TAG4" s="85"/>
      <c r="TAH4" s="85"/>
      <c r="TAI4" s="85"/>
      <c r="TAJ4" s="85"/>
      <c r="TAK4" s="85"/>
      <c r="TAL4" s="85"/>
      <c r="TAM4" s="85"/>
      <c r="TAN4" s="85"/>
      <c r="TAO4" s="85"/>
      <c r="TAP4" s="85"/>
      <c r="TAQ4" s="85"/>
      <c r="TAR4" s="85"/>
      <c r="TAS4" s="85"/>
      <c r="TAT4" s="85"/>
      <c r="TAU4" s="85"/>
      <c r="TAV4" s="85"/>
      <c r="TAW4" s="85"/>
      <c r="TAX4" s="85"/>
      <c r="TAY4" s="85"/>
      <c r="TAZ4" s="85"/>
      <c r="TBA4" s="85"/>
      <c r="TBB4" s="85"/>
      <c r="TBC4" s="85"/>
      <c r="TBD4" s="85"/>
      <c r="TBE4" s="85"/>
      <c r="TBF4" s="85"/>
      <c r="TBG4" s="85"/>
      <c r="TBH4" s="85"/>
      <c r="TBI4" s="85"/>
      <c r="TBJ4" s="85"/>
      <c r="TBK4" s="85"/>
      <c r="TBL4" s="85"/>
      <c r="TBM4" s="85"/>
      <c r="TBN4" s="85"/>
      <c r="TBO4" s="85"/>
      <c r="TBP4" s="85"/>
      <c r="TBQ4" s="85"/>
      <c r="TBR4" s="85"/>
      <c r="TBS4" s="85"/>
      <c r="TBT4" s="85"/>
      <c r="TBU4" s="85"/>
      <c r="TBV4" s="85"/>
      <c r="TBW4" s="85"/>
      <c r="TBX4" s="85"/>
      <c r="TBY4" s="85"/>
      <c r="TBZ4" s="85"/>
      <c r="TCA4" s="85"/>
      <c r="TCB4" s="85"/>
      <c r="TCC4" s="85"/>
      <c r="TCD4" s="85"/>
      <c r="TCE4" s="85"/>
      <c r="TCF4" s="85"/>
      <c r="TCG4" s="85"/>
      <c r="TCH4" s="85"/>
      <c r="TCI4" s="85"/>
      <c r="TCJ4" s="85"/>
      <c r="TCK4" s="85"/>
      <c r="TCL4" s="85"/>
      <c r="TCM4" s="85"/>
      <c r="TCN4" s="85"/>
      <c r="TCO4" s="85"/>
      <c r="TCP4" s="85"/>
      <c r="TCQ4" s="85"/>
      <c r="TCR4" s="85"/>
      <c r="TCS4" s="85"/>
      <c r="TCT4" s="85"/>
      <c r="TCU4" s="85"/>
      <c r="TCV4" s="85"/>
      <c r="TCW4" s="85"/>
      <c r="TCX4" s="85"/>
      <c r="TCY4" s="85"/>
      <c r="TCZ4" s="85"/>
      <c r="TDA4" s="85"/>
      <c r="TDB4" s="85"/>
      <c r="TDC4" s="85"/>
      <c r="TDD4" s="85"/>
      <c r="TDE4" s="85"/>
      <c r="TDF4" s="85"/>
      <c r="TDG4" s="85"/>
      <c r="TDH4" s="85"/>
      <c r="TDI4" s="85"/>
      <c r="TDJ4" s="85"/>
      <c r="TDK4" s="85"/>
      <c r="TDL4" s="85"/>
      <c r="TDM4" s="85"/>
      <c r="TDN4" s="85"/>
      <c r="TDO4" s="85"/>
      <c r="TDP4" s="85"/>
      <c r="TDQ4" s="85"/>
      <c r="TDR4" s="85"/>
      <c r="TDS4" s="85"/>
      <c r="TDT4" s="85"/>
      <c r="TDU4" s="85"/>
      <c r="TDV4" s="85"/>
      <c r="TDW4" s="85"/>
      <c r="TDX4" s="85"/>
      <c r="TDY4" s="85"/>
      <c r="TDZ4" s="85"/>
      <c r="TEA4" s="85"/>
      <c r="TEB4" s="85"/>
      <c r="TEC4" s="85"/>
      <c r="TED4" s="85"/>
      <c r="TEE4" s="85"/>
      <c r="TEF4" s="85"/>
      <c r="TEG4" s="85"/>
      <c r="TEH4" s="85"/>
      <c r="TEI4" s="85"/>
      <c r="TEJ4" s="85"/>
      <c r="TEK4" s="85"/>
      <c r="TEL4" s="85"/>
      <c r="TEM4" s="85"/>
      <c r="TEN4" s="85"/>
      <c r="TEO4" s="85"/>
      <c r="TEP4" s="85"/>
      <c r="TEQ4" s="85"/>
      <c r="TER4" s="85"/>
      <c r="TES4" s="85"/>
      <c r="TET4" s="85"/>
      <c r="TEU4" s="85"/>
      <c r="TEV4" s="85"/>
      <c r="TEW4" s="85"/>
      <c r="TEX4" s="85"/>
      <c r="TEY4" s="85"/>
      <c r="TEZ4" s="85"/>
      <c r="TFA4" s="85"/>
      <c r="TFB4" s="85"/>
      <c r="TFC4" s="85"/>
      <c r="TFD4" s="85"/>
      <c r="TFE4" s="85"/>
      <c r="TFF4" s="85"/>
      <c r="TFG4" s="85"/>
      <c r="TFH4" s="85"/>
      <c r="TFI4" s="85"/>
      <c r="TFJ4" s="85"/>
      <c r="TFK4" s="85"/>
      <c r="TFL4" s="85"/>
      <c r="TFM4" s="85"/>
      <c r="TFN4" s="85"/>
      <c r="TFO4" s="85"/>
      <c r="TFP4" s="85"/>
      <c r="TFQ4" s="85"/>
      <c r="TFR4" s="85"/>
      <c r="TFS4" s="85"/>
      <c r="TFT4" s="85"/>
      <c r="TFU4" s="85"/>
      <c r="TFV4" s="85"/>
      <c r="TFW4" s="85"/>
      <c r="TFX4" s="85"/>
      <c r="TFY4" s="85"/>
      <c r="TFZ4" s="85"/>
      <c r="TGA4" s="85"/>
      <c r="TGB4" s="85"/>
      <c r="TGC4" s="85"/>
      <c r="TGD4" s="85"/>
      <c r="TGE4" s="85"/>
      <c r="TGF4" s="85"/>
      <c r="TGG4" s="85"/>
      <c r="TGH4" s="85"/>
      <c r="TGI4" s="85"/>
      <c r="TGJ4" s="85"/>
      <c r="TGK4" s="85"/>
      <c r="TGL4" s="85"/>
      <c r="TGM4" s="85"/>
      <c r="TGN4" s="85"/>
      <c r="TGO4" s="85"/>
      <c r="TGP4" s="85"/>
      <c r="TGQ4" s="85"/>
      <c r="TGR4" s="85"/>
      <c r="TGS4" s="85"/>
      <c r="TGT4" s="85"/>
      <c r="TGU4" s="85"/>
      <c r="TGV4" s="85"/>
      <c r="TGW4" s="85"/>
      <c r="TGX4" s="85"/>
      <c r="TGY4" s="85"/>
      <c r="TGZ4" s="85"/>
      <c r="THA4" s="85"/>
      <c r="THB4" s="85"/>
      <c r="THC4" s="85"/>
      <c r="THD4" s="85"/>
      <c r="THE4" s="85"/>
      <c r="THF4" s="85"/>
      <c r="THG4" s="85"/>
      <c r="THH4" s="85"/>
      <c r="THI4" s="85"/>
      <c r="THJ4" s="85"/>
      <c r="THK4" s="85"/>
      <c r="THL4" s="85"/>
      <c r="THM4" s="85"/>
      <c r="THN4" s="85"/>
      <c r="THO4" s="85"/>
      <c r="THP4" s="85"/>
      <c r="THQ4" s="85"/>
      <c r="THR4" s="85"/>
      <c r="THS4" s="85"/>
      <c r="THT4" s="85"/>
      <c r="THU4" s="85"/>
      <c r="THV4" s="85"/>
      <c r="THW4" s="85"/>
      <c r="THX4" s="85"/>
      <c r="THY4" s="85"/>
      <c r="THZ4" s="85"/>
      <c r="TIA4" s="85"/>
      <c r="TIB4" s="85"/>
      <c r="TIC4" s="85"/>
      <c r="TID4" s="85"/>
      <c r="TIE4" s="85"/>
      <c r="TIF4" s="85"/>
      <c r="TIG4" s="85"/>
      <c r="TIH4" s="85"/>
      <c r="TII4" s="85"/>
      <c r="TIJ4" s="85"/>
      <c r="TIK4" s="85"/>
      <c r="TIL4" s="85"/>
      <c r="TIM4" s="85"/>
      <c r="TIN4" s="85"/>
      <c r="TIO4" s="85"/>
      <c r="TIP4" s="85"/>
      <c r="TIQ4" s="85"/>
      <c r="TIR4" s="85"/>
      <c r="TIS4" s="85"/>
      <c r="TIT4" s="85"/>
      <c r="TIU4" s="85"/>
      <c r="TIV4" s="85"/>
      <c r="TIW4" s="85"/>
      <c r="TIX4" s="85"/>
      <c r="TIY4" s="85"/>
      <c r="TIZ4" s="85"/>
      <c r="TJA4" s="85"/>
      <c r="TJB4" s="85"/>
      <c r="TJC4" s="85"/>
      <c r="TJD4" s="85"/>
      <c r="TJE4" s="85"/>
      <c r="TJF4" s="85"/>
      <c r="TJG4" s="85"/>
      <c r="TJH4" s="85"/>
      <c r="TJI4" s="85"/>
      <c r="TJJ4" s="85"/>
      <c r="TJK4" s="85"/>
      <c r="TJL4" s="85"/>
      <c r="TJM4" s="85"/>
      <c r="TJN4" s="85"/>
      <c r="TJO4" s="85"/>
      <c r="TJP4" s="85"/>
      <c r="TJQ4" s="85"/>
      <c r="TJR4" s="85"/>
      <c r="TJS4" s="85"/>
      <c r="TJT4" s="85"/>
      <c r="TJU4" s="85"/>
      <c r="TJV4" s="85"/>
      <c r="TJW4" s="85"/>
      <c r="TJX4" s="85"/>
      <c r="TJY4" s="85"/>
      <c r="TJZ4" s="85"/>
      <c r="TKA4" s="85"/>
      <c r="TKB4" s="85"/>
      <c r="TKC4" s="85"/>
      <c r="TKD4" s="85"/>
      <c r="TKE4" s="85"/>
      <c r="TKF4" s="85"/>
      <c r="TKG4" s="85"/>
      <c r="TKH4" s="85"/>
      <c r="TKI4" s="85"/>
      <c r="TKJ4" s="85"/>
      <c r="TKK4" s="85"/>
      <c r="TKL4" s="85"/>
      <c r="TKM4" s="85"/>
      <c r="TKN4" s="85"/>
      <c r="TKO4" s="85"/>
      <c r="TKP4" s="85"/>
      <c r="TKQ4" s="85"/>
      <c r="TKR4" s="85"/>
      <c r="TKS4" s="85"/>
      <c r="TKT4" s="85"/>
      <c r="TKU4" s="85"/>
      <c r="TKV4" s="85"/>
      <c r="TKW4" s="85"/>
      <c r="TKX4" s="85"/>
      <c r="TKY4" s="85"/>
      <c r="TKZ4" s="85"/>
      <c r="TLA4" s="85"/>
      <c r="TLB4" s="85"/>
      <c r="TLC4" s="85"/>
      <c r="TLD4" s="85"/>
      <c r="TLE4" s="85"/>
      <c r="TLF4" s="85"/>
      <c r="TLG4" s="85"/>
      <c r="TLH4" s="85"/>
      <c r="TLI4" s="85"/>
      <c r="TLJ4" s="85"/>
      <c r="TLK4" s="85"/>
      <c r="TLL4" s="85"/>
      <c r="TLM4" s="85"/>
      <c r="TLN4" s="85"/>
      <c r="TLO4" s="85"/>
      <c r="TLP4" s="85"/>
      <c r="TLQ4" s="85"/>
      <c r="TLR4" s="85"/>
      <c r="TLS4" s="85"/>
      <c r="TLT4" s="85"/>
      <c r="TLU4" s="85"/>
      <c r="TLV4" s="85"/>
      <c r="TLW4" s="85"/>
      <c r="TLX4" s="85"/>
      <c r="TLY4" s="85"/>
      <c r="TLZ4" s="85"/>
      <c r="TMA4" s="85"/>
      <c r="TMB4" s="85"/>
      <c r="TMC4" s="85"/>
      <c r="TMD4" s="85"/>
      <c r="TME4" s="85"/>
      <c r="TMF4" s="85"/>
      <c r="TMG4" s="85"/>
      <c r="TMH4" s="85"/>
      <c r="TMI4" s="85"/>
      <c r="TMJ4" s="85"/>
      <c r="TMK4" s="85"/>
      <c r="TML4" s="85"/>
      <c r="TMM4" s="85"/>
      <c r="TMN4" s="85"/>
      <c r="TMO4" s="85"/>
      <c r="TMP4" s="85"/>
      <c r="TMQ4" s="85"/>
      <c r="TMR4" s="85"/>
      <c r="TMS4" s="85"/>
      <c r="TMT4" s="85"/>
      <c r="TMU4" s="85"/>
      <c r="TMV4" s="85"/>
      <c r="TMW4" s="85"/>
      <c r="TMX4" s="85"/>
      <c r="TMY4" s="85"/>
      <c r="TMZ4" s="85"/>
      <c r="TNA4" s="85"/>
      <c r="TNB4" s="85"/>
      <c r="TNC4" s="85"/>
      <c r="TND4" s="85"/>
      <c r="TNE4" s="85"/>
      <c r="TNF4" s="85"/>
      <c r="TNG4" s="85"/>
      <c r="TNH4" s="85"/>
      <c r="TNI4" s="85"/>
      <c r="TNJ4" s="85"/>
      <c r="TNK4" s="85"/>
      <c r="TNL4" s="85"/>
      <c r="TNM4" s="85"/>
      <c r="TNN4" s="85"/>
      <c r="TNO4" s="85"/>
      <c r="TNP4" s="85"/>
      <c r="TNQ4" s="85"/>
      <c r="TNR4" s="85"/>
      <c r="TNS4" s="85"/>
      <c r="TNT4" s="85"/>
      <c r="TNU4" s="85"/>
      <c r="TNV4" s="85"/>
      <c r="TNW4" s="85"/>
      <c r="TNX4" s="85"/>
      <c r="TNY4" s="85"/>
      <c r="TNZ4" s="85"/>
      <c r="TOA4" s="85"/>
      <c r="TOB4" s="85"/>
      <c r="TOC4" s="85"/>
      <c r="TOD4" s="85"/>
      <c r="TOE4" s="85"/>
      <c r="TOF4" s="85"/>
      <c r="TOG4" s="85"/>
      <c r="TOH4" s="85"/>
      <c r="TOI4" s="85"/>
      <c r="TOJ4" s="85"/>
      <c r="TOK4" s="85"/>
      <c r="TOL4" s="85"/>
      <c r="TOM4" s="85"/>
      <c r="TON4" s="85"/>
      <c r="TOO4" s="85"/>
      <c r="TOP4" s="85"/>
      <c r="TOQ4" s="85"/>
      <c r="TOR4" s="85"/>
      <c r="TOS4" s="85"/>
      <c r="TOT4" s="85"/>
      <c r="TOU4" s="85"/>
      <c r="TOV4" s="85"/>
      <c r="TOW4" s="85"/>
      <c r="TOX4" s="85"/>
      <c r="TOY4" s="85"/>
      <c r="TOZ4" s="85"/>
      <c r="TPA4" s="85"/>
      <c r="TPB4" s="85"/>
      <c r="TPC4" s="85"/>
      <c r="TPD4" s="85"/>
      <c r="TPE4" s="85"/>
      <c r="TPF4" s="85"/>
      <c r="TPG4" s="85"/>
      <c r="TPH4" s="85"/>
      <c r="TPI4" s="85"/>
      <c r="TPJ4" s="85"/>
      <c r="TPK4" s="85"/>
      <c r="TPL4" s="85"/>
      <c r="TPM4" s="85"/>
      <c r="TPN4" s="85"/>
      <c r="TPO4" s="85"/>
      <c r="TPP4" s="85"/>
      <c r="TPQ4" s="85"/>
      <c r="TPR4" s="85"/>
      <c r="TPS4" s="85"/>
      <c r="TPT4" s="85"/>
      <c r="TPU4" s="85"/>
      <c r="TPV4" s="85"/>
      <c r="TPW4" s="85"/>
      <c r="TPX4" s="85"/>
      <c r="TPY4" s="85"/>
      <c r="TPZ4" s="85"/>
      <c r="TQA4" s="85"/>
      <c r="TQB4" s="85"/>
      <c r="TQC4" s="85"/>
      <c r="TQD4" s="85"/>
      <c r="TQE4" s="85"/>
      <c r="TQF4" s="85"/>
      <c r="TQG4" s="85"/>
      <c r="TQH4" s="85"/>
      <c r="TQI4" s="85"/>
      <c r="TQJ4" s="85"/>
      <c r="TQK4" s="85"/>
      <c r="TQL4" s="85"/>
      <c r="TQM4" s="85"/>
      <c r="TQN4" s="85"/>
      <c r="TQO4" s="85"/>
      <c r="TQP4" s="85"/>
      <c r="TQQ4" s="85"/>
      <c r="TQR4" s="85"/>
      <c r="TQS4" s="85"/>
      <c r="TQT4" s="85"/>
      <c r="TQU4" s="85"/>
      <c r="TQV4" s="85"/>
      <c r="TQW4" s="85"/>
      <c r="TQX4" s="85"/>
      <c r="TQY4" s="85"/>
      <c r="TQZ4" s="85"/>
      <c r="TRA4" s="85"/>
      <c r="TRB4" s="85"/>
      <c r="TRC4" s="85"/>
      <c r="TRD4" s="85"/>
      <c r="TRE4" s="85"/>
      <c r="TRF4" s="85"/>
      <c r="TRG4" s="85"/>
      <c r="TRH4" s="85"/>
      <c r="TRI4" s="85"/>
      <c r="TRJ4" s="85"/>
      <c r="TRK4" s="85"/>
      <c r="TRL4" s="85"/>
      <c r="TRM4" s="85"/>
      <c r="TRN4" s="85"/>
      <c r="TRO4" s="85"/>
      <c r="TRP4" s="85"/>
      <c r="TRQ4" s="85"/>
      <c r="TRR4" s="85"/>
      <c r="TRS4" s="85"/>
      <c r="TRT4" s="85"/>
      <c r="TRU4" s="85"/>
      <c r="TRV4" s="85"/>
      <c r="TRW4" s="85"/>
      <c r="TRX4" s="85"/>
      <c r="TRY4" s="85"/>
      <c r="TRZ4" s="85"/>
      <c r="TSA4" s="85"/>
      <c r="TSB4" s="85"/>
      <c r="TSC4" s="85"/>
      <c r="TSD4" s="85"/>
      <c r="TSE4" s="85"/>
      <c r="TSF4" s="85"/>
      <c r="TSG4" s="85"/>
      <c r="TSH4" s="85"/>
      <c r="TSI4" s="85"/>
      <c r="TSJ4" s="85"/>
      <c r="TSK4" s="85"/>
      <c r="TSL4" s="85"/>
      <c r="TSM4" s="85"/>
      <c r="TSN4" s="85"/>
      <c r="TSO4" s="85"/>
      <c r="TSP4" s="85"/>
      <c r="TSQ4" s="85"/>
      <c r="TSR4" s="85"/>
      <c r="TSS4" s="85"/>
      <c r="TST4" s="85"/>
      <c r="TSU4" s="85"/>
      <c r="TSV4" s="85"/>
      <c r="TSW4" s="85"/>
      <c r="TSX4" s="85"/>
      <c r="TSY4" s="85"/>
      <c r="TSZ4" s="85"/>
      <c r="TTA4" s="85"/>
      <c r="TTB4" s="85"/>
      <c r="TTC4" s="85"/>
      <c r="TTD4" s="85"/>
      <c r="TTE4" s="85"/>
      <c r="TTF4" s="85"/>
      <c r="TTG4" s="85"/>
      <c r="TTH4" s="85"/>
      <c r="TTI4" s="85"/>
      <c r="TTJ4" s="85"/>
      <c r="TTK4" s="85"/>
      <c r="TTL4" s="85"/>
      <c r="TTM4" s="85"/>
      <c r="TTN4" s="85"/>
      <c r="TTO4" s="85"/>
      <c r="TTP4" s="85"/>
      <c r="TTQ4" s="85"/>
      <c r="TTR4" s="85"/>
      <c r="TTS4" s="85"/>
      <c r="TTT4" s="85"/>
      <c r="TTU4" s="85"/>
      <c r="TTV4" s="85"/>
      <c r="TTW4" s="85"/>
      <c r="TTX4" s="85"/>
      <c r="TTY4" s="85"/>
      <c r="TTZ4" s="85"/>
      <c r="TUA4" s="85"/>
      <c r="TUB4" s="85"/>
      <c r="TUC4" s="85"/>
      <c r="TUD4" s="85"/>
      <c r="TUE4" s="85"/>
      <c r="TUF4" s="85"/>
      <c r="TUG4" s="85"/>
      <c r="TUH4" s="85"/>
      <c r="TUI4" s="85"/>
      <c r="TUJ4" s="85"/>
      <c r="TUK4" s="85"/>
      <c r="TUL4" s="85"/>
      <c r="TUM4" s="85"/>
      <c r="TUN4" s="85"/>
      <c r="TUO4" s="85"/>
      <c r="TUP4" s="85"/>
      <c r="TUQ4" s="85"/>
      <c r="TUR4" s="85"/>
      <c r="TUS4" s="85"/>
      <c r="TUT4" s="85"/>
      <c r="TUU4" s="85"/>
      <c r="TUV4" s="85"/>
      <c r="TUW4" s="85"/>
      <c r="TUX4" s="85"/>
      <c r="TUY4" s="85"/>
      <c r="TUZ4" s="85"/>
      <c r="TVA4" s="85"/>
      <c r="TVB4" s="85"/>
      <c r="TVC4" s="85"/>
      <c r="TVD4" s="85"/>
      <c r="TVE4" s="85"/>
      <c r="TVF4" s="85"/>
      <c r="TVG4" s="85"/>
      <c r="TVH4" s="85"/>
      <c r="TVI4" s="85"/>
      <c r="TVJ4" s="85"/>
      <c r="TVK4" s="85"/>
      <c r="TVL4" s="85"/>
      <c r="TVM4" s="85"/>
      <c r="TVN4" s="85"/>
      <c r="TVO4" s="85"/>
      <c r="TVP4" s="85"/>
      <c r="TVQ4" s="85"/>
      <c r="TVR4" s="85"/>
      <c r="TVS4" s="85"/>
      <c r="TVT4" s="85"/>
      <c r="TVU4" s="85"/>
      <c r="TVV4" s="85"/>
      <c r="TVW4" s="85"/>
      <c r="TVX4" s="85"/>
      <c r="TVY4" s="85"/>
      <c r="TVZ4" s="85"/>
      <c r="TWA4" s="85"/>
      <c r="TWB4" s="85"/>
      <c r="TWC4" s="85"/>
      <c r="TWD4" s="85"/>
      <c r="TWE4" s="85"/>
      <c r="TWF4" s="85"/>
      <c r="TWG4" s="85"/>
      <c r="TWH4" s="85"/>
      <c r="TWI4" s="85"/>
      <c r="TWJ4" s="85"/>
      <c r="TWK4" s="85"/>
      <c r="TWL4" s="85"/>
      <c r="TWM4" s="85"/>
      <c r="TWN4" s="85"/>
      <c r="TWO4" s="85"/>
      <c r="TWP4" s="85"/>
      <c r="TWQ4" s="85"/>
      <c r="TWR4" s="85"/>
      <c r="TWS4" s="85"/>
      <c r="TWT4" s="85"/>
      <c r="TWU4" s="85"/>
      <c r="TWV4" s="85"/>
      <c r="TWW4" s="85"/>
      <c r="TWX4" s="85"/>
      <c r="TWY4" s="85"/>
      <c r="TWZ4" s="85"/>
      <c r="TXA4" s="85"/>
      <c r="TXB4" s="85"/>
      <c r="TXC4" s="85"/>
      <c r="TXD4" s="85"/>
      <c r="TXE4" s="85"/>
      <c r="TXF4" s="85"/>
      <c r="TXG4" s="85"/>
      <c r="TXH4" s="85"/>
      <c r="TXI4" s="85"/>
      <c r="TXJ4" s="85"/>
      <c r="TXK4" s="85"/>
      <c r="TXL4" s="85"/>
      <c r="TXM4" s="85"/>
      <c r="TXN4" s="85"/>
      <c r="TXO4" s="85"/>
      <c r="TXP4" s="85"/>
      <c r="TXQ4" s="85"/>
      <c r="TXR4" s="85"/>
      <c r="TXS4" s="85"/>
      <c r="TXT4" s="85"/>
      <c r="TXU4" s="85"/>
      <c r="TXV4" s="85"/>
      <c r="TXW4" s="85"/>
      <c r="TXX4" s="85"/>
      <c r="TXY4" s="85"/>
      <c r="TXZ4" s="85"/>
      <c r="TYA4" s="85"/>
      <c r="TYB4" s="85"/>
      <c r="TYC4" s="85"/>
      <c r="TYD4" s="85"/>
      <c r="TYE4" s="85"/>
      <c r="TYF4" s="85"/>
      <c r="TYG4" s="85"/>
      <c r="TYH4" s="85"/>
      <c r="TYI4" s="85"/>
      <c r="TYJ4" s="85"/>
      <c r="TYK4" s="85"/>
      <c r="TYL4" s="85"/>
      <c r="TYM4" s="85"/>
      <c r="TYN4" s="85"/>
      <c r="TYO4" s="85"/>
      <c r="TYP4" s="85"/>
      <c r="TYQ4" s="85"/>
      <c r="TYR4" s="85"/>
      <c r="TYS4" s="85"/>
      <c r="TYT4" s="85"/>
      <c r="TYU4" s="85"/>
      <c r="TYV4" s="85"/>
      <c r="TYW4" s="85"/>
      <c r="TYX4" s="85"/>
      <c r="TYY4" s="85"/>
      <c r="TYZ4" s="85"/>
      <c r="TZA4" s="85"/>
      <c r="TZB4" s="85"/>
      <c r="TZC4" s="85"/>
      <c r="TZD4" s="85"/>
      <c r="TZE4" s="85"/>
      <c r="TZF4" s="85"/>
      <c r="TZG4" s="85"/>
      <c r="TZH4" s="85"/>
      <c r="TZI4" s="85"/>
      <c r="TZJ4" s="85"/>
      <c r="TZK4" s="85"/>
      <c r="TZL4" s="85"/>
      <c r="TZM4" s="85"/>
      <c r="TZN4" s="85"/>
      <c r="TZO4" s="85"/>
      <c r="TZP4" s="85"/>
      <c r="TZQ4" s="85"/>
      <c r="TZR4" s="85"/>
      <c r="TZS4" s="85"/>
      <c r="TZT4" s="85"/>
      <c r="TZU4" s="85"/>
      <c r="TZV4" s="85"/>
      <c r="TZW4" s="85"/>
      <c r="TZX4" s="85"/>
      <c r="TZY4" s="85"/>
      <c r="TZZ4" s="85"/>
      <c r="UAA4" s="85"/>
      <c r="UAB4" s="85"/>
      <c r="UAC4" s="85"/>
      <c r="UAD4" s="85"/>
      <c r="UAE4" s="85"/>
      <c r="UAF4" s="85"/>
      <c r="UAG4" s="85"/>
      <c r="UAH4" s="85"/>
      <c r="UAI4" s="85"/>
      <c r="UAJ4" s="85"/>
      <c r="UAK4" s="85"/>
      <c r="UAL4" s="85"/>
      <c r="UAM4" s="85"/>
      <c r="UAN4" s="85"/>
      <c r="UAO4" s="85"/>
      <c r="UAP4" s="85"/>
      <c r="UAQ4" s="85"/>
      <c r="UAR4" s="85"/>
      <c r="UAS4" s="85"/>
      <c r="UAT4" s="85"/>
      <c r="UAU4" s="85"/>
      <c r="UAV4" s="85"/>
      <c r="UAW4" s="85"/>
      <c r="UAX4" s="85"/>
      <c r="UAY4" s="85"/>
      <c r="UAZ4" s="85"/>
      <c r="UBA4" s="85"/>
      <c r="UBB4" s="85"/>
      <c r="UBC4" s="85"/>
      <c r="UBD4" s="85"/>
      <c r="UBE4" s="85"/>
      <c r="UBF4" s="85"/>
      <c r="UBG4" s="85"/>
      <c r="UBH4" s="85"/>
      <c r="UBI4" s="85"/>
      <c r="UBJ4" s="85"/>
      <c r="UBK4" s="85"/>
      <c r="UBL4" s="85"/>
      <c r="UBM4" s="85"/>
      <c r="UBN4" s="85"/>
      <c r="UBO4" s="85"/>
      <c r="UBP4" s="85"/>
      <c r="UBQ4" s="85"/>
      <c r="UBR4" s="85"/>
      <c r="UBS4" s="85"/>
      <c r="UBT4" s="85"/>
      <c r="UBU4" s="85"/>
      <c r="UBV4" s="85"/>
      <c r="UBW4" s="85"/>
      <c r="UBX4" s="85"/>
      <c r="UBY4" s="85"/>
      <c r="UBZ4" s="85"/>
      <c r="UCA4" s="85"/>
      <c r="UCB4" s="85"/>
      <c r="UCC4" s="85"/>
      <c r="UCD4" s="85"/>
      <c r="UCE4" s="85"/>
      <c r="UCF4" s="85"/>
      <c r="UCG4" s="85"/>
      <c r="UCH4" s="85"/>
      <c r="UCI4" s="85"/>
      <c r="UCJ4" s="85"/>
      <c r="UCK4" s="85"/>
      <c r="UCL4" s="85"/>
      <c r="UCM4" s="85"/>
      <c r="UCN4" s="85"/>
      <c r="UCO4" s="85"/>
      <c r="UCP4" s="85"/>
      <c r="UCQ4" s="85"/>
      <c r="UCR4" s="85"/>
      <c r="UCS4" s="85"/>
      <c r="UCT4" s="85"/>
      <c r="UCU4" s="85"/>
      <c r="UCV4" s="85"/>
      <c r="UCW4" s="85"/>
      <c r="UCX4" s="85"/>
      <c r="UCY4" s="85"/>
      <c r="UCZ4" s="85"/>
      <c r="UDA4" s="85"/>
      <c r="UDB4" s="85"/>
      <c r="UDC4" s="85"/>
      <c r="UDD4" s="85"/>
      <c r="UDE4" s="85"/>
      <c r="UDF4" s="85"/>
      <c r="UDG4" s="85"/>
      <c r="UDH4" s="85"/>
      <c r="UDI4" s="85"/>
      <c r="UDJ4" s="85"/>
      <c r="UDK4" s="85"/>
      <c r="UDL4" s="85"/>
      <c r="UDM4" s="85"/>
      <c r="UDN4" s="85"/>
      <c r="UDO4" s="85"/>
      <c r="UDP4" s="85"/>
      <c r="UDQ4" s="85"/>
      <c r="UDR4" s="85"/>
      <c r="UDS4" s="85"/>
      <c r="UDT4" s="85"/>
      <c r="UDU4" s="85"/>
      <c r="UDV4" s="85"/>
      <c r="UDW4" s="85"/>
      <c r="UDX4" s="85"/>
      <c r="UDY4" s="85"/>
      <c r="UDZ4" s="85"/>
      <c r="UEA4" s="85"/>
      <c r="UEB4" s="85"/>
      <c r="UEC4" s="85"/>
      <c r="UED4" s="85"/>
      <c r="UEE4" s="85"/>
      <c r="UEF4" s="85"/>
      <c r="UEG4" s="85"/>
      <c r="UEH4" s="85"/>
      <c r="UEI4" s="85"/>
      <c r="UEJ4" s="85"/>
      <c r="UEK4" s="85"/>
      <c r="UEL4" s="85"/>
      <c r="UEM4" s="85"/>
      <c r="UEN4" s="85"/>
      <c r="UEO4" s="85"/>
      <c r="UEP4" s="85"/>
      <c r="UEQ4" s="85"/>
      <c r="UER4" s="85"/>
      <c r="UES4" s="85"/>
      <c r="UET4" s="85"/>
      <c r="UEU4" s="85"/>
      <c r="UEV4" s="85"/>
      <c r="UEW4" s="85"/>
      <c r="UEX4" s="85"/>
      <c r="UEY4" s="85"/>
      <c r="UEZ4" s="85"/>
      <c r="UFA4" s="85"/>
      <c r="UFB4" s="85"/>
      <c r="UFC4" s="85"/>
      <c r="UFD4" s="85"/>
      <c r="UFE4" s="85"/>
      <c r="UFF4" s="85"/>
      <c r="UFG4" s="85"/>
      <c r="UFH4" s="85"/>
      <c r="UFI4" s="85"/>
      <c r="UFJ4" s="85"/>
      <c r="UFK4" s="85"/>
      <c r="UFL4" s="85"/>
      <c r="UFM4" s="85"/>
      <c r="UFN4" s="85"/>
      <c r="UFO4" s="85"/>
      <c r="UFP4" s="85"/>
      <c r="UFQ4" s="85"/>
      <c r="UFR4" s="85"/>
      <c r="UFS4" s="85"/>
      <c r="UFT4" s="85"/>
      <c r="UFU4" s="85"/>
      <c r="UFV4" s="85"/>
      <c r="UFW4" s="85"/>
      <c r="UFX4" s="85"/>
      <c r="UFY4" s="85"/>
      <c r="UFZ4" s="85"/>
      <c r="UGA4" s="85"/>
      <c r="UGB4" s="85"/>
      <c r="UGC4" s="85"/>
      <c r="UGD4" s="85"/>
      <c r="UGE4" s="85"/>
      <c r="UGF4" s="85"/>
      <c r="UGG4" s="85"/>
      <c r="UGH4" s="85"/>
      <c r="UGI4" s="85"/>
      <c r="UGJ4" s="85"/>
      <c r="UGK4" s="85"/>
      <c r="UGL4" s="85"/>
      <c r="UGM4" s="85"/>
      <c r="UGN4" s="85"/>
      <c r="UGO4" s="85"/>
      <c r="UGP4" s="85"/>
      <c r="UGQ4" s="85"/>
      <c r="UGR4" s="85"/>
      <c r="UGS4" s="85"/>
      <c r="UGT4" s="85"/>
      <c r="UGU4" s="85"/>
      <c r="UGV4" s="85"/>
      <c r="UGW4" s="85"/>
      <c r="UGX4" s="85"/>
      <c r="UGY4" s="85"/>
      <c r="UGZ4" s="85"/>
      <c r="UHA4" s="85"/>
      <c r="UHB4" s="85"/>
      <c r="UHC4" s="85"/>
      <c r="UHD4" s="85"/>
      <c r="UHE4" s="85"/>
      <c r="UHF4" s="85"/>
      <c r="UHG4" s="85"/>
      <c r="UHH4" s="85"/>
      <c r="UHI4" s="85"/>
      <c r="UHJ4" s="85"/>
      <c r="UHK4" s="85"/>
      <c r="UHL4" s="85"/>
      <c r="UHM4" s="85"/>
      <c r="UHN4" s="85"/>
      <c r="UHO4" s="85"/>
      <c r="UHP4" s="85"/>
      <c r="UHQ4" s="85"/>
      <c r="UHR4" s="85"/>
      <c r="UHS4" s="85"/>
      <c r="UHT4" s="85"/>
      <c r="UHU4" s="85"/>
      <c r="UHV4" s="85"/>
      <c r="UHW4" s="85"/>
      <c r="UHX4" s="85"/>
      <c r="UHY4" s="85"/>
      <c r="UHZ4" s="85"/>
      <c r="UIA4" s="85"/>
      <c r="UIB4" s="85"/>
      <c r="UIC4" s="85"/>
      <c r="UID4" s="85"/>
      <c r="UIE4" s="85"/>
      <c r="UIF4" s="85"/>
      <c r="UIG4" s="85"/>
      <c r="UIH4" s="85"/>
      <c r="UII4" s="85"/>
      <c r="UIJ4" s="85"/>
      <c r="UIK4" s="85"/>
      <c r="UIL4" s="85"/>
      <c r="UIM4" s="85"/>
      <c r="UIN4" s="85"/>
      <c r="UIO4" s="85"/>
      <c r="UIP4" s="85"/>
      <c r="UIQ4" s="85"/>
      <c r="UIR4" s="85"/>
      <c r="UIS4" s="85"/>
      <c r="UIT4" s="85"/>
      <c r="UIU4" s="85"/>
      <c r="UIV4" s="85"/>
      <c r="UIW4" s="85"/>
      <c r="UIX4" s="85"/>
      <c r="UIY4" s="85"/>
      <c r="UIZ4" s="85"/>
      <c r="UJA4" s="85"/>
      <c r="UJB4" s="85"/>
      <c r="UJC4" s="85"/>
      <c r="UJD4" s="85"/>
      <c r="UJE4" s="85"/>
      <c r="UJF4" s="85"/>
      <c r="UJG4" s="85"/>
      <c r="UJH4" s="85"/>
      <c r="UJI4" s="85"/>
      <c r="UJJ4" s="85"/>
      <c r="UJK4" s="85"/>
      <c r="UJL4" s="85"/>
      <c r="UJM4" s="85"/>
      <c r="UJN4" s="85"/>
      <c r="UJO4" s="85"/>
      <c r="UJP4" s="85"/>
      <c r="UJQ4" s="85"/>
      <c r="UJR4" s="85"/>
      <c r="UJS4" s="85"/>
      <c r="UJT4" s="85"/>
      <c r="UJU4" s="85"/>
      <c r="UJV4" s="85"/>
      <c r="UJW4" s="85"/>
      <c r="UJX4" s="85"/>
      <c r="UJY4" s="85"/>
      <c r="UJZ4" s="85"/>
      <c r="UKA4" s="85"/>
      <c r="UKB4" s="85"/>
      <c r="UKC4" s="85"/>
      <c r="UKD4" s="85"/>
      <c r="UKE4" s="85"/>
      <c r="UKF4" s="85"/>
      <c r="UKG4" s="85"/>
      <c r="UKH4" s="85"/>
      <c r="UKI4" s="85"/>
      <c r="UKJ4" s="85"/>
      <c r="UKK4" s="85"/>
      <c r="UKL4" s="85"/>
      <c r="UKM4" s="85"/>
      <c r="UKN4" s="85"/>
      <c r="UKO4" s="85"/>
      <c r="UKP4" s="85"/>
      <c r="UKQ4" s="85"/>
      <c r="UKR4" s="85"/>
      <c r="UKS4" s="85"/>
      <c r="UKT4" s="85"/>
      <c r="UKU4" s="85"/>
      <c r="UKV4" s="85"/>
      <c r="UKW4" s="85"/>
      <c r="UKX4" s="85"/>
      <c r="UKY4" s="85"/>
      <c r="UKZ4" s="85"/>
      <c r="ULA4" s="85"/>
      <c r="ULB4" s="85"/>
      <c r="ULC4" s="85"/>
      <c r="ULD4" s="85"/>
      <c r="ULE4" s="85"/>
      <c r="ULF4" s="85"/>
      <c r="ULG4" s="85"/>
      <c r="ULH4" s="85"/>
      <c r="ULI4" s="85"/>
      <c r="ULJ4" s="85"/>
      <c r="ULK4" s="85"/>
      <c r="ULL4" s="85"/>
      <c r="ULM4" s="85"/>
      <c r="ULN4" s="85"/>
      <c r="ULO4" s="85"/>
      <c r="ULP4" s="85"/>
      <c r="ULQ4" s="85"/>
      <c r="ULR4" s="85"/>
      <c r="ULS4" s="85"/>
      <c r="ULT4" s="85"/>
      <c r="ULU4" s="85"/>
      <c r="ULV4" s="85"/>
      <c r="ULW4" s="85"/>
      <c r="ULX4" s="85"/>
      <c r="ULY4" s="85"/>
      <c r="ULZ4" s="85"/>
      <c r="UMA4" s="85"/>
      <c r="UMB4" s="85"/>
      <c r="UMC4" s="85"/>
      <c r="UMD4" s="85"/>
      <c r="UME4" s="85"/>
      <c r="UMF4" s="85"/>
      <c r="UMG4" s="85"/>
      <c r="UMH4" s="85"/>
      <c r="UMI4" s="85"/>
      <c r="UMJ4" s="85"/>
      <c r="UMK4" s="85"/>
      <c r="UML4" s="85"/>
      <c r="UMM4" s="85"/>
      <c r="UMN4" s="85"/>
      <c r="UMO4" s="85"/>
      <c r="UMP4" s="85"/>
      <c r="UMQ4" s="85"/>
      <c r="UMR4" s="85"/>
      <c r="UMS4" s="85"/>
      <c r="UMT4" s="85"/>
      <c r="UMU4" s="85"/>
      <c r="UMV4" s="85"/>
      <c r="UMW4" s="85"/>
      <c r="UMX4" s="85"/>
      <c r="UMY4" s="85"/>
      <c r="UMZ4" s="85"/>
      <c r="UNA4" s="85"/>
      <c r="UNB4" s="85"/>
      <c r="UNC4" s="85"/>
      <c r="UND4" s="85"/>
      <c r="UNE4" s="85"/>
      <c r="UNF4" s="85"/>
      <c r="UNG4" s="85"/>
      <c r="UNH4" s="85"/>
      <c r="UNI4" s="85"/>
      <c r="UNJ4" s="85"/>
      <c r="UNK4" s="85"/>
      <c r="UNL4" s="85"/>
      <c r="UNM4" s="85"/>
      <c r="UNN4" s="85"/>
      <c r="UNO4" s="85"/>
      <c r="UNP4" s="85"/>
      <c r="UNQ4" s="85"/>
      <c r="UNR4" s="85"/>
      <c r="UNS4" s="85"/>
      <c r="UNT4" s="85"/>
      <c r="UNU4" s="85"/>
      <c r="UNV4" s="85"/>
      <c r="UNW4" s="85"/>
      <c r="UNX4" s="85"/>
      <c r="UNY4" s="85"/>
      <c r="UNZ4" s="85"/>
      <c r="UOA4" s="85"/>
      <c r="UOB4" s="85"/>
      <c r="UOC4" s="85"/>
      <c r="UOD4" s="85"/>
      <c r="UOE4" s="85"/>
      <c r="UOF4" s="85"/>
      <c r="UOG4" s="85"/>
      <c r="UOH4" s="85"/>
      <c r="UOI4" s="85"/>
      <c r="UOJ4" s="85"/>
      <c r="UOK4" s="85"/>
      <c r="UOL4" s="85"/>
      <c r="UOM4" s="85"/>
      <c r="UON4" s="85"/>
      <c r="UOO4" s="85"/>
      <c r="UOP4" s="85"/>
      <c r="UOQ4" s="85"/>
      <c r="UOR4" s="85"/>
      <c r="UOS4" s="85"/>
      <c r="UOT4" s="85"/>
      <c r="UOU4" s="85"/>
      <c r="UOV4" s="85"/>
      <c r="UOW4" s="85"/>
      <c r="UOX4" s="85"/>
      <c r="UOY4" s="85"/>
      <c r="UOZ4" s="85"/>
      <c r="UPA4" s="85"/>
      <c r="UPB4" s="85"/>
      <c r="UPC4" s="85"/>
      <c r="UPD4" s="85"/>
      <c r="UPE4" s="85"/>
      <c r="UPF4" s="85"/>
      <c r="UPG4" s="85"/>
      <c r="UPH4" s="85"/>
      <c r="UPI4" s="85"/>
      <c r="UPJ4" s="85"/>
      <c r="UPK4" s="85"/>
      <c r="UPL4" s="85"/>
      <c r="UPM4" s="85"/>
      <c r="UPN4" s="85"/>
      <c r="UPO4" s="85"/>
      <c r="UPP4" s="85"/>
      <c r="UPQ4" s="85"/>
      <c r="UPR4" s="85"/>
      <c r="UPS4" s="85"/>
      <c r="UPT4" s="85"/>
      <c r="UPU4" s="85"/>
      <c r="UPV4" s="85"/>
      <c r="UPW4" s="85"/>
      <c r="UPX4" s="85"/>
      <c r="UPY4" s="85"/>
      <c r="UPZ4" s="85"/>
      <c r="UQA4" s="85"/>
      <c r="UQB4" s="85"/>
      <c r="UQC4" s="85"/>
      <c r="UQD4" s="85"/>
      <c r="UQE4" s="85"/>
      <c r="UQF4" s="85"/>
      <c r="UQG4" s="85"/>
      <c r="UQH4" s="85"/>
      <c r="UQI4" s="85"/>
      <c r="UQJ4" s="85"/>
      <c r="UQK4" s="85"/>
      <c r="UQL4" s="85"/>
      <c r="UQM4" s="85"/>
      <c r="UQN4" s="85"/>
      <c r="UQO4" s="85"/>
      <c r="UQP4" s="85"/>
      <c r="UQQ4" s="85"/>
      <c r="UQR4" s="85"/>
      <c r="UQS4" s="85"/>
      <c r="UQT4" s="85"/>
      <c r="UQU4" s="85"/>
      <c r="UQV4" s="85"/>
      <c r="UQW4" s="85"/>
      <c r="UQX4" s="85"/>
      <c r="UQY4" s="85"/>
      <c r="UQZ4" s="85"/>
      <c r="URA4" s="85"/>
      <c r="URB4" s="85"/>
      <c r="URC4" s="85"/>
      <c r="URD4" s="85"/>
      <c r="URE4" s="85"/>
      <c r="URF4" s="85"/>
      <c r="URG4" s="85"/>
      <c r="URH4" s="85"/>
      <c r="URI4" s="85"/>
      <c r="URJ4" s="85"/>
      <c r="URK4" s="85"/>
      <c r="URL4" s="85"/>
      <c r="URM4" s="85"/>
      <c r="URN4" s="85"/>
      <c r="URO4" s="85"/>
      <c r="URP4" s="85"/>
      <c r="URQ4" s="85"/>
      <c r="URR4" s="85"/>
      <c r="URS4" s="85"/>
      <c r="URT4" s="85"/>
      <c r="URU4" s="85"/>
      <c r="URV4" s="85"/>
      <c r="URW4" s="85"/>
      <c r="URX4" s="85"/>
      <c r="URY4" s="85"/>
      <c r="URZ4" s="85"/>
      <c r="USA4" s="85"/>
      <c r="USB4" s="85"/>
      <c r="USC4" s="85"/>
      <c r="USD4" s="85"/>
      <c r="USE4" s="85"/>
      <c r="USF4" s="85"/>
      <c r="USG4" s="85"/>
      <c r="USH4" s="85"/>
      <c r="USI4" s="85"/>
      <c r="USJ4" s="85"/>
      <c r="USK4" s="85"/>
      <c r="USL4" s="85"/>
      <c r="USM4" s="85"/>
      <c r="USN4" s="85"/>
      <c r="USO4" s="85"/>
      <c r="USP4" s="85"/>
      <c r="USQ4" s="85"/>
      <c r="USR4" s="85"/>
      <c r="USS4" s="85"/>
      <c r="UST4" s="85"/>
      <c r="USU4" s="85"/>
      <c r="USV4" s="85"/>
      <c r="USW4" s="85"/>
      <c r="USX4" s="85"/>
      <c r="USY4" s="85"/>
      <c r="USZ4" s="85"/>
      <c r="UTA4" s="85"/>
      <c r="UTB4" s="85"/>
      <c r="UTC4" s="85"/>
      <c r="UTD4" s="85"/>
      <c r="UTE4" s="85"/>
      <c r="UTF4" s="85"/>
      <c r="UTG4" s="85"/>
      <c r="UTH4" s="85"/>
      <c r="UTI4" s="85"/>
      <c r="UTJ4" s="85"/>
      <c r="UTK4" s="85"/>
      <c r="UTL4" s="85"/>
      <c r="UTM4" s="85"/>
      <c r="UTN4" s="85"/>
      <c r="UTO4" s="85"/>
      <c r="UTP4" s="85"/>
      <c r="UTQ4" s="85"/>
      <c r="UTR4" s="85"/>
      <c r="UTS4" s="85"/>
      <c r="UTT4" s="85"/>
      <c r="UTU4" s="85"/>
      <c r="UTV4" s="85"/>
      <c r="UTW4" s="85"/>
      <c r="UTX4" s="85"/>
      <c r="UTY4" s="85"/>
      <c r="UTZ4" s="85"/>
      <c r="UUA4" s="85"/>
      <c r="UUB4" s="85"/>
      <c r="UUC4" s="85"/>
      <c r="UUD4" s="85"/>
      <c r="UUE4" s="85"/>
      <c r="UUF4" s="85"/>
      <c r="UUG4" s="85"/>
      <c r="UUH4" s="85"/>
      <c r="UUI4" s="85"/>
      <c r="UUJ4" s="85"/>
      <c r="UUK4" s="85"/>
      <c r="UUL4" s="85"/>
      <c r="UUM4" s="85"/>
      <c r="UUN4" s="85"/>
      <c r="UUO4" s="85"/>
      <c r="UUP4" s="85"/>
      <c r="UUQ4" s="85"/>
      <c r="UUR4" s="85"/>
      <c r="UUS4" s="85"/>
      <c r="UUT4" s="85"/>
      <c r="UUU4" s="85"/>
      <c r="UUV4" s="85"/>
      <c r="UUW4" s="85"/>
      <c r="UUX4" s="85"/>
      <c r="UUY4" s="85"/>
      <c r="UUZ4" s="85"/>
      <c r="UVA4" s="85"/>
      <c r="UVB4" s="85"/>
      <c r="UVC4" s="85"/>
      <c r="UVD4" s="85"/>
      <c r="UVE4" s="85"/>
      <c r="UVF4" s="85"/>
      <c r="UVG4" s="85"/>
      <c r="UVH4" s="85"/>
      <c r="UVI4" s="85"/>
      <c r="UVJ4" s="85"/>
      <c r="UVK4" s="85"/>
      <c r="UVL4" s="85"/>
      <c r="UVM4" s="85"/>
      <c r="UVN4" s="85"/>
      <c r="UVO4" s="85"/>
      <c r="UVP4" s="85"/>
      <c r="UVQ4" s="85"/>
      <c r="UVR4" s="85"/>
      <c r="UVS4" s="85"/>
      <c r="UVT4" s="85"/>
      <c r="UVU4" s="85"/>
      <c r="UVV4" s="85"/>
      <c r="UVW4" s="85"/>
      <c r="UVX4" s="85"/>
      <c r="UVY4" s="85"/>
      <c r="UVZ4" s="85"/>
      <c r="UWA4" s="85"/>
      <c r="UWB4" s="85"/>
      <c r="UWC4" s="85"/>
      <c r="UWD4" s="85"/>
      <c r="UWE4" s="85"/>
      <c r="UWF4" s="85"/>
      <c r="UWG4" s="85"/>
      <c r="UWH4" s="85"/>
      <c r="UWI4" s="85"/>
      <c r="UWJ4" s="85"/>
      <c r="UWK4" s="85"/>
      <c r="UWL4" s="85"/>
      <c r="UWM4" s="85"/>
      <c r="UWN4" s="85"/>
      <c r="UWO4" s="85"/>
      <c r="UWP4" s="85"/>
      <c r="UWQ4" s="85"/>
      <c r="UWR4" s="85"/>
      <c r="UWS4" s="85"/>
      <c r="UWT4" s="85"/>
      <c r="UWU4" s="85"/>
      <c r="UWV4" s="85"/>
      <c r="UWW4" s="85"/>
      <c r="UWX4" s="85"/>
      <c r="UWY4" s="85"/>
      <c r="UWZ4" s="85"/>
      <c r="UXA4" s="85"/>
      <c r="UXB4" s="85"/>
      <c r="UXC4" s="85"/>
      <c r="UXD4" s="85"/>
      <c r="UXE4" s="85"/>
      <c r="UXF4" s="85"/>
      <c r="UXG4" s="85"/>
      <c r="UXH4" s="85"/>
      <c r="UXI4" s="85"/>
      <c r="UXJ4" s="85"/>
      <c r="UXK4" s="85"/>
      <c r="UXL4" s="85"/>
      <c r="UXM4" s="85"/>
      <c r="UXN4" s="85"/>
      <c r="UXO4" s="85"/>
      <c r="UXP4" s="85"/>
      <c r="UXQ4" s="85"/>
      <c r="UXR4" s="85"/>
      <c r="UXS4" s="85"/>
      <c r="UXT4" s="85"/>
      <c r="UXU4" s="85"/>
      <c r="UXV4" s="85"/>
      <c r="UXW4" s="85"/>
      <c r="UXX4" s="85"/>
      <c r="UXY4" s="85"/>
      <c r="UXZ4" s="85"/>
      <c r="UYA4" s="85"/>
      <c r="UYB4" s="85"/>
      <c r="UYC4" s="85"/>
      <c r="UYD4" s="85"/>
      <c r="UYE4" s="85"/>
      <c r="UYF4" s="85"/>
      <c r="UYG4" s="85"/>
      <c r="UYH4" s="85"/>
      <c r="UYI4" s="85"/>
      <c r="UYJ4" s="85"/>
      <c r="UYK4" s="85"/>
      <c r="UYL4" s="85"/>
      <c r="UYM4" s="85"/>
      <c r="UYN4" s="85"/>
      <c r="UYO4" s="85"/>
      <c r="UYP4" s="85"/>
      <c r="UYQ4" s="85"/>
      <c r="UYR4" s="85"/>
      <c r="UYS4" s="85"/>
      <c r="UYT4" s="85"/>
      <c r="UYU4" s="85"/>
      <c r="UYV4" s="85"/>
      <c r="UYW4" s="85"/>
      <c r="UYX4" s="85"/>
      <c r="UYY4" s="85"/>
      <c r="UYZ4" s="85"/>
      <c r="UZA4" s="85"/>
      <c r="UZB4" s="85"/>
      <c r="UZC4" s="85"/>
      <c r="UZD4" s="85"/>
      <c r="UZE4" s="85"/>
      <c r="UZF4" s="85"/>
      <c r="UZG4" s="85"/>
      <c r="UZH4" s="85"/>
      <c r="UZI4" s="85"/>
      <c r="UZJ4" s="85"/>
      <c r="UZK4" s="85"/>
      <c r="UZL4" s="85"/>
      <c r="UZM4" s="85"/>
      <c r="UZN4" s="85"/>
      <c r="UZO4" s="85"/>
      <c r="UZP4" s="85"/>
      <c r="UZQ4" s="85"/>
      <c r="UZR4" s="85"/>
      <c r="UZS4" s="85"/>
      <c r="UZT4" s="85"/>
      <c r="UZU4" s="85"/>
      <c r="UZV4" s="85"/>
      <c r="UZW4" s="85"/>
      <c r="UZX4" s="85"/>
      <c r="UZY4" s="85"/>
      <c r="UZZ4" s="85"/>
      <c r="VAA4" s="85"/>
      <c r="VAB4" s="85"/>
      <c r="VAC4" s="85"/>
      <c r="VAD4" s="85"/>
      <c r="VAE4" s="85"/>
      <c r="VAF4" s="85"/>
      <c r="VAG4" s="85"/>
      <c r="VAH4" s="85"/>
      <c r="VAI4" s="85"/>
      <c r="VAJ4" s="85"/>
      <c r="VAK4" s="85"/>
      <c r="VAL4" s="85"/>
      <c r="VAM4" s="85"/>
      <c r="VAN4" s="85"/>
      <c r="VAO4" s="85"/>
      <c r="VAP4" s="85"/>
      <c r="VAQ4" s="85"/>
      <c r="VAR4" s="85"/>
      <c r="VAS4" s="85"/>
      <c r="VAT4" s="85"/>
      <c r="VAU4" s="85"/>
      <c r="VAV4" s="85"/>
      <c r="VAW4" s="85"/>
      <c r="VAX4" s="85"/>
      <c r="VAY4" s="85"/>
      <c r="VAZ4" s="85"/>
      <c r="VBA4" s="85"/>
      <c r="VBB4" s="85"/>
      <c r="VBC4" s="85"/>
      <c r="VBD4" s="85"/>
      <c r="VBE4" s="85"/>
      <c r="VBF4" s="85"/>
      <c r="VBG4" s="85"/>
      <c r="VBH4" s="85"/>
      <c r="VBI4" s="85"/>
      <c r="VBJ4" s="85"/>
      <c r="VBK4" s="85"/>
      <c r="VBL4" s="85"/>
      <c r="VBM4" s="85"/>
      <c r="VBN4" s="85"/>
      <c r="VBO4" s="85"/>
      <c r="VBP4" s="85"/>
      <c r="VBQ4" s="85"/>
      <c r="VBR4" s="85"/>
      <c r="VBS4" s="85"/>
      <c r="VBT4" s="85"/>
      <c r="VBU4" s="85"/>
      <c r="VBV4" s="85"/>
      <c r="VBW4" s="85"/>
      <c r="VBX4" s="85"/>
      <c r="VBY4" s="85"/>
      <c r="VBZ4" s="85"/>
      <c r="VCA4" s="85"/>
      <c r="VCB4" s="85"/>
      <c r="VCC4" s="85"/>
      <c r="VCD4" s="85"/>
      <c r="VCE4" s="85"/>
      <c r="VCF4" s="85"/>
      <c r="VCG4" s="85"/>
      <c r="VCH4" s="85"/>
      <c r="VCI4" s="85"/>
      <c r="VCJ4" s="85"/>
      <c r="VCK4" s="85"/>
      <c r="VCL4" s="85"/>
      <c r="VCM4" s="85"/>
      <c r="VCN4" s="85"/>
      <c r="VCO4" s="85"/>
      <c r="VCP4" s="85"/>
      <c r="VCQ4" s="85"/>
      <c r="VCR4" s="85"/>
      <c r="VCS4" s="85"/>
      <c r="VCT4" s="85"/>
      <c r="VCU4" s="85"/>
      <c r="VCV4" s="85"/>
      <c r="VCW4" s="85"/>
      <c r="VCX4" s="85"/>
      <c r="VCY4" s="85"/>
      <c r="VCZ4" s="85"/>
      <c r="VDA4" s="85"/>
      <c r="VDB4" s="85"/>
      <c r="VDC4" s="85"/>
      <c r="VDD4" s="85"/>
      <c r="VDE4" s="85"/>
      <c r="VDF4" s="85"/>
      <c r="VDG4" s="85"/>
      <c r="VDH4" s="85"/>
      <c r="VDI4" s="85"/>
      <c r="VDJ4" s="85"/>
      <c r="VDK4" s="85"/>
      <c r="VDL4" s="85"/>
      <c r="VDM4" s="85"/>
      <c r="VDN4" s="85"/>
      <c r="VDO4" s="85"/>
      <c r="VDP4" s="85"/>
      <c r="VDQ4" s="85"/>
      <c r="VDR4" s="85"/>
      <c r="VDS4" s="85"/>
      <c r="VDT4" s="85"/>
      <c r="VDU4" s="85"/>
      <c r="VDV4" s="85"/>
      <c r="VDW4" s="85"/>
      <c r="VDX4" s="85"/>
      <c r="VDY4" s="85"/>
      <c r="VDZ4" s="85"/>
      <c r="VEA4" s="85"/>
      <c r="VEB4" s="85"/>
      <c r="VEC4" s="85"/>
      <c r="VED4" s="85"/>
      <c r="VEE4" s="85"/>
      <c r="VEF4" s="85"/>
      <c r="VEG4" s="85"/>
      <c r="VEH4" s="85"/>
      <c r="VEI4" s="85"/>
      <c r="VEJ4" s="85"/>
      <c r="VEK4" s="85"/>
      <c r="VEL4" s="85"/>
      <c r="VEM4" s="85"/>
      <c r="VEN4" s="85"/>
      <c r="VEO4" s="85"/>
      <c r="VEP4" s="85"/>
      <c r="VEQ4" s="85"/>
      <c r="VER4" s="85"/>
      <c r="VES4" s="85"/>
      <c r="VET4" s="85"/>
      <c r="VEU4" s="85"/>
      <c r="VEV4" s="85"/>
      <c r="VEW4" s="85"/>
      <c r="VEX4" s="85"/>
      <c r="VEY4" s="85"/>
      <c r="VEZ4" s="85"/>
      <c r="VFA4" s="85"/>
      <c r="VFB4" s="85"/>
      <c r="VFC4" s="85"/>
      <c r="VFD4" s="85"/>
      <c r="VFE4" s="85"/>
      <c r="VFF4" s="85"/>
      <c r="VFG4" s="85"/>
      <c r="VFH4" s="85"/>
      <c r="VFI4" s="85"/>
      <c r="VFJ4" s="85"/>
      <c r="VFK4" s="85"/>
      <c r="VFL4" s="85"/>
      <c r="VFM4" s="85"/>
      <c r="VFN4" s="85"/>
      <c r="VFO4" s="85"/>
      <c r="VFP4" s="85"/>
      <c r="VFQ4" s="85"/>
      <c r="VFR4" s="85"/>
      <c r="VFS4" s="85"/>
      <c r="VFT4" s="85"/>
      <c r="VFU4" s="85"/>
      <c r="VFV4" s="85"/>
      <c r="VFW4" s="85"/>
      <c r="VFX4" s="85"/>
      <c r="VFY4" s="85"/>
      <c r="VFZ4" s="85"/>
      <c r="VGA4" s="85"/>
      <c r="VGB4" s="85"/>
      <c r="VGC4" s="85"/>
      <c r="VGD4" s="85"/>
      <c r="VGE4" s="85"/>
      <c r="VGF4" s="85"/>
      <c r="VGG4" s="85"/>
      <c r="VGH4" s="85"/>
      <c r="VGI4" s="85"/>
      <c r="VGJ4" s="85"/>
      <c r="VGK4" s="85"/>
      <c r="VGL4" s="85"/>
      <c r="VGM4" s="85"/>
      <c r="VGN4" s="85"/>
      <c r="VGO4" s="85"/>
      <c r="VGP4" s="85"/>
      <c r="VGQ4" s="85"/>
      <c r="VGR4" s="85"/>
      <c r="VGS4" s="85"/>
      <c r="VGT4" s="85"/>
      <c r="VGU4" s="85"/>
      <c r="VGV4" s="85"/>
      <c r="VGW4" s="85"/>
      <c r="VGX4" s="85"/>
      <c r="VGY4" s="85"/>
      <c r="VGZ4" s="85"/>
      <c r="VHA4" s="85"/>
      <c r="VHB4" s="85"/>
      <c r="VHC4" s="85"/>
      <c r="VHD4" s="85"/>
      <c r="VHE4" s="85"/>
      <c r="VHF4" s="85"/>
      <c r="VHG4" s="85"/>
      <c r="VHH4" s="85"/>
      <c r="VHI4" s="85"/>
      <c r="VHJ4" s="85"/>
      <c r="VHK4" s="85"/>
      <c r="VHL4" s="85"/>
      <c r="VHM4" s="85"/>
      <c r="VHN4" s="85"/>
      <c r="VHO4" s="85"/>
      <c r="VHP4" s="85"/>
      <c r="VHQ4" s="85"/>
      <c r="VHR4" s="85"/>
      <c r="VHS4" s="85"/>
      <c r="VHT4" s="85"/>
      <c r="VHU4" s="85"/>
      <c r="VHV4" s="85"/>
      <c r="VHW4" s="85"/>
      <c r="VHX4" s="85"/>
      <c r="VHY4" s="85"/>
      <c r="VHZ4" s="85"/>
      <c r="VIA4" s="85"/>
      <c r="VIB4" s="85"/>
      <c r="VIC4" s="85"/>
      <c r="VID4" s="85"/>
      <c r="VIE4" s="85"/>
      <c r="VIF4" s="85"/>
      <c r="VIG4" s="85"/>
      <c r="VIH4" s="85"/>
      <c r="VII4" s="85"/>
      <c r="VIJ4" s="85"/>
      <c r="VIK4" s="85"/>
      <c r="VIL4" s="85"/>
      <c r="VIM4" s="85"/>
      <c r="VIN4" s="85"/>
      <c r="VIO4" s="85"/>
      <c r="VIP4" s="85"/>
      <c r="VIQ4" s="85"/>
      <c r="VIR4" s="85"/>
      <c r="VIS4" s="85"/>
      <c r="VIT4" s="85"/>
      <c r="VIU4" s="85"/>
      <c r="VIV4" s="85"/>
      <c r="VIW4" s="85"/>
      <c r="VIX4" s="85"/>
      <c r="VIY4" s="85"/>
      <c r="VIZ4" s="85"/>
      <c r="VJA4" s="85"/>
      <c r="VJB4" s="85"/>
      <c r="VJC4" s="85"/>
      <c r="VJD4" s="85"/>
      <c r="VJE4" s="85"/>
      <c r="VJF4" s="85"/>
      <c r="VJG4" s="85"/>
      <c r="VJH4" s="85"/>
      <c r="VJI4" s="85"/>
      <c r="VJJ4" s="85"/>
      <c r="VJK4" s="85"/>
      <c r="VJL4" s="85"/>
      <c r="VJM4" s="85"/>
      <c r="VJN4" s="85"/>
      <c r="VJO4" s="85"/>
      <c r="VJP4" s="85"/>
      <c r="VJQ4" s="85"/>
      <c r="VJR4" s="85"/>
      <c r="VJS4" s="85"/>
      <c r="VJT4" s="85"/>
      <c r="VJU4" s="85"/>
      <c r="VJV4" s="85"/>
      <c r="VJW4" s="85"/>
      <c r="VJX4" s="85"/>
      <c r="VJY4" s="85"/>
      <c r="VJZ4" s="85"/>
      <c r="VKA4" s="85"/>
      <c r="VKB4" s="85"/>
      <c r="VKC4" s="85"/>
      <c r="VKD4" s="85"/>
      <c r="VKE4" s="85"/>
      <c r="VKF4" s="85"/>
      <c r="VKG4" s="85"/>
      <c r="VKH4" s="85"/>
      <c r="VKI4" s="85"/>
      <c r="VKJ4" s="85"/>
      <c r="VKK4" s="85"/>
      <c r="VKL4" s="85"/>
      <c r="VKM4" s="85"/>
      <c r="VKN4" s="85"/>
      <c r="VKO4" s="85"/>
      <c r="VKP4" s="85"/>
      <c r="VKQ4" s="85"/>
      <c r="VKR4" s="85"/>
      <c r="VKS4" s="85"/>
      <c r="VKT4" s="85"/>
      <c r="VKU4" s="85"/>
      <c r="VKV4" s="85"/>
      <c r="VKW4" s="85"/>
      <c r="VKX4" s="85"/>
      <c r="VKY4" s="85"/>
      <c r="VKZ4" s="85"/>
      <c r="VLA4" s="85"/>
      <c r="VLB4" s="85"/>
      <c r="VLC4" s="85"/>
      <c r="VLD4" s="85"/>
      <c r="VLE4" s="85"/>
      <c r="VLF4" s="85"/>
      <c r="VLG4" s="85"/>
      <c r="VLH4" s="85"/>
      <c r="VLI4" s="85"/>
      <c r="VLJ4" s="85"/>
      <c r="VLK4" s="85"/>
      <c r="VLL4" s="85"/>
      <c r="VLM4" s="85"/>
      <c r="VLN4" s="85"/>
      <c r="VLO4" s="85"/>
      <c r="VLP4" s="85"/>
      <c r="VLQ4" s="85"/>
      <c r="VLR4" s="85"/>
      <c r="VLS4" s="85"/>
      <c r="VLT4" s="85"/>
      <c r="VLU4" s="85"/>
      <c r="VLV4" s="85"/>
      <c r="VLW4" s="85"/>
      <c r="VLX4" s="85"/>
      <c r="VLY4" s="85"/>
      <c r="VLZ4" s="85"/>
      <c r="VMA4" s="85"/>
      <c r="VMB4" s="85"/>
      <c r="VMC4" s="85"/>
      <c r="VMD4" s="85"/>
      <c r="VME4" s="85"/>
      <c r="VMF4" s="85"/>
      <c r="VMG4" s="85"/>
      <c r="VMH4" s="85"/>
      <c r="VMI4" s="85"/>
      <c r="VMJ4" s="85"/>
      <c r="VMK4" s="85"/>
      <c r="VML4" s="85"/>
      <c r="VMM4" s="85"/>
      <c r="VMN4" s="85"/>
      <c r="VMO4" s="85"/>
      <c r="VMP4" s="85"/>
      <c r="VMQ4" s="85"/>
      <c r="VMR4" s="85"/>
      <c r="VMS4" s="85"/>
      <c r="VMT4" s="85"/>
      <c r="VMU4" s="85"/>
      <c r="VMV4" s="85"/>
      <c r="VMW4" s="85"/>
      <c r="VMX4" s="85"/>
      <c r="VMY4" s="85"/>
      <c r="VMZ4" s="85"/>
      <c r="VNA4" s="85"/>
      <c r="VNB4" s="85"/>
      <c r="VNC4" s="85"/>
      <c r="VND4" s="85"/>
      <c r="VNE4" s="85"/>
      <c r="VNF4" s="85"/>
      <c r="VNG4" s="85"/>
      <c r="VNH4" s="85"/>
      <c r="VNI4" s="85"/>
      <c r="VNJ4" s="85"/>
      <c r="VNK4" s="85"/>
      <c r="VNL4" s="85"/>
      <c r="VNM4" s="85"/>
      <c r="VNN4" s="85"/>
      <c r="VNO4" s="85"/>
      <c r="VNP4" s="85"/>
      <c r="VNQ4" s="85"/>
      <c r="VNR4" s="85"/>
      <c r="VNS4" s="85"/>
      <c r="VNT4" s="85"/>
      <c r="VNU4" s="85"/>
      <c r="VNV4" s="85"/>
      <c r="VNW4" s="85"/>
      <c r="VNX4" s="85"/>
      <c r="VNY4" s="85"/>
      <c r="VNZ4" s="85"/>
      <c r="VOA4" s="85"/>
      <c r="VOB4" s="85"/>
      <c r="VOC4" s="85"/>
      <c r="VOD4" s="85"/>
      <c r="VOE4" s="85"/>
      <c r="VOF4" s="85"/>
      <c r="VOG4" s="85"/>
      <c r="VOH4" s="85"/>
      <c r="VOI4" s="85"/>
      <c r="VOJ4" s="85"/>
      <c r="VOK4" s="85"/>
      <c r="VOL4" s="85"/>
      <c r="VOM4" s="85"/>
      <c r="VON4" s="85"/>
      <c r="VOO4" s="85"/>
      <c r="VOP4" s="85"/>
      <c r="VOQ4" s="85"/>
      <c r="VOR4" s="85"/>
      <c r="VOS4" s="85"/>
      <c r="VOT4" s="85"/>
      <c r="VOU4" s="85"/>
      <c r="VOV4" s="85"/>
      <c r="VOW4" s="85"/>
      <c r="VOX4" s="85"/>
      <c r="VOY4" s="85"/>
      <c r="VOZ4" s="85"/>
      <c r="VPA4" s="85"/>
      <c r="VPB4" s="85"/>
      <c r="VPC4" s="85"/>
      <c r="VPD4" s="85"/>
      <c r="VPE4" s="85"/>
      <c r="VPF4" s="85"/>
      <c r="VPG4" s="85"/>
      <c r="VPH4" s="85"/>
      <c r="VPI4" s="85"/>
      <c r="VPJ4" s="85"/>
      <c r="VPK4" s="85"/>
      <c r="VPL4" s="85"/>
      <c r="VPM4" s="85"/>
      <c r="VPN4" s="85"/>
      <c r="VPO4" s="85"/>
      <c r="VPP4" s="85"/>
      <c r="VPQ4" s="85"/>
      <c r="VPR4" s="85"/>
      <c r="VPS4" s="85"/>
      <c r="VPT4" s="85"/>
      <c r="VPU4" s="85"/>
      <c r="VPV4" s="85"/>
      <c r="VPW4" s="85"/>
      <c r="VPX4" s="85"/>
      <c r="VPY4" s="85"/>
      <c r="VPZ4" s="85"/>
      <c r="VQA4" s="85"/>
      <c r="VQB4" s="85"/>
      <c r="VQC4" s="85"/>
      <c r="VQD4" s="85"/>
      <c r="VQE4" s="85"/>
      <c r="VQF4" s="85"/>
      <c r="VQG4" s="85"/>
      <c r="VQH4" s="85"/>
      <c r="VQI4" s="85"/>
      <c r="VQJ4" s="85"/>
      <c r="VQK4" s="85"/>
      <c r="VQL4" s="85"/>
      <c r="VQM4" s="85"/>
      <c r="VQN4" s="85"/>
      <c r="VQO4" s="85"/>
      <c r="VQP4" s="85"/>
      <c r="VQQ4" s="85"/>
      <c r="VQR4" s="85"/>
      <c r="VQS4" s="85"/>
      <c r="VQT4" s="85"/>
      <c r="VQU4" s="85"/>
      <c r="VQV4" s="85"/>
      <c r="VQW4" s="85"/>
      <c r="VQX4" s="85"/>
      <c r="VQY4" s="85"/>
      <c r="VQZ4" s="85"/>
      <c r="VRA4" s="85"/>
      <c r="VRB4" s="85"/>
      <c r="VRC4" s="85"/>
      <c r="VRD4" s="85"/>
      <c r="VRE4" s="85"/>
      <c r="VRF4" s="85"/>
      <c r="VRG4" s="85"/>
      <c r="VRH4" s="85"/>
      <c r="VRI4" s="85"/>
      <c r="VRJ4" s="85"/>
      <c r="VRK4" s="85"/>
      <c r="VRL4" s="85"/>
      <c r="VRM4" s="85"/>
      <c r="VRN4" s="85"/>
      <c r="VRO4" s="85"/>
      <c r="VRP4" s="85"/>
      <c r="VRQ4" s="85"/>
      <c r="VRR4" s="85"/>
      <c r="VRS4" s="85"/>
      <c r="VRT4" s="85"/>
      <c r="VRU4" s="85"/>
      <c r="VRV4" s="85"/>
      <c r="VRW4" s="85"/>
      <c r="VRX4" s="85"/>
      <c r="VRY4" s="85"/>
      <c r="VRZ4" s="85"/>
      <c r="VSA4" s="85"/>
      <c r="VSB4" s="85"/>
      <c r="VSC4" s="85"/>
      <c r="VSD4" s="85"/>
      <c r="VSE4" s="85"/>
      <c r="VSF4" s="85"/>
      <c r="VSG4" s="85"/>
      <c r="VSH4" s="85"/>
      <c r="VSI4" s="85"/>
      <c r="VSJ4" s="85"/>
      <c r="VSK4" s="85"/>
      <c r="VSL4" s="85"/>
      <c r="VSM4" s="85"/>
      <c r="VSN4" s="85"/>
      <c r="VSO4" s="85"/>
      <c r="VSP4" s="85"/>
      <c r="VSQ4" s="85"/>
      <c r="VSR4" s="85"/>
      <c r="VSS4" s="85"/>
      <c r="VST4" s="85"/>
      <c r="VSU4" s="85"/>
      <c r="VSV4" s="85"/>
      <c r="VSW4" s="85"/>
      <c r="VSX4" s="85"/>
      <c r="VSY4" s="85"/>
      <c r="VSZ4" s="85"/>
      <c r="VTA4" s="85"/>
      <c r="VTB4" s="85"/>
      <c r="VTC4" s="85"/>
      <c r="VTD4" s="85"/>
      <c r="VTE4" s="85"/>
      <c r="VTF4" s="85"/>
      <c r="VTG4" s="85"/>
      <c r="VTH4" s="85"/>
      <c r="VTI4" s="85"/>
      <c r="VTJ4" s="85"/>
      <c r="VTK4" s="85"/>
      <c r="VTL4" s="85"/>
      <c r="VTM4" s="85"/>
      <c r="VTN4" s="85"/>
      <c r="VTO4" s="85"/>
      <c r="VTP4" s="85"/>
      <c r="VTQ4" s="85"/>
      <c r="VTR4" s="85"/>
      <c r="VTS4" s="85"/>
      <c r="VTT4" s="85"/>
      <c r="VTU4" s="85"/>
      <c r="VTV4" s="85"/>
      <c r="VTW4" s="85"/>
      <c r="VTX4" s="85"/>
      <c r="VTY4" s="85"/>
      <c r="VTZ4" s="85"/>
      <c r="VUA4" s="85"/>
      <c r="VUB4" s="85"/>
      <c r="VUC4" s="85"/>
      <c r="VUD4" s="85"/>
      <c r="VUE4" s="85"/>
      <c r="VUF4" s="85"/>
      <c r="VUG4" s="85"/>
      <c r="VUH4" s="85"/>
      <c r="VUI4" s="85"/>
      <c r="VUJ4" s="85"/>
      <c r="VUK4" s="85"/>
      <c r="VUL4" s="85"/>
      <c r="VUM4" s="85"/>
      <c r="VUN4" s="85"/>
      <c r="VUO4" s="85"/>
      <c r="VUP4" s="85"/>
      <c r="VUQ4" s="85"/>
      <c r="VUR4" s="85"/>
      <c r="VUS4" s="85"/>
      <c r="VUT4" s="85"/>
      <c r="VUU4" s="85"/>
      <c r="VUV4" s="85"/>
      <c r="VUW4" s="85"/>
      <c r="VUX4" s="85"/>
      <c r="VUY4" s="85"/>
      <c r="VUZ4" s="85"/>
      <c r="VVA4" s="85"/>
      <c r="VVB4" s="85"/>
      <c r="VVC4" s="85"/>
      <c r="VVD4" s="85"/>
      <c r="VVE4" s="85"/>
      <c r="VVF4" s="85"/>
      <c r="VVG4" s="85"/>
      <c r="VVH4" s="85"/>
      <c r="VVI4" s="85"/>
      <c r="VVJ4" s="85"/>
      <c r="VVK4" s="85"/>
      <c r="VVL4" s="85"/>
      <c r="VVM4" s="85"/>
      <c r="VVN4" s="85"/>
      <c r="VVO4" s="85"/>
      <c r="VVP4" s="85"/>
      <c r="VVQ4" s="85"/>
      <c r="VVR4" s="85"/>
      <c r="VVS4" s="85"/>
      <c r="VVT4" s="85"/>
      <c r="VVU4" s="85"/>
      <c r="VVV4" s="85"/>
      <c r="VVW4" s="85"/>
      <c r="VVX4" s="85"/>
      <c r="VVY4" s="85"/>
      <c r="VVZ4" s="85"/>
      <c r="VWA4" s="85"/>
      <c r="VWB4" s="85"/>
      <c r="VWC4" s="85"/>
      <c r="VWD4" s="85"/>
      <c r="VWE4" s="85"/>
      <c r="VWF4" s="85"/>
      <c r="VWG4" s="85"/>
      <c r="VWH4" s="85"/>
      <c r="VWI4" s="85"/>
      <c r="VWJ4" s="85"/>
      <c r="VWK4" s="85"/>
      <c r="VWL4" s="85"/>
      <c r="VWM4" s="85"/>
      <c r="VWN4" s="85"/>
      <c r="VWO4" s="85"/>
      <c r="VWP4" s="85"/>
      <c r="VWQ4" s="85"/>
      <c r="VWR4" s="85"/>
      <c r="VWS4" s="85"/>
      <c r="VWT4" s="85"/>
      <c r="VWU4" s="85"/>
      <c r="VWV4" s="85"/>
      <c r="VWW4" s="85"/>
      <c r="VWX4" s="85"/>
      <c r="VWY4" s="85"/>
      <c r="VWZ4" s="85"/>
      <c r="VXA4" s="85"/>
      <c r="VXB4" s="85"/>
      <c r="VXC4" s="85"/>
      <c r="VXD4" s="85"/>
      <c r="VXE4" s="85"/>
      <c r="VXF4" s="85"/>
      <c r="VXG4" s="85"/>
      <c r="VXH4" s="85"/>
      <c r="VXI4" s="85"/>
      <c r="VXJ4" s="85"/>
      <c r="VXK4" s="85"/>
      <c r="VXL4" s="85"/>
      <c r="VXM4" s="85"/>
      <c r="VXN4" s="85"/>
      <c r="VXO4" s="85"/>
      <c r="VXP4" s="85"/>
      <c r="VXQ4" s="85"/>
      <c r="VXR4" s="85"/>
      <c r="VXS4" s="85"/>
      <c r="VXT4" s="85"/>
      <c r="VXU4" s="85"/>
      <c r="VXV4" s="85"/>
      <c r="VXW4" s="85"/>
      <c r="VXX4" s="85"/>
      <c r="VXY4" s="85"/>
      <c r="VXZ4" s="85"/>
      <c r="VYA4" s="85"/>
      <c r="VYB4" s="85"/>
      <c r="VYC4" s="85"/>
      <c r="VYD4" s="85"/>
      <c r="VYE4" s="85"/>
      <c r="VYF4" s="85"/>
      <c r="VYG4" s="85"/>
      <c r="VYH4" s="85"/>
      <c r="VYI4" s="85"/>
      <c r="VYJ4" s="85"/>
      <c r="VYK4" s="85"/>
      <c r="VYL4" s="85"/>
      <c r="VYM4" s="85"/>
      <c r="VYN4" s="85"/>
      <c r="VYO4" s="85"/>
      <c r="VYP4" s="85"/>
      <c r="VYQ4" s="85"/>
      <c r="VYR4" s="85"/>
      <c r="VYS4" s="85"/>
      <c r="VYT4" s="85"/>
      <c r="VYU4" s="85"/>
      <c r="VYV4" s="85"/>
      <c r="VYW4" s="85"/>
      <c r="VYX4" s="85"/>
      <c r="VYY4" s="85"/>
      <c r="VYZ4" s="85"/>
      <c r="VZA4" s="85"/>
      <c r="VZB4" s="85"/>
      <c r="VZC4" s="85"/>
      <c r="VZD4" s="85"/>
      <c r="VZE4" s="85"/>
      <c r="VZF4" s="85"/>
      <c r="VZG4" s="85"/>
      <c r="VZH4" s="85"/>
      <c r="VZI4" s="85"/>
      <c r="VZJ4" s="85"/>
      <c r="VZK4" s="85"/>
      <c r="VZL4" s="85"/>
      <c r="VZM4" s="85"/>
      <c r="VZN4" s="85"/>
      <c r="VZO4" s="85"/>
      <c r="VZP4" s="85"/>
      <c r="VZQ4" s="85"/>
      <c r="VZR4" s="85"/>
      <c r="VZS4" s="85"/>
      <c r="VZT4" s="85"/>
      <c r="VZU4" s="85"/>
      <c r="VZV4" s="85"/>
      <c r="VZW4" s="85"/>
      <c r="VZX4" s="85"/>
      <c r="VZY4" s="85"/>
      <c r="VZZ4" s="85"/>
      <c r="WAA4" s="85"/>
      <c r="WAB4" s="85"/>
      <c r="WAC4" s="85"/>
      <c r="WAD4" s="85"/>
      <c r="WAE4" s="85"/>
      <c r="WAF4" s="85"/>
      <c r="WAG4" s="85"/>
      <c r="WAH4" s="85"/>
      <c r="WAI4" s="85"/>
      <c r="WAJ4" s="85"/>
      <c r="WAK4" s="85"/>
      <c r="WAL4" s="85"/>
      <c r="WAM4" s="85"/>
      <c r="WAN4" s="85"/>
      <c r="WAO4" s="85"/>
      <c r="WAP4" s="85"/>
      <c r="WAQ4" s="85"/>
      <c r="WAR4" s="85"/>
      <c r="WAS4" s="85"/>
      <c r="WAT4" s="85"/>
      <c r="WAU4" s="85"/>
      <c r="WAV4" s="85"/>
      <c r="WAW4" s="85"/>
      <c r="WAX4" s="85"/>
      <c r="WAY4" s="85"/>
      <c r="WAZ4" s="85"/>
      <c r="WBA4" s="85"/>
      <c r="WBB4" s="85"/>
      <c r="WBC4" s="85"/>
      <c r="WBD4" s="85"/>
      <c r="WBE4" s="85"/>
      <c r="WBF4" s="85"/>
      <c r="WBG4" s="85"/>
      <c r="WBH4" s="85"/>
      <c r="WBI4" s="85"/>
      <c r="WBJ4" s="85"/>
      <c r="WBK4" s="85"/>
      <c r="WBL4" s="85"/>
      <c r="WBM4" s="85"/>
      <c r="WBN4" s="85"/>
      <c r="WBO4" s="85"/>
      <c r="WBP4" s="85"/>
      <c r="WBQ4" s="85"/>
      <c r="WBR4" s="85"/>
      <c r="WBS4" s="85"/>
      <c r="WBT4" s="85"/>
      <c r="WBU4" s="85"/>
      <c r="WBV4" s="85"/>
      <c r="WBW4" s="85"/>
      <c r="WBX4" s="85"/>
      <c r="WBY4" s="85"/>
      <c r="WBZ4" s="85"/>
      <c r="WCA4" s="85"/>
      <c r="WCB4" s="85"/>
      <c r="WCC4" s="85"/>
      <c r="WCD4" s="85"/>
      <c r="WCE4" s="85"/>
      <c r="WCF4" s="85"/>
      <c r="WCG4" s="85"/>
      <c r="WCH4" s="85"/>
      <c r="WCI4" s="85"/>
      <c r="WCJ4" s="85"/>
      <c r="WCK4" s="85"/>
      <c r="WCL4" s="85"/>
      <c r="WCM4" s="85"/>
      <c r="WCN4" s="85"/>
      <c r="WCO4" s="85"/>
      <c r="WCP4" s="85"/>
      <c r="WCQ4" s="85"/>
      <c r="WCR4" s="85"/>
      <c r="WCS4" s="85"/>
      <c r="WCT4" s="85"/>
      <c r="WCU4" s="85"/>
      <c r="WCV4" s="85"/>
      <c r="WCW4" s="85"/>
      <c r="WCX4" s="85"/>
      <c r="WCY4" s="85"/>
      <c r="WCZ4" s="85"/>
      <c r="WDA4" s="85"/>
      <c r="WDB4" s="85"/>
      <c r="WDC4" s="85"/>
      <c r="WDD4" s="85"/>
      <c r="WDE4" s="85"/>
      <c r="WDF4" s="85"/>
      <c r="WDG4" s="85"/>
      <c r="WDH4" s="85"/>
      <c r="WDI4" s="85"/>
      <c r="WDJ4" s="85"/>
      <c r="WDK4" s="85"/>
      <c r="WDL4" s="85"/>
      <c r="WDM4" s="85"/>
      <c r="WDN4" s="85"/>
      <c r="WDO4" s="85"/>
      <c r="WDP4" s="85"/>
      <c r="WDQ4" s="85"/>
      <c r="WDR4" s="85"/>
      <c r="WDS4" s="85"/>
      <c r="WDT4" s="85"/>
      <c r="WDU4" s="85"/>
      <c r="WDV4" s="85"/>
      <c r="WDW4" s="85"/>
      <c r="WDX4" s="85"/>
      <c r="WDY4" s="85"/>
      <c r="WDZ4" s="85"/>
      <c r="WEA4" s="85"/>
      <c r="WEB4" s="85"/>
      <c r="WEC4" s="85"/>
      <c r="WED4" s="85"/>
      <c r="WEE4" s="85"/>
      <c r="WEF4" s="85"/>
      <c r="WEG4" s="85"/>
      <c r="WEH4" s="85"/>
      <c r="WEI4" s="85"/>
      <c r="WEJ4" s="85"/>
      <c r="WEK4" s="85"/>
      <c r="WEL4" s="85"/>
      <c r="WEM4" s="85"/>
      <c r="WEN4" s="85"/>
      <c r="WEO4" s="85"/>
      <c r="WEP4" s="85"/>
      <c r="WEQ4" s="85"/>
      <c r="WER4" s="85"/>
      <c r="WES4" s="85"/>
      <c r="WET4" s="85"/>
      <c r="WEU4" s="85"/>
      <c r="WEV4" s="85"/>
      <c r="WEW4" s="85"/>
      <c r="WEX4" s="85"/>
      <c r="WEY4" s="85"/>
      <c r="WEZ4" s="85"/>
      <c r="WFA4" s="85"/>
      <c r="WFB4" s="85"/>
      <c r="WFC4" s="85"/>
      <c r="WFD4" s="85"/>
      <c r="WFE4" s="85"/>
      <c r="WFF4" s="85"/>
      <c r="WFG4" s="85"/>
      <c r="WFH4" s="85"/>
      <c r="WFI4" s="85"/>
      <c r="WFJ4" s="85"/>
      <c r="WFK4" s="85"/>
      <c r="WFL4" s="85"/>
      <c r="WFM4" s="85"/>
      <c r="WFN4" s="85"/>
      <c r="WFO4" s="85"/>
      <c r="WFP4" s="85"/>
      <c r="WFQ4" s="85"/>
      <c r="WFR4" s="85"/>
      <c r="WFS4" s="85"/>
      <c r="WFT4" s="85"/>
      <c r="WFU4" s="85"/>
      <c r="WFV4" s="85"/>
      <c r="WFW4" s="85"/>
      <c r="WFX4" s="85"/>
      <c r="WFY4" s="85"/>
      <c r="WFZ4" s="85"/>
      <c r="WGA4" s="85"/>
      <c r="WGB4" s="85"/>
      <c r="WGC4" s="85"/>
      <c r="WGD4" s="85"/>
      <c r="WGE4" s="85"/>
      <c r="WGF4" s="85"/>
      <c r="WGG4" s="85"/>
      <c r="WGH4" s="85"/>
      <c r="WGI4" s="85"/>
      <c r="WGJ4" s="85"/>
      <c r="WGK4" s="85"/>
      <c r="WGL4" s="85"/>
      <c r="WGM4" s="85"/>
      <c r="WGN4" s="85"/>
      <c r="WGO4" s="85"/>
      <c r="WGP4" s="85"/>
      <c r="WGQ4" s="85"/>
      <c r="WGR4" s="85"/>
      <c r="WGS4" s="85"/>
      <c r="WGT4" s="85"/>
      <c r="WGU4" s="85"/>
      <c r="WGV4" s="85"/>
      <c r="WGW4" s="85"/>
      <c r="WGX4" s="85"/>
      <c r="WGY4" s="85"/>
      <c r="WGZ4" s="85"/>
      <c r="WHA4" s="85"/>
      <c r="WHB4" s="85"/>
      <c r="WHC4" s="85"/>
      <c r="WHD4" s="85"/>
      <c r="WHE4" s="85"/>
      <c r="WHF4" s="85"/>
      <c r="WHG4" s="85"/>
      <c r="WHH4" s="85"/>
      <c r="WHI4" s="85"/>
      <c r="WHJ4" s="85"/>
      <c r="WHK4" s="85"/>
      <c r="WHL4" s="85"/>
      <c r="WHM4" s="85"/>
      <c r="WHN4" s="85"/>
      <c r="WHO4" s="85"/>
      <c r="WHP4" s="85"/>
      <c r="WHQ4" s="85"/>
      <c r="WHR4" s="85"/>
      <c r="WHS4" s="85"/>
      <c r="WHT4" s="85"/>
      <c r="WHU4" s="85"/>
      <c r="WHV4" s="85"/>
      <c r="WHW4" s="85"/>
      <c r="WHX4" s="85"/>
      <c r="WHY4" s="85"/>
      <c r="WHZ4" s="85"/>
      <c r="WIA4" s="85"/>
      <c r="WIB4" s="85"/>
      <c r="WIC4" s="85"/>
      <c r="WID4" s="85"/>
      <c r="WIE4" s="85"/>
      <c r="WIF4" s="85"/>
      <c r="WIG4" s="85"/>
      <c r="WIH4" s="85"/>
      <c r="WII4" s="85"/>
      <c r="WIJ4" s="85"/>
      <c r="WIK4" s="85"/>
      <c r="WIL4" s="85"/>
      <c r="WIM4" s="85"/>
      <c r="WIN4" s="85"/>
      <c r="WIO4" s="85"/>
      <c r="WIP4" s="85"/>
      <c r="WIQ4" s="85"/>
      <c r="WIR4" s="85"/>
      <c r="WIS4" s="85"/>
      <c r="WIT4" s="85"/>
      <c r="WIU4" s="85"/>
      <c r="WIV4" s="85"/>
      <c r="WIW4" s="85"/>
      <c r="WIX4" s="85"/>
      <c r="WIY4" s="85"/>
      <c r="WIZ4" s="85"/>
      <c r="WJA4" s="85"/>
      <c r="WJB4" s="85"/>
      <c r="WJC4" s="85"/>
      <c r="WJD4" s="85"/>
      <c r="WJE4" s="85"/>
      <c r="WJF4" s="85"/>
      <c r="WJG4" s="85"/>
      <c r="WJH4" s="85"/>
      <c r="WJI4" s="85"/>
      <c r="WJJ4" s="85"/>
      <c r="WJK4" s="85"/>
      <c r="WJL4" s="85"/>
      <c r="WJM4" s="85"/>
      <c r="WJN4" s="85"/>
      <c r="WJO4" s="85"/>
      <c r="WJP4" s="85"/>
      <c r="WJQ4" s="85"/>
      <c r="WJR4" s="85"/>
      <c r="WJS4" s="85"/>
      <c r="WJT4" s="85"/>
      <c r="WJU4" s="85"/>
      <c r="WJV4" s="85"/>
      <c r="WJW4" s="85"/>
      <c r="WJX4" s="85"/>
      <c r="WJY4" s="85"/>
      <c r="WJZ4" s="85"/>
      <c r="WKA4" s="85"/>
      <c r="WKB4" s="85"/>
      <c r="WKC4" s="85"/>
      <c r="WKD4" s="85"/>
      <c r="WKE4" s="85"/>
      <c r="WKF4" s="85"/>
      <c r="WKG4" s="85"/>
      <c r="WKH4" s="85"/>
      <c r="WKI4" s="85"/>
      <c r="WKJ4" s="85"/>
      <c r="WKK4" s="85"/>
      <c r="WKL4" s="85"/>
      <c r="WKM4" s="85"/>
      <c r="WKN4" s="85"/>
      <c r="WKO4" s="85"/>
      <c r="WKP4" s="85"/>
      <c r="WKQ4" s="85"/>
      <c r="WKR4" s="85"/>
      <c r="WKS4" s="85"/>
      <c r="WKT4" s="85"/>
      <c r="WKU4" s="85"/>
      <c r="WKV4" s="85"/>
      <c r="WKW4" s="85"/>
      <c r="WKX4" s="85"/>
      <c r="WKY4" s="85"/>
      <c r="WKZ4" s="85"/>
      <c r="WLA4" s="85"/>
      <c r="WLB4" s="85"/>
      <c r="WLC4" s="85"/>
      <c r="WLD4" s="85"/>
      <c r="WLE4" s="85"/>
      <c r="WLF4" s="85"/>
      <c r="WLG4" s="85"/>
      <c r="WLH4" s="85"/>
      <c r="WLI4" s="85"/>
      <c r="WLJ4" s="85"/>
      <c r="WLK4" s="85"/>
      <c r="WLL4" s="85"/>
      <c r="WLM4" s="85"/>
      <c r="WLN4" s="85"/>
      <c r="WLO4" s="85"/>
      <c r="WLP4" s="85"/>
      <c r="WLQ4" s="85"/>
      <c r="WLR4" s="85"/>
      <c r="WLS4" s="85"/>
      <c r="WLT4" s="85"/>
      <c r="WLU4" s="85"/>
      <c r="WLV4" s="85"/>
      <c r="WLW4" s="85"/>
      <c r="WLX4" s="85"/>
      <c r="WLY4" s="85"/>
      <c r="WLZ4" s="85"/>
      <c r="WMA4" s="85"/>
      <c r="WMB4" s="85"/>
      <c r="WMC4" s="85"/>
      <c r="WMD4" s="85"/>
      <c r="WME4" s="85"/>
      <c r="WMF4" s="85"/>
      <c r="WMG4" s="85"/>
      <c r="WMH4" s="85"/>
      <c r="WMI4" s="85"/>
      <c r="WMJ4" s="85"/>
      <c r="WMK4" s="85"/>
      <c r="WML4" s="85"/>
      <c r="WMM4" s="85"/>
      <c r="WMN4" s="85"/>
      <c r="WMO4" s="85"/>
      <c r="WMP4" s="85"/>
      <c r="WMQ4" s="85"/>
      <c r="WMR4" s="85"/>
      <c r="WMS4" s="85"/>
      <c r="WMT4" s="85"/>
      <c r="WMU4" s="85"/>
      <c r="WMV4" s="85"/>
      <c r="WMW4" s="85"/>
      <c r="WMX4" s="85"/>
      <c r="WMY4" s="85"/>
      <c r="WMZ4" s="85"/>
      <c r="WNA4" s="85"/>
      <c r="WNB4" s="85"/>
      <c r="WNC4" s="85"/>
      <c r="WND4" s="85"/>
      <c r="WNE4" s="85"/>
      <c r="WNF4" s="85"/>
      <c r="WNG4" s="85"/>
      <c r="WNH4" s="85"/>
      <c r="WNI4" s="85"/>
      <c r="WNJ4" s="85"/>
      <c r="WNK4" s="85"/>
      <c r="WNL4" s="85"/>
      <c r="WNM4" s="85"/>
      <c r="WNN4" s="85"/>
      <c r="WNO4" s="85"/>
      <c r="WNP4" s="85"/>
      <c r="WNQ4" s="85"/>
      <c r="WNR4" s="85"/>
      <c r="WNS4" s="85"/>
      <c r="WNT4" s="85"/>
      <c r="WNU4" s="85"/>
      <c r="WNV4" s="85"/>
      <c r="WNW4" s="85"/>
      <c r="WNX4" s="85"/>
      <c r="WNY4" s="85"/>
      <c r="WNZ4" s="85"/>
      <c r="WOA4" s="85"/>
      <c r="WOB4" s="85"/>
      <c r="WOC4" s="85"/>
      <c r="WOD4" s="85"/>
      <c r="WOE4" s="85"/>
      <c r="WOF4" s="85"/>
      <c r="WOG4" s="85"/>
      <c r="WOH4" s="85"/>
      <c r="WOI4" s="85"/>
      <c r="WOJ4" s="85"/>
      <c r="WOK4" s="85"/>
      <c r="WOL4" s="85"/>
      <c r="WOM4" s="85"/>
      <c r="WON4" s="85"/>
      <c r="WOO4" s="85"/>
      <c r="WOP4" s="85"/>
      <c r="WOQ4" s="85"/>
      <c r="WOR4" s="85"/>
      <c r="WOS4" s="85"/>
      <c r="WOT4" s="85"/>
      <c r="WOU4" s="85"/>
      <c r="WOV4" s="85"/>
      <c r="WOW4" s="85"/>
      <c r="WOX4" s="85"/>
      <c r="WOY4" s="85"/>
      <c r="WOZ4" s="85"/>
      <c r="WPA4" s="85"/>
      <c r="WPB4" s="85"/>
      <c r="WPC4" s="85"/>
      <c r="WPD4" s="85"/>
      <c r="WPE4" s="85"/>
      <c r="WPF4" s="85"/>
      <c r="WPG4" s="85"/>
      <c r="WPH4" s="85"/>
      <c r="WPI4" s="85"/>
      <c r="WPJ4" s="85"/>
      <c r="WPK4" s="85"/>
      <c r="WPL4" s="85"/>
      <c r="WPM4" s="85"/>
      <c r="WPN4" s="85"/>
      <c r="WPO4" s="85"/>
      <c r="WPP4" s="85"/>
      <c r="WPQ4" s="85"/>
      <c r="WPR4" s="85"/>
      <c r="WPS4" s="85"/>
      <c r="WPT4" s="85"/>
      <c r="WPU4" s="85"/>
      <c r="WPV4" s="85"/>
      <c r="WPW4" s="85"/>
      <c r="WPX4" s="85"/>
      <c r="WPY4" s="85"/>
      <c r="WPZ4" s="85"/>
      <c r="WQA4" s="85"/>
      <c r="WQB4" s="85"/>
      <c r="WQC4" s="85"/>
      <c r="WQD4" s="85"/>
      <c r="WQE4" s="85"/>
      <c r="WQF4" s="85"/>
      <c r="WQG4" s="85"/>
      <c r="WQH4" s="85"/>
      <c r="WQI4" s="85"/>
      <c r="WQJ4" s="85"/>
      <c r="WQK4" s="85"/>
      <c r="WQL4" s="85"/>
      <c r="WQM4" s="85"/>
      <c r="WQN4" s="85"/>
      <c r="WQO4" s="85"/>
      <c r="WQP4" s="85"/>
      <c r="WQQ4" s="85"/>
      <c r="WQR4" s="85"/>
      <c r="WQS4" s="85"/>
      <c r="WQT4" s="85"/>
      <c r="WQU4" s="85"/>
      <c r="WQV4" s="85"/>
      <c r="WQW4" s="85"/>
      <c r="WQX4" s="85"/>
      <c r="WQY4" s="85"/>
      <c r="WQZ4" s="85"/>
      <c r="WRA4" s="85"/>
      <c r="WRB4" s="85"/>
      <c r="WRC4" s="85"/>
      <c r="WRD4" s="85"/>
      <c r="WRE4" s="85"/>
      <c r="WRF4" s="85"/>
      <c r="WRG4" s="85"/>
      <c r="WRH4" s="85"/>
      <c r="WRI4" s="85"/>
      <c r="WRJ4" s="85"/>
      <c r="WRK4" s="85"/>
      <c r="WRL4" s="85"/>
      <c r="WRM4" s="85"/>
      <c r="WRN4" s="85"/>
      <c r="WRO4" s="85"/>
      <c r="WRP4" s="85"/>
      <c r="WRQ4" s="85"/>
      <c r="WRR4" s="85"/>
      <c r="WRS4" s="85"/>
      <c r="WRT4" s="85"/>
      <c r="WRU4" s="85"/>
      <c r="WRV4" s="85"/>
      <c r="WRW4" s="85"/>
      <c r="WRX4" s="85"/>
      <c r="WRY4" s="85"/>
      <c r="WRZ4" s="85"/>
      <c r="WSA4" s="85"/>
      <c r="WSB4" s="85"/>
      <c r="WSC4" s="85"/>
      <c r="WSD4" s="85"/>
      <c r="WSE4" s="85"/>
      <c r="WSF4" s="85"/>
      <c r="WSG4" s="85"/>
      <c r="WSH4" s="85"/>
      <c r="WSI4" s="85"/>
      <c r="WSJ4" s="85"/>
      <c r="WSK4" s="85"/>
      <c r="WSL4" s="85"/>
      <c r="WSM4" s="85"/>
      <c r="WSN4" s="85"/>
      <c r="WSO4" s="85"/>
      <c r="WSP4" s="85"/>
      <c r="WSQ4" s="85"/>
      <c r="WSR4" s="85"/>
      <c r="WSS4" s="85"/>
      <c r="WST4" s="85"/>
      <c r="WSU4" s="85"/>
      <c r="WSV4" s="85"/>
      <c r="WSW4" s="85"/>
      <c r="WSX4" s="85"/>
      <c r="WSY4" s="85"/>
      <c r="WSZ4" s="85"/>
      <c r="WTA4" s="85"/>
      <c r="WTB4" s="85"/>
      <c r="WTC4" s="85"/>
      <c r="WTD4" s="85"/>
      <c r="WTE4" s="85"/>
      <c r="WTF4" s="85"/>
      <c r="WTG4" s="85"/>
      <c r="WTH4" s="85"/>
      <c r="WTI4" s="85"/>
      <c r="WTJ4" s="85"/>
      <c r="WTK4" s="85"/>
      <c r="WTL4" s="85"/>
      <c r="WTM4" s="85"/>
      <c r="WTN4" s="85"/>
      <c r="WTO4" s="85"/>
      <c r="WTP4" s="85"/>
      <c r="WTQ4" s="85"/>
      <c r="WTR4" s="85"/>
      <c r="WTS4" s="85"/>
      <c r="WTT4" s="85"/>
      <c r="WTU4" s="85"/>
      <c r="WTV4" s="85"/>
      <c r="WTW4" s="85"/>
      <c r="WTX4" s="85"/>
      <c r="WTY4" s="85"/>
      <c r="WTZ4" s="85"/>
      <c r="WUA4" s="85"/>
      <c r="WUB4" s="85"/>
      <c r="WUC4" s="85"/>
      <c r="WUD4" s="85"/>
      <c r="WUE4" s="85"/>
      <c r="WUF4" s="85"/>
      <c r="WUG4" s="85"/>
      <c r="WUH4" s="85"/>
      <c r="WUI4" s="85"/>
      <c r="WUJ4" s="85"/>
      <c r="WUK4" s="85"/>
      <c r="WUL4" s="85"/>
      <c r="WUM4" s="85"/>
      <c r="WUN4" s="85"/>
      <c r="WUO4" s="85"/>
      <c r="WUP4" s="85"/>
      <c r="WUQ4" s="85"/>
      <c r="WUR4" s="85"/>
      <c r="WUS4" s="85"/>
      <c r="WUT4" s="85"/>
      <c r="WUU4" s="85"/>
      <c r="WUV4" s="85"/>
      <c r="WUW4" s="85"/>
      <c r="WUX4" s="85"/>
      <c r="WUY4" s="85"/>
      <c r="WUZ4" s="85"/>
      <c r="WVA4" s="85"/>
      <c r="WVB4" s="85"/>
      <c r="WVC4" s="85"/>
      <c r="WVD4" s="85"/>
      <c r="WVE4" s="85"/>
      <c r="WVF4" s="85"/>
      <c r="WVG4" s="85"/>
      <c r="WVH4" s="85"/>
      <c r="WVI4" s="85"/>
      <c r="WVJ4" s="85"/>
      <c r="WVK4" s="85"/>
      <c r="WVL4" s="85"/>
      <c r="WVM4" s="85"/>
      <c r="WVN4" s="85"/>
      <c r="WVO4" s="85"/>
      <c r="WVP4" s="85"/>
      <c r="WVQ4" s="85"/>
      <c r="WVR4" s="85"/>
      <c r="WVS4" s="85"/>
      <c r="WVT4" s="85"/>
      <c r="WVU4" s="85"/>
      <c r="WVV4" s="85"/>
      <c r="WVW4" s="85"/>
      <c r="WVX4" s="85"/>
      <c r="WVY4" s="85"/>
      <c r="WVZ4" s="85"/>
      <c r="WWA4" s="85"/>
      <c r="WWB4" s="85"/>
      <c r="WWC4" s="85"/>
      <c r="WWD4" s="85"/>
      <c r="WWE4" s="85"/>
      <c r="WWF4" s="85"/>
      <c r="WWG4" s="85"/>
      <c r="WWH4" s="85"/>
      <c r="WWI4" s="85"/>
      <c r="WWJ4" s="85"/>
      <c r="WWK4" s="85"/>
      <c r="WWL4" s="85"/>
      <c r="WWM4" s="85"/>
      <c r="WWN4" s="85"/>
      <c r="WWO4" s="85"/>
      <c r="WWP4" s="85"/>
      <c r="WWQ4" s="85"/>
      <c r="WWR4" s="85"/>
      <c r="WWS4" s="85"/>
      <c r="WWT4" s="85"/>
      <c r="WWU4" s="85"/>
      <c r="WWV4" s="85"/>
      <c r="WWW4" s="85"/>
      <c r="WWX4" s="85"/>
      <c r="WWY4" s="85"/>
      <c r="WWZ4" s="85"/>
      <c r="WXA4" s="85"/>
      <c r="WXB4" s="85"/>
      <c r="WXC4" s="85"/>
      <c r="WXD4" s="85"/>
      <c r="WXE4" s="85"/>
      <c r="WXF4" s="85"/>
      <c r="WXG4" s="85"/>
      <c r="WXH4" s="85"/>
      <c r="WXI4" s="85"/>
      <c r="WXJ4" s="85"/>
      <c r="WXK4" s="85"/>
      <c r="WXL4" s="85"/>
      <c r="WXM4" s="85"/>
      <c r="WXN4" s="85"/>
      <c r="WXO4" s="85"/>
      <c r="WXP4" s="85"/>
      <c r="WXQ4" s="85"/>
      <c r="WXR4" s="85"/>
      <c r="WXS4" s="85"/>
      <c r="WXT4" s="85"/>
      <c r="WXU4" s="85"/>
      <c r="WXV4" s="85"/>
      <c r="WXW4" s="85"/>
      <c r="WXX4" s="85"/>
      <c r="WXY4" s="85"/>
      <c r="WXZ4" s="85"/>
      <c r="WYA4" s="85"/>
      <c r="WYB4" s="85"/>
      <c r="WYC4" s="85"/>
      <c r="WYD4" s="85"/>
      <c r="WYE4" s="85"/>
      <c r="WYF4" s="85"/>
      <c r="WYG4" s="85"/>
      <c r="WYH4" s="85"/>
      <c r="WYI4" s="85"/>
      <c r="WYJ4" s="85"/>
      <c r="WYK4" s="85"/>
      <c r="WYL4" s="85"/>
      <c r="WYM4" s="85"/>
      <c r="WYN4" s="85"/>
      <c r="WYO4" s="85"/>
      <c r="WYP4" s="85"/>
      <c r="WYQ4" s="85"/>
      <c r="WYR4" s="85"/>
      <c r="WYS4" s="85"/>
      <c r="WYT4" s="85"/>
      <c r="WYU4" s="85"/>
      <c r="WYV4" s="85"/>
      <c r="WYW4" s="85"/>
      <c r="WYX4" s="85"/>
      <c r="WYY4" s="85"/>
      <c r="WYZ4" s="85"/>
      <c r="WZA4" s="85"/>
      <c r="WZB4" s="85"/>
      <c r="WZC4" s="85"/>
      <c r="WZD4" s="85"/>
      <c r="WZE4" s="85"/>
      <c r="WZF4" s="85"/>
      <c r="WZG4" s="85"/>
      <c r="WZH4" s="85"/>
      <c r="WZI4" s="85"/>
      <c r="WZJ4" s="85"/>
      <c r="WZK4" s="85"/>
      <c r="WZL4" s="85"/>
      <c r="WZM4" s="85"/>
      <c r="WZN4" s="85"/>
      <c r="WZO4" s="85"/>
      <c r="WZP4" s="85"/>
      <c r="WZQ4" s="85"/>
      <c r="WZR4" s="85"/>
      <c r="WZS4" s="85"/>
      <c r="WZT4" s="85"/>
      <c r="WZU4" s="85"/>
      <c r="WZV4" s="85"/>
      <c r="WZW4" s="85"/>
      <c r="WZX4" s="85"/>
      <c r="WZY4" s="85"/>
      <c r="WZZ4" s="85"/>
      <c r="XAA4" s="85"/>
      <c r="XAB4" s="85"/>
      <c r="XAC4" s="85"/>
      <c r="XAD4" s="85"/>
      <c r="XAE4" s="85"/>
      <c r="XAF4" s="85"/>
      <c r="XAG4" s="85"/>
      <c r="XAH4" s="85"/>
      <c r="XAI4" s="85"/>
      <c r="XAJ4" s="85"/>
      <c r="XAK4" s="85"/>
      <c r="XAL4" s="85"/>
      <c r="XAM4" s="85"/>
      <c r="XAN4" s="85"/>
      <c r="XAO4" s="85"/>
      <c r="XAP4" s="85"/>
      <c r="XAQ4" s="85"/>
      <c r="XAR4" s="85"/>
      <c r="XAS4" s="85"/>
      <c r="XAT4" s="85"/>
      <c r="XAU4" s="85"/>
      <c r="XAV4" s="85"/>
      <c r="XAW4" s="85"/>
      <c r="XAX4" s="85"/>
      <c r="XAY4" s="85"/>
      <c r="XAZ4" s="85"/>
      <c r="XBA4" s="85"/>
      <c r="XBB4" s="85"/>
      <c r="XBC4" s="85"/>
      <c r="XBD4" s="85"/>
      <c r="XBE4" s="85"/>
      <c r="XBF4" s="85"/>
      <c r="XBG4" s="85"/>
      <c r="XBH4" s="85"/>
      <c r="XBI4" s="85"/>
      <c r="XBJ4" s="85"/>
      <c r="XBK4" s="85"/>
      <c r="XBL4" s="85"/>
      <c r="XBM4" s="85"/>
      <c r="XBN4" s="85"/>
      <c r="XBO4" s="85"/>
      <c r="XBP4" s="85"/>
      <c r="XBQ4" s="85"/>
      <c r="XBR4" s="85"/>
      <c r="XBS4" s="85"/>
      <c r="XBT4" s="85"/>
      <c r="XBU4" s="85"/>
      <c r="XBV4" s="85"/>
      <c r="XBW4" s="85"/>
      <c r="XBX4" s="85"/>
      <c r="XBY4" s="85"/>
      <c r="XBZ4" s="85"/>
      <c r="XCA4" s="85"/>
      <c r="XCB4" s="85"/>
      <c r="XCC4" s="85"/>
      <c r="XCD4" s="85"/>
      <c r="XCE4" s="85"/>
      <c r="XCF4" s="85"/>
      <c r="XCG4" s="85"/>
      <c r="XCH4" s="85"/>
      <c r="XCI4" s="85"/>
      <c r="XCJ4" s="85"/>
      <c r="XCK4" s="85"/>
      <c r="XCL4" s="85"/>
      <c r="XCM4" s="85"/>
      <c r="XCN4" s="85"/>
      <c r="XCO4" s="85"/>
      <c r="XCP4" s="85"/>
      <c r="XCQ4" s="85"/>
      <c r="XCR4" s="85"/>
      <c r="XCS4" s="85"/>
      <c r="XCT4" s="85"/>
      <c r="XCU4" s="85"/>
      <c r="XCV4" s="85"/>
      <c r="XCW4" s="85"/>
      <c r="XCX4" s="85"/>
      <c r="XCY4" s="85"/>
      <c r="XCZ4" s="85"/>
      <c r="XDA4" s="85"/>
      <c r="XDB4" s="85"/>
      <c r="XDC4" s="85"/>
      <c r="XDD4" s="85"/>
      <c r="XDE4" s="85"/>
      <c r="XDF4" s="85"/>
      <c r="XDG4" s="85"/>
      <c r="XDH4" s="85"/>
      <c r="XDI4" s="85"/>
      <c r="XDJ4" s="85"/>
      <c r="XDK4" s="85"/>
      <c r="XDL4" s="85"/>
      <c r="XDM4" s="85"/>
      <c r="XDN4" s="85"/>
      <c r="XDO4" s="85"/>
      <c r="XDP4" s="85"/>
      <c r="XDQ4" s="85"/>
      <c r="XDR4" s="85"/>
      <c r="XDS4" s="85"/>
      <c r="XDT4" s="85"/>
      <c r="XDU4" s="85"/>
      <c r="XDV4" s="85"/>
      <c r="XDW4" s="85"/>
      <c r="XDX4" s="85"/>
      <c r="XDY4" s="85"/>
      <c r="XDZ4" s="85"/>
      <c r="XEA4" s="85"/>
      <c r="XEB4" s="85"/>
      <c r="XEC4" s="85"/>
      <c r="XED4" s="85"/>
      <c r="XEE4" s="85"/>
      <c r="XEF4" s="85"/>
      <c r="XEG4" s="85"/>
      <c r="XEH4" s="85"/>
      <c r="XEI4" s="85"/>
      <c r="XEJ4" s="85"/>
      <c r="XEK4" s="85"/>
      <c r="XEL4" s="85"/>
      <c r="XEM4" s="85"/>
      <c r="XEN4" s="85"/>
      <c r="XEO4" s="85"/>
      <c r="XEP4" s="85"/>
      <c r="XEQ4" s="85"/>
      <c r="XER4" s="85"/>
      <c r="XES4" s="85"/>
    </row>
    <row r="5" spans="1:16373" ht="20.25" customHeight="1">
      <c r="A5" s="86" t="str">
        <f>BOQ!A5</f>
        <v>e</v>
      </c>
      <c r="B5" s="86"/>
      <c r="C5" s="86"/>
      <c r="D5" s="86"/>
      <c r="E5" s="86"/>
      <c r="F5" s="86"/>
      <c r="G5" s="86"/>
      <c r="H5" s="86"/>
      <c r="I5" s="86"/>
      <c r="J5" s="86"/>
      <c r="K5" s="86"/>
      <c r="L5" s="86"/>
      <c r="M5" s="86"/>
      <c r="N5" s="86"/>
      <c r="O5" s="86"/>
      <c r="P5" s="86"/>
      <c r="Q5" s="86"/>
      <c r="R5" s="86"/>
      <c r="S5" s="86"/>
      <c r="T5" s="86"/>
      <c r="U5" s="86"/>
      <c r="V5" s="86"/>
      <c r="W5" s="86"/>
      <c r="X5" s="86"/>
      <c r="Y5" s="86"/>
      <c r="Z5" s="86"/>
      <c r="AA5" s="86"/>
      <c r="AB5" s="86"/>
      <c r="AC5" s="86"/>
      <c r="AD5" s="86"/>
      <c r="AE5" s="86"/>
      <c r="AF5" s="86"/>
      <c r="AG5" s="86"/>
      <c r="AH5" s="86"/>
      <c r="AI5" s="86"/>
      <c r="AJ5" s="86"/>
      <c r="AK5" s="86"/>
      <c r="AL5" s="86"/>
      <c r="AM5" s="86"/>
      <c r="AN5" s="86"/>
      <c r="AO5" s="86"/>
      <c r="AP5" s="86"/>
      <c r="AQ5" s="86"/>
      <c r="AR5" s="86"/>
      <c r="AS5" s="86"/>
      <c r="AT5" s="86"/>
      <c r="AU5" s="86"/>
      <c r="AV5" s="86"/>
      <c r="AW5" s="86"/>
      <c r="AX5" s="86"/>
      <c r="AY5" s="86"/>
      <c r="AZ5" s="86"/>
      <c r="BA5" s="86"/>
      <c r="BB5" s="86"/>
      <c r="BC5" s="86"/>
      <c r="BD5" s="86"/>
      <c r="BE5" s="86"/>
      <c r="BF5" s="86"/>
      <c r="BG5" s="86"/>
      <c r="BH5" s="86"/>
      <c r="BI5" s="86"/>
      <c r="BJ5" s="86"/>
      <c r="BK5" s="86"/>
      <c r="BL5" s="86"/>
      <c r="BM5" s="86"/>
      <c r="BN5" s="86"/>
      <c r="BO5" s="86"/>
      <c r="BP5" s="86"/>
      <c r="BQ5" s="86"/>
      <c r="BR5" s="86"/>
      <c r="BS5" s="86"/>
      <c r="BT5" s="86"/>
      <c r="BU5" s="86"/>
      <c r="BV5" s="86"/>
      <c r="BW5" s="86"/>
      <c r="BX5" s="86"/>
      <c r="BY5" s="86"/>
      <c r="BZ5" s="86"/>
      <c r="CA5" s="86"/>
      <c r="CB5" s="86"/>
      <c r="CC5" s="86"/>
      <c r="CD5" s="86"/>
      <c r="CE5" s="86"/>
      <c r="CF5" s="86"/>
      <c r="CG5" s="86"/>
      <c r="CH5" s="86"/>
      <c r="CI5" s="86"/>
      <c r="CJ5" s="86"/>
      <c r="CK5" s="86"/>
      <c r="CL5" s="86"/>
      <c r="CM5" s="86"/>
      <c r="CN5" s="86"/>
      <c r="CO5" s="86"/>
      <c r="CP5" s="86"/>
      <c r="CQ5" s="86"/>
      <c r="CR5" s="86"/>
      <c r="CS5" s="86"/>
      <c r="CT5" s="86"/>
      <c r="CU5" s="86"/>
      <c r="CV5" s="86"/>
      <c r="CW5" s="86"/>
      <c r="CX5" s="86"/>
      <c r="CY5" s="86"/>
      <c r="CZ5" s="86"/>
      <c r="DA5" s="86"/>
      <c r="DB5" s="86"/>
      <c r="DC5" s="86"/>
      <c r="DD5" s="86"/>
      <c r="DE5" s="86"/>
      <c r="DF5" s="86"/>
      <c r="DG5" s="86"/>
      <c r="DH5" s="86"/>
      <c r="DI5" s="86"/>
      <c r="DJ5" s="86"/>
      <c r="DK5" s="86"/>
      <c r="DL5" s="86"/>
      <c r="DM5" s="86"/>
      <c r="DN5" s="86"/>
      <c r="DO5" s="86"/>
      <c r="DP5" s="86"/>
      <c r="DQ5" s="86"/>
      <c r="DR5" s="86"/>
      <c r="DS5" s="86"/>
      <c r="DT5" s="86"/>
      <c r="DU5" s="86"/>
      <c r="DV5" s="86"/>
      <c r="DW5" s="86"/>
      <c r="DX5" s="86"/>
      <c r="DY5" s="86"/>
      <c r="DZ5" s="86"/>
      <c r="EA5" s="86"/>
      <c r="EB5" s="86"/>
      <c r="EC5" s="86"/>
      <c r="ED5" s="86"/>
      <c r="EE5" s="86"/>
      <c r="EF5" s="86"/>
      <c r="EG5" s="86"/>
      <c r="EH5" s="86"/>
      <c r="EI5" s="86"/>
      <c r="EJ5" s="86"/>
      <c r="EK5" s="86"/>
      <c r="EL5" s="86"/>
      <c r="EM5" s="86"/>
      <c r="EN5" s="86"/>
      <c r="EO5" s="86"/>
      <c r="EP5" s="86"/>
      <c r="EQ5" s="86"/>
      <c r="ER5" s="86"/>
      <c r="ES5" s="86"/>
      <c r="ET5" s="86"/>
      <c r="EU5" s="86"/>
      <c r="EV5" s="86"/>
      <c r="EW5" s="86"/>
      <c r="EX5" s="86"/>
      <c r="EY5" s="86"/>
      <c r="EZ5" s="86"/>
      <c r="FA5" s="86"/>
      <c r="FB5" s="86"/>
      <c r="FC5" s="86"/>
      <c r="FD5" s="86"/>
      <c r="FE5" s="86"/>
      <c r="FF5" s="86"/>
      <c r="FG5" s="86"/>
      <c r="FH5" s="86"/>
      <c r="FI5" s="86"/>
      <c r="FJ5" s="86"/>
      <c r="FK5" s="86"/>
      <c r="FL5" s="86"/>
      <c r="FM5" s="86"/>
      <c r="FN5" s="86"/>
      <c r="FO5" s="86"/>
      <c r="FP5" s="86"/>
      <c r="FQ5" s="86"/>
      <c r="FR5" s="86"/>
      <c r="FS5" s="86"/>
      <c r="FT5" s="86"/>
      <c r="FU5" s="86"/>
      <c r="FV5" s="86"/>
      <c r="FW5" s="86"/>
      <c r="FX5" s="86"/>
      <c r="FY5" s="86"/>
      <c r="FZ5" s="86"/>
      <c r="GA5" s="86"/>
      <c r="GB5" s="86"/>
      <c r="GC5" s="86"/>
      <c r="GD5" s="86"/>
      <c r="GE5" s="86"/>
      <c r="GF5" s="86"/>
      <c r="GG5" s="86"/>
      <c r="GH5" s="86"/>
      <c r="GI5" s="86"/>
      <c r="GJ5" s="86"/>
      <c r="GK5" s="86"/>
      <c r="GL5" s="86"/>
      <c r="GM5" s="86"/>
      <c r="GN5" s="86"/>
      <c r="GO5" s="86"/>
      <c r="GP5" s="86"/>
      <c r="GQ5" s="86"/>
      <c r="GR5" s="86"/>
      <c r="GS5" s="86"/>
      <c r="GT5" s="86"/>
      <c r="GU5" s="86"/>
      <c r="GV5" s="86"/>
      <c r="GW5" s="86"/>
      <c r="GX5" s="86"/>
      <c r="GY5" s="86"/>
      <c r="GZ5" s="86"/>
      <c r="HA5" s="86"/>
      <c r="HB5" s="86"/>
      <c r="HC5" s="86"/>
      <c r="HD5" s="86"/>
      <c r="HE5" s="86"/>
      <c r="HF5" s="86"/>
      <c r="HG5" s="86"/>
      <c r="HH5" s="86"/>
      <c r="HI5" s="86"/>
      <c r="HJ5" s="86"/>
      <c r="HK5" s="86"/>
      <c r="HL5" s="86"/>
      <c r="HM5" s="86"/>
      <c r="HN5" s="86"/>
      <c r="HO5" s="86"/>
      <c r="HP5" s="86"/>
      <c r="HQ5" s="86"/>
      <c r="HR5" s="86"/>
      <c r="HS5" s="86"/>
      <c r="HT5" s="86"/>
      <c r="HU5" s="86"/>
      <c r="HV5" s="86"/>
      <c r="HW5" s="86"/>
      <c r="HX5" s="86"/>
      <c r="HY5" s="86"/>
      <c r="HZ5" s="86"/>
      <c r="IA5" s="86"/>
      <c r="IB5" s="86"/>
      <c r="IC5" s="86"/>
      <c r="ID5" s="86"/>
      <c r="IE5" s="86"/>
      <c r="IF5" s="86"/>
      <c r="IG5" s="86"/>
      <c r="IH5" s="86"/>
      <c r="II5" s="86"/>
      <c r="IJ5" s="86"/>
      <c r="IK5" s="86"/>
      <c r="IL5" s="86"/>
      <c r="IM5" s="86"/>
      <c r="IN5" s="86"/>
      <c r="IO5" s="86"/>
      <c r="IP5" s="86"/>
      <c r="IQ5" s="86"/>
      <c r="IR5" s="86"/>
      <c r="IS5" s="86"/>
      <c r="IT5" s="86"/>
      <c r="IU5" s="86"/>
      <c r="IV5" s="86"/>
      <c r="IW5" s="86"/>
      <c r="IX5" s="86"/>
      <c r="IY5" s="86"/>
      <c r="IZ5" s="86"/>
      <c r="JA5" s="86"/>
      <c r="JB5" s="86"/>
      <c r="JC5" s="86"/>
      <c r="JD5" s="86"/>
      <c r="JE5" s="86"/>
      <c r="JF5" s="86"/>
      <c r="JG5" s="86"/>
      <c r="JH5" s="86"/>
      <c r="JI5" s="86"/>
      <c r="JJ5" s="86"/>
      <c r="JK5" s="86"/>
      <c r="JL5" s="86"/>
      <c r="JM5" s="86"/>
      <c r="JN5" s="86"/>
      <c r="JO5" s="86"/>
      <c r="JP5" s="86"/>
      <c r="JQ5" s="86"/>
      <c r="JR5" s="86"/>
      <c r="JS5" s="86"/>
      <c r="JT5" s="86"/>
      <c r="JU5" s="86"/>
      <c r="JV5" s="86"/>
      <c r="JW5" s="86"/>
      <c r="JX5" s="86"/>
      <c r="JY5" s="86"/>
      <c r="JZ5" s="86"/>
      <c r="KA5" s="86"/>
      <c r="KB5" s="86"/>
      <c r="KC5" s="86"/>
      <c r="KD5" s="86"/>
      <c r="KE5" s="86"/>
      <c r="KF5" s="86"/>
      <c r="KG5" s="86"/>
      <c r="KH5" s="86"/>
      <c r="KI5" s="86"/>
      <c r="KJ5" s="86"/>
      <c r="KK5" s="86"/>
      <c r="KL5" s="86"/>
      <c r="KM5" s="86"/>
      <c r="KN5" s="86"/>
      <c r="KO5" s="86"/>
      <c r="KP5" s="86"/>
      <c r="KQ5" s="86"/>
      <c r="KR5" s="86"/>
      <c r="KS5" s="86"/>
      <c r="KT5" s="86"/>
      <c r="KU5" s="86"/>
      <c r="KV5" s="86"/>
      <c r="KW5" s="86"/>
      <c r="KX5" s="86"/>
      <c r="KY5" s="86"/>
      <c r="KZ5" s="86"/>
      <c r="LA5" s="86"/>
      <c r="LB5" s="86"/>
      <c r="LC5" s="86"/>
      <c r="LD5" s="86"/>
      <c r="LE5" s="86"/>
      <c r="LF5" s="86"/>
      <c r="LG5" s="86"/>
      <c r="LH5" s="86"/>
      <c r="LI5" s="86"/>
      <c r="LJ5" s="86"/>
      <c r="LK5" s="86"/>
      <c r="LL5" s="86"/>
      <c r="LM5" s="86"/>
      <c r="LN5" s="86"/>
      <c r="LO5" s="86"/>
      <c r="LP5" s="86"/>
      <c r="LQ5" s="86"/>
      <c r="LR5" s="86"/>
      <c r="LS5" s="86"/>
      <c r="LT5" s="86"/>
      <c r="LU5" s="86"/>
      <c r="LV5" s="86"/>
      <c r="LW5" s="86"/>
      <c r="LX5" s="86"/>
      <c r="LY5" s="86"/>
      <c r="LZ5" s="86"/>
      <c r="MA5" s="86"/>
      <c r="MB5" s="86"/>
      <c r="MC5" s="86"/>
      <c r="MD5" s="86"/>
      <c r="ME5" s="86"/>
      <c r="MF5" s="86"/>
      <c r="MG5" s="86"/>
      <c r="MH5" s="86"/>
      <c r="MI5" s="86"/>
      <c r="MJ5" s="86"/>
      <c r="MK5" s="86"/>
      <c r="ML5" s="86"/>
      <c r="MM5" s="86"/>
      <c r="MN5" s="86"/>
      <c r="MO5" s="86"/>
      <c r="MP5" s="86"/>
      <c r="MQ5" s="86"/>
      <c r="MR5" s="86"/>
      <c r="MS5" s="86"/>
      <c r="MT5" s="86"/>
      <c r="MU5" s="86"/>
      <c r="MV5" s="86"/>
      <c r="MW5" s="86"/>
      <c r="MX5" s="86"/>
      <c r="MY5" s="86"/>
      <c r="MZ5" s="86"/>
      <c r="NA5" s="86"/>
      <c r="NB5" s="86"/>
      <c r="NC5" s="86"/>
      <c r="ND5" s="86"/>
      <c r="NE5" s="86"/>
      <c r="NF5" s="86"/>
      <c r="NG5" s="86"/>
      <c r="NH5" s="86"/>
      <c r="NI5" s="86"/>
      <c r="NJ5" s="86"/>
      <c r="NK5" s="86"/>
      <c r="NL5" s="86"/>
      <c r="NM5" s="86"/>
      <c r="NN5" s="86"/>
      <c r="NO5" s="86"/>
      <c r="NP5" s="86"/>
      <c r="NQ5" s="86"/>
      <c r="NR5" s="86"/>
      <c r="NS5" s="86"/>
      <c r="NT5" s="86"/>
      <c r="NU5" s="86"/>
      <c r="NV5" s="86"/>
      <c r="NW5" s="86"/>
      <c r="NX5" s="86"/>
      <c r="NY5" s="86"/>
      <c r="NZ5" s="86"/>
      <c r="OA5" s="86"/>
      <c r="OB5" s="86"/>
      <c r="OC5" s="86"/>
      <c r="OD5" s="86"/>
      <c r="OE5" s="86"/>
      <c r="OF5" s="86"/>
      <c r="OG5" s="86"/>
      <c r="OH5" s="86"/>
      <c r="OI5" s="86"/>
      <c r="OJ5" s="86"/>
      <c r="OK5" s="86"/>
      <c r="OL5" s="86"/>
      <c r="OM5" s="86"/>
      <c r="ON5" s="86"/>
      <c r="OO5" s="86"/>
      <c r="OP5" s="86"/>
      <c r="OQ5" s="86"/>
      <c r="OR5" s="86"/>
      <c r="OS5" s="86"/>
      <c r="OT5" s="86"/>
      <c r="OU5" s="86"/>
      <c r="OV5" s="86"/>
      <c r="OW5" s="86"/>
      <c r="OX5" s="86"/>
      <c r="OY5" s="86"/>
      <c r="OZ5" s="86"/>
      <c r="PA5" s="86"/>
      <c r="PB5" s="86"/>
      <c r="PC5" s="86"/>
      <c r="PD5" s="86"/>
      <c r="PE5" s="86"/>
      <c r="PF5" s="86"/>
      <c r="PG5" s="86"/>
      <c r="PH5" s="86"/>
      <c r="PI5" s="86"/>
      <c r="PJ5" s="86"/>
      <c r="PK5" s="86"/>
      <c r="PL5" s="86"/>
      <c r="PM5" s="86"/>
      <c r="PN5" s="86"/>
      <c r="PO5" s="86"/>
      <c r="PP5" s="86"/>
      <c r="PQ5" s="86"/>
      <c r="PR5" s="86"/>
      <c r="PS5" s="86"/>
      <c r="PT5" s="86"/>
      <c r="PU5" s="86"/>
      <c r="PV5" s="86"/>
      <c r="PW5" s="86"/>
      <c r="PX5" s="86"/>
      <c r="PY5" s="86"/>
      <c r="PZ5" s="86"/>
      <c r="QA5" s="86"/>
      <c r="QB5" s="86"/>
      <c r="QC5" s="86"/>
      <c r="QD5" s="86"/>
      <c r="QE5" s="86"/>
      <c r="QF5" s="86"/>
      <c r="QG5" s="86"/>
      <c r="QH5" s="86"/>
      <c r="QI5" s="86"/>
      <c r="QJ5" s="86"/>
      <c r="QK5" s="86"/>
      <c r="QL5" s="86"/>
      <c r="QM5" s="86"/>
      <c r="QN5" s="86"/>
      <c r="QO5" s="86"/>
      <c r="QP5" s="86"/>
      <c r="QQ5" s="86"/>
      <c r="QR5" s="86"/>
      <c r="QS5" s="86"/>
      <c r="QT5" s="86"/>
      <c r="QU5" s="86"/>
      <c r="QV5" s="86"/>
      <c r="QW5" s="86"/>
      <c r="QX5" s="86"/>
      <c r="QY5" s="86"/>
      <c r="QZ5" s="86"/>
      <c r="RA5" s="86"/>
      <c r="RB5" s="86"/>
      <c r="RC5" s="86"/>
      <c r="RD5" s="86"/>
      <c r="RE5" s="86"/>
      <c r="RF5" s="86"/>
      <c r="RG5" s="86"/>
      <c r="RH5" s="86"/>
      <c r="RI5" s="86"/>
      <c r="RJ5" s="86"/>
      <c r="RK5" s="86"/>
      <c r="RL5" s="86"/>
      <c r="RM5" s="86"/>
      <c r="RN5" s="86"/>
      <c r="RO5" s="86"/>
      <c r="RP5" s="86"/>
      <c r="RQ5" s="86"/>
      <c r="RR5" s="86"/>
      <c r="RS5" s="86"/>
      <c r="RT5" s="86"/>
      <c r="RU5" s="86"/>
      <c r="RV5" s="86"/>
      <c r="RW5" s="86"/>
      <c r="RX5" s="86"/>
      <c r="RY5" s="86"/>
      <c r="RZ5" s="86"/>
      <c r="SA5" s="86"/>
      <c r="SB5" s="86"/>
      <c r="SC5" s="86"/>
      <c r="SD5" s="86"/>
      <c r="SE5" s="86"/>
      <c r="SF5" s="86"/>
      <c r="SG5" s="86"/>
      <c r="SH5" s="86"/>
      <c r="SI5" s="86"/>
      <c r="SJ5" s="86"/>
      <c r="SK5" s="86"/>
      <c r="SL5" s="86"/>
      <c r="SM5" s="86"/>
      <c r="SN5" s="86"/>
      <c r="SO5" s="86"/>
      <c r="SP5" s="86"/>
      <c r="SQ5" s="86"/>
      <c r="SR5" s="86"/>
      <c r="SS5" s="86"/>
      <c r="ST5" s="86"/>
      <c r="SU5" s="86"/>
      <c r="SV5" s="86"/>
      <c r="SW5" s="86"/>
      <c r="SX5" s="86"/>
      <c r="SY5" s="86"/>
      <c r="SZ5" s="86"/>
      <c r="TA5" s="86"/>
      <c r="TB5" s="86"/>
      <c r="TC5" s="86"/>
      <c r="TD5" s="86"/>
      <c r="TE5" s="86"/>
      <c r="TF5" s="86"/>
      <c r="TG5" s="86"/>
      <c r="TH5" s="86"/>
      <c r="TI5" s="86"/>
      <c r="TJ5" s="86"/>
      <c r="TK5" s="86"/>
      <c r="TL5" s="86"/>
      <c r="TM5" s="86"/>
      <c r="TN5" s="86"/>
      <c r="TO5" s="86"/>
      <c r="TP5" s="86"/>
      <c r="TQ5" s="86"/>
      <c r="TR5" s="86"/>
      <c r="TS5" s="86"/>
      <c r="TT5" s="86"/>
      <c r="TU5" s="86"/>
      <c r="TV5" s="86"/>
      <c r="TW5" s="86"/>
      <c r="TX5" s="86"/>
      <c r="TY5" s="86"/>
      <c r="TZ5" s="86"/>
      <c r="UA5" s="86"/>
      <c r="UB5" s="86"/>
      <c r="UC5" s="86"/>
      <c r="UD5" s="86"/>
      <c r="UE5" s="86"/>
      <c r="UF5" s="86"/>
      <c r="UG5" s="86"/>
      <c r="UH5" s="86"/>
      <c r="UI5" s="86"/>
      <c r="UJ5" s="86"/>
      <c r="UK5" s="86"/>
      <c r="UL5" s="86"/>
      <c r="UM5" s="86"/>
      <c r="UN5" s="86"/>
      <c r="UO5" s="86"/>
      <c r="UP5" s="86"/>
      <c r="UQ5" s="86"/>
      <c r="UR5" s="86"/>
      <c r="US5" s="86"/>
      <c r="UT5" s="86"/>
      <c r="UU5" s="86"/>
      <c r="UV5" s="86"/>
      <c r="UW5" s="86"/>
      <c r="UX5" s="86"/>
      <c r="UY5" s="86"/>
      <c r="UZ5" s="86"/>
      <c r="VA5" s="86"/>
      <c r="VB5" s="86"/>
      <c r="VC5" s="86"/>
      <c r="VD5" s="86"/>
      <c r="VE5" s="86"/>
      <c r="VF5" s="86"/>
      <c r="VG5" s="86"/>
      <c r="VH5" s="86"/>
      <c r="VI5" s="86"/>
      <c r="VJ5" s="86"/>
      <c r="VK5" s="86"/>
      <c r="VL5" s="86"/>
      <c r="VM5" s="86"/>
      <c r="VN5" s="86"/>
      <c r="VO5" s="86"/>
      <c r="VP5" s="86"/>
      <c r="VQ5" s="86"/>
      <c r="VR5" s="86"/>
      <c r="VS5" s="86"/>
      <c r="VT5" s="86"/>
      <c r="VU5" s="86"/>
      <c r="VV5" s="86"/>
      <c r="VW5" s="86"/>
      <c r="VX5" s="86"/>
      <c r="VY5" s="86"/>
      <c r="VZ5" s="86"/>
      <c r="WA5" s="86"/>
      <c r="WB5" s="86"/>
      <c r="WC5" s="86"/>
      <c r="WD5" s="86"/>
      <c r="WE5" s="86"/>
      <c r="WF5" s="86"/>
      <c r="WG5" s="86"/>
      <c r="WH5" s="86"/>
      <c r="WI5" s="86"/>
      <c r="WJ5" s="86"/>
      <c r="WK5" s="86"/>
      <c r="WL5" s="86"/>
      <c r="WM5" s="86"/>
      <c r="WN5" s="86"/>
      <c r="WO5" s="86"/>
      <c r="WP5" s="86"/>
      <c r="WQ5" s="86"/>
      <c r="WR5" s="86"/>
      <c r="WS5" s="86"/>
      <c r="WT5" s="86"/>
      <c r="WU5" s="86"/>
      <c r="WV5" s="86"/>
      <c r="WW5" s="86"/>
      <c r="WX5" s="86"/>
      <c r="WY5" s="86"/>
      <c r="WZ5" s="86"/>
      <c r="XA5" s="86"/>
      <c r="XB5" s="86"/>
      <c r="XC5" s="86"/>
      <c r="XD5" s="86"/>
      <c r="XE5" s="86"/>
      <c r="XF5" s="86"/>
      <c r="XG5" s="86"/>
      <c r="XH5" s="86"/>
      <c r="XI5" s="86"/>
      <c r="XJ5" s="86"/>
      <c r="XK5" s="86"/>
      <c r="XL5" s="86"/>
      <c r="XM5" s="86"/>
      <c r="XN5" s="86"/>
      <c r="XO5" s="86"/>
      <c r="XP5" s="86"/>
      <c r="XQ5" s="86"/>
      <c r="XR5" s="86"/>
      <c r="XS5" s="86"/>
      <c r="XT5" s="86"/>
      <c r="XU5" s="86"/>
      <c r="XV5" s="86"/>
      <c r="XW5" s="86"/>
      <c r="XX5" s="86"/>
      <c r="XY5" s="86"/>
      <c r="XZ5" s="86"/>
      <c r="YA5" s="86"/>
      <c r="YB5" s="86"/>
      <c r="YC5" s="86"/>
      <c r="YD5" s="86"/>
      <c r="YE5" s="86"/>
      <c r="YF5" s="86"/>
      <c r="YG5" s="86"/>
      <c r="YH5" s="86"/>
      <c r="YI5" s="86"/>
      <c r="YJ5" s="86"/>
      <c r="YK5" s="86"/>
      <c r="YL5" s="86"/>
      <c r="YM5" s="86"/>
      <c r="YN5" s="86"/>
      <c r="YO5" s="86"/>
      <c r="YP5" s="86"/>
      <c r="YQ5" s="86"/>
      <c r="YR5" s="86"/>
      <c r="YS5" s="86"/>
      <c r="YT5" s="86"/>
      <c r="YU5" s="86"/>
      <c r="YV5" s="86"/>
      <c r="YW5" s="86"/>
      <c r="YX5" s="86"/>
      <c r="YY5" s="86"/>
      <c r="YZ5" s="86"/>
      <c r="ZA5" s="86"/>
      <c r="ZB5" s="86"/>
      <c r="ZC5" s="86"/>
      <c r="ZD5" s="86"/>
      <c r="ZE5" s="86"/>
      <c r="ZF5" s="86"/>
      <c r="ZG5" s="86"/>
      <c r="ZH5" s="86"/>
      <c r="ZI5" s="86"/>
      <c r="ZJ5" s="86"/>
      <c r="ZK5" s="86"/>
      <c r="ZL5" s="86"/>
      <c r="ZM5" s="86"/>
      <c r="ZN5" s="86"/>
      <c r="ZO5" s="86"/>
      <c r="ZP5" s="86"/>
      <c r="ZQ5" s="86"/>
      <c r="ZR5" s="86"/>
      <c r="ZS5" s="86"/>
      <c r="ZT5" s="86"/>
      <c r="ZU5" s="86"/>
      <c r="ZV5" s="86"/>
      <c r="ZW5" s="86"/>
      <c r="ZX5" s="86"/>
      <c r="ZY5" s="86"/>
      <c r="ZZ5" s="86"/>
      <c r="AAA5" s="86"/>
      <c r="AAB5" s="86"/>
      <c r="AAC5" s="86"/>
      <c r="AAD5" s="86"/>
      <c r="AAE5" s="86"/>
      <c r="AAF5" s="86"/>
      <c r="AAG5" s="86"/>
      <c r="AAH5" s="86"/>
      <c r="AAI5" s="86"/>
      <c r="AAJ5" s="86"/>
      <c r="AAK5" s="86"/>
      <c r="AAL5" s="86"/>
      <c r="AAM5" s="86"/>
      <c r="AAN5" s="86"/>
      <c r="AAO5" s="86"/>
      <c r="AAP5" s="86"/>
      <c r="AAQ5" s="86"/>
      <c r="AAR5" s="86"/>
      <c r="AAS5" s="86"/>
      <c r="AAT5" s="86"/>
      <c r="AAU5" s="86"/>
      <c r="AAV5" s="86"/>
      <c r="AAW5" s="86"/>
      <c r="AAX5" s="86"/>
      <c r="AAY5" s="86"/>
      <c r="AAZ5" s="86"/>
      <c r="ABA5" s="86"/>
      <c r="ABB5" s="86"/>
      <c r="ABC5" s="86"/>
      <c r="ABD5" s="86"/>
      <c r="ABE5" s="86"/>
      <c r="ABF5" s="86"/>
      <c r="ABG5" s="86"/>
      <c r="ABH5" s="86"/>
      <c r="ABI5" s="86"/>
      <c r="ABJ5" s="86"/>
      <c r="ABK5" s="86"/>
      <c r="ABL5" s="86"/>
      <c r="ABM5" s="86"/>
      <c r="ABN5" s="86"/>
      <c r="ABO5" s="86"/>
      <c r="ABP5" s="86"/>
      <c r="ABQ5" s="86"/>
      <c r="ABR5" s="86"/>
      <c r="ABS5" s="86"/>
      <c r="ABT5" s="86"/>
      <c r="ABU5" s="86"/>
      <c r="ABV5" s="86"/>
      <c r="ABW5" s="86"/>
      <c r="ABX5" s="86"/>
      <c r="ABY5" s="86"/>
      <c r="ABZ5" s="86"/>
      <c r="ACA5" s="86"/>
      <c r="ACB5" s="86"/>
      <c r="ACC5" s="86"/>
      <c r="ACD5" s="86"/>
      <c r="ACE5" s="86"/>
      <c r="ACF5" s="86"/>
      <c r="ACG5" s="86"/>
      <c r="ACH5" s="86"/>
      <c r="ACI5" s="86"/>
      <c r="ACJ5" s="86"/>
      <c r="ACK5" s="86"/>
      <c r="ACL5" s="86"/>
      <c r="ACM5" s="86"/>
      <c r="ACN5" s="86"/>
      <c r="ACO5" s="86"/>
      <c r="ACP5" s="86"/>
      <c r="ACQ5" s="86"/>
      <c r="ACR5" s="86"/>
      <c r="ACS5" s="86"/>
      <c r="ACT5" s="86"/>
      <c r="ACU5" s="86"/>
      <c r="ACV5" s="86"/>
      <c r="ACW5" s="86"/>
      <c r="ACX5" s="86"/>
      <c r="ACY5" s="86"/>
      <c r="ACZ5" s="86"/>
      <c r="ADA5" s="86"/>
      <c r="ADB5" s="86"/>
      <c r="ADC5" s="86"/>
      <c r="ADD5" s="86"/>
      <c r="ADE5" s="86"/>
      <c r="ADF5" s="86"/>
      <c r="ADG5" s="86"/>
      <c r="ADH5" s="86"/>
      <c r="ADI5" s="86"/>
      <c r="ADJ5" s="86"/>
      <c r="ADK5" s="86"/>
      <c r="ADL5" s="86"/>
      <c r="ADM5" s="86"/>
      <c r="ADN5" s="86"/>
      <c r="ADO5" s="86"/>
      <c r="ADP5" s="86"/>
      <c r="ADQ5" s="86"/>
      <c r="ADR5" s="86"/>
      <c r="ADS5" s="86"/>
      <c r="ADT5" s="86"/>
      <c r="ADU5" s="86"/>
      <c r="ADV5" s="86"/>
      <c r="ADW5" s="86"/>
      <c r="ADX5" s="86"/>
      <c r="ADY5" s="86"/>
      <c r="ADZ5" s="86"/>
      <c r="AEA5" s="86"/>
      <c r="AEB5" s="86"/>
      <c r="AEC5" s="86"/>
      <c r="AED5" s="86"/>
      <c r="AEE5" s="86"/>
      <c r="AEF5" s="86"/>
      <c r="AEG5" s="86"/>
      <c r="AEH5" s="86"/>
      <c r="AEI5" s="86"/>
      <c r="AEJ5" s="86"/>
      <c r="AEK5" s="86"/>
      <c r="AEL5" s="86"/>
      <c r="AEM5" s="86"/>
      <c r="AEN5" s="86"/>
      <c r="AEO5" s="86"/>
      <c r="AEP5" s="86"/>
      <c r="AEQ5" s="86"/>
      <c r="AER5" s="86"/>
      <c r="AES5" s="86"/>
      <c r="AET5" s="86"/>
      <c r="AEU5" s="86"/>
      <c r="AEV5" s="86"/>
      <c r="AEW5" s="86"/>
      <c r="AEX5" s="86"/>
      <c r="AEY5" s="86"/>
      <c r="AEZ5" s="86"/>
      <c r="AFA5" s="86"/>
      <c r="AFB5" s="86"/>
      <c r="AFC5" s="86"/>
      <c r="AFD5" s="86"/>
      <c r="AFE5" s="86"/>
      <c r="AFF5" s="86"/>
      <c r="AFG5" s="86"/>
      <c r="AFH5" s="86"/>
      <c r="AFI5" s="86"/>
      <c r="AFJ5" s="86"/>
      <c r="AFK5" s="86"/>
      <c r="AFL5" s="86"/>
      <c r="AFM5" s="86"/>
      <c r="AFN5" s="86"/>
      <c r="AFO5" s="86"/>
      <c r="AFP5" s="86"/>
      <c r="AFQ5" s="86"/>
      <c r="AFR5" s="86"/>
      <c r="AFS5" s="86"/>
      <c r="AFT5" s="86"/>
      <c r="AFU5" s="86"/>
      <c r="AFV5" s="86"/>
      <c r="AFW5" s="86"/>
      <c r="AFX5" s="86"/>
      <c r="AFY5" s="86"/>
      <c r="AFZ5" s="86"/>
      <c r="AGA5" s="86"/>
      <c r="AGB5" s="86"/>
      <c r="AGC5" s="86"/>
      <c r="AGD5" s="86"/>
      <c r="AGE5" s="86"/>
      <c r="AGF5" s="86"/>
      <c r="AGG5" s="86"/>
      <c r="AGH5" s="86"/>
      <c r="AGI5" s="86"/>
      <c r="AGJ5" s="86"/>
      <c r="AGK5" s="86"/>
      <c r="AGL5" s="86"/>
      <c r="AGM5" s="86"/>
      <c r="AGN5" s="86"/>
      <c r="AGO5" s="86"/>
      <c r="AGP5" s="86"/>
      <c r="AGQ5" s="86"/>
      <c r="AGR5" s="86"/>
      <c r="AGS5" s="86"/>
      <c r="AGT5" s="86"/>
      <c r="AGU5" s="86"/>
      <c r="AGV5" s="86"/>
      <c r="AGW5" s="86"/>
      <c r="AGX5" s="86"/>
      <c r="AGY5" s="86"/>
      <c r="AGZ5" s="86"/>
      <c r="AHA5" s="86"/>
      <c r="AHB5" s="86"/>
      <c r="AHC5" s="86"/>
      <c r="AHD5" s="86"/>
      <c r="AHE5" s="86"/>
      <c r="AHF5" s="86"/>
      <c r="AHG5" s="86"/>
      <c r="AHH5" s="86"/>
      <c r="AHI5" s="86"/>
      <c r="AHJ5" s="86"/>
      <c r="AHK5" s="86"/>
      <c r="AHL5" s="86"/>
      <c r="AHM5" s="86"/>
      <c r="AHN5" s="86"/>
      <c r="AHO5" s="86"/>
      <c r="AHP5" s="86"/>
      <c r="AHQ5" s="86"/>
      <c r="AHR5" s="86"/>
      <c r="AHS5" s="86"/>
      <c r="AHT5" s="86"/>
      <c r="AHU5" s="86"/>
      <c r="AHV5" s="86"/>
      <c r="AHW5" s="86"/>
      <c r="AHX5" s="86"/>
      <c r="AHY5" s="86"/>
      <c r="AHZ5" s="86"/>
      <c r="AIA5" s="86"/>
      <c r="AIB5" s="86"/>
      <c r="AIC5" s="86"/>
      <c r="AID5" s="86"/>
      <c r="AIE5" s="86"/>
      <c r="AIF5" s="86"/>
      <c r="AIG5" s="86"/>
      <c r="AIH5" s="86"/>
      <c r="AII5" s="86"/>
      <c r="AIJ5" s="86"/>
      <c r="AIK5" s="86"/>
      <c r="AIL5" s="86"/>
      <c r="AIM5" s="86"/>
      <c r="AIN5" s="86"/>
      <c r="AIO5" s="86"/>
      <c r="AIP5" s="86"/>
      <c r="AIQ5" s="86"/>
      <c r="AIR5" s="86"/>
      <c r="AIS5" s="86"/>
      <c r="AIT5" s="86"/>
      <c r="AIU5" s="86"/>
      <c r="AIV5" s="86"/>
      <c r="AIW5" s="86"/>
      <c r="AIX5" s="86"/>
      <c r="AIY5" s="86"/>
      <c r="AIZ5" s="86"/>
      <c r="AJA5" s="86"/>
      <c r="AJB5" s="86"/>
      <c r="AJC5" s="86"/>
      <c r="AJD5" s="86"/>
      <c r="AJE5" s="86"/>
      <c r="AJF5" s="86"/>
      <c r="AJG5" s="86"/>
      <c r="AJH5" s="86"/>
      <c r="AJI5" s="86"/>
      <c r="AJJ5" s="86"/>
      <c r="AJK5" s="86"/>
      <c r="AJL5" s="86"/>
      <c r="AJM5" s="86"/>
      <c r="AJN5" s="86"/>
      <c r="AJO5" s="86"/>
      <c r="AJP5" s="86"/>
      <c r="AJQ5" s="86"/>
      <c r="AJR5" s="86"/>
      <c r="AJS5" s="86"/>
      <c r="AJT5" s="86"/>
      <c r="AJU5" s="86"/>
      <c r="AJV5" s="86"/>
      <c r="AJW5" s="86"/>
      <c r="AJX5" s="86"/>
      <c r="AJY5" s="86"/>
      <c r="AJZ5" s="86"/>
      <c r="AKA5" s="86"/>
      <c r="AKB5" s="86"/>
      <c r="AKC5" s="86"/>
      <c r="AKD5" s="86"/>
      <c r="AKE5" s="86"/>
      <c r="AKF5" s="86"/>
      <c r="AKG5" s="86"/>
      <c r="AKH5" s="86"/>
      <c r="AKI5" s="86"/>
      <c r="AKJ5" s="86"/>
      <c r="AKK5" s="86"/>
      <c r="AKL5" s="86"/>
      <c r="AKM5" s="86"/>
      <c r="AKN5" s="86"/>
      <c r="AKO5" s="86"/>
      <c r="AKP5" s="86"/>
      <c r="AKQ5" s="86"/>
      <c r="AKR5" s="86"/>
      <c r="AKS5" s="86"/>
      <c r="AKT5" s="86"/>
      <c r="AKU5" s="86"/>
      <c r="AKV5" s="86"/>
      <c r="AKW5" s="86"/>
      <c r="AKX5" s="86"/>
      <c r="AKY5" s="86"/>
      <c r="AKZ5" s="86"/>
      <c r="ALA5" s="86"/>
      <c r="ALB5" s="86"/>
      <c r="ALC5" s="86"/>
      <c r="ALD5" s="86"/>
      <c r="ALE5" s="86"/>
      <c r="ALF5" s="86"/>
      <c r="ALG5" s="86"/>
      <c r="ALH5" s="86"/>
      <c r="ALI5" s="86"/>
      <c r="ALJ5" s="86"/>
      <c r="ALK5" s="86"/>
      <c r="ALL5" s="86"/>
      <c r="ALM5" s="86"/>
      <c r="ALN5" s="86"/>
      <c r="ALO5" s="86"/>
      <c r="ALP5" s="86"/>
      <c r="ALQ5" s="86"/>
      <c r="ALR5" s="86"/>
      <c r="ALS5" s="86"/>
      <c r="ALT5" s="86"/>
      <c r="ALU5" s="86"/>
      <c r="ALV5" s="86"/>
      <c r="ALW5" s="86"/>
      <c r="ALX5" s="86"/>
      <c r="ALY5" s="86"/>
      <c r="ALZ5" s="86"/>
      <c r="AMA5" s="86"/>
      <c r="AMB5" s="86"/>
      <c r="AMC5" s="86"/>
      <c r="AMD5" s="86"/>
      <c r="AME5" s="86"/>
      <c r="AMF5" s="86"/>
      <c r="AMG5" s="86"/>
      <c r="AMH5" s="86"/>
      <c r="AMI5" s="86"/>
      <c r="AMJ5" s="86"/>
      <c r="AMK5" s="86"/>
      <c r="AML5" s="86"/>
      <c r="AMM5" s="86"/>
      <c r="AMN5" s="86"/>
      <c r="AMO5" s="86"/>
      <c r="AMP5" s="86"/>
      <c r="AMQ5" s="86"/>
      <c r="AMR5" s="86"/>
      <c r="AMS5" s="86"/>
      <c r="AMT5" s="86"/>
      <c r="AMU5" s="86"/>
      <c r="AMV5" s="86"/>
      <c r="AMW5" s="86"/>
      <c r="AMX5" s="86"/>
      <c r="AMY5" s="86"/>
      <c r="AMZ5" s="86"/>
      <c r="ANA5" s="86"/>
      <c r="ANB5" s="86"/>
      <c r="ANC5" s="86"/>
      <c r="AND5" s="86"/>
      <c r="ANE5" s="86"/>
      <c r="ANF5" s="86"/>
      <c r="ANG5" s="86"/>
      <c r="ANH5" s="86"/>
      <c r="ANI5" s="86"/>
      <c r="ANJ5" s="86"/>
      <c r="ANK5" s="86"/>
      <c r="ANL5" s="86"/>
      <c r="ANM5" s="86"/>
      <c r="ANN5" s="86"/>
      <c r="ANO5" s="86"/>
      <c r="ANP5" s="86"/>
      <c r="ANQ5" s="86"/>
      <c r="ANR5" s="86"/>
      <c r="ANS5" s="86"/>
      <c r="ANT5" s="86"/>
      <c r="ANU5" s="86"/>
      <c r="ANV5" s="86"/>
      <c r="ANW5" s="86"/>
      <c r="ANX5" s="86"/>
      <c r="ANY5" s="86"/>
      <c r="ANZ5" s="86"/>
      <c r="AOA5" s="86"/>
      <c r="AOB5" s="86"/>
      <c r="AOC5" s="86"/>
      <c r="AOD5" s="86"/>
      <c r="AOE5" s="86"/>
      <c r="AOF5" s="86"/>
      <c r="AOG5" s="86"/>
      <c r="AOH5" s="86"/>
      <c r="AOI5" s="86"/>
      <c r="AOJ5" s="86"/>
      <c r="AOK5" s="86"/>
      <c r="AOL5" s="86"/>
      <c r="AOM5" s="86"/>
      <c r="AON5" s="86"/>
      <c r="AOO5" s="86"/>
      <c r="AOP5" s="86"/>
      <c r="AOQ5" s="86"/>
      <c r="AOR5" s="86"/>
      <c r="AOS5" s="86"/>
      <c r="AOT5" s="86"/>
      <c r="AOU5" s="86"/>
      <c r="AOV5" s="86"/>
      <c r="AOW5" s="86"/>
      <c r="AOX5" s="86"/>
      <c r="AOY5" s="86"/>
      <c r="AOZ5" s="86"/>
      <c r="APA5" s="86"/>
      <c r="APB5" s="86"/>
      <c r="APC5" s="86"/>
      <c r="APD5" s="86"/>
      <c r="APE5" s="86"/>
      <c r="APF5" s="86"/>
      <c r="APG5" s="86"/>
      <c r="APH5" s="86"/>
      <c r="API5" s="86"/>
      <c r="APJ5" s="86"/>
      <c r="APK5" s="86"/>
      <c r="APL5" s="86"/>
      <c r="APM5" s="86"/>
      <c r="APN5" s="86"/>
      <c r="APO5" s="86"/>
      <c r="APP5" s="86"/>
      <c r="APQ5" s="86"/>
      <c r="APR5" s="86"/>
      <c r="APS5" s="86"/>
      <c r="APT5" s="86"/>
      <c r="APU5" s="86"/>
      <c r="APV5" s="86"/>
      <c r="APW5" s="86"/>
      <c r="APX5" s="86"/>
      <c r="APY5" s="86"/>
      <c r="APZ5" s="86"/>
      <c r="AQA5" s="86"/>
      <c r="AQB5" s="86"/>
      <c r="AQC5" s="86"/>
      <c r="AQD5" s="86"/>
      <c r="AQE5" s="86"/>
      <c r="AQF5" s="86"/>
      <c r="AQG5" s="86"/>
      <c r="AQH5" s="86"/>
      <c r="AQI5" s="86"/>
      <c r="AQJ5" s="86"/>
      <c r="AQK5" s="86"/>
      <c r="AQL5" s="86"/>
      <c r="AQM5" s="86"/>
      <c r="AQN5" s="86"/>
      <c r="AQO5" s="86"/>
      <c r="AQP5" s="86"/>
      <c r="AQQ5" s="86"/>
      <c r="AQR5" s="86"/>
      <c r="AQS5" s="86"/>
      <c r="AQT5" s="86"/>
      <c r="AQU5" s="86"/>
      <c r="AQV5" s="86"/>
      <c r="AQW5" s="86"/>
      <c r="AQX5" s="86"/>
      <c r="AQY5" s="86"/>
      <c r="AQZ5" s="86"/>
      <c r="ARA5" s="86"/>
      <c r="ARB5" s="86"/>
      <c r="ARC5" s="86"/>
      <c r="ARD5" s="86"/>
      <c r="ARE5" s="86"/>
      <c r="ARF5" s="86"/>
      <c r="ARG5" s="86"/>
      <c r="ARH5" s="86"/>
      <c r="ARI5" s="86"/>
      <c r="ARJ5" s="86"/>
      <c r="ARK5" s="86"/>
      <c r="ARL5" s="86"/>
      <c r="ARM5" s="86"/>
      <c r="ARN5" s="86"/>
      <c r="ARO5" s="86"/>
      <c r="ARP5" s="86"/>
      <c r="ARQ5" s="86"/>
      <c r="ARR5" s="86"/>
      <c r="ARS5" s="86"/>
      <c r="ART5" s="86"/>
      <c r="ARU5" s="86"/>
      <c r="ARV5" s="86"/>
      <c r="ARW5" s="86"/>
      <c r="ARX5" s="86"/>
      <c r="ARY5" s="86"/>
      <c r="ARZ5" s="86"/>
      <c r="ASA5" s="86"/>
      <c r="ASB5" s="86"/>
      <c r="ASC5" s="86"/>
      <c r="ASD5" s="86"/>
      <c r="ASE5" s="86"/>
      <c r="ASF5" s="86"/>
      <c r="ASG5" s="86"/>
      <c r="ASH5" s="86"/>
      <c r="ASI5" s="86"/>
      <c r="ASJ5" s="86"/>
      <c r="ASK5" s="86"/>
      <c r="ASL5" s="86"/>
      <c r="ASM5" s="86"/>
      <c r="ASN5" s="86"/>
      <c r="ASO5" s="86"/>
      <c r="ASP5" s="86"/>
      <c r="ASQ5" s="86"/>
      <c r="ASR5" s="86"/>
      <c r="ASS5" s="86"/>
      <c r="AST5" s="86"/>
      <c r="ASU5" s="86"/>
      <c r="ASV5" s="86"/>
      <c r="ASW5" s="86"/>
      <c r="ASX5" s="86"/>
      <c r="ASY5" s="86"/>
      <c r="ASZ5" s="86"/>
      <c r="ATA5" s="86"/>
      <c r="ATB5" s="86"/>
      <c r="ATC5" s="86"/>
      <c r="ATD5" s="86"/>
      <c r="ATE5" s="86"/>
      <c r="ATF5" s="86"/>
      <c r="ATG5" s="86"/>
      <c r="ATH5" s="86"/>
      <c r="ATI5" s="86"/>
      <c r="ATJ5" s="86"/>
      <c r="ATK5" s="86"/>
      <c r="ATL5" s="86"/>
      <c r="ATM5" s="86"/>
      <c r="ATN5" s="86"/>
      <c r="ATO5" s="86"/>
      <c r="ATP5" s="86"/>
      <c r="ATQ5" s="86"/>
      <c r="ATR5" s="86"/>
      <c r="ATS5" s="86"/>
      <c r="ATT5" s="86"/>
      <c r="ATU5" s="86"/>
      <c r="ATV5" s="86"/>
      <c r="ATW5" s="86"/>
      <c r="ATX5" s="86"/>
      <c r="ATY5" s="86"/>
      <c r="ATZ5" s="86"/>
      <c r="AUA5" s="86"/>
      <c r="AUB5" s="86"/>
      <c r="AUC5" s="86"/>
      <c r="AUD5" s="86"/>
      <c r="AUE5" s="86"/>
      <c r="AUF5" s="86"/>
      <c r="AUG5" s="86"/>
      <c r="AUH5" s="86"/>
      <c r="AUI5" s="86"/>
      <c r="AUJ5" s="86"/>
      <c r="AUK5" s="86"/>
      <c r="AUL5" s="86"/>
      <c r="AUM5" s="86"/>
      <c r="AUN5" s="86"/>
      <c r="AUO5" s="86"/>
      <c r="AUP5" s="86"/>
      <c r="AUQ5" s="86"/>
      <c r="AUR5" s="86"/>
      <c r="AUS5" s="86"/>
      <c r="AUT5" s="86"/>
      <c r="AUU5" s="86"/>
      <c r="AUV5" s="86"/>
      <c r="AUW5" s="86"/>
      <c r="AUX5" s="86"/>
      <c r="AUY5" s="86"/>
      <c r="AUZ5" s="86"/>
      <c r="AVA5" s="86"/>
      <c r="AVB5" s="86"/>
      <c r="AVC5" s="86"/>
      <c r="AVD5" s="86"/>
      <c r="AVE5" s="86"/>
      <c r="AVF5" s="86"/>
      <c r="AVG5" s="86"/>
      <c r="AVH5" s="86"/>
      <c r="AVI5" s="86"/>
      <c r="AVJ5" s="86"/>
      <c r="AVK5" s="86"/>
      <c r="AVL5" s="86"/>
      <c r="AVM5" s="86"/>
      <c r="AVN5" s="86"/>
      <c r="AVO5" s="86"/>
      <c r="AVP5" s="86"/>
      <c r="AVQ5" s="86"/>
      <c r="AVR5" s="86"/>
      <c r="AVS5" s="86"/>
      <c r="AVT5" s="86"/>
      <c r="AVU5" s="86"/>
      <c r="AVV5" s="86"/>
      <c r="AVW5" s="86"/>
      <c r="AVX5" s="86"/>
      <c r="AVY5" s="86"/>
      <c r="AVZ5" s="86"/>
      <c r="AWA5" s="86"/>
      <c r="AWB5" s="86"/>
      <c r="AWC5" s="86"/>
      <c r="AWD5" s="86"/>
      <c r="AWE5" s="86"/>
      <c r="AWF5" s="86"/>
      <c r="AWG5" s="86"/>
      <c r="AWH5" s="86"/>
      <c r="AWI5" s="86"/>
      <c r="AWJ5" s="86"/>
      <c r="AWK5" s="86"/>
      <c r="AWL5" s="86"/>
      <c r="AWM5" s="86"/>
      <c r="AWN5" s="86"/>
      <c r="AWO5" s="86"/>
      <c r="AWP5" s="86"/>
      <c r="AWQ5" s="86"/>
      <c r="AWR5" s="86"/>
      <c r="AWS5" s="86"/>
      <c r="AWT5" s="86"/>
      <c r="AWU5" s="86"/>
      <c r="AWV5" s="86"/>
      <c r="AWW5" s="86"/>
      <c r="AWX5" s="86"/>
      <c r="AWY5" s="86"/>
      <c r="AWZ5" s="86"/>
      <c r="AXA5" s="86"/>
      <c r="AXB5" s="86"/>
      <c r="AXC5" s="86"/>
      <c r="AXD5" s="86"/>
      <c r="AXE5" s="86"/>
      <c r="AXF5" s="86"/>
      <c r="AXG5" s="86"/>
      <c r="AXH5" s="86"/>
      <c r="AXI5" s="86"/>
      <c r="AXJ5" s="86"/>
      <c r="AXK5" s="86"/>
      <c r="AXL5" s="86"/>
      <c r="AXM5" s="86"/>
      <c r="AXN5" s="86"/>
      <c r="AXO5" s="86"/>
      <c r="AXP5" s="86"/>
      <c r="AXQ5" s="86"/>
      <c r="AXR5" s="86"/>
      <c r="AXS5" s="86"/>
      <c r="AXT5" s="86"/>
      <c r="AXU5" s="86"/>
      <c r="AXV5" s="86"/>
      <c r="AXW5" s="86"/>
      <c r="AXX5" s="86"/>
      <c r="AXY5" s="86"/>
      <c r="AXZ5" s="86"/>
      <c r="AYA5" s="86"/>
      <c r="AYB5" s="86"/>
      <c r="AYC5" s="86"/>
      <c r="AYD5" s="86"/>
      <c r="AYE5" s="86"/>
      <c r="AYF5" s="86"/>
      <c r="AYG5" s="86"/>
      <c r="AYH5" s="86"/>
      <c r="AYI5" s="86"/>
      <c r="AYJ5" s="86"/>
      <c r="AYK5" s="86"/>
      <c r="AYL5" s="86"/>
      <c r="AYM5" s="86"/>
      <c r="AYN5" s="86"/>
      <c r="AYO5" s="86"/>
      <c r="AYP5" s="86"/>
      <c r="AYQ5" s="86"/>
      <c r="AYR5" s="86"/>
      <c r="AYS5" s="86"/>
      <c r="AYT5" s="86"/>
      <c r="AYU5" s="86"/>
      <c r="AYV5" s="86"/>
      <c r="AYW5" s="86"/>
      <c r="AYX5" s="86"/>
      <c r="AYY5" s="86"/>
      <c r="AYZ5" s="86"/>
      <c r="AZA5" s="86"/>
      <c r="AZB5" s="86"/>
      <c r="AZC5" s="86"/>
      <c r="AZD5" s="86"/>
      <c r="AZE5" s="86"/>
      <c r="AZF5" s="86"/>
      <c r="AZG5" s="86"/>
      <c r="AZH5" s="86"/>
      <c r="AZI5" s="86"/>
      <c r="AZJ5" s="86"/>
      <c r="AZK5" s="86"/>
      <c r="AZL5" s="86"/>
      <c r="AZM5" s="86"/>
      <c r="AZN5" s="86"/>
      <c r="AZO5" s="86"/>
      <c r="AZP5" s="86"/>
      <c r="AZQ5" s="86"/>
      <c r="AZR5" s="86"/>
      <c r="AZS5" s="86"/>
      <c r="AZT5" s="86"/>
      <c r="AZU5" s="86"/>
      <c r="AZV5" s="86"/>
      <c r="AZW5" s="86"/>
      <c r="AZX5" s="86"/>
      <c r="AZY5" s="86"/>
      <c r="AZZ5" s="86"/>
      <c r="BAA5" s="86"/>
      <c r="BAB5" s="86"/>
      <c r="BAC5" s="86"/>
      <c r="BAD5" s="86"/>
      <c r="BAE5" s="86"/>
      <c r="BAF5" s="86"/>
      <c r="BAG5" s="86"/>
      <c r="BAH5" s="86"/>
      <c r="BAI5" s="86"/>
      <c r="BAJ5" s="86"/>
      <c r="BAK5" s="86"/>
      <c r="BAL5" s="86"/>
      <c r="BAM5" s="86"/>
      <c r="BAN5" s="86"/>
      <c r="BAO5" s="86"/>
      <c r="BAP5" s="86"/>
      <c r="BAQ5" s="86"/>
      <c r="BAR5" s="86"/>
      <c r="BAS5" s="86"/>
      <c r="BAT5" s="86"/>
      <c r="BAU5" s="86"/>
      <c r="BAV5" s="86"/>
      <c r="BAW5" s="86"/>
      <c r="BAX5" s="86"/>
      <c r="BAY5" s="86"/>
      <c r="BAZ5" s="86"/>
      <c r="BBA5" s="86"/>
      <c r="BBB5" s="86"/>
      <c r="BBC5" s="86"/>
      <c r="BBD5" s="86"/>
      <c r="BBE5" s="86"/>
      <c r="BBF5" s="86"/>
      <c r="BBG5" s="86"/>
      <c r="BBH5" s="86"/>
      <c r="BBI5" s="86"/>
      <c r="BBJ5" s="86"/>
      <c r="BBK5" s="86"/>
      <c r="BBL5" s="86"/>
      <c r="BBM5" s="86"/>
      <c r="BBN5" s="86"/>
      <c r="BBO5" s="86"/>
      <c r="BBP5" s="86"/>
      <c r="BBQ5" s="86"/>
      <c r="BBR5" s="86"/>
      <c r="BBS5" s="86"/>
      <c r="BBT5" s="86"/>
      <c r="BBU5" s="86"/>
      <c r="BBV5" s="86"/>
      <c r="BBW5" s="86"/>
      <c r="BBX5" s="86"/>
      <c r="BBY5" s="86"/>
      <c r="BBZ5" s="86"/>
      <c r="BCA5" s="86"/>
      <c r="BCB5" s="86"/>
      <c r="BCC5" s="86"/>
      <c r="BCD5" s="86"/>
      <c r="BCE5" s="86"/>
      <c r="BCF5" s="86"/>
      <c r="BCG5" s="86"/>
      <c r="BCH5" s="86"/>
      <c r="BCI5" s="86"/>
      <c r="BCJ5" s="86"/>
      <c r="BCK5" s="86"/>
      <c r="BCL5" s="86"/>
      <c r="BCM5" s="86"/>
      <c r="BCN5" s="86"/>
      <c r="BCO5" s="86"/>
      <c r="BCP5" s="86"/>
      <c r="BCQ5" s="86"/>
      <c r="BCR5" s="86"/>
      <c r="BCS5" s="86"/>
      <c r="BCT5" s="86"/>
      <c r="BCU5" s="86"/>
      <c r="BCV5" s="86"/>
      <c r="BCW5" s="86"/>
      <c r="BCX5" s="86"/>
      <c r="BCY5" s="86"/>
      <c r="BCZ5" s="86"/>
      <c r="BDA5" s="86"/>
      <c r="BDB5" s="86"/>
      <c r="BDC5" s="86"/>
      <c r="BDD5" s="86"/>
      <c r="BDE5" s="86"/>
      <c r="BDF5" s="86"/>
      <c r="BDG5" s="86"/>
      <c r="BDH5" s="86"/>
      <c r="BDI5" s="86"/>
      <c r="BDJ5" s="86"/>
      <c r="BDK5" s="86"/>
      <c r="BDL5" s="86"/>
      <c r="BDM5" s="86"/>
      <c r="BDN5" s="86"/>
      <c r="BDO5" s="86"/>
      <c r="BDP5" s="86"/>
      <c r="BDQ5" s="86"/>
      <c r="BDR5" s="86"/>
      <c r="BDS5" s="86"/>
      <c r="BDT5" s="86"/>
      <c r="BDU5" s="86"/>
      <c r="BDV5" s="86"/>
      <c r="BDW5" s="86"/>
      <c r="BDX5" s="86"/>
      <c r="BDY5" s="86"/>
      <c r="BDZ5" s="86"/>
      <c r="BEA5" s="86"/>
      <c r="BEB5" s="86"/>
      <c r="BEC5" s="86"/>
      <c r="BED5" s="86"/>
      <c r="BEE5" s="86"/>
      <c r="BEF5" s="86"/>
      <c r="BEG5" s="86"/>
      <c r="BEH5" s="86"/>
      <c r="BEI5" s="86"/>
      <c r="BEJ5" s="86"/>
      <c r="BEK5" s="86"/>
      <c r="BEL5" s="86"/>
      <c r="BEM5" s="86"/>
      <c r="BEN5" s="86"/>
      <c r="BEO5" s="86"/>
      <c r="BEP5" s="86"/>
      <c r="BEQ5" s="86"/>
      <c r="BER5" s="86"/>
      <c r="BES5" s="86"/>
      <c r="BET5" s="86"/>
      <c r="BEU5" s="86"/>
      <c r="BEV5" s="86"/>
      <c r="BEW5" s="86"/>
      <c r="BEX5" s="86"/>
      <c r="BEY5" s="86"/>
      <c r="BEZ5" s="86"/>
      <c r="BFA5" s="86"/>
      <c r="BFB5" s="86"/>
      <c r="BFC5" s="86"/>
      <c r="BFD5" s="86"/>
      <c r="BFE5" s="86"/>
      <c r="BFF5" s="86"/>
      <c r="BFG5" s="86"/>
      <c r="BFH5" s="86"/>
      <c r="BFI5" s="86"/>
      <c r="BFJ5" s="86"/>
      <c r="BFK5" s="86"/>
      <c r="BFL5" s="86"/>
      <c r="BFM5" s="86"/>
      <c r="BFN5" s="86"/>
      <c r="BFO5" s="86"/>
      <c r="BFP5" s="86"/>
      <c r="BFQ5" s="86"/>
      <c r="BFR5" s="86"/>
      <c r="BFS5" s="86"/>
      <c r="BFT5" s="86"/>
      <c r="BFU5" s="86"/>
      <c r="BFV5" s="86"/>
      <c r="BFW5" s="86"/>
      <c r="BFX5" s="86"/>
      <c r="BFY5" s="86"/>
      <c r="BFZ5" s="86"/>
      <c r="BGA5" s="86"/>
      <c r="BGB5" s="86"/>
      <c r="BGC5" s="86"/>
      <c r="BGD5" s="86"/>
      <c r="BGE5" s="86"/>
      <c r="BGF5" s="86"/>
      <c r="BGG5" s="86"/>
      <c r="BGH5" s="86"/>
      <c r="BGI5" s="86"/>
      <c r="BGJ5" s="86"/>
      <c r="BGK5" s="86"/>
      <c r="BGL5" s="86"/>
      <c r="BGM5" s="86"/>
      <c r="BGN5" s="86"/>
      <c r="BGO5" s="86"/>
      <c r="BGP5" s="86"/>
      <c r="BGQ5" s="86"/>
      <c r="BGR5" s="86"/>
      <c r="BGS5" s="86"/>
      <c r="BGT5" s="86"/>
      <c r="BGU5" s="86"/>
      <c r="BGV5" s="86"/>
      <c r="BGW5" s="86"/>
      <c r="BGX5" s="86"/>
      <c r="BGY5" s="86"/>
      <c r="BGZ5" s="86"/>
      <c r="BHA5" s="86"/>
      <c r="BHB5" s="86"/>
      <c r="BHC5" s="86"/>
      <c r="BHD5" s="86"/>
      <c r="BHE5" s="86"/>
      <c r="BHF5" s="86"/>
      <c r="BHG5" s="86"/>
      <c r="BHH5" s="86"/>
      <c r="BHI5" s="86"/>
      <c r="BHJ5" s="86"/>
      <c r="BHK5" s="86"/>
      <c r="BHL5" s="86"/>
      <c r="BHM5" s="86"/>
      <c r="BHN5" s="86"/>
      <c r="BHO5" s="86"/>
      <c r="BHP5" s="86"/>
      <c r="BHQ5" s="86"/>
      <c r="BHR5" s="86"/>
      <c r="BHS5" s="86"/>
      <c r="BHT5" s="86"/>
      <c r="BHU5" s="86"/>
      <c r="BHV5" s="86"/>
      <c r="BHW5" s="86"/>
      <c r="BHX5" s="86"/>
      <c r="BHY5" s="86"/>
      <c r="BHZ5" s="86"/>
      <c r="BIA5" s="86"/>
      <c r="BIB5" s="86"/>
      <c r="BIC5" s="86"/>
      <c r="BID5" s="86"/>
      <c r="BIE5" s="86"/>
      <c r="BIF5" s="86"/>
      <c r="BIG5" s="86"/>
      <c r="BIH5" s="86"/>
      <c r="BII5" s="86"/>
      <c r="BIJ5" s="86"/>
      <c r="BIK5" s="86"/>
      <c r="BIL5" s="86"/>
      <c r="BIM5" s="86"/>
      <c r="BIN5" s="86"/>
      <c r="BIO5" s="86"/>
      <c r="BIP5" s="86"/>
      <c r="BIQ5" s="86"/>
      <c r="BIR5" s="86"/>
      <c r="BIS5" s="86"/>
      <c r="BIT5" s="86"/>
      <c r="BIU5" s="86"/>
      <c r="BIV5" s="86"/>
      <c r="BIW5" s="86"/>
      <c r="BIX5" s="86"/>
      <c r="BIY5" s="86"/>
      <c r="BIZ5" s="86"/>
      <c r="BJA5" s="86"/>
      <c r="BJB5" s="86"/>
      <c r="BJC5" s="86"/>
      <c r="BJD5" s="86"/>
      <c r="BJE5" s="86"/>
      <c r="BJF5" s="86"/>
      <c r="BJG5" s="86"/>
      <c r="BJH5" s="86"/>
      <c r="BJI5" s="86"/>
      <c r="BJJ5" s="86"/>
      <c r="BJK5" s="86"/>
      <c r="BJL5" s="86"/>
      <c r="BJM5" s="86"/>
      <c r="BJN5" s="86"/>
      <c r="BJO5" s="86"/>
      <c r="BJP5" s="86"/>
      <c r="BJQ5" s="86"/>
      <c r="BJR5" s="86"/>
      <c r="BJS5" s="86"/>
      <c r="BJT5" s="86"/>
      <c r="BJU5" s="86"/>
      <c r="BJV5" s="86"/>
      <c r="BJW5" s="86"/>
      <c r="BJX5" s="86"/>
      <c r="BJY5" s="86"/>
      <c r="BJZ5" s="86"/>
      <c r="BKA5" s="86"/>
      <c r="BKB5" s="86"/>
      <c r="BKC5" s="86"/>
      <c r="BKD5" s="86"/>
      <c r="BKE5" s="86"/>
      <c r="BKF5" s="86"/>
      <c r="BKG5" s="86"/>
      <c r="BKH5" s="86"/>
      <c r="BKI5" s="86"/>
      <c r="BKJ5" s="86"/>
      <c r="BKK5" s="86"/>
      <c r="BKL5" s="86"/>
      <c r="BKM5" s="86"/>
      <c r="BKN5" s="86"/>
      <c r="BKO5" s="86"/>
      <c r="BKP5" s="86"/>
      <c r="BKQ5" s="86"/>
      <c r="BKR5" s="86"/>
      <c r="BKS5" s="86"/>
      <c r="BKT5" s="86"/>
      <c r="BKU5" s="86"/>
      <c r="BKV5" s="86"/>
      <c r="BKW5" s="86"/>
      <c r="BKX5" s="86"/>
      <c r="BKY5" s="86"/>
      <c r="BKZ5" s="86"/>
      <c r="BLA5" s="86"/>
      <c r="BLB5" s="86"/>
      <c r="BLC5" s="86"/>
      <c r="BLD5" s="86"/>
      <c r="BLE5" s="86"/>
      <c r="BLF5" s="86"/>
      <c r="BLG5" s="86"/>
      <c r="BLH5" s="86"/>
      <c r="BLI5" s="86"/>
      <c r="BLJ5" s="86"/>
      <c r="BLK5" s="86"/>
      <c r="BLL5" s="86"/>
      <c r="BLM5" s="86"/>
      <c r="BLN5" s="86"/>
      <c r="BLO5" s="86"/>
      <c r="BLP5" s="86"/>
      <c r="BLQ5" s="86"/>
      <c r="BLR5" s="86"/>
      <c r="BLS5" s="86"/>
      <c r="BLT5" s="86"/>
      <c r="BLU5" s="86"/>
      <c r="BLV5" s="86"/>
      <c r="BLW5" s="86"/>
      <c r="BLX5" s="86"/>
      <c r="BLY5" s="86"/>
      <c r="BLZ5" s="86"/>
      <c r="BMA5" s="86"/>
      <c r="BMB5" s="86"/>
      <c r="BMC5" s="86"/>
      <c r="BMD5" s="86"/>
      <c r="BME5" s="86"/>
      <c r="BMF5" s="86"/>
      <c r="BMG5" s="86"/>
      <c r="BMH5" s="86"/>
      <c r="BMI5" s="86"/>
      <c r="BMJ5" s="86"/>
      <c r="BMK5" s="86"/>
      <c r="BML5" s="86"/>
      <c r="BMM5" s="86"/>
      <c r="BMN5" s="86"/>
      <c r="BMO5" s="86"/>
      <c r="BMP5" s="86"/>
      <c r="BMQ5" s="86"/>
      <c r="BMR5" s="86"/>
      <c r="BMS5" s="86"/>
      <c r="BMT5" s="86"/>
      <c r="BMU5" s="86"/>
      <c r="BMV5" s="86"/>
      <c r="BMW5" s="86"/>
      <c r="BMX5" s="86"/>
      <c r="BMY5" s="86"/>
      <c r="BMZ5" s="86"/>
      <c r="BNA5" s="86"/>
      <c r="BNB5" s="86"/>
      <c r="BNC5" s="86"/>
      <c r="BND5" s="86"/>
      <c r="BNE5" s="86"/>
      <c r="BNF5" s="86"/>
      <c r="BNG5" s="86"/>
      <c r="BNH5" s="86"/>
      <c r="BNI5" s="86"/>
      <c r="BNJ5" s="86"/>
      <c r="BNK5" s="86"/>
      <c r="BNL5" s="86"/>
      <c r="BNM5" s="86"/>
      <c r="BNN5" s="86"/>
      <c r="BNO5" s="86"/>
      <c r="BNP5" s="86"/>
      <c r="BNQ5" s="86"/>
      <c r="BNR5" s="86"/>
      <c r="BNS5" s="86"/>
      <c r="BNT5" s="86"/>
      <c r="BNU5" s="86"/>
      <c r="BNV5" s="86"/>
      <c r="BNW5" s="86"/>
      <c r="BNX5" s="86"/>
      <c r="BNY5" s="86"/>
      <c r="BNZ5" s="86"/>
      <c r="BOA5" s="86"/>
      <c r="BOB5" s="86"/>
      <c r="BOC5" s="86"/>
      <c r="BOD5" s="86"/>
      <c r="BOE5" s="86"/>
      <c r="BOF5" s="86"/>
      <c r="BOG5" s="86"/>
      <c r="BOH5" s="86"/>
      <c r="BOI5" s="86"/>
      <c r="BOJ5" s="86"/>
      <c r="BOK5" s="86"/>
      <c r="BOL5" s="86"/>
      <c r="BOM5" s="86"/>
      <c r="BON5" s="86"/>
      <c r="BOO5" s="86"/>
      <c r="BOP5" s="86"/>
      <c r="BOQ5" s="86"/>
      <c r="BOR5" s="86"/>
      <c r="BOS5" s="86"/>
      <c r="BOT5" s="86"/>
      <c r="BOU5" s="86"/>
      <c r="BOV5" s="86"/>
      <c r="BOW5" s="86"/>
      <c r="BOX5" s="86"/>
      <c r="BOY5" s="86"/>
      <c r="BOZ5" s="86"/>
      <c r="BPA5" s="86"/>
      <c r="BPB5" s="86"/>
      <c r="BPC5" s="86"/>
      <c r="BPD5" s="86"/>
      <c r="BPE5" s="86"/>
      <c r="BPF5" s="86"/>
      <c r="BPG5" s="86"/>
      <c r="BPH5" s="86"/>
      <c r="BPI5" s="86"/>
      <c r="BPJ5" s="86"/>
      <c r="BPK5" s="86"/>
      <c r="BPL5" s="86"/>
      <c r="BPM5" s="86"/>
      <c r="BPN5" s="86"/>
      <c r="BPO5" s="86"/>
      <c r="BPP5" s="86"/>
      <c r="BPQ5" s="86"/>
      <c r="BPR5" s="86"/>
      <c r="BPS5" s="86"/>
      <c r="BPT5" s="86"/>
      <c r="BPU5" s="86"/>
      <c r="BPV5" s="86"/>
      <c r="BPW5" s="86"/>
      <c r="BPX5" s="86"/>
      <c r="BPY5" s="86"/>
      <c r="BPZ5" s="86"/>
      <c r="BQA5" s="86"/>
      <c r="BQB5" s="86"/>
      <c r="BQC5" s="86"/>
      <c r="BQD5" s="86"/>
      <c r="BQE5" s="86"/>
      <c r="BQF5" s="86"/>
      <c r="BQG5" s="86"/>
      <c r="BQH5" s="86"/>
      <c r="BQI5" s="86"/>
      <c r="BQJ5" s="86"/>
      <c r="BQK5" s="86"/>
      <c r="BQL5" s="86"/>
      <c r="BQM5" s="86"/>
      <c r="BQN5" s="86"/>
      <c r="BQO5" s="86"/>
      <c r="BQP5" s="86"/>
      <c r="BQQ5" s="86"/>
      <c r="BQR5" s="86"/>
      <c r="BQS5" s="86"/>
      <c r="BQT5" s="86"/>
      <c r="BQU5" s="86"/>
      <c r="BQV5" s="86"/>
      <c r="BQW5" s="86"/>
      <c r="BQX5" s="86"/>
      <c r="BQY5" s="86"/>
      <c r="BQZ5" s="86"/>
      <c r="BRA5" s="86"/>
      <c r="BRB5" s="86"/>
      <c r="BRC5" s="86"/>
      <c r="BRD5" s="86"/>
      <c r="BRE5" s="86"/>
      <c r="BRF5" s="86"/>
      <c r="BRG5" s="86"/>
      <c r="BRH5" s="86"/>
      <c r="BRI5" s="86"/>
      <c r="BRJ5" s="86"/>
      <c r="BRK5" s="86"/>
      <c r="BRL5" s="86"/>
      <c r="BRM5" s="86"/>
      <c r="BRN5" s="86"/>
      <c r="BRO5" s="86"/>
      <c r="BRP5" s="86"/>
      <c r="BRQ5" s="86"/>
      <c r="BRR5" s="86"/>
      <c r="BRS5" s="86"/>
      <c r="BRT5" s="86"/>
      <c r="BRU5" s="86"/>
      <c r="BRV5" s="86"/>
      <c r="BRW5" s="86"/>
      <c r="BRX5" s="86"/>
      <c r="BRY5" s="86"/>
      <c r="BRZ5" s="86"/>
      <c r="BSA5" s="86"/>
      <c r="BSB5" s="86"/>
      <c r="BSC5" s="86"/>
      <c r="BSD5" s="86"/>
      <c r="BSE5" s="86"/>
      <c r="BSF5" s="86"/>
      <c r="BSG5" s="86"/>
      <c r="BSH5" s="86"/>
      <c r="BSI5" s="86"/>
      <c r="BSJ5" s="86"/>
      <c r="BSK5" s="86"/>
      <c r="BSL5" s="86"/>
      <c r="BSM5" s="86"/>
      <c r="BSN5" s="86"/>
      <c r="BSO5" s="86"/>
      <c r="BSP5" s="86"/>
      <c r="BSQ5" s="86"/>
      <c r="BSR5" s="86"/>
      <c r="BSS5" s="86"/>
      <c r="BST5" s="86"/>
      <c r="BSU5" s="86"/>
      <c r="BSV5" s="86"/>
      <c r="BSW5" s="86"/>
      <c r="BSX5" s="86"/>
      <c r="BSY5" s="86"/>
      <c r="BSZ5" s="86"/>
      <c r="BTA5" s="86"/>
      <c r="BTB5" s="86"/>
      <c r="BTC5" s="86"/>
      <c r="BTD5" s="86"/>
      <c r="BTE5" s="86"/>
      <c r="BTF5" s="86"/>
      <c r="BTG5" s="86"/>
      <c r="BTH5" s="86"/>
      <c r="BTI5" s="86"/>
      <c r="BTJ5" s="86"/>
      <c r="BTK5" s="86"/>
      <c r="BTL5" s="86"/>
      <c r="BTM5" s="86"/>
      <c r="BTN5" s="86"/>
      <c r="BTO5" s="86"/>
      <c r="BTP5" s="86"/>
      <c r="BTQ5" s="86"/>
      <c r="BTR5" s="86"/>
      <c r="BTS5" s="86"/>
      <c r="BTT5" s="86"/>
      <c r="BTU5" s="86"/>
      <c r="BTV5" s="86"/>
      <c r="BTW5" s="86"/>
      <c r="BTX5" s="86"/>
      <c r="BTY5" s="86"/>
      <c r="BTZ5" s="86"/>
      <c r="BUA5" s="86"/>
      <c r="BUB5" s="86"/>
      <c r="BUC5" s="86"/>
      <c r="BUD5" s="86"/>
      <c r="BUE5" s="86"/>
      <c r="BUF5" s="86"/>
      <c r="BUG5" s="86"/>
      <c r="BUH5" s="86"/>
      <c r="BUI5" s="86"/>
      <c r="BUJ5" s="86"/>
      <c r="BUK5" s="86"/>
      <c r="BUL5" s="86"/>
      <c r="BUM5" s="86"/>
      <c r="BUN5" s="86"/>
      <c r="BUO5" s="86"/>
      <c r="BUP5" s="86"/>
      <c r="BUQ5" s="86"/>
      <c r="BUR5" s="86"/>
      <c r="BUS5" s="86"/>
      <c r="BUT5" s="86"/>
      <c r="BUU5" s="86"/>
      <c r="BUV5" s="86"/>
      <c r="BUW5" s="86"/>
      <c r="BUX5" s="86"/>
      <c r="BUY5" s="86"/>
      <c r="BUZ5" s="86"/>
      <c r="BVA5" s="86"/>
      <c r="BVB5" s="86"/>
      <c r="BVC5" s="86"/>
      <c r="BVD5" s="86"/>
      <c r="BVE5" s="86"/>
      <c r="BVF5" s="86"/>
      <c r="BVG5" s="86"/>
      <c r="BVH5" s="86"/>
      <c r="BVI5" s="86"/>
      <c r="BVJ5" s="86"/>
      <c r="BVK5" s="86"/>
      <c r="BVL5" s="86"/>
      <c r="BVM5" s="86"/>
      <c r="BVN5" s="86"/>
      <c r="BVO5" s="86"/>
      <c r="BVP5" s="86"/>
      <c r="BVQ5" s="86"/>
      <c r="BVR5" s="86"/>
      <c r="BVS5" s="86"/>
      <c r="BVT5" s="86"/>
      <c r="BVU5" s="86"/>
      <c r="BVV5" s="86"/>
      <c r="BVW5" s="86"/>
      <c r="BVX5" s="86"/>
      <c r="BVY5" s="86"/>
      <c r="BVZ5" s="86"/>
      <c r="BWA5" s="86"/>
      <c r="BWB5" s="86"/>
      <c r="BWC5" s="86"/>
      <c r="BWD5" s="86"/>
      <c r="BWE5" s="86"/>
      <c r="BWF5" s="86"/>
      <c r="BWG5" s="86"/>
      <c r="BWH5" s="86"/>
      <c r="BWI5" s="86"/>
      <c r="BWJ5" s="86"/>
      <c r="BWK5" s="86"/>
      <c r="BWL5" s="86"/>
      <c r="BWM5" s="86"/>
      <c r="BWN5" s="86"/>
      <c r="BWO5" s="86"/>
      <c r="BWP5" s="86"/>
      <c r="BWQ5" s="86"/>
      <c r="BWR5" s="86"/>
      <c r="BWS5" s="86"/>
      <c r="BWT5" s="86"/>
      <c r="BWU5" s="86"/>
      <c r="BWV5" s="86"/>
      <c r="BWW5" s="86"/>
      <c r="BWX5" s="86"/>
      <c r="BWY5" s="86"/>
      <c r="BWZ5" s="86"/>
      <c r="BXA5" s="86"/>
      <c r="BXB5" s="86"/>
      <c r="BXC5" s="86"/>
      <c r="BXD5" s="86"/>
      <c r="BXE5" s="86"/>
      <c r="BXF5" s="86"/>
      <c r="BXG5" s="86"/>
      <c r="BXH5" s="86"/>
      <c r="BXI5" s="86"/>
      <c r="BXJ5" s="86"/>
      <c r="BXK5" s="86"/>
      <c r="BXL5" s="86"/>
      <c r="BXM5" s="86"/>
      <c r="BXN5" s="86"/>
      <c r="BXO5" s="86"/>
      <c r="BXP5" s="86"/>
      <c r="BXQ5" s="86"/>
      <c r="BXR5" s="86"/>
      <c r="BXS5" s="86"/>
      <c r="BXT5" s="86"/>
      <c r="BXU5" s="86"/>
      <c r="BXV5" s="86"/>
      <c r="BXW5" s="86"/>
      <c r="BXX5" s="86"/>
      <c r="BXY5" s="86"/>
      <c r="BXZ5" s="86"/>
      <c r="BYA5" s="86"/>
      <c r="BYB5" s="86"/>
      <c r="BYC5" s="86"/>
      <c r="BYD5" s="86"/>
      <c r="BYE5" s="86"/>
      <c r="BYF5" s="86"/>
      <c r="BYG5" s="86"/>
      <c r="BYH5" s="86"/>
      <c r="BYI5" s="86"/>
      <c r="BYJ5" s="86"/>
      <c r="BYK5" s="86"/>
      <c r="BYL5" s="86"/>
      <c r="BYM5" s="86"/>
      <c r="BYN5" s="86"/>
      <c r="BYO5" s="86"/>
      <c r="BYP5" s="86"/>
      <c r="BYQ5" s="86"/>
      <c r="BYR5" s="86"/>
      <c r="BYS5" s="86"/>
      <c r="BYT5" s="86"/>
      <c r="BYU5" s="86"/>
      <c r="BYV5" s="86"/>
      <c r="BYW5" s="86"/>
      <c r="BYX5" s="86"/>
      <c r="BYY5" s="86"/>
      <c r="BYZ5" s="86"/>
      <c r="BZA5" s="86"/>
      <c r="BZB5" s="86"/>
      <c r="BZC5" s="86"/>
      <c r="BZD5" s="86"/>
      <c r="BZE5" s="86"/>
      <c r="BZF5" s="86"/>
      <c r="BZG5" s="86"/>
      <c r="BZH5" s="86"/>
      <c r="BZI5" s="86"/>
      <c r="BZJ5" s="86"/>
      <c r="BZK5" s="86"/>
      <c r="BZL5" s="86"/>
      <c r="BZM5" s="86"/>
      <c r="BZN5" s="86"/>
      <c r="BZO5" s="86"/>
      <c r="BZP5" s="86"/>
      <c r="BZQ5" s="86"/>
      <c r="BZR5" s="86"/>
      <c r="BZS5" s="86"/>
      <c r="BZT5" s="86"/>
      <c r="BZU5" s="86"/>
      <c r="BZV5" s="86"/>
      <c r="BZW5" s="86"/>
      <c r="BZX5" s="86"/>
      <c r="BZY5" s="86"/>
      <c r="BZZ5" s="86"/>
      <c r="CAA5" s="86"/>
      <c r="CAB5" s="86"/>
      <c r="CAC5" s="86"/>
      <c r="CAD5" s="86"/>
      <c r="CAE5" s="86"/>
      <c r="CAF5" s="86"/>
      <c r="CAG5" s="86"/>
      <c r="CAH5" s="86"/>
      <c r="CAI5" s="86"/>
      <c r="CAJ5" s="86"/>
      <c r="CAK5" s="86"/>
      <c r="CAL5" s="86"/>
      <c r="CAM5" s="86"/>
      <c r="CAN5" s="86"/>
      <c r="CAO5" s="86"/>
      <c r="CAP5" s="86"/>
      <c r="CAQ5" s="86"/>
      <c r="CAR5" s="86"/>
      <c r="CAS5" s="86"/>
      <c r="CAT5" s="86"/>
      <c r="CAU5" s="86"/>
      <c r="CAV5" s="86"/>
      <c r="CAW5" s="86"/>
      <c r="CAX5" s="86"/>
      <c r="CAY5" s="86"/>
      <c r="CAZ5" s="86"/>
      <c r="CBA5" s="86"/>
      <c r="CBB5" s="86"/>
      <c r="CBC5" s="86"/>
      <c r="CBD5" s="86"/>
      <c r="CBE5" s="86"/>
      <c r="CBF5" s="86"/>
      <c r="CBG5" s="86"/>
      <c r="CBH5" s="86"/>
      <c r="CBI5" s="86"/>
      <c r="CBJ5" s="86"/>
      <c r="CBK5" s="86"/>
      <c r="CBL5" s="86"/>
      <c r="CBM5" s="86"/>
      <c r="CBN5" s="86"/>
      <c r="CBO5" s="86"/>
      <c r="CBP5" s="86"/>
      <c r="CBQ5" s="86"/>
      <c r="CBR5" s="86"/>
      <c r="CBS5" s="86"/>
      <c r="CBT5" s="86"/>
      <c r="CBU5" s="86"/>
      <c r="CBV5" s="86"/>
      <c r="CBW5" s="86"/>
      <c r="CBX5" s="86"/>
      <c r="CBY5" s="86"/>
      <c r="CBZ5" s="86"/>
      <c r="CCA5" s="86"/>
      <c r="CCB5" s="86"/>
      <c r="CCC5" s="86"/>
      <c r="CCD5" s="86"/>
      <c r="CCE5" s="86"/>
      <c r="CCF5" s="86"/>
      <c r="CCG5" s="86"/>
      <c r="CCH5" s="86"/>
      <c r="CCI5" s="86"/>
      <c r="CCJ5" s="86"/>
      <c r="CCK5" s="86"/>
      <c r="CCL5" s="86"/>
      <c r="CCM5" s="86"/>
      <c r="CCN5" s="86"/>
      <c r="CCO5" s="86"/>
      <c r="CCP5" s="86"/>
      <c r="CCQ5" s="86"/>
      <c r="CCR5" s="86"/>
      <c r="CCS5" s="86"/>
      <c r="CCT5" s="86"/>
      <c r="CCU5" s="86"/>
      <c r="CCV5" s="86"/>
      <c r="CCW5" s="86"/>
      <c r="CCX5" s="86"/>
      <c r="CCY5" s="86"/>
      <c r="CCZ5" s="86"/>
      <c r="CDA5" s="86"/>
      <c r="CDB5" s="86"/>
      <c r="CDC5" s="86"/>
      <c r="CDD5" s="86"/>
      <c r="CDE5" s="86"/>
      <c r="CDF5" s="86"/>
      <c r="CDG5" s="86"/>
      <c r="CDH5" s="86"/>
      <c r="CDI5" s="86"/>
      <c r="CDJ5" s="86"/>
      <c r="CDK5" s="86"/>
      <c r="CDL5" s="86"/>
      <c r="CDM5" s="86"/>
      <c r="CDN5" s="86"/>
      <c r="CDO5" s="86"/>
      <c r="CDP5" s="86"/>
      <c r="CDQ5" s="86"/>
      <c r="CDR5" s="86"/>
      <c r="CDS5" s="86"/>
      <c r="CDT5" s="86"/>
      <c r="CDU5" s="86"/>
      <c r="CDV5" s="86"/>
      <c r="CDW5" s="86"/>
      <c r="CDX5" s="86"/>
      <c r="CDY5" s="86"/>
      <c r="CDZ5" s="86"/>
      <c r="CEA5" s="86"/>
      <c r="CEB5" s="86"/>
      <c r="CEC5" s="86"/>
      <c r="CED5" s="86"/>
      <c r="CEE5" s="86"/>
      <c r="CEF5" s="86"/>
      <c r="CEG5" s="86"/>
      <c r="CEH5" s="86"/>
      <c r="CEI5" s="86"/>
      <c r="CEJ5" s="86"/>
      <c r="CEK5" s="86"/>
      <c r="CEL5" s="86"/>
      <c r="CEM5" s="86"/>
      <c r="CEN5" s="86"/>
      <c r="CEO5" s="86"/>
      <c r="CEP5" s="86"/>
      <c r="CEQ5" s="86"/>
      <c r="CER5" s="86"/>
      <c r="CES5" s="86"/>
      <c r="CET5" s="86"/>
      <c r="CEU5" s="86"/>
      <c r="CEV5" s="86"/>
      <c r="CEW5" s="86"/>
      <c r="CEX5" s="86"/>
      <c r="CEY5" s="86"/>
      <c r="CEZ5" s="86"/>
      <c r="CFA5" s="86"/>
      <c r="CFB5" s="86"/>
      <c r="CFC5" s="86"/>
      <c r="CFD5" s="86"/>
      <c r="CFE5" s="86"/>
      <c r="CFF5" s="86"/>
      <c r="CFG5" s="86"/>
      <c r="CFH5" s="86"/>
      <c r="CFI5" s="86"/>
      <c r="CFJ5" s="86"/>
      <c r="CFK5" s="86"/>
      <c r="CFL5" s="86"/>
      <c r="CFM5" s="86"/>
      <c r="CFN5" s="86"/>
      <c r="CFO5" s="86"/>
      <c r="CFP5" s="86"/>
      <c r="CFQ5" s="86"/>
      <c r="CFR5" s="86"/>
      <c r="CFS5" s="86"/>
      <c r="CFT5" s="86"/>
      <c r="CFU5" s="86"/>
      <c r="CFV5" s="86"/>
      <c r="CFW5" s="86"/>
      <c r="CFX5" s="86"/>
      <c r="CFY5" s="86"/>
      <c r="CFZ5" s="86"/>
      <c r="CGA5" s="86"/>
      <c r="CGB5" s="86"/>
      <c r="CGC5" s="86"/>
      <c r="CGD5" s="86"/>
      <c r="CGE5" s="86"/>
      <c r="CGF5" s="86"/>
      <c r="CGG5" s="86"/>
      <c r="CGH5" s="86"/>
      <c r="CGI5" s="86"/>
      <c r="CGJ5" s="86"/>
      <c r="CGK5" s="86"/>
      <c r="CGL5" s="86"/>
      <c r="CGM5" s="86"/>
      <c r="CGN5" s="86"/>
      <c r="CGO5" s="86"/>
      <c r="CGP5" s="86"/>
      <c r="CGQ5" s="86"/>
      <c r="CGR5" s="86"/>
      <c r="CGS5" s="86"/>
      <c r="CGT5" s="86"/>
      <c r="CGU5" s="86"/>
      <c r="CGV5" s="86"/>
      <c r="CGW5" s="86"/>
      <c r="CGX5" s="86"/>
      <c r="CGY5" s="86"/>
      <c r="CGZ5" s="86"/>
      <c r="CHA5" s="86"/>
      <c r="CHB5" s="86"/>
      <c r="CHC5" s="86"/>
      <c r="CHD5" s="86"/>
      <c r="CHE5" s="86"/>
      <c r="CHF5" s="86"/>
      <c r="CHG5" s="86"/>
      <c r="CHH5" s="86"/>
      <c r="CHI5" s="86"/>
      <c r="CHJ5" s="86"/>
      <c r="CHK5" s="86"/>
      <c r="CHL5" s="86"/>
      <c r="CHM5" s="86"/>
      <c r="CHN5" s="86"/>
      <c r="CHO5" s="86"/>
      <c r="CHP5" s="86"/>
      <c r="CHQ5" s="86"/>
      <c r="CHR5" s="86"/>
      <c r="CHS5" s="86"/>
      <c r="CHT5" s="86"/>
      <c r="CHU5" s="86"/>
      <c r="CHV5" s="86"/>
      <c r="CHW5" s="86"/>
      <c r="CHX5" s="86"/>
      <c r="CHY5" s="86"/>
      <c r="CHZ5" s="86"/>
      <c r="CIA5" s="86"/>
      <c r="CIB5" s="86"/>
      <c r="CIC5" s="86"/>
      <c r="CID5" s="86"/>
      <c r="CIE5" s="86"/>
      <c r="CIF5" s="86"/>
      <c r="CIG5" s="86"/>
      <c r="CIH5" s="86"/>
      <c r="CII5" s="86"/>
      <c r="CIJ5" s="86"/>
      <c r="CIK5" s="86"/>
      <c r="CIL5" s="86"/>
      <c r="CIM5" s="86"/>
      <c r="CIN5" s="86"/>
      <c r="CIO5" s="86"/>
      <c r="CIP5" s="86"/>
      <c r="CIQ5" s="86"/>
      <c r="CIR5" s="86"/>
      <c r="CIS5" s="86"/>
      <c r="CIT5" s="86"/>
      <c r="CIU5" s="86"/>
      <c r="CIV5" s="86"/>
      <c r="CIW5" s="86"/>
      <c r="CIX5" s="86"/>
      <c r="CIY5" s="86"/>
      <c r="CIZ5" s="86"/>
      <c r="CJA5" s="86"/>
      <c r="CJB5" s="86"/>
      <c r="CJC5" s="86"/>
      <c r="CJD5" s="86"/>
      <c r="CJE5" s="86"/>
      <c r="CJF5" s="86"/>
      <c r="CJG5" s="86"/>
      <c r="CJH5" s="86"/>
      <c r="CJI5" s="86"/>
      <c r="CJJ5" s="86"/>
      <c r="CJK5" s="86"/>
      <c r="CJL5" s="86"/>
      <c r="CJM5" s="86"/>
      <c r="CJN5" s="86"/>
      <c r="CJO5" s="86"/>
      <c r="CJP5" s="86"/>
      <c r="CJQ5" s="86"/>
      <c r="CJR5" s="86"/>
      <c r="CJS5" s="86"/>
      <c r="CJT5" s="86"/>
      <c r="CJU5" s="86"/>
      <c r="CJV5" s="86"/>
      <c r="CJW5" s="86"/>
      <c r="CJX5" s="86"/>
      <c r="CJY5" s="86"/>
      <c r="CJZ5" s="86"/>
      <c r="CKA5" s="86"/>
      <c r="CKB5" s="86"/>
      <c r="CKC5" s="86"/>
      <c r="CKD5" s="86"/>
      <c r="CKE5" s="86"/>
      <c r="CKF5" s="86"/>
      <c r="CKG5" s="86"/>
      <c r="CKH5" s="86"/>
      <c r="CKI5" s="86"/>
      <c r="CKJ5" s="86"/>
      <c r="CKK5" s="86"/>
      <c r="CKL5" s="86"/>
      <c r="CKM5" s="86"/>
      <c r="CKN5" s="86"/>
      <c r="CKO5" s="86"/>
      <c r="CKP5" s="86"/>
      <c r="CKQ5" s="86"/>
      <c r="CKR5" s="86"/>
      <c r="CKS5" s="86"/>
      <c r="CKT5" s="86"/>
      <c r="CKU5" s="86"/>
      <c r="CKV5" s="86"/>
      <c r="CKW5" s="86"/>
      <c r="CKX5" s="86"/>
      <c r="CKY5" s="86"/>
      <c r="CKZ5" s="86"/>
      <c r="CLA5" s="86"/>
      <c r="CLB5" s="86"/>
      <c r="CLC5" s="86"/>
      <c r="CLD5" s="86"/>
      <c r="CLE5" s="86"/>
      <c r="CLF5" s="86"/>
      <c r="CLG5" s="86"/>
      <c r="CLH5" s="86"/>
      <c r="CLI5" s="86"/>
      <c r="CLJ5" s="86"/>
      <c r="CLK5" s="86"/>
      <c r="CLL5" s="86"/>
      <c r="CLM5" s="86"/>
      <c r="CLN5" s="86"/>
      <c r="CLO5" s="86"/>
      <c r="CLP5" s="86"/>
      <c r="CLQ5" s="86"/>
      <c r="CLR5" s="86"/>
      <c r="CLS5" s="86"/>
      <c r="CLT5" s="86"/>
      <c r="CLU5" s="86"/>
      <c r="CLV5" s="86"/>
      <c r="CLW5" s="86"/>
      <c r="CLX5" s="86"/>
      <c r="CLY5" s="86"/>
      <c r="CLZ5" s="86"/>
      <c r="CMA5" s="86"/>
      <c r="CMB5" s="86"/>
      <c r="CMC5" s="86"/>
      <c r="CMD5" s="86"/>
      <c r="CME5" s="86"/>
      <c r="CMF5" s="86"/>
      <c r="CMG5" s="86"/>
      <c r="CMH5" s="86"/>
      <c r="CMI5" s="86"/>
      <c r="CMJ5" s="86"/>
      <c r="CMK5" s="86"/>
      <c r="CML5" s="86"/>
      <c r="CMM5" s="86"/>
      <c r="CMN5" s="86"/>
      <c r="CMO5" s="86"/>
      <c r="CMP5" s="86"/>
      <c r="CMQ5" s="86"/>
      <c r="CMR5" s="86"/>
      <c r="CMS5" s="86"/>
      <c r="CMT5" s="86"/>
      <c r="CMU5" s="86"/>
      <c r="CMV5" s="86"/>
      <c r="CMW5" s="86"/>
      <c r="CMX5" s="86"/>
      <c r="CMY5" s="86"/>
      <c r="CMZ5" s="86"/>
      <c r="CNA5" s="86"/>
      <c r="CNB5" s="86"/>
      <c r="CNC5" s="86"/>
      <c r="CND5" s="86"/>
      <c r="CNE5" s="86"/>
      <c r="CNF5" s="86"/>
      <c r="CNG5" s="86"/>
      <c r="CNH5" s="86"/>
      <c r="CNI5" s="86"/>
      <c r="CNJ5" s="86"/>
      <c r="CNK5" s="86"/>
      <c r="CNL5" s="86"/>
      <c r="CNM5" s="86"/>
      <c r="CNN5" s="86"/>
      <c r="CNO5" s="86"/>
      <c r="CNP5" s="86"/>
      <c r="CNQ5" s="86"/>
      <c r="CNR5" s="86"/>
      <c r="CNS5" s="86"/>
      <c r="CNT5" s="86"/>
      <c r="CNU5" s="86"/>
      <c r="CNV5" s="86"/>
      <c r="CNW5" s="86"/>
      <c r="CNX5" s="86"/>
      <c r="CNY5" s="86"/>
      <c r="CNZ5" s="86"/>
      <c r="COA5" s="86"/>
      <c r="COB5" s="86"/>
      <c r="COC5" s="86"/>
      <c r="COD5" s="86"/>
      <c r="COE5" s="86"/>
      <c r="COF5" s="86"/>
      <c r="COG5" s="86"/>
      <c r="COH5" s="86"/>
      <c r="COI5" s="86"/>
      <c r="COJ5" s="86"/>
      <c r="COK5" s="86"/>
      <c r="COL5" s="86"/>
      <c r="COM5" s="86"/>
      <c r="CON5" s="86"/>
      <c r="COO5" s="86"/>
      <c r="COP5" s="86"/>
      <c r="COQ5" s="86"/>
      <c r="COR5" s="86"/>
      <c r="COS5" s="86"/>
      <c r="COT5" s="86"/>
      <c r="COU5" s="86"/>
      <c r="COV5" s="86"/>
      <c r="COW5" s="86"/>
      <c r="COX5" s="86"/>
      <c r="COY5" s="86"/>
      <c r="COZ5" s="86"/>
      <c r="CPA5" s="86"/>
      <c r="CPB5" s="86"/>
      <c r="CPC5" s="86"/>
      <c r="CPD5" s="86"/>
      <c r="CPE5" s="86"/>
      <c r="CPF5" s="86"/>
      <c r="CPG5" s="86"/>
      <c r="CPH5" s="86"/>
      <c r="CPI5" s="86"/>
      <c r="CPJ5" s="86"/>
      <c r="CPK5" s="86"/>
      <c r="CPL5" s="86"/>
      <c r="CPM5" s="86"/>
      <c r="CPN5" s="86"/>
      <c r="CPO5" s="86"/>
      <c r="CPP5" s="86"/>
      <c r="CPQ5" s="86"/>
      <c r="CPR5" s="86"/>
      <c r="CPS5" s="86"/>
      <c r="CPT5" s="86"/>
      <c r="CPU5" s="86"/>
      <c r="CPV5" s="86"/>
      <c r="CPW5" s="86"/>
      <c r="CPX5" s="86"/>
      <c r="CPY5" s="86"/>
      <c r="CPZ5" s="86"/>
      <c r="CQA5" s="86"/>
      <c r="CQB5" s="86"/>
      <c r="CQC5" s="86"/>
      <c r="CQD5" s="86"/>
      <c r="CQE5" s="86"/>
      <c r="CQF5" s="86"/>
      <c r="CQG5" s="86"/>
      <c r="CQH5" s="86"/>
      <c r="CQI5" s="86"/>
      <c r="CQJ5" s="86"/>
      <c r="CQK5" s="86"/>
      <c r="CQL5" s="86"/>
      <c r="CQM5" s="86"/>
      <c r="CQN5" s="86"/>
      <c r="CQO5" s="86"/>
      <c r="CQP5" s="86"/>
      <c r="CQQ5" s="86"/>
      <c r="CQR5" s="86"/>
      <c r="CQS5" s="86"/>
      <c r="CQT5" s="86"/>
      <c r="CQU5" s="86"/>
      <c r="CQV5" s="86"/>
      <c r="CQW5" s="86"/>
      <c r="CQX5" s="86"/>
      <c r="CQY5" s="86"/>
      <c r="CQZ5" s="86"/>
      <c r="CRA5" s="86"/>
      <c r="CRB5" s="86"/>
      <c r="CRC5" s="86"/>
      <c r="CRD5" s="86"/>
      <c r="CRE5" s="86"/>
      <c r="CRF5" s="86"/>
      <c r="CRG5" s="86"/>
      <c r="CRH5" s="86"/>
      <c r="CRI5" s="86"/>
      <c r="CRJ5" s="86"/>
      <c r="CRK5" s="86"/>
      <c r="CRL5" s="86"/>
      <c r="CRM5" s="86"/>
      <c r="CRN5" s="86"/>
      <c r="CRO5" s="86"/>
      <c r="CRP5" s="86"/>
      <c r="CRQ5" s="86"/>
      <c r="CRR5" s="86"/>
      <c r="CRS5" s="86"/>
      <c r="CRT5" s="86"/>
      <c r="CRU5" s="86"/>
      <c r="CRV5" s="86"/>
      <c r="CRW5" s="86"/>
      <c r="CRX5" s="86"/>
      <c r="CRY5" s="86"/>
      <c r="CRZ5" s="86"/>
      <c r="CSA5" s="86"/>
      <c r="CSB5" s="86"/>
      <c r="CSC5" s="86"/>
      <c r="CSD5" s="86"/>
      <c r="CSE5" s="86"/>
      <c r="CSF5" s="86"/>
      <c r="CSG5" s="86"/>
      <c r="CSH5" s="86"/>
      <c r="CSI5" s="86"/>
      <c r="CSJ5" s="86"/>
      <c r="CSK5" s="86"/>
      <c r="CSL5" s="86"/>
      <c r="CSM5" s="86"/>
      <c r="CSN5" s="86"/>
      <c r="CSO5" s="86"/>
      <c r="CSP5" s="86"/>
      <c r="CSQ5" s="86"/>
      <c r="CSR5" s="86"/>
      <c r="CSS5" s="86"/>
      <c r="CST5" s="86"/>
      <c r="CSU5" s="86"/>
      <c r="CSV5" s="86"/>
      <c r="CSW5" s="86"/>
      <c r="CSX5" s="86"/>
      <c r="CSY5" s="86"/>
      <c r="CSZ5" s="86"/>
      <c r="CTA5" s="86"/>
      <c r="CTB5" s="86"/>
      <c r="CTC5" s="86"/>
      <c r="CTD5" s="86"/>
      <c r="CTE5" s="86"/>
      <c r="CTF5" s="86"/>
      <c r="CTG5" s="86"/>
      <c r="CTH5" s="86"/>
      <c r="CTI5" s="86"/>
      <c r="CTJ5" s="86"/>
      <c r="CTK5" s="86"/>
      <c r="CTL5" s="86"/>
      <c r="CTM5" s="86"/>
      <c r="CTN5" s="86"/>
      <c r="CTO5" s="86"/>
      <c r="CTP5" s="86"/>
      <c r="CTQ5" s="86"/>
      <c r="CTR5" s="86"/>
      <c r="CTS5" s="86"/>
      <c r="CTT5" s="86"/>
      <c r="CTU5" s="86"/>
      <c r="CTV5" s="86"/>
      <c r="CTW5" s="86"/>
      <c r="CTX5" s="86"/>
      <c r="CTY5" s="86"/>
      <c r="CTZ5" s="86"/>
      <c r="CUA5" s="86"/>
      <c r="CUB5" s="86"/>
      <c r="CUC5" s="86"/>
      <c r="CUD5" s="86"/>
      <c r="CUE5" s="86"/>
      <c r="CUF5" s="86"/>
      <c r="CUG5" s="86"/>
      <c r="CUH5" s="86"/>
      <c r="CUI5" s="86"/>
      <c r="CUJ5" s="86"/>
      <c r="CUK5" s="86"/>
      <c r="CUL5" s="86"/>
      <c r="CUM5" s="86"/>
      <c r="CUN5" s="86"/>
      <c r="CUO5" s="86"/>
      <c r="CUP5" s="86"/>
      <c r="CUQ5" s="86"/>
      <c r="CUR5" s="86"/>
      <c r="CUS5" s="86"/>
      <c r="CUT5" s="86"/>
      <c r="CUU5" s="86"/>
      <c r="CUV5" s="86"/>
      <c r="CUW5" s="86"/>
      <c r="CUX5" s="86"/>
      <c r="CUY5" s="86"/>
      <c r="CUZ5" s="86"/>
      <c r="CVA5" s="86"/>
      <c r="CVB5" s="86"/>
      <c r="CVC5" s="86"/>
      <c r="CVD5" s="86"/>
      <c r="CVE5" s="86"/>
      <c r="CVF5" s="86"/>
      <c r="CVG5" s="86"/>
      <c r="CVH5" s="86"/>
      <c r="CVI5" s="86"/>
      <c r="CVJ5" s="86"/>
      <c r="CVK5" s="86"/>
      <c r="CVL5" s="86"/>
      <c r="CVM5" s="86"/>
      <c r="CVN5" s="86"/>
      <c r="CVO5" s="86"/>
      <c r="CVP5" s="86"/>
      <c r="CVQ5" s="86"/>
      <c r="CVR5" s="86"/>
      <c r="CVS5" s="86"/>
      <c r="CVT5" s="86"/>
      <c r="CVU5" s="86"/>
      <c r="CVV5" s="86"/>
      <c r="CVW5" s="86"/>
      <c r="CVX5" s="86"/>
      <c r="CVY5" s="86"/>
      <c r="CVZ5" s="86"/>
      <c r="CWA5" s="86"/>
      <c r="CWB5" s="86"/>
      <c r="CWC5" s="86"/>
      <c r="CWD5" s="86"/>
      <c r="CWE5" s="86"/>
      <c r="CWF5" s="86"/>
      <c r="CWG5" s="86"/>
      <c r="CWH5" s="86"/>
      <c r="CWI5" s="86"/>
      <c r="CWJ5" s="86"/>
      <c r="CWK5" s="86"/>
      <c r="CWL5" s="86"/>
      <c r="CWM5" s="86"/>
      <c r="CWN5" s="86"/>
      <c r="CWO5" s="86"/>
      <c r="CWP5" s="86"/>
      <c r="CWQ5" s="86"/>
      <c r="CWR5" s="86"/>
      <c r="CWS5" s="86"/>
      <c r="CWT5" s="86"/>
      <c r="CWU5" s="86"/>
      <c r="CWV5" s="86"/>
      <c r="CWW5" s="86"/>
      <c r="CWX5" s="86"/>
      <c r="CWY5" s="86"/>
      <c r="CWZ5" s="86"/>
      <c r="CXA5" s="86"/>
      <c r="CXB5" s="86"/>
      <c r="CXC5" s="86"/>
      <c r="CXD5" s="86"/>
      <c r="CXE5" s="86"/>
      <c r="CXF5" s="86"/>
      <c r="CXG5" s="86"/>
      <c r="CXH5" s="86"/>
      <c r="CXI5" s="86"/>
      <c r="CXJ5" s="86"/>
      <c r="CXK5" s="86"/>
      <c r="CXL5" s="86"/>
      <c r="CXM5" s="86"/>
      <c r="CXN5" s="86"/>
      <c r="CXO5" s="86"/>
      <c r="CXP5" s="86"/>
      <c r="CXQ5" s="86"/>
      <c r="CXR5" s="86"/>
      <c r="CXS5" s="86"/>
      <c r="CXT5" s="86"/>
      <c r="CXU5" s="86"/>
      <c r="CXV5" s="86"/>
      <c r="CXW5" s="86"/>
      <c r="CXX5" s="86"/>
      <c r="CXY5" s="86"/>
      <c r="CXZ5" s="86"/>
      <c r="CYA5" s="86"/>
      <c r="CYB5" s="86"/>
      <c r="CYC5" s="86"/>
      <c r="CYD5" s="86"/>
      <c r="CYE5" s="86"/>
      <c r="CYF5" s="86"/>
      <c r="CYG5" s="86"/>
      <c r="CYH5" s="86"/>
      <c r="CYI5" s="86"/>
      <c r="CYJ5" s="86"/>
      <c r="CYK5" s="86"/>
      <c r="CYL5" s="86"/>
      <c r="CYM5" s="86"/>
      <c r="CYN5" s="86"/>
      <c r="CYO5" s="86"/>
      <c r="CYP5" s="86"/>
      <c r="CYQ5" s="86"/>
      <c r="CYR5" s="86"/>
      <c r="CYS5" s="86"/>
      <c r="CYT5" s="86"/>
      <c r="CYU5" s="86"/>
      <c r="CYV5" s="86"/>
      <c r="CYW5" s="86"/>
      <c r="CYX5" s="86"/>
      <c r="CYY5" s="86"/>
      <c r="CYZ5" s="86"/>
      <c r="CZA5" s="86"/>
      <c r="CZB5" s="86"/>
      <c r="CZC5" s="86"/>
      <c r="CZD5" s="86"/>
      <c r="CZE5" s="86"/>
      <c r="CZF5" s="86"/>
      <c r="CZG5" s="86"/>
      <c r="CZH5" s="86"/>
      <c r="CZI5" s="86"/>
      <c r="CZJ5" s="86"/>
      <c r="CZK5" s="86"/>
      <c r="CZL5" s="86"/>
      <c r="CZM5" s="86"/>
      <c r="CZN5" s="86"/>
      <c r="CZO5" s="86"/>
      <c r="CZP5" s="86"/>
      <c r="CZQ5" s="86"/>
      <c r="CZR5" s="86"/>
      <c r="CZS5" s="86"/>
      <c r="CZT5" s="86"/>
      <c r="CZU5" s="86"/>
      <c r="CZV5" s="86"/>
      <c r="CZW5" s="86"/>
      <c r="CZX5" s="86"/>
      <c r="CZY5" s="86"/>
      <c r="CZZ5" s="86"/>
      <c r="DAA5" s="86"/>
      <c r="DAB5" s="86"/>
      <c r="DAC5" s="86"/>
      <c r="DAD5" s="86"/>
      <c r="DAE5" s="86"/>
      <c r="DAF5" s="86"/>
      <c r="DAG5" s="86"/>
      <c r="DAH5" s="86"/>
      <c r="DAI5" s="86"/>
      <c r="DAJ5" s="86"/>
      <c r="DAK5" s="86"/>
      <c r="DAL5" s="86"/>
      <c r="DAM5" s="86"/>
      <c r="DAN5" s="86"/>
      <c r="DAO5" s="86"/>
      <c r="DAP5" s="86"/>
      <c r="DAQ5" s="86"/>
      <c r="DAR5" s="86"/>
      <c r="DAS5" s="86"/>
      <c r="DAT5" s="86"/>
      <c r="DAU5" s="86"/>
      <c r="DAV5" s="86"/>
      <c r="DAW5" s="86"/>
      <c r="DAX5" s="86"/>
      <c r="DAY5" s="86"/>
      <c r="DAZ5" s="86"/>
      <c r="DBA5" s="86"/>
      <c r="DBB5" s="86"/>
      <c r="DBC5" s="86"/>
      <c r="DBD5" s="86"/>
      <c r="DBE5" s="86"/>
      <c r="DBF5" s="86"/>
      <c r="DBG5" s="86"/>
      <c r="DBH5" s="86"/>
      <c r="DBI5" s="86"/>
      <c r="DBJ5" s="86"/>
      <c r="DBK5" s="86"/>
      <c r="DBL5" s="86"/>
      <c r="DBM5" s="86"/>
      <c r="DBN5" s="86"/>
      <c r="DBO5" s="86"/>
      <c r="DBP5" s="86"/>
      <c r="DBQ5" s="86"/>
      <c r="DBR5" s="86"/>
      <c r="DBS5" s="86"/>
      <c r="DBT5" s="86"/>
      <c r="DBU5" s="86"/>
      <c r="DBV5" s="86"/>
      <c r="DBW5" s="86"/>
      <c r="DBX5" s="86"/>
      <c r="DBY5" s="86"/>
      <c r="DBZ5" s="86"/>
      <c r="DCA5" s="86"/>
      <c r="DCB5" s="86"/>
      <c r="DCC5" s="86"/>
      <c r="DCD5" s="86"/>
      <c r="DCE5" s="86"/>
      <c r="DCF5" s="86"/>
      <c r="DCG5" s="86"/>
      <c r="DCH5" s="86"/>
      <c r="DCI5" s="86"/>
      <c r="DCJ5" s="86"/>
      <c r="DCK5" s="86"/>
      <c r="DCL5" s="86"/>
      <c r="DCM5" s="86"/>
      <c r="DCN5" s="86"/>
      <c r="DCO5" s="86"/>
      <c r="DCP5" s="86"/>
      <c r="DCQ5" s="86"/>
      <c r="DCR5" s="86"/>
      <c r="DCS5" s="86"/>
      <c r="DCT5" s="86"/>
      <c r="DCU5" s="86"/>
      <c r="DCV5" s="86"/>
      <c r="DCW5" s="86"/>
      <c r="DCX5" s="86"/>
      <c r="DCY5" s="86"/>
      <c r="DCZ5" s="86"/>
      <c r="DDA5" s="86"/>
      <c r="DDB5" s="86"/>
      <c r="DDC5" s="86"/>
      <c r="DDD5" s="86"/>
      <c r="DDE5" s="86"/>
      <c r="DDF5" s="86"/>
      <c r="DDG5" s="86"/>
      <c r="DDH5" s="86"/>
      <c r="DDI5" s="86"/>
      <c r="DDJ5" s="86"/>
      <c r="DDK5" s="86"/>
      <c r="DDL5" s="86"/>
      <c r="DDM5" s="86"/>
      <c r="DDN5" s="86"/>
      <c r="DDO5" s="86"/>
      <c r="DDP5" s="86"/>
      <c r="DDQ5" s="86"/>
      <c r="DDR5" s="86"/>
      <c r="DDS5" s="86"/>
      <c r="DDT5" s="86"/>
      <c r="DDU5" s="86"/>
      <c r="DDV5" s="86"/>
      <c r="DDW5" s="86"/>
      <c r="DDX5" s="86"/>
      <c r="DDY5" s="86"/>
      <c r="DDZ5" s="86"/>
      <c r="DEA5" s="86"/>
      <c r="DEB5" s="86"/>
      <c r="DEC5" s="86"/>
      <c r="DED5" s="86"/>
      <c r="DEE5" s="86"/>
      <c r="DEF5" s="86"/>
      <c r="DEG5" s="86"/>
      <c r="DEH5" s="86"/>
      <c r="DEI5" s="86"/>
      <c r="DEJ5" s="86"/>
      <c r="DEK5" s="86"/>
      <c r="DEL5" s="86"/>
      <c r="DEM5" s="86"/>
      <c r="DEN5" s="86"/>
      <c r="DEO5" s="86"/>
      <c r="DEP5" s="86"/>
      <c r="DEQ5" s="86"/>
      <c r="DER5" s="86"/>
      <c r="DES5" s="86"/>
      <c r="DET5" s="86"/>
      <c r="DEU5" s="86"/>
      <c r="DEV5" s="86"/>
      <c r="DEW5" s="86"/>
      <c r="DEX5" s="86"/>
      <c r="DEY5" s="86"/>
      <c r="DEZ5" s="86"/>
      <c r="DFA5" s="86"/>
      <c r="DFB5" s="86"/>
      <c r="DFC5" s="86"/>
      <c r="DFD5" s="86"/>
      <c r="DFE5" s="86"/>
      <c r="DFF5" s="86"/>
      <c r="DFG5" s="86"/>
      <c r="DFH5" s="86"/>
      <c r="DFI5" s="86"/>
      <c r="DFJ5" s="86"/>
      <c r="DFK5" s="86"/>
      <c r="DFL5" s="86"/>
      <c r="DFM5" s="86"/>
      <c r="DFN5" s="86"/>
      <c r="DFO5" s="86"/>
      <c r="DFP5" s="86"/>
      <c r="DFQ5" s="86"/>
      <c r="DFR5" s="86"/>
      <c r="DFS5" s="86"/>
      <c r="DFT5" s="86"/>
      <c r="DFU5" s="86"/>
      <c r="DFV5" s="86"/>
      <c r="DFW5" s="86"/>
      <c r="DFX5" s="86"/>
      <c r="DFY5" s="86"/>
      <c r="DFZ5" s="86"/>
      <c r="DGA5" s="86"/>
      <c r="DGB5" s="86"/>
      <c r="DGC5" s="86"/>
      <c r="DGD5" s="86"/>
      <c r="DGE5" s="86"/>
      <c r="DGF5" s="86"/>
      <c r="DGG5" s="86"/>
      <c r="DGH5" s="86"/>
      <c r="DGI5" s="86"/>
      <c r="DGJ5" s="86"/>
      <c r="DGK5" s="86"/>
      <c r="DGL5" s="86"/>
      <c r="DGM5" s="86"/>
      <c r="DGN5" s="86"/>
      <c r="DGO5" s="86"/>
      <c r="DGP5" s="86"/>
      <c r="DGQ5" s="86"/>
      <c r="DGR5" s="86"/>
      <c r="DGS5" s="86"/>
      <c r="DGT5" s="86"/>
      <c r="DGU5" s="86"/>
      <c r="DGV5" s="86"/>
      <c r="DGW5" s="86"/>
      <c r="DGX5" s="86"/>
      <c r="DGY5" s="86"/>
      <c r="DGZ5" s="86"/>
      <c r="DHA5" s="86"/>
      <c r="DHB5" s="86"/>
      <c r="DHC5" s="86"/>
      <c r="DHD5" s="86"/>
      <c r="DHE5" s="86"/>
      <c r="DHF5" s="86"/>
      <c r="DHG5" s="86"/>
      <c r="DHH5" s="86"/>
      <c r="DHI5" s="86"/>
      <c r="DHJ5" s="86"/>
      <c r="DHK5" s="86"/>
      <c r="DHL5" s="86"/>
      <c r="DHM5" s="86"/>
      <c r="DHN5" s="86"/>
      <c r="DHO5" s="86"/>
      <c r="DHP5" s="86"/>
      <c r="DHQ5" s="86"/>
      <c r="DHR5" s="86"/>
      <c r="DHS5" s="86"/>
      <c r="DHT5" s="86"/>
      <c r="DHU5" s="86"/>
      <c r="DHV5" s="86"/>
      <c r="DHW5" s="86"/>
      <c r="DHX5" s="86"/>
      <c r="DHY5" s="86"/>
      <c r="DHZ5" s="86"/>
      <c r="DIA5" s="86"/>
      <c r="DIB5" s="86"/>
      <c r="DIC5" s="86"/>
      <c r="DID5" s="86"/>
      <c r="DIE5" s="86"/>
      <c r="DIF5" s="86"/>
      <c r="DIG5" s="86"/>
      <c r="DIH5" s="86"/>
      <c r="DII5" s="86"/>
      <c r="DIJ5" s="86"/>
      <c r="DIK5" s="86"/>
      <c r="DIL5" s="86"/>
      <c r="DIM5" s="86"/>
      <c r="DIN5" s="86"/>
      <c r="DIO5" s="86"/>
      <c r="DIP5" s="86"/>
      <c r="DIQ5" s="86"/>
      <c r="DIR5" s="86"/>
      <c r="DIS5" s="86"/>
      <c r="DIT5" s="86"/>
      <c r="DIU5" s="86"/>
      <c r="DIV5" s="86"/>
      <c r="DIW5" s="86"/>
      <c r="DIX5" s="86"/>
      <c r="DIY5" s="86"/>
      <c r="DIZ5" s="86"/>
      <c r="DJA5" s="86"/>
      <c r="DJB5" s="86"/>
      <c r="DJC5" s="86"/>
      <c r="DJD5" s="86"/>
      <c r="DJE5" s="86"/>
      <c r="DJF5" s="86"/>
      <c r="DJG5" s="86"/>
      <c r="DJH5" s="86"/>
      <c r="DJI5" s="86"/>
      <c r="DJJ5" s="86"/>
      <c r="DJK5" s="86"/>
      <c r="DJL5" s="86"/>
      <c r="DJM5" s="86"/>
      <c r="DJN5" s="86"/>
      <c r="DJO5" s="86"/>
      <c r="DJP5" s="86"/>
      <c r="DJQ5" s="86"/>
      <c r="DJR5" s="86"/>
      <c r="DJS5" s="86"/>
      <c r="DJT5" s="86"/>
      <c r="DJU5" s="86"/>
      <c r="DJV5" s="86"/>
      <c r="DJW5" s="86"/>
      <c r="DJX5" s="86"/>
      <c r="DJY5" s="86"/>
      <c r="DJZ5" s="86"/>
      <c r="DKA5" s="86"/>
      <c r="DKB5" s="86"/>
      <c r="DKC5" s="86"/>
      <c r="DKD5" s="86"/>
      <c r="DKE5" s="86"/>
      <c r="DKF5" s="86"/>
      <c r="DKG5" s="86"/>
      <c r="DKH5" s="86"/>
      <c r="DKI5" s="86"/>
      <c r="DKJ5" s="86"/>
      <c r="DKK5" s="86"/>
      <c r="DKL5" s="86"/>
      <c r="DKM5" s="86"/>
      <c r="DKN5" s="86"/>
      <c r="DKO5" s="86"/>
      <c r="DKP5" s="86"/>
      <c r="DKQ5" s="86"/>
      <c r="DKR5" s="86"/>
      <c r="DKS5" s="86"/>
      <c r="DKT5" s="86"/>
      <c r="DKU5" s="86"/>
      <c r="DKV5" s="86"/>
      <c r="DKW5" s="86"/>
      <c r="DKX5" s="86"/>
      <c r="DKY5" s="86"/>
      <c r="DKZ5" s="86"/>
      <c r="DLA5" s="86"/>
      <c r="DLB5" s="86"/>
      <c r="DLC5" s="86"/>
      <c r="DLD5" s="86"/>
      <c r="DLE5" s="86"/>
      <c r="DLF5" s="86"/>
      <c r="DLG5" s="86"/>
      <c r="DLH5" s="86"/>
      <c r="DLI5" s="86"/>
      <c r="DLJ5" s="86"/>
      <c r="DLK5" s="86"/>
      <c r="DLL5" s="86"/>
      <c r="DLM5" s="86"/>
      <c r="DLN5" s="86"/>
      <c r="DLO5" s="86"/>
      <c r="DLP5" s="86"/>
      <c r="DLQ5" s="86"/>
      <c r="DLR5" s="86"/>
      <c r="DLS5" s="86"/>
      <c r="DLT5" s="86"/>
      <c r="DLU5" s="86"/>
      <c r="DLV5" s="86"/>
      <c r="DLW5" s="86"/>
      <c r="DLX5" s="86"/>
      <c r="DLY5" s="86"/>
      <c r="DLZ5" s="86"/>
      <c r="DMA5" s="86"/>
      <c r="DMB5" s="86"/>
      <c r="DMC5" s="86"/>
      <c r="DMD5" s="86"/>
      <c r="DME5" s="86"/>
      <c r="DMF5" s="86"/>
      <c r="DMG5" s="86"/>
      <c r="DMH5" s="86"/>
      <c r="DMI5" s="86"/>
      <c r="DMJ5" s="86"/>
      <c r="DMK5" s="86"/>
      <c r="DML5" s="86"/>
      <c r="DMM5" s="86"/>
      <c r="DMN5" s="86"/>
      <c r="DMO5" s="86"/>
      <c r="DMP5" s="86"/>
      <c r="DMQ5" s="86"/>
      <c r="DMR5" s="86"/>
      <c r="DMS5" s="86"/>
      <c r="DMT5" s="86"/>
      <c r="DMU5" s="86"/>
      <c r="DMV5" s="86"/>
      <c r="DMW5" s="86"/>
      <c r="DMX5" s="86"/>
      <c r="DMY5" s="86"/>
      <c r="DMZ5" s="86"/>
      <c r="DNA5" s="86"/>
      <c r="DNB5" s="86"/>
      <c r="DNC5" s="86"/>
      <c r="DND5" s="86"/>
      <c r="DNE5" s="86"/>
      <c r="DNF5" s="86"/>
      <c r="DNG5" s="86"/>
      <c r="DNH5" s="86"/>
      <c r="DNI5" s="86"/>
      <c r="DNJ5" s="86"/>
      <c r="DNK5" s="86"/>
      <c r="DNL5" s="86"/>
      <c r="DNM5" s="86"/>
      <c r="DNN5" s="86"/>
      <c r="DNO5" s="86"/>
      <c r="DNP5" s="86"/>
      <c r="DNQ5" s="86"/>
      <c r="DNR5" s="86"/>
      <c r="DNS5" s="86"/>
      <c r="DNT5" s="86"/>
      <c r="DNU5" s="86"/>
      <c r="DNV5" s="86"/>
      <c r="DNW5" s="86"/>
      <c r="DNX5" s="86"/>
      <c r="DNY5" s="86"/>
      <c r="DNZ5" s="86"/>
      <c r="DOA5" s="86"/>
      <c r="DOB5" s="86"/>
      <c r="DOC5" s="86"/>
      <c r="DOD5" s="86"/>
      <c r="DOE5" s="86"/>
      <c r="DOF5" s="86"/>
      <c r="DOG5" s="86"/>
      <c r="DOH5" s="86"/>
      <c r="DOI5" s="86"/>
      <c r="DOJ5" s="86"/>
      <c r="DOK5" s="86"/>
      <c r="DOL5" s="86"/>
      <c r="DOM5" s="86"/>
      <c r="DON5" s="86"/>
      <c r="DOO5" s="86"/>
      <c r="DOP5" s="86"/>
      <c r="DOQ5" s="86"/>
      <c r="DOR5" s="86"/>
      <c r="DOS5" s="86"/>
      <c r="DOT5" s="86"/>
      <c r="DOU5" s="86"/>
      <c r="DOV5" s="86"/>
      <c r="DOW5" s="86"/>
      <c r="DOX5" s="86"/>
      <c r="DOY5" s="86"/>
      <c r="DOZ5" s="86"/>
      <c r="DPA5" s="86"/>
      <c r="DPB5" s="86"/>
      <c r="DPC5" s="86"/>
      <c r="DPD5" s="86"/>
      <c r="DPE5" s="86"/>
      <c r="DPF5" s="86"/>
      <c r="DPG5" s="86"/>
      <c r="DPH5" s="86"/>
      <c r="DPI5" s="86"/>
      <c r="DPJ5" s="86"/>
      <c r="DPK5" s="86"/>
      <c r="DPL5" s="86"/>
      <c r="DPM5" s="86"/>
      <c r="DPN5" s="86"/>
      <c r="DPO5" s="86"/>
      <c r="DPP5" s="86"/>
      <c r="DPQ5" s="86"/>
      <c r="DPR5" s="86"/>
      <c r="DPS5" s="86"/>
      <c r="DPT5" s="86"/>
      <c r="DPU5" s="86"/>
      <c r="DPV5" s="86"/>
      <c r="DPW5" s="86"/>
      <c r="DPX5" s="86"/>
      <c r="DPY5" s="86"/>
      <c r="DPZ5" s="86"/>
      <c r="DQA5" s="86"/>
      <c r="DQB5" s="86"/>
      <c r="DQC5" s="86"/>
      <c r="DQD5" s="86"/>
      <c r="DQE5" s="86"/>
      <c r="DQF5" s="86"/>
      <c r="DQG5" s="86"/>
      <c r="DQH5" s="86"/>
      <c r="DQI5" s="86"/>
      <c r="DQJ5" s="86"/>
      <c r="DQK5" s="86"/>
      <c r="DQL5" s="86"/>
      <c r="DQM5" s="86"/>
      <c r="DQN5" s="86"/>
      <c r="DQO5" s="86"/>
      <c r="DQP5" s="86"/>
      <c r="DQQ5" s="86"/>
      <c r="DQR5" s="86"/>
      <c r="DQS5" s="86"/>
      <c r="DQT5" s="86"/>
      <c r="DQU5" s="86"/>
      <c r="DQV5" s="86"/>
      <c r="DQW5" s="86"/>
      <c r="DQX5" s="86"/>
      <c r="DQY5" s="86"/>
      <c r="DQZ5" s="86"/>
      <c r="DRA5" s="86"/>
      <c r="DRB5" s="86"/>
      <c r="DRC5" s="86"/>
      <c r="DRD5" s="86"/>
      <c r="DRE5" s="86"/>
      <c r="DRF5" s="86"/>
      <c r="DRG5" s="86"/>
      <c r="DRH5" s="86"/>
      <c r="DRI5" s="86"/>
      <c r="DRJ5" s="86"/>
      <c r="DRK5" s="86"/>
      <c r="DRL5" s="86"/>
      <c r="DRM5" s="86"/>
      <c r="DRN5" s="86"/>
      <c r="DRO5" s="86"/>
      <c r="DRP5" s="86"/>
      <c r="DRQ5" s="86"/>
      <c r="DRR5" s="86"/>
      <c r="DRS5" s="86"/>
      <c r="DRT5" s="86"/>
      <c r="DRU5" s="86"/>
      <c r="DRV5" s="86"/>
      <c r="DRW5" s="86"/>
      <c r="DRX5" s="86"/>
      <c r="DRY5" s="86"/>
      <c r="DRZ5" s="86"/>
      <c r="DSA5" s="86"/>
      <c r="DSB5" s="86"/>
      <c r="DSC5" s="86"/>
      <c r="DSD5" s="86"/>
      <c r="DSE5" s="86"/>
      <c r="DSF5" s="86"/>
      <c r="DSG5" s="86"/>
      <c r="DSH5" s="86"/>
      <c r="DSI5" s="86"/>
      <c r="DSJ5" s="86"/>
      <c r="DSK5" s="86"/>
      <c r="DSL5" s="86"/>
      <c r="DSM5" s="86"/>
      <c r="DSN5" s="86"/>
      <c r="DSO5" s="86"/>
      <c r="DSP5" s="86"/>
      <c r="DSQ5" s="86"/>
      <c r="DSR5" s="86"/>
      <c r="DSS5" s="86"/>
      <c r="DST5" s="86"/>
      <c r="DSU5" s="86"/>
      <c r="DSV5" s="86"/>
      <c r="DSW5" s="86"/>
      <c r="DSX5" s="86"/>
      <c r="DSY5" s="86"/>
      <c r="DSZ5" s="86"/>
      <c r="DTA5" s="86"/>
      <c r="DTB5" s="86"/>
      <c r="DTC5" s="86"/>
      <c r="DTD5" s="86"/>
      <c r="DTE5" s="86"/>
      <c r="DTF5" s="86"/>
      <c r="DTG5" s="86"/>
      <c r="DTH5" s="86"/>
      <c r="DTI5" s="86"/>
      <c r="DTJ5" s="86"/>
      <c r="DTK5" s="86"/>
      <c r="DTL5" s="86"/>
      <c r="DTM5" s="86"/>
      <c r="DTN5" s="86"/>
      <c r="DTO5" s="86"/>
      <c r="DTP5" s="86"/>
      <c r="DTQ5" s="86"/>
      <c r="DTR5" s="86"/>
      <c r="DTS5" s="86"/>
      <c r="DTT5" s="86"/>
      <c r="DTU5" s="86"/>
      <c r="DTV5" s="86"/>
      <c r="DTW5" s="86"/>
      <c r="DTX5" s="86"/>
      <c r="DTY5" s="86"/>
      <c r="DTZ5" s="86"/>
      <c r="DUA5" s="86"/>
      <c r="DUB5" s="86"/>
      <c r="DUC5" s="86"/>
      <c r="DUD5" s="86"/>
      <c r="DUE5" s="86"/>
      <c r="DUF5" s="86"/>
      <c r="DUG5" s="86"/>
      <c r="DUH5" s="86"/>
      <c r="DUI5" s="86"/>
      <c r="DUJ5" s="86"/>
      <c r="DUK5" s="86"/>
      <c r="DUL5" s="86"/>
      <c r="DUM5" s="86"/>
      <c r="DUN5" s="86"/>
      <c r="DUO5" s="86"/>
      <c r="DUP5" s="86"/>
      <c r="DUQ5" s="86"/>
      <c r="DUR5" s="86"/>
      <c r="DUS5" s="86"/>
      <c r="DUT5" s="86"/>
      <c r="DUU5" s="86"/>
      <c r="DUV5" s="86"/>
      <c r="DUW5" s="86"/>
      <c r="DUX5" s="86"/>
      <c r="DUY5" s="86"/>
      <c r="DUZ5" s="86"/>
      <c r="DVA5" s="86"/>
      <c r="DVB5" s="86"/>
      <c r="DVC5" s="86"/>
      <c r="DVD5" s="86"/>
      <c r="DVE5" s="86"/>
      <c r="DVF5" s="86"/>
      <c r="DVG5" s="86"/>
      <c r="DVH5" s="86"/>
      <c r="DVI5" s="86"/>
      <c r="DVJ5" s="86"/>
      <c r="DVK5" s="86"/>
      <c r="DVL5" s="86"/>
      <c r="DVM5" s="86"/>
      <c r="DVN5" s="86"/>
      <c r="DVO5" s="86"/>
      <c r="DVP5" s="86"/>
      <c r="DVQ5" s="86"/>
      <c r="DVR5" s="86"/>
      <c r="DVS5" s="86"/>
      <c r="DVT5" s="86"/>
      <c r="DVU5" s="86"/>
      <c r="DVV5" s="86"/>
      <c r="DVW5" s="86"/>
      <c r="DVX5" s="86"/>
      <c r="DVY5" s="86"/>
      <c r="DVZ5" s="86"/>
      <c r="DWA5" s="86"/>
      <c r="DWB5" s="86"/>
      <c r="DWC5" s="86"/>
      <c r="DWD5" s="86"/>
      <c r="DWE5" s="86"/>
      <c r="DWF5" s="86"/>
      <c r="DWG5" s="86"/>
      <c r="DWH5" s="86"/>
      <c r="DWI5" s="86"/>
      <c r="DWJ5" s="86"/>
      <c r="DWK5" s="86"/>
      <c r="DWL5" s="86"/>
      <c r="DWM5" s="86"/>
      <c r="DWN5" s="86"/>
      <c r="DWO5" s="86"/>
      <c r="DWP5" s="86"/>
      <c r="DWQ5" s="86"/>
      <c r="DWR5" s="86"/>
      <c r="DWS5" s="86"/>
      <c r="DWT5" s="86"/>
      <c r="DWU5" s="86"/>
      <c r="DWV5" s="86"/>
      <c r="DWW5" s="86"/>
      <c r="DWX5" s="86"/>
      <c r="DWY5" s="86"/>
      <c r="DWZ5" s="86"/>
      <c r="DXA5" s="86"/>
      <c r="DXB5" s="86"/>
      <c r="DXC5" s="86"/>
      <c r="DXD5" s="86"/>
      <c r="DXE5" s="86"/>
      <c r="DXF5" s="86"/>
      <c r="DXG5" s="86"/>
      <c r="DXH5" s="86"/>
      <c r="DXI5" s="86"/>
      <c r="DXJ5" s="86"/>
      <c r="DXK5" s="86"/>
      <c r="DXL5" s="86"/>
      <c r="DXM5" s="86"/>
      <c r="DXN5" s="86"/>
      <c r="DXO5" s="86"/>
      <c r="DXP5" s="86"/>
      <c r="DXQ5" s="86"/>
      <c r="DXR5" s="86"/>
      <c r="DXS5" s="86"/>
      <c r="DXT5" s="86"/>
      <c r="DXU5" s="86"/>
      <c r="DXV5" s="86"/>
      <c r="DXW5" s="86"/>
      <c r="DXX5" s="86"/>
      <c r="DXY5" s="86"/>
      <c r="DXZ5" s="86"/>
      <c r="DYA5" s="86"/>
      <c r="DYB5" s="86"/>
      <c r="DYC5" s="86"/>
      <c r="DYD5" s="86"/>
      <c r="DYE5" s="86"/>
      <c r="DYF5" s="86"/>
      <c r="DYG5" s="86"/>
      <c r="DYH5" s="86"/>
      <c r="DYI5" s="86"/>
      <c r="DYJ5" s="86"/>
      <c r="DYK5" s="86"/>
      <c r="DYL5" s="86"/>
      <c r="DYM5" s="86"/>
      <c r="DYN5" s="86"/>
      <c r="DYO5" s="86"/>
      <c r="DYP5" s="86"/>
      <c r="DYQ5" s="86"/>
      <c r="DYR5" s="86"/>
      <c r="DYS5" s="86"/>
      <c r="DYT5" s="86"/>
      <c r="DYU5" s="86"/>
      <c r="DYV5" s="86"/>
      <c r="DYW5" s="86"/>
      <c r="DYX5" s="86"/>
      <c r="DYY5" s="86"/>
      <c r="DYZ5" s="86"/>
      <c r="DZA5" s="86"/>
      <c r="DZB5" s="86"/>
      <c r="DZC5" s="86"/>
      <c r="DZD5" s="86"/>
      <c r="DZE5" s="86"/>
      <c r="DZF5" s="86"/>
      <c r="DZG5" s="86"/>
      <c r="DZH5" s="86"/>
      <c r="DZI5" s="86"/>
      <c r="DZJ5" s="86"/>
      <c r="DZK5" s="86"/>
      <c r="DZL5" s="86"/>
      <c r="DZM5" s="86"/>
      <c r="DZN5" s="86"/>
      <c r="DZO5" s="86"/>
      <c r="DZP5" s="86"/>
      <c r="DZQ5" s="86"/>
      <c r="DZR5" s="86"/>
      <c r="DZS5" s="86"/>
      <c r="DZT5" s="86"/>
      <c r="DZU5" s="86"/>
      <c r="DZV5" s="86"/>
      <c r="DZW5" s="86"/>
      <c r="DZX5" s="86"/>
      <c r="DZY5" s="86"/>
      <c r="DZZ5" s="86"/>
      <c r="EAA5" s="86"/>
      <c r="EAB5" s="86"/>
      <c r="EAC5" s="86"/>
      <c r="EAD5" s="86"/>
      <c r="EAE5" s="86"/>
      <c r="EAF5" s="86"/>
      <c r="EAG5" s="86"/>
      <c r="EAH5" s="86"/>
      <c r="EAI5" s="86"/>
      <c r="EAJ5" s="86"/>
      <c r="EAK5" s="86"/>
      <c r="EAL5" s="86"/>
      <c r="EAM5" s="86"/>
      <c r="EAN5" s="86"/>
      <c r="EAO5" s="86"/>
      <c r="EAP5" s="86"/>
      <c r="EAQ5" s="86"/>
      <c r="EAR5" s="86"/>
      <c r="EAS5" s="86"/>
      <c r="EAT5" s="86"/>
      <c r="EAU5" s="86"/>
      <c r="EAV5" s="86"/>
      <c r="EAW5" s="86"/>
      <c r="EAX5" s="86"/>
      <c r="EAY5" s="86"/>
      <c r="EAZ5" s="86"/>
      <c r="EBA5" s="86"/>
      <c r="EBB5" s="86"/>
      <c r="EBC5" s="86"/>
      <c r="EBD5" s="86"/>
      <c r="EBE5" s="86"/>
      <c r="EBF5" s="86"/>
      <c r="EBG5" s="86"/>
      <c r="EBH5" s="86"/>
      <c r="EBI5" s="86"/>
      <c r="EBJ5" s="86"/>
      <c r="EBK5" s="86"/>
      <c r="EBL5" s="86"/>
      <c r="EBM5" s="86"/>
      <c r="EBN5" s="86"/>
      <c r="EBO5" s="86"/>
      <c r="EBP5" s="86"/>
      <c r="EBQ5" s="86"/>
      <c r="EBR5" s="86"/>
      <c r="EBS5" s="86"/>
      <c r="EBT5" s="86"/>
      <c r="EBU5" s="86"/>
      <c r="EBV5" s="86"/>
      <c r="EBW5" s="86"/>
      <c r="EBX5" s="86"/>
      <c r="EBY5" s="86"/>
      <c r="EBZ5" s="86"/>
      <c r="ECA5" s="86"/>
      <c r="ECB5" s="86"/>
      <c r="ECC5" s="86"/>
      <c r="ECD5" s="86"/>
      <c r="ECE5" s="86"/>
      <c r="ECF5" s="86"/>
      <c r="ECG5" s="86"/>
      <c r="ECH5" s="86"/>
      <c r="ECI5" s="86"/>
      <c r="ECJ5" s="86"/>
      <c r="ECK5" s="86"/>
      <c r="ECL5" s="86"/>
      <c r="ECM5" s="86"/>
      <c r="ECN5" s="86"/>
      <c r="ECO5" s="86"/>
      <c r="ECP5" s="86"/>
      <c r="ECQ5" s="86"/>
      <c r="ECR5" s="86"/>
      <c r="ECS5" s="86"/>
      <c r="ECT5" s="86"/>
      <c r="ECU5" s="86"/>
      <c r="ECV5" s="86"/>
      <c r="ECW5" s="86"/>
      <c r="ECX5" s="86"/>
      <c r="ECY5" s="86"/>
      <c r="ECZ5" s="86"/>
      <c r="EDA5" s="86"/>
      <c r="EDB5" s="86"/>
      <c r="EDC5" s="86"/>
      <c r="EDD5" s="86"/>
      <c r="EDE5" s="86"/>
      <c r="EDF5" s="86"/>
      <c r="EDG5" s="86"/>
      <c r="EDH5" s="86"/>
      <c r="EDI5" s="86"/>
      <c r="EDJ5" s="86"/>
      <c r="EDK5" s="86"/>
      <c r="EDL5" s="86"/>
      <c r="EDM5" s="86"/>
      <c r="EDN5" s="86"/>
      <c r="EDO5" s="86"/>
      <c r="EDP5" s="86"/>
      <c r="EDQ5" s="86"/>
      <c r="EDR5" s="86"/>
      <c r="EDS5" s="86"/>
      <c r="EDT5" s="86"/>
      <c r="EDU5" s="86"/>
      <c r="EDV5" s="86"/>
      <c r="EDW5" s="86"/>
      <c r="EDX5" s="86"/>
      <c r="EDY5" s="86"/>
      <c r="EDZ5" s="86"/>
      <c r="EEA5" s="86"/>
      <c r="EEB5" s="86"/>
      <c r="EEC5" s="86"/>
      <c r="EED5" s="86"/>
      <c r="EEE5" s="86"/>
      <c r="EEF5" s="86"/>
      <c r="EEG5" s="86"/>
      <c r="EEH5" s="86"/>
      <c r="EEI5" s="86"/>
      <c r="EEJ5" s="86"/>
      <c r="EEK5" s="86"/>
      <c r="EEL5" s="86"/>
      <c r="EEM5" s="86"/>
      <c r="EEN5" s="86"/>
      <c r="EEO5" s="86"/>
      <c r="EEP5" s="86"/>
      <c r="EEQ5" s="86"/>
      <c r="EER5" s="86"/>
      <c r="EES5" s="86"/>
      <c r="EET5" s="86"/>
      <c r="EEU5" s="86"/>
      <c r="EEV5" s="86"/>
      <c r="EEW5" s="86"/>
      <c r="EEX5" s="86"/>
      <c r="EEY5" s="86"/>
      <c r="EEZ5" s="86"/>
      <c r="EFA5" s="86"/>
      <c r="EFB5" s="86"/>
      <c r="EFC5" s="86"/>
      <c r="EFD5" s="86"/>
      <c r="EFE5" s="86"/>
      <c r="EFF5" s="86"/>
      <c r="EFG5" s="86"/>
      <c r="EFH5" s="86"/>
      <c r="EFI5" s="86"/>
      <c r="EFJ5" s="86"/>
      <c r="EFK5" s="86"/>
      <c r="EFL5" s="86"/>
      <c r="EFM5" s="86"/>
      <c r="EFN5" s="86"/>
      <c r="EFO5" s="86"/>
      <c r="EFP5" s="86"/>
      <c r="EFQ5" s="86"/>
      <c r="EFR5" s="86"/>
      <c r="EFS5" s="86"/>
      <c r="EFT5" s="86"/>
      <c r="EFU5" s="86"/>
      <c r="EFV5" s="86"/>
      <c r="EFW5" s="86"/>
      <c r="EFX5" s="86"/>
      <c r="EFY5" s="86"/>
      <c r="EFZ5" s="86"/>
      <c r="EGA5" s="86"/>
      <c r="EGB5" s="86"/>
      <c r="EGC5" s="86"/>
      <c r="EGD5" s="86"/>
      <c r="EGE5" s="86"/>
      <c r="EGF5" s="86"/>
      <c r="EGG5" s="86"/>
      <c r="EGH5" s="86"/>
      <c r="EGI5" s="86"/>
      <c r="EGJ5" s="86"/>
      <c r="EGK5" s="86"/>
      <c r="EGL5" s="86"/>
      <c r="EGM5" s="86"/>
      <c r="EGN5" s="86"/>
      <c r="EGO5" s="86"/>
      <c r="EGP5" s="86"/>
      <c r="EGQ5" s="86"/>
      <c r="EGR5" s="86"/>
      <c r="EGS5" s="86"/>
      <c r="EGT5" s="86"/>
      <c r="EGU5" s="86"/>
      <c r="EGV5" s="86"/>
      <c r="EGW5" s="86"/>
      <c r="EGX5" s="86"/>
      <c r="EGY5" s="86"/>
      <c r="EGZ5" s="86"/>
      <c r="EHA5" s="86"/>
      <c r="EHB5" s="86"/>
      <c r="EHC5" s="86"/>
      <c r="EHD5" s="86"/>
      <c r="EHE5" s="86"/>
      <c r="EHF5" s="86"/>
      <c r="EHG5" s="86"/>
      <c r="EHH5" s="86"/>
      <c r="EHI5" s="86"/>
      <c r="EHJ5" s="86"/>
      <c r="EHK5" s="86"/>
      <c r="EHL5" s="86"/>
      <c r="EHM5" s="86"/>
      <c r="EHN5" s="86"/>
      <c r="EHO5" s="86"/>
      <c r="EHP5" s="86"/>
      <c r="EHQ5" s="86"/>
      <c r="EHR5" s="86"/>
      <c r="EHS5" s="86"/>
      <c r="EHT5" s="86"/>
      <c r="EHU5" s="86"/>
      <c r="EHV5" s="86"/>
      <c r="EHW5" s="86"/>
      <c r="EHX5" s="86"/>
      <c r="EHY5" s="86"/>
      <c r="EHZ5" s="86"/>
      <c r="EIA5" s="86"/>
      <c r="EIB5" s="86"/>
      <c r="EIC5" s="86"/>
      <c r="EID5" s="86"/>
      <c r="EIE5" s="86"/>
      <c r="EIF5" s="86"/>
      <c r="EIG5" s="86"/>
      <c r="EIH5" s="86"/>
      <c r="EII5" s="86"/>
      <c r="EIJ5" s="86"/>
      <c r="EIK5" s="86"/>
      <c r="EIL5" s="86"/>
      <c r="EIM5" s="86"/>
      <c r="EIN5" s="86"/>
      <c r="EIO5" s="86"/>
      <c r="EIP5" s="86"/>
      <c r="EIQ5" s="86"/>
      <c r="EIR5" s="86"/>
      <c r="EIS5" s="86"/>
      <c r="EIT5" s="86"/>
      <c r="EIU5" s="86"/>
      <c r="EIV5" s="86"/>
      <c r="EIW5" s="86"/>
      <c r="EIX5" s="86"/>
      <c r="EIY5" s="86"/>
      <c r="EIZ5" s="86"/>
      <c r="EJA5" s="86"/>
      <c r="EJB5" s="86"/>
      <c r="EJC5" s="86"/>
      <c r="EJD5" s="86"/>
      <c r="EJE5" s="86"/>
      <c r="EJF5" s="86"/>
      <c r="EJG5" s="86"/>
      <c r="EJH5" s="86"/>
      <c r="EJI5" s="86"/>
      <c r="EJJ5" s="86"/>
      <c r="EJK5" s="86"/>
      <c r="EJL5" s="86"/>
      <c r="EJM5" s="86"/>
      <c r="EJN5" s="86"/>
      <c r="EJO5" s="86"/>
      <c r="EJP5" s="86"/>
      <c r="EJQ5" s="86"/>
      <c r="EJR5" s="86"/>
      <c r="EJS5" s="86"/>
      <c r="EJT5" s="86"/>
      <c r="EJU5" s="86"/>
      <c r="EJV5" s="86"/>
      <c r="EJW5" s="86"/>
      <c r="EJX5" s="86"/>
      <c r="EJY5" s="86"/>
      <c r="EJZ5" s="86"/>
      <c r="EKA5" s="86"/>
      <c r="EKB5" s="86"/>
      <c r="EKC5" s="86"/>
      <c r="EKD5" s="86"/>
      <c r="EKE5" s="86"/>
      <c r="EKF5" s="86"/>
      <c r="EKG5" s="86"/>
      <c r="EKH5" s="86"/>
      <c r="EKI5" s="86"/>
      <c r="EKJ5" s="86"/>
      <c r="EKK5" s="86"/>
      <c r="EKL5" s="86"/>
      <c r="EKM5" s="86"/>
      <c r="EKN5" s="86"/>
      <c r="EKO5" s="86"/>
      <c r="EKP5" s="86"/>
      <c r="EKQ5" s="86"/>
      <c r="EKR5" s="86"/>
      <c r="EKS5" s="86"/>
      <c r="EKT5" s="86"/>
      <c r="EKU5" s="86"/>
      <c r="EKV5" s="86"/>
      <c r="EKW5" s="86"/>
      <c r="EKX5" s="86"/>
      <c r="EKY5" s="86"/>
      <c r="EKZ5" s="86"/>
      <c r="ELA5" s="86"/>
      <c r="ELB5" s="86"/>
      <c r="ELC5" s="86"/>
      <c r="ELD5" s="86"/>
      <c r="ELE5" s="86"/>
      <c r="ELF5" s="86"/>
      <c r="ELG5" s="86"/>
      <c r="ELH5" s="86"/>
      <c r="ELI5" s="86"/>
      <c r="ELJ5" s="86"/>
      <c r="ELK5" s="86"/>
      <c r="ELL5" s="86"/>
      <c r="ELM5" s="86"/>
      <c r="ELN5" s="86"/>
      <c r="ELO5" s="86"/>
      <c r="ELP5" s="86"/>
      <c r="ELQ5" s="86"/>
      <c r="ELR5" s="86"/>
      <c r="ELS5" s="86"/>
      <c r="ELT5" s="86"/>
      <c r="ELU5" s="86"/>
      <c r="ELV5" s="86"/>
      <c r="ELW5" s="86"/>
      <c r="ELX5" s="86"/>
      <c r="ELY5" s="86"/>
      <c r="ELZ5" s="86"/>
      <c r="EMA5" s="86"/>
      <c r="EMB5" s="86"/>
      <c r="EMC5" s="86"/>
      <c r="EMD5" s="86"/>
      <c r="EME5" s="86"/>
      <c r="EMF5" s="86"/>
      <c r="EMG5" s="86"/>
      <c r="EMH5" s="86"/>
      <c r="EMI5" s="86"/>
      <c r="EMJ5" s="86"/>
      <c r="EMK5" s="86"/>
      <c r="EML5" s="86"/>
      <c r="EMM5" s="86"/>
      <c r="EMN5" s="86"/>
      <c r="EMO5" s="86"/>
      <c r="EMP5" s="86"/>
      <c r="EMQ5" s="86"/>
      <c r="EMR5" s="86"/>
      <c r="EMS5" s="86"/>
      <c r="EMT5" s="86"/>
      <c r="EMU5" s="86"/>
      <c r="EMV5" s="86"/>
      <c r="EMW5" s="86"/>
      <c r="EMX5" s="86"/>
      <c r="EMY5" s="86"/>
      <c r="EMZ5" s="86"/>
      <c r="ENA5" s="86"/>
      <c r="ENB5" s="86"/>
      <c r="ENC5" s="86"/>
      <c r="END5" s="86"/>
      <c r="ENE5" s="86"/>
      <c r="ENF5" s="86"/>
      <c r="ENG5" s="86"/>
      <c r="ENH5" s="86"/>
      <c r="ENI5" s="86"/>
      <c r="ENJ5" s="86"/>
      <c r="ENK5" s="86"/>
      <c r="ENL5" s="86"/>
      <c r="ENM5" s="86"/>
      <c r="ENN5" s="86"/>
      <c r="ENO5" s="86"/>
      <c r="ENP5" s="86"/>
      <c r="ENQ5" s="86"/>
      <c r="ENR5" s="86"/>
      <c r="ENS5" s="86"/>
      <c r="ENT5" s="86"/>
      <c r="ENU5" s="86"/>
      <c r="ENV5" s="86"/>
      <c r="ENW5" s="86"/>
      <c r="ENX5" s="86"/>
      <c r="ENY5" s="86"/>
      <c r="ENZ5" s="86"/>
      <c r="EOA5" s="86"/>
      <c r="EOB5" s="86"/>
      <c r="EOC5" s="86"/>
      <c r="EOD5" s="86"/>
      <c r="EOE5" s="86"/>
      <c r="EOF5" s="86"/>
      <c r="EOG5" s="86"/>
      <c r="EOH5" s="86"/>
      <c r="EOI5" s="86"/>
      <c r="EOJ5" s="86"/>
      <c r="EOK5" s="86"/>
      <c r="EOL5" s="86"/>
      <c r="EOM5" s="86"/>
      <c r="EON5" s="86"/>
      <c r="EOO5" s="86"/>
      <c r="EOP5" s="86"/>
      <c r="EOQ5" s="86"/>
      <c r="EOR5" s="86"/>
      <c r="EOS5" s="86"/>
      <c r="EOT5" s="86"/>
      <c r="EOU5" s="86"/>
      <c r="EOV5" s="86"/>
      <c r="EOW5" s="86"/>
      <c r="EOX5" s="86"/>
      <c r="EOY5" s="86"/>
      <c r="EOZ5" s="86"/>
      <c r="EPA5" s="86"/>
      <c r="EPB5" s="86"/>
      <c r="EPC5" s="86"/>
      <c r="EPD5" s="86"/>
      <c r="EPE5" s="86"/>
      <c r="EPF5" s="86"/>
      <c r="EPG5" s="86"/>
      <c r="EPH5" s="86"/>
      <c r="EPI5" s="86"/>
      <c r="EPJ5" s="86"/>
      <c r="EPK5" s="86"/>
      <c r="EPL5" s="86"/>
      <c r="EPM5" s="86"/>
      <c r="EPN5" s="86"/>
      <c r="EPO5" s="86"/>
      <c r="EPP5" s="86"/>
      <c r="EPQ5" s="86"/>
      <c r="EPR5" s="86"/>
      <c r="EPS5" s="86"/>
      <c r="EPT5" s="86"/>
      <c r="EPU5" s="86"/>
      <c r="EPV5" s="86"/>
      <c r="EPW5" s="86"/>
      <c r="EPX5" s="86"/>
      <c r="EPY5" s="86"/>
      <c r="EPZ5" s="86"/>
      <c r="EQA5" s="86"/>
      <c r="EQB5" s="86"/>
      <c r="EQC5" s="86"/>
      <c r="EQD5" s="86"/>
      <c r="EQE5" s="86"/>
      <c r="EQF5" s="86"/>
      <c r="EQG5" s="86"/>
      <c r="EQH5" s="86"/>
      <c r="EQI5" s="86"/>
      <c r="EQJ5" s="86"/>
      <c r="EQK5" s="86"/>
      <c r="EQL5" s="86"/>
      <c r="EQM5" s="86"/>
      <c r="EQN5" s="86"/>
      <c r="EQO5" s="86"/>
      <c r="EQP5" s="86"/>
      <c r="EQQ5" s="86"/>
      <c r="EQR5" s="86"/>
      <c r="EQS5" s="86"/>
      <c r="EQT5" s="86"/>
      <c r="EQU5" s="86"/>
      <c r="EQV5" s="86"/>
      <c r="EQW5" s="86"/>
      <c r="EQX5" s="86"/>
      <c r="EQY5" s="86"/>
      <c r="EQZ5" s="86"/>
      <c r="ERA5" s="86"/>
      <c r="ERB5" s="86"/>
      <c r="ERC5" s="86"/>
      <c r="ERD5" s="86"/>
      <c r="ERE5" s="86"/>
      <c r="ERF5" s="86"/>
      <c r="ERG5" s="86"/>
      <c r="ERH5" s="86"/>
      <c r="ERI5" s="86"/>
      <c r="ERJ5" s="86"/>
      <c r="ERK5" s="86"/>
      <c r="ERL5" s="86"/>
      <c r="ERM5" s="86"/>
      <c r="ERN5" s="86"/>
      <c r="ERO5" s="86"/>
      <c r="ERP5" s="86"/>
      <c r="ERQ5" s="86"/>
      <c r="ERR5" s="86"/>
      <c r="ERS5" s="86"/>
      <c r="ERT5" s="86"/>
      <c r="ERU5" s="86"/>
      <c r="ERV5" s="86"/>
      <c r="ERW5" s="86"/>
      <c r="ERX5" s="86"/>
      <c r="ERY5" s="86"/>
      <c r="ERZ5" s="86"/>
      <c r="ESA5" s="86"/>
      <c r="ESB5" s="86"/>
      <c r="ESC5" s="86"/>
      <c r="ESD5" s="86"/>
      <c r="ESE5" s="86"/>
      <c r="ESF5" s="86"/>
      <c r="ESG5" s="86"/>
      <c r="ESH5" s="86"/>
      <c r="ESI5" s="86"/>
      <c r="ESJ5" s="86"/>
      <c r="ESK5" s="86"/>
      <c r="ESL5" s="86"/>
      <c r="ESM5" s="86"/>
      <c r="ESN5" s="86"/>
      <c r="ESO5" s="86"/>
      <c r="ESP5" s="86"/>
      <c r="ESQ5" s="86"/>
      <c r="ESR5" s="86"/>
      <c r="ESS5" s="86"/>
      <c r="EST5" s="86"/>
      <c r="ESU5" s="86"/>
      <c r="ESV5" s="86"/>
      <c r="ESW5" s="86"/>
      <c r="ESX5" s="86"/>
      <c r="ESY5" s="86"/>
      <c r="ESZ5" s="86"/>
      <c r="ETA5" s="86"/>
      <c r="ETB5" s="86"/>
      <c r="ETC5" s="86"/>
      <c r="ETD5" s="86"/>
      <c r="ETE5" s="86"/>
      <c r="ETF5" s="86"/>
      <c r="ETG5" s="86"/>
      <c r="ETH5" s="86"/>
      <c r="ETI5" s="86"/>
      <c r="ETJ5" s="86"/>
      <c r="ETK5" s="86"/>
      <c r="ETL5" s="86"/>
      <c r="ETM5" s="86"/>
      <c r="ETN5" s="86"/>
      <c r="ETO5" s="86"/>
      <c r="ETP5" s="86"/>
      <c r="ETQ5" s="86"/>
      <c r="ETR5" s="86"/>
      <c r="ETS5" s="86"/>
      <c r="ETT5" s="86"/>
      <c r="ETU5" s="86"/>
      <c r="ETV5" s="86"/>
      <c r="ETW5" s="86"/>
      <c r="ETX5" s="86"/>
      <c r="ETY5" s="86"/>
      <c r="ETZ5" s="86"/>
      <c r="EUA5" s="86"/>
      <c r="EUB5" s="86"/>
      <c r="EUC5" s="86"/>
      <c r="EUD5" s="86"/>
      <c r="EUE5" s="86"/>
      <c r="EUF5" s="86"/>
      <c r="EUG5" s="86"/>
      <c r="EUH5" s="86"/>
      <c r="EUI5" s="86"/>
      <c r="EUJ5" s="86"/>
      <c r="EUK5" s="86"/>
      <c r="EUL5" s="86"/>
      <c r="EUM5" s="86"/>
      <c r="EUN5" s="86"/>
      <c r="EUO5" s="86"/>
      <c r="EUP5" s="86"/>
      <c r="EUQ5" s="86"/>
      <c r="EUR5" s="86"/>
      <c r="EUS5" s="86"/>
      <c r="EUT5" s="86"/>
      <c r="EUU5" s="86"/>
      <c r="EUV5" s="86"/>
      <c r="EUW5" s="86"/>
      <c r="EUX5" s="86"/>
      <c r="EUY5" s="86"/>
      <c r="EUZ5" s="86"/>
      <c r="EVA5" s="86"/>
      <c r="EVB5" s="86"/>
      <c r="EVC5" s="86"/>
      <c r="EVD5" s="86"/>
      <c r="EVE5" s="86"/>
      <c r="EVF5" s="86"/>
      <c r="EVG5" s="86"/>
      <c r="EVH5" s="86"/>
      <c r="EVI5" s="86"/>
      <c r="EVJ5" s="86"/>
      <c r="EVK5" s="86"/>
      <c r="EVL5" s="86"/>
      <c r="EVM5" s="86"/>
      <c r="EVN5" s="86"/>
      <c r="EVO5" s="86"/>
      <c r="EVP5" s="86"/>
      <c r="EVQ5" s="86"/>
      <c r="EVR5" s="86"/>
      <c r="EVS5" s="86"/>
      <c r="EVT5" s="86"/>
      <c r="EVU5" s="86"/>
      <c r="EVV5" s="86"/>
      <c r="EVW5" s="86"/>
      <c r="EVX5" s="86"/>
      <c r="EVY5" s="86"/>
      <c r="EVZ5" s="86"/>
      <c r="EWA5" s="86"/>
      <c r="EWB5" s="86"/>
      <c r="EWC5" s="86"/>
      <c r="EWD5" s="86"/>
      <c r="EWE5" s="86"/>
      <c r="EWF5" s="86"/>
      <c r="EWG5" s="86"/>
      <c r="EWH5" s="86"/>
      <c r="EWI5" s="86"/>
      <c r="EWJ5" s="86"/>
      <c r="EWK5" s="86"/>
      <c r="EWL5" s="86"/>
      <c r="EWM5" s="86"/>
      <c r="EWN5" s="86"/>
      <c r="EWO5" s="86"/>
      <c r="EWP5" s="86"/>
      <c r="EWQ5" s="86"/>
      <c r="EWR5" s="86"/>
      <c r="EWS5" s="86"/>
      <c r="EWT5" s="86"/>
      <c r="EWU5" s="86"/>
      <c r="EWV5" s="86"/>
      <c r="EWW5" s="86"/>
      <c r="EWX5" s="86"/>
      <c r="EWY5" s="86"/>
      <c r="EWZ5" s="86"/>
      <c r="EXA5" s="86"/>
      <c r="EXB5" s="86"/>
      <c r="EXC5" s="86"/>
      <c r="EXD5" s="86"/>
      <c r="EXE5" s="86"/>
      <c r="EXF5" s="86"/>
      <c r="EXG5" s="86"/>
      <c r="EXH5" s="86"/>
      <c r="EXI5" s="86"/>
      <c r="EXJ5" s="86"/>
      <c r="EXK5" s="86"/>
      <c r="EXL5" s="86"/>
      <c r="EXM5" s="86"/>
      <c r="EXN5" s="86"/>
      <c r="EXO5" s="86"/>
      <c r="EXP5" s="86"/>
      <c r="EXQ5" s="86"/>
      <c r="EXR5" s="86"/>
      <c r="EXS5" s="86"/>
      <c r="EXT5" s="86"/>
      <c r="EXU5" s="86"/>
      <c r="EXV5" s="86"/>
      <c r="EXW5" s="86"/>
      <c r="EXX5" s="86"/>
      <c r="EXY5" s="86"/>
      <c r="EXZ5" s="86"/>
      <c r="EYA5" s="86"/>
      <c r="EYB5" s="86"/>
      <c r="EYC5" s="86"/>
      <c r="EYD5" s="86"/>
      <c r="EYE5" s="86"/>
      <c r="EYF5" s="86"/>
      <c r="EYG5" s="86"/>
      <c r="EYH5" s="86"/>
      <c r="EYI5" s="86"/>
      <c r="EYJ5" s="86"/>
      <c r="EYK5" s="86"/>
      <c r="EYL5" s="86"/>
      <c r="EYM5" s="86"/>
      <c r="EYN5" s="86"/>
      <c r="EYO5" s="86"/>
      <c r="EYP5" s="86"/>
      <c r="EYQ5" s="86"/>
      <c r="EYR5" s="86"/>
      <c r="EYS5" s="86"/>
      <c r="EYT5" s="86"/>
      <c r="EYU5" s="86"/>
      <c r="EYV5" s="86"/>
      <c r="EYW5" s="86"/>
      <c r="EYX5" s="86"/>
      <c r="EYY5" s="86"/>
      <c r="EYZ5" s="86"/>
      <c r="EZA5" s="86"/>
      <c r="EZB5" s="86"/>
      <c r="EZC5" s="86"/>
      <c r="EZD5" s="86"/>
      <c r="EZE5" s="86"/>
      <c r="EZF5" s="86"/>
      <c r="EZG5" s="86"/>
      <c r="EZH5" s="86"/>
      <c r="EZI5" s="86"/>
      <c r="EZJ5" s="86"/>
      <c r="EZK5" s="86"/>
      <c r="EZL5" s="86"/>
      <c r="EZM5" s="86"/>
      <c r="EZN5" s="86"/>
      <c r="EZO5" s="86"/>
      <c r="EZP5" s="86"/>
      <c r="EZQ5" s="86"/>
      <c r="EZR5" s="86"/>
      <c r="EZS5" s="86"/>
      <c r="EZT5" s="86"/>
      <c r="EZU5" s="86"/>
      <c r="EZV5" s="86"/>
      <c r="EZW5" s="86"/>
      <c r="EZX5" s="86"/>
      <c r="EZY5" s="86"/>
      <c r="EZZ5" s="86"/>
      <c r="FAA5" s="86"/>
      <c r="FAB5" s="86"/>
      <c r="FAC5" s="86"/>
      <c r="FAD5" s="86"/>
      <c r="FAE5" s="86"/>
      <c r="FAF5" s="86"/>
      <c r="FAG5" s="86"/>
      <c r="FAH5" s="86"/>
      <c r="FAI5" s="86"/>
      <c r="FAJ5" s="86"/>
      <c r="FAK5" s="86"/>
      <c r="FAL5" s="86"/>
      <c r="FAM5" s="86"/>
      <c r="FAN5" s="86"/>
      <c r="FAO5" s="86"/>
      <c r="FAP5" s="86"/>
      <c r="FAQ5" s="86"/>
      <c r="FAR5" s="86"/>
      <c r="FAS5" s="86"/>
      <c r="FAT5" s="86"/>
      <c r="FAU5" s="86"/>
      <c r="FAV5" s="86"/>
      <c r="FAW5" s="86"/>
      <c r="FAX5" s="86"/>
      <c r="FAY5" s="86"/>
      <c r="FAZ5" s="86"/>
      <c r="FBA5" s="86"/>
      <c r="FBB5" s="86"/>
      <c r="FBC5" s="86"/>
      <c r="FBD5" s="86"/>
      <c r="FBE5" s="86"/>
      <c r="FBF5" s="86"/>
      <c r="FBG5" s="86"/>
      <c r="FBH5" s="86"/>
      <c r="FBI5" s="86"/>
      <c r="FBJ5" s="86"/>
      <c r="FBK5" s="86"/>
      <c r="FBL5" s="86"/>
      <c r="FBM5" s="86"/>
      <c r="FBN5" s="86"/>
      <c r="FBO5" s="86"/>
      <c r="FBP5" s="86"/>
      <c r="FBQ5" s="86"/>
      <c r="FBR5" s="86"/>
      <c r="FBS5" s="86"/>
      <c r="FBT5" s="86"/>
      <c r="FBU5" s="86"/>
      <c r="FBV5" s="86"/>
      <c r="FBW5" s="86"/>
      <c r="FBX5" s="86"/>
      <c r="FBY5" s="86"/>
      <c r="FBZ5" s="86"/>
      <c r="FCA5" s="86"/>
      <c r="FCB5" s="86"/>
      <c r="FCC5" s="86"/>
      <c r="FCD5" s="86"/>
      <c r="FCE5" s="86"/>
      <c r="FCF5" s="86"/>
      <c r="FCG5" s="86"/>
      <c r="FCH5" s="86"/>
      <c r="FCI5" s="86"/>
      <c r="FCJ5" s="86"/>
      <c r="FCK5" s="86"/>
      <c r="FCL5" s="86"/>
      <c r="FCM5" s="86"/>
      <c r="FCN5" s="86"/>
      <c r="FCO5" s="86"/>
      <c r="FCP5" s="86"/>
      <c r="FCQ5" s="86"/>
      <c r="FCR5" s="86"/>
      <c r="FCS5" s="86"/>
      <c r="FCT5" s="86"/>
      <c r="FCU5" s="86"/>
      <c r="FCV5" s="86"/>
      <c r="FCW5" s="86"/>
      <c r="FCX5" s="86"/>
      <c r="FCY5" s="86"/>
      <c r="FCZ5" s="86"/>
      <c r="FDA5" s="86"/>
      <c r="FDB5" s="86"/>
      <c r="FDC5" s="86"/>
      <c r="FDD5" s="86"/>
      <c r="FDE5" s="86"/>
      <c r="FDF5" s="86"/>
      <c r="FDG5" s="86"/>
      <c r="FDH5" s="86"/>
      <c r="FDI5" s="86"/>
      <c r="FDJ5" s="86"/>
      <c r="FDK5" s="86"/>
      <c r="FDL5" s="86"/>
      <c r="FDM5" s="86"/>
      <c r="FDN5" s="86"/>
      <c r="FDO5" s="86"/>
      <c r="FDP5" s="86"/>
      <c r="FDQ5" s="86"/>
      <c r="FDR5" s="86"/>
      <c r="FDS5" s="86"/>
      <c r="FDT5" s="86"/>
      <c r="FDU5" s="86"/>
      <c r="FDV5" s="86"/>
      <c r="FDW5" s="86"/>
      <c r="FDX5" s="86"/>
      <c r="FDY5" s="86"/>
      <c r="FDZ5" s="86"/>
      <c r="FEA5" s="86"/>
      <c r="FEB5" s="86"/>
      <c r="FEC5" s="86"/>
      <c r="FED5" s="86"/>
      <c r="FEE5" s="86"/>
      <c r="FEF5" s="86"/>
      <c r="FEG5" s="86"/>
      <c r="FEH5" s="86"/>
      <c r="FEI5" s="86"/>
      <c r="FEJ5" s="86"/>
      <c r="FEK5" s="86"/>
      <c r="FEL5" s="86"/>
      <c r="FEM5" s="86"/>
      <c r="FEN5" s="86"/>
      <c r="FEO5" s="86"/>
      <c r="FEP5" s="86"/>
      <c r="FEQ5" s="86"/>
      <c r="FER5" s="86"/>
      <c r="FES5" s="86"/>
      <c r="FET5" s="86"/>
      <c r="FEU5" s="86"/>
      <c r="FEV5" s="86"/>
      <c r="FEW5" s="86"/>
      <c r="FEX5" s="86"/>
      <c r="FEY5" s="86"/>
      <c r="FEZ5" s="86"/>
      <c r="FFA5" s="86"/>
      <c r="FFB5" s="86"/>
      <c r="FFC5" s="86"/>
      <c r="FFD5" s="86"/>
      <c r="FFE5" s="86"/>
      <c r="FFF5" s="86"/>
      <c r="FFG5" s="86"/>
      <c r="FFH5" s="86"/>
      <c r="FFI5" s="86"/>
      <c r="FFJ5" s="86"/>
      <c r="FFK5" s="86"/>
      <c r="FFL5" s="86"/>
      <c r="FFM5" s="86"/>
      <c r="FFN5" s="86"/>
      <c r="FFO5" s="86"/>
      <c r="FFP5" s="86"/>
      <c r="FFQ5" s="86"/>
      <c r="FFR5" s="86"/>
      <c r="FFS5" s="86"/>
      <c r="FFT5" s="86"/>
      <c r="FFU5" s="86"/>
      <c r="FFV5" s="86"/>
      <c r="FFW5" s="86"/>
      <c r="FFX5" s="86"/>
      <c r="FFY5" s="86"/>
      <c r="FFZ5" s="86"/>
      <c r="FGA5" s="86"/>
      <c r="FGB5" s="86"/>
      <c r="FGC5" s="86"/>
      <c r="FGD5" s="86"/>
      <c r="FGE5" s="86"/>
      <c r="FGF5" s="86"/>
      <c r="FGG5" s="86"/>
      <c r="FGH5" s="86"/>
      <c r="FGI5" s="86"/>
      <c r="FGJ5" s="86"/>
      <c r="FGK5" s="86"/>
      <c r="FGL5" s="86"/>
      <c r="FGM5" s="86"/>
      <c r="FGN5" s="86"/>
      <c r="FGO5" s="86"/>
      <c r="FGP5" s="86"/>
      <c r="FGQ5" s="86"/>
      <c r="FGR5" s="86"/>
      <c r="FGS5" s="86"/>
      <c r="FGT5" s="86"/>
      <c r="FGU5" s="86"/>
      <c r="FGV5" s="86"/>
      <c r="FGW5" s="86"/>
      <c r="FGX5" s="86"/>
      <c r="FGY5" s="86"/>
      <c r="FGZ5" s="86"/>
      <c r="FHA5" s="86"/>
      <c r="FHB5" s="86"/>
      <c r="FHC5" s="86"/>
      <c r="FHD5" s="86"/>
      <c r="FHE5" s="86"/>
      <c r="FHF5" s="86"/>
      <c r="FHG5" s="86"/>
      <c r="FHH5" s="86"/>
      <c r="FHI5" s="86"/>
      <c r="FHJ5" s="86"/>
      <c r="FHK5" s="86"/>
      <c r="FHL5" s="86"/>
      <c r="FHM5" s="86"/>
      <c r="FHN5" s="86"/>
      <c r="FHO5" s="86"/>
      <c r="FHP5" s="86"/>
      <c r="FHQ5" s="86"/>
      <c r="FHR5" s="86"/>
      <c r="FHS5" s="86"/>
      <c r="FHT5" s="86"/>
      <c r="FHU5" s="86"/>
      <c r="FHV5" s="86"/>
      <c r="FHW5" s="86"/>
      <c r="FHX5" s="86"/>
      <c r="FHY5" s="86"/>
      <c r="FHZ5" s="86"/>
      <c r="FIA5" s="86"/>
      <c r="FIB5" s="86"/>
      <c r="FIC5" s="86"/>
      <c r="FID5" s="86"/>
      <c r="FIE5" s="86"/>
      <c r="FIF5" s="86"/>
      <c r="FIG5" s="86"/>
      <c r="FIH5" s="86"/>
      <c r="FII5" s="86"/>
      <c r="FIJ5" s="86"/>
      <c r="FIK5" s="86"/>
      <c r="FIL5" s="86"/>
      <c r="FIM5" s="86"/>
      <c r="FIN5" s="86"/>
      <c r="FIO5" s="86"/>
      <c r="FIP5" s="86"/>
      <c r="FIQ5" s="86"/>
      <c r="FIR5" s="86"/>
      <c r="FIS5" s="86"/>
      <c r="FIT5" s="86"/>
      <c r="FIU5" s="86"/>
      <c r="FIV5" s="86"/>
      <c r="FIW5" s="86"/>
      <c r="FIX5" s="86"/>
      <c r="FIY5" s="86"/>
      <c r="FIZ5" s="86"/>
      <c r="FJA5" s="86"/>
      <c r="FJB5" s="86"/>
      <c r="FJC5" s="86"/>
      <c r="FJD5" s="86"/>
      <c r="FJE5" s="86"/>
      <c r="FJF5" s="86"/>
      <c r="FJG5" s="86"/>
      <c r="FJH5" s="86"/>
      <c r="FJI5" s="86"/>
      <c r="FJJ5" s="86"/>
      <c r="FJK5" s="86"/>
      <c r="FJL5" s="86"/>
      <c r="FJM5" s="86"/>
      <c r="FJN5" s="86"/>
      <c r="FJO5" s="86"/>
      <c r="FJP5" s="86"/>
      <c r="FJQ5" s="86"/>
      <c r="FJR5" s="86"/>
      <c r="FJS5" s="86"/>
      <c r="FJT5" s="86"/>
      <c r="FJU5" s="86"/>
      <c r="FJV5" s="86"/>
      <c r="FJW5" s="86"/>
      <c r="FJX5" s="86"/>
      <c r="FJY5" s="86"/>
      <c r="FJZ5" s="86"/>
      <c r="FKA5" s="86"/>
      <c r="FKB5" s="86"/>
      <c r="FKC5" s="86"/>
      <c r="FKD5" s="86"/>
      <c r="FKE5" s="86"/>
      <c r="FKF5" s="86"/>
      <c r="FKG5" s="86"/>
      <c r="FKH5" s="86"/>
      <c r="FKI5" s="86"/>
      <c r="FKJ5" s="86"/>
      <c r="FKK5" s="86"/>
      <c r="FKL5" s="86"/>
      <c r="FKM5" s="86"/>
      <c r="FKN5" s="86"/>
      <c r="FKO5" s="86"/>
      <c r="FKP5" s="86"/>
      <c r="FKQ5" s="86"/>
      <c r="FKR5" s="86"/>
      <c r="FKS5" s="86"/>
      <c r="FKT5" s="86"/>
      <c r="FKU5" s="86"/>
      <c r="FKV5" s="86"/>
      <c r="FKW5" s="86"/>
      <c r="FKX5" s="86"/>
      <c r="FKY5" s="86"/>
      <c r="FKZ5" s="86"/>
      <c r="FLA5" s="86"/>
      <c r="FLB5" s="86"/>
      <c r="FLC5" s="86"/>
      <c r="FLD5" s="86"/>
      <c r="FLE5" s="86"/>
      <c r="FLF5" s="86"/>
      <c r="FLG5" s="86"/>
      <c r="FLH5" s="86"/>
      <c r="FLI5" s="86"/>
      <c r="FLJ5" s="86"/>
      <c r="FLK5" s="86"/>
      <c r="FLL5" s="86"/>
      <c r="FLM5" s="86"/>
      <c r="FLN5" s="86"/>
      <c r="FLO5" s="86"/>
      <c r="FLP5" s="86"/>
      <c r="FLQ5" s="86"/>
      <c r="FLR5" s="86"/>
      <c r="FLS5" s="86"/>
      <c r="FLT5" s="86"/>
      <c r="FLU5" s="86"/>
      <c r="FLV5" s="86"/>
      <c r="FLW5" s="86"/>
      <c r="FLX5" s="86"/>
      <c r="FLY5" s="86"/>
      <c r="FLZ5" s="86"/>
      <c r="FMA5" s="86"/>
      <c r="FMB5" s="86"/>
      <c r="FMC5" s="86"/>
      <c r="FMD5" s="86"/>
      <c r="FME5" s="86"/>
      <c r="FMF5" s="86"/>
      <c r="FMG5" s="86"/>
      <c r="FMH5" s="86"/>
      <c r="FMI5" s="86"/>
      <c r="FMJ5" s="86"/>
      <c r="FMK5" s="86"/>
      <c r="FML5" s="86"/>
      <c r="FMM5" s="86"/>
      <c r="FMN5" s="86"/>
      <c r="FMO5" s="86"/>
      <c r="FMP5" s="86"/>
      <c r="FMQ5" s="86"/>
      <c r="FMR5" s="86"/>
      <c r="FMS5" s="86"/>
      <c r="FMT5" s="86"/>
      <c r="FMU5" s="86"/>
      <c r="FMV5" s="86"/>
      <c r="FMW5" s="86"/>
      <c r="FMX5" s="86"/>
      <c r="FMY5" s="86"/>
      <c r="FMZ5" s="86"/>
      <c r="FNA5" s="86"/>
      <c r="FNB5" s="86"/>
      <c r="FNC5" s="86"/>
      <c r="FND5" s="86"/>
      <c r="FNE5" s="86"/>
      <c r="FNF5" s="86"/>
      <c r="FNG5" s="86"/>
      <c r="FNH5" s="86"/>
      <c r="FNI5" s="86"/>
      <c r="FNJ5" s="86"/>
      <c r="FNK5" s="86"/>
      <c r="FNL5" s="86"/>
      <c r="FNM5" s="86"/>
      <c r="FNN5" s="86"/>
      <c r="FNO5" s="86"/>
      <c r="FNP5" s="86"/>
      <c r="FNQ5" s="86"/>
      <c r="FNR5" s="86"/>
      <c r="FNS5" s="86"/>
      <c r="FNT5" s="86"/>
      <c r="FNU5" s="86"/>
      <c r="FNV5" s="86"/>
      <c r="FNW5" s="86"/>
      <c r="FNX5" s="86"/>
      <c r="FNY5" s="86"/>
      <c r="FNZ5" s="86"/>
      <c r="FOA5" s="86"/>
      <c r="FOB5" s="86"/>
      <c r="FOC5" s="86"/>
      <c r="FOD5" s="86"/>
      <c r="FOE5" s="86"/>
      <c r="FOF5" s="86"/>
      <c r="FOG5" s="86"/>
      <c r="FOH5" s="86"/>
      <c r="FOI5" s="86"/>
      <c r="FOJ5" s="86"/>
      <c r="FOK5" s="86"/>
      <c r="FOL5" s="86"/>
      <c r="FOM5" s="86"/>
      <c r="FON5" s="86"/>
      <c r="FOO5" s="86"/>
      <c r="FOP5" s="86"/>
      <c r="FOQ5" s="86"/>
      <c r="FOR5" s="86"/>
      <c r="FOS5" s="86"/>
      <c r="FOT5" s="86"/>
      <c r="FOU5" s="86"/>
      <c r="FOV5" s="86"/>
      <c r="FOW5" s="86"/>
      <c r="FOX5" s="86"/>
      <c r="FOY5" s="86"/>
      <c r="FOZ5" s="86"/>
      <c r="FPA5" s="86"/>
      <c r="FPB5" s="86"/>
      <c r="FPC5" s="86"/>
      <c r="FPD5" s="86"/>
      <c r="FPE5" s="86"/>
      <c r="FPF5" s="86"/>
      <c r="FPG5" s="86"/>
      <c r="FPH5" s="86"/>
      <c r="FPI5" s="86"/>
      <c r="FPJ5" s="86"/>
      <c r="FPK5" s="86"/>
      <c r="FPL5" s="86"/>
      <c r="FPM5" s="86"/>
      <c r="FPN5" s="86"/>
      <c r="FPO5" s="86"/>
      <c r="FPP5" s="86"/>
      <c r="FPQ5" s="86"/>
      <c r="FPR5" s="86"/>
      <c r="FPS5" s="86"/>
      <c r="FPT5" s="86"/>
      <c r="FPU5" s="86"/>
      <c r="FPV5" s="86"/>
      <c r="FPW5" s="86"/>
      <c r="FPX5" s="86"/>
      <c r="FPY5" s="86"/>
      <c r="FPZ5" s="86"/>
      <c r="FQA5" s="86"/>
      <c r="FQB5" s="86"/>
      <c r="FQC5" s="86"/>
      <c r="FQD5" s="86"/>
      <c r="FQE5" s="86"/>
      <c r="FQF5" s="86"/>
      <c r="FQG5" s="86"/>
      <c r="FQH5" s="86"/>
      <c r="FQI5" s="86"/>
      <c r="FQJ5" s="86"/>
      <c r="FQK5" s="86"/>
      <c r="FQL5" s="86"/>
      <c r="FQM5" s="86"/>
      <c r="FQN5" s="86"/>
      <c r="FQO5" s="86"/>
      <c r="FQP5" s="86"/>
      <c r="FQQ5" s="86"/>
      <c r="FQR5" s="86"/>
      <c r="FQS5" s="86"/>
      <c r="FQT5" s="86"/>
      <c r="FQU5" s="86"/>
      <c r="FQV5" s="86"/>
      <c r="FQW5" s="86"/>
      <c r="FQX5" s="86"/>
      <c r="FQY5" s="86"/>
      <c r="FQZ5" s="86"/>
      <c r="FRA5" s="86"/>
      <c r="FRB5" s="86"/>
      <c r="FRC5" s="86"/>
      <c r="FRD5" s="86"/>
      <c r="FRE5" s="86"/>
      <c r="FRF5" s="86"/>
      <c r="FRG5" s="86"/>
      <c r="FRH5" s="86"/>
      <c r="FRI5" s="86"/>
      <c r="FRJ5" s="86"/>
      <c r="FRK5" s="86"/>
      <c r="FRL5" s="86"/>
      <c r="FRM5" s="86"/>
      <c r="FRN5" s="86"/>
      <c r="FRO5" s="86"/>
      <c r="FRP5" s="86"/>
      <c r="FRQ5" s="86"/>
      <c r="FRR5" s="86"/>
      <c r="FRS5" s="86"/>
      <c r="FRT5" s="86"/>
      <c r="FRU5" s="86"/>
      <c r="FRV5" s="86"/>
      <c r="FRW5" s="86"/>
      <c r="FRX5" s="86"/>
      <c r="FRY5" s="86"/>
      <c r="FRZ5" s="86"/>
      <c r="FSA5" s="86"/>
      <c r="FSB5" s="86"/>
      <c r="FSC5" s="86"/>
      <c r="FSD5" s="86"/>
      <c r="FSE5" s="86"/>
      <c r="FSF5" s="86"/>
      <c r="FSG5" s="86"/>
      <c r="FSH5" s="86"/>
      <c r="FSI5" s="86"/>
      <c r="FSJ5" s="86"/>
      <c r="FSK5" s="86"/>
      <c r="FSL5" s="86"/>
      <c r="FSM5" s="86"/>
      <c r="FSN5" s="86"/>
      <c r="FSO5" s="86"/>
      <c r="FSP5" s="86"/>
      <c r="FSQ5" s="86"/>
      <c r="FSR5" s="86"/>
      <c r="FSS5" s="86"/>
      <c r="FST5" s="86"/>
      <c r="FSU5" s="86"/>
      <c r="FSV5" s="86"/>
      <c r="FSW5" s="86"/>
      <c r="FSX5" s="86"/>
      <c r="FSY5" s="86"/>
      <c r="FSZ5" s="86"/>
      <c r="FTA5" s="86"/>
      <c r="FTB5" s="86"/>
      <c r="FTC5" s="86"/>
      <c r="FTD5" s="86"/>
      <c r="FTE5" s="86"/>
      <c r="FTF5" s="86"/>
      <c r="FTG5" s="86"/>
      <c r="FTH5" s="86"/>
      <c r="FTI5" s="86"/>
      <c r="FTJ5" s="86"/>
      <c r="FTK5" s="86"/>
      <c r="FTL5" s="86"/>
      <c r="FTM5" s="86"/>
      <c r="FTN5" s="86"/>
      <c r="FTO5" s="86"/>
      <c r="FTP5" s="86"/>
      <c r="FTQ5" s="86"/>
      <c r="FTR5" s="86"/>
      <c r="FTS5" s="86"/>
      <c r="FTT5" s="86"/>
      <c r="FTU5" s="86"/>
      <c r="FTV5" s="86"/>
      <c r="FTW5" s="86"/>
      <c r="FTX5" s="86"/>
      <c r="FTY5" s="86"/>
      <c r="FTZ5" s="86"/>
      <c r="FUA5" s="86"/>
      <c r="FUB5" s="86"/>
      <c r="FUC5" s="86"/>
      <c r="FUD5" s="86"/>
      <c r="FUE5" s="86"/>
      <c r="FUF5" s="86"/>
      <c r="FUG5" s="86"/>
      <c r="FUH5" s="86"/>
      <c r="FUI5" s="86"/>
      <c r="FUJ5" s="86"/>
      <c r="FUK5" s="86"/>
      <c r="FUL5" s="86"/>
      <c r="FUM5" s="86"/>
      <c r="FUN5" s="86"/>
      <c r="FUO5" s="86"/>
      <c r="FUP5" s="86"/>
      <c r="FUQ5" s="86"/>
      <c r="FUR5" s="86"/>
      <c r="FUS5" s="86"/>
      <c r="FUT5" s="86"/>
      <c r="FUU5" s="86"/>
      <c r="FUV5" s="86"/>
      <c r="FUW5" s="86"/>
      <c r="FUX5" s="86"/>
      <c r="FUY5" s="86"/>
      <c r="FUZ5" s="86"/>
      <c r="FVA5" s="86"/>
      <c r="FVB5" s="86"/>
      <c r="FVC5" s="86"/>
      <c r="FVD5" s="86"/>
      <c r="FVE5" s="86"/>
      <c r="FVF5" s="86"/>
      <c r="FVG5" s="86"/>
      <c r="FVH5" s="86"/>
      <c r="FVI5" s="86"/>
      <c r="FVJ5" s="86"/>
      <c r="FVK5" s="86"/>
      <c r="FVL5" s="86"/>
      <c r="FVM5" s="86"/>
      <c r="FVN5" s="86"/>
      <c r="FVO5" s="86"/>
      <c r="FVP5" s="86"/>
      <c r="FVQ5" s="86"/>
      <c r="FVR5" s="86"/>
      <c r="FVS5" s="86"/>
      <c r="FVT5" s="86"/>
      <c r="FVU5" s="86"/>
      <c r="FVV5" s="86"/>
      <c r="FVW5" s="86"/>
      <c r="FVX5" s="86"/>
      <c r="FVY5" s="86"/>
      <c r="FVZ5" s="86"/>
      <c r="FWA5" s="86"/>
      <c r="FWB5" s="86"/>
      <c r="FWC5" s="86"/>
      <c r="FWD5" s="86"/>
      <c r="FWE5" s="86"/>
      <c r="FWF5" s="86"/>
      <c r="FWG5" s="86"/>
      <c r="FWH5" s="86"/>
      <c r="FWI5" s="86"/>
      <c r="FWJ5" s="86"/>
      <c r="FWK5" s="86"/>
      <c r="FWL5" s="86"/>
      <c r="FWM5" s="86"/>
      <c r="FWN5" s="86"/>
      <c r="FWO5" s="86"/>
      <c r="FWP5" s="86"/>
      <c r="FWQ5" s="86"/>
      <c r="FWR5" s="86"/>
      <c r="FWS5" s="86"/>
      <c r="FWT5" s="86"/>
      <c r="FWU5" s="86"/>
      <c r="FWV5" s="86"/>
      <c r="FWW5" s="86"/>
      <c r="FWX5" s="86"/>
      <c r="FWY5" s="86"/>
      <c r="FWZ5" s="86"/>
      <c r="FXA5" s="86"/>
      <c r="FXB5" s="86"/>
      <c r="FXC5" s="86"/>
      <c r="FXD5" s="86"/>
      <c r="FXE5" s="86"/>
      <c r="FXF5" s="86"/>
      <c r="FXG5" s="86"/>
      <c r="FXH5" s="86"/>
      <c r="FXI5" s="86"/>
      <c r="FXJ5" s="86"/>
      <c r="FXK5" s="86"/>
      <c r="FXL5" s="86"/>
      <c r="FXM5" s="86"/>
      <c r="FXN5" s="86"/>
      <c r="FXO5" s="86"/>
      <c r="FXP5" s="86"/>
      <c r="FXQ5" s="86"/>
      <c r="FXR5" s="86"/>
      <c r="FXS5" s="86"/>
      <c r="FXT5" s="86"/>
      <c r="FXU5" s="86"/>
      <c r="FXV5" s="86"/>
      <c r="FXW5" s="86"/>
      <c r="FXX5" s="86"/>
      <c r="FXY5" s="86"/>
      <c r="FXZ5" s="86"/>
      <c r="FYA5" s="86"/>
      <c r="FYB5" s="86"/>
      <c r="FYC5" s="86"/>
      <c r="FYD5" s="86"/>
      <c r="FYE5" s="86"/>
      <c r="FYF5" s="86"/>
      <c r="FYG5" s="86"/>
      <c r="FYH5" s="86"/>
      <c r="FYI5" s="86"/>
      <c r="FYJ5" s="86"/>
      <c r="FYK5" s="86"/>
      <c r="FYL5" s="86"/>
      <c r="FYM5" s="86"/>
      <c r="FYN5" s="86"/>
      <c r="FYO5" s="86"/>
      <c r="FYP5" s="86"/>
      <c r="FYQ5" s="86"/>
      <c r="FYR5" s="86"/>
      <c r="FYS5" s="86"/>
      <c r="FYT5" s="86"/>
      <c r="FYU5" s="86"/>
      <c r="FYV5" s="86"/>
      <c r="FYW5" s="86"/>
      <c r="FYX5" s="86"/>
      <c r="FYY5" s="86"/>
      <c r="FYZ5" s="86"/>
      <c r="FZA5" s="86"/>
      <c r="FZB5" s="86"/>
      <c r="FZC5" s="86"/>
      <c r="FZD5" s="86"/>
      <c r="FZE5" s="86"/>
      <c r="FZF5" s="86"/>
      <c r="FZG5" s="86"/>
      <c r="FZH5" s="86"/>
      <c r="FZI5" s="86"/>
      <c r="FZJ5" s="86"/>
      <c r="FZK5" s="86"/>
      <c r="FZL5" s="86"/>
      <c r="FZM5" s="86"/>
      <c r="FZN5" s="86"/>
      <c r="FZO5" s="86"/>
      <c r="FZP5" s="86"/>
      <c r="FZQ5" s="86"/>
      <c r="FZR5" s="86"/>
      <c r="FZS5" s="86"/>
      <c r="FZT5" s="86"/>
      <c r="FZU5" s="86"/>
      <c r="FZV5" s="86"/>
      <c r="FZW5" s="86"/>
      <c r="FZX5" s="86"/>
      <c r="FZY5" s="86"/>
      <c r="FZZ5" s="86"/>
      <c r="GAA5" s="86"/>
      <c r="GAB5" s="86"/>
      <c r="GAC5" s="86"/>
      <c r="GAD5" s="86"/>
      <c r="GAE5" s="86"/>
      <c r="GAF5" s="86"/>
      <c r="GAG5" s="86"/>
      <c r="GAH5" s="86"/>
      <c r="GAI5" s="86"/>
      <c r="GAJ5" s="86"/>
      <c r="GAK5" s="86"/>
      <c r="GAL5" s="86"/>
      <c r="GAM5" s="86"/>
      <c r="GAN5" s="86"/>
      <c r="GAO5" s="86"/>
      <c r="GAP5" s="86"/>
      <c r="GAQ5" s="86"/>
      <c r="GAR5" s="86"/>
      <c r="GAS5" s="86"/>
      <c r="GAT5" s="86"/>
      <c r="GAU5" s="86"/>
      <c r="GAV5" s="86"/>
      <c r="GAW5" s="86"/>
      <c r="GAX5" s="86"/>
      <c r="GAY5" s="86"/>
      <c r="GAZ5" s="86"/>
      <c r="GBA5" s="86"/>
      <c r="GBB5" s="86"/>
      <c r="GBC5" s="86"/>
      <c r="GBD5" s="86"/>
      <c r="GBE5" s="86"/>
      <c r="GBF5" s="86"/>
      <c r="GBG5" s="86"/>
      <c r="GBH5" s="86"/>
      <c r="GBI5" s="86"/>
      <c r="GBJ5" s="86"/>
      <c r="GBK5" s="86"/>
      <c r="GBL5" s="86"/>
      <c r="GBM5" s="86"/>
      <c r="GBN5" s="86"/>
      <c r="GBO5" s="86"/>
      <c r="GBP5" s="86"/>
      <c r="GBQ5" s="86"/>
      <c r="GBR5" s="86"/>
      <c r="GBS5" s="86"/>
      <c r="GBT5" s="86"/>
      <c r="GBU5" s="86"/>
      <c r="GBV5" s="86"/>
      <c r="GBW5" s="86"/>
      <c r="GBX5" s="86"/>
      <c r="GBY5" s="86"/>
      <c r="GBZ5" s="86"/>
      <c r="GCA5" s="86"/>
      <c r="GCB5" s="86"/>
      <c r="GCC5" s="86"/>
      <c r="GCD5" s="86"/>
      <c r="GCE5" s="86"/>
      <c r="GCF5" s="86"/>
      <c r="GCG5" s="86"/>
      <c r="GCH5" s="86"/>
      <c r="GCI5" s="86"/>
      <c r="GCJ5" s="86"/>
      <c r="GCK5" s="86"/>
      <c r="GCL5" s="86"/>
      <c r="GCM5" s="86"/>
      <c r="GCN5" s="86"/>
      <c r="GCO5" s="86"/>
      <c r="GCP5" s="86"/>
      <c r="GCQ5" s="86"/>
      <c r="GCR5" s="86"/>
      <c r="GCS5" s="86"/>
      <c r="GCT5" s="86"/>
      <c r="GCU5" s="86"/>
      <c r="GCV5" s="86"/>
      <c r="GCW5" s="86"/>
      <c r="GCX5" s="86"/>
      <c r="GCY5" s="86"/>
      <c r="GCZ5" s="86"/>
      <c r="GDA5" s="86"/>
      <c r="GDB5" s="86"/>
      <c r="GDC5" s="86"/>
      <c r="GDD5" s="86"/>
      <c r="GDE5" s="86"/>
      <c r="GDF5" s="86"/>
      <c r="GDG5" s="86"/>
      <c r="GDH5" s="86"/>
      <c r="GDI5" s="86"/>
      <c r="GDJ5" s="86"/>
      <c r="GDK5" s="86"/>
      <c r="GDL5" s="86"/>
      <c r="GDM5" s="86"/>
      <c r="GDN5" s="86"/>
      <c r="GDO5" s="86"/>
      <c r="GDP5" s="86"/>
      <c r="GDQ5" s="86"/>
      <c r="GDR5" s="86"/>
      <c r="GDS5" s="86"/>
      <c r="GDT5" s="86"/>
      <c r="GDU5" s="86"/>
      <c r="GDV5" s="86"/>
      <c r="GDW5" s="86"/>
      <c r="GDX5" s="86"/>
      <c r="GDY5" s="86"/>
      <c r="GDZ5" s="86"/>
      <c r="GEA5" s="86"/>
      <c r="GEB5" s="86"/>
      <c r="GEC5" s="86"/>
      <c r="GED5" s="86"/>
      <c r="GEE5" s="86"/>
      <c r="GEF5" s="86"/>
      <c r="GEG5" s="86"/>
      <c r="GEH5" s="86"/>
      <c r="GEI5" s="86"/>
      <c r="GEJ5" s="86"/>
      <c r="GEK5" s="86"/>
      <c r="GEL5" s="86"/>
      <c r="GEM5" s="86"/>
      <c r="GEN5" s="86"/>
      <c r="GEO5" s="86"/>
      <c r="GEP5" s="86"/>
      <c r="GEQ5" s="86"/>
      <c r="GER5" s="86"/>
      <c r="GES5" s="86"/>
      <c r="GET5" s="86"/>
      <c r="GEU5" s="86"/>
      <c r="GEV5" s="86"/>
      <c r="GEW5" s="86"/>
      <c r="GEX5" s="86"/>
      <c r="GEY5" s="86"/>
      <c r="GEZ5" s="86"/>
      <c r="GFA5" s="86"/>
      <c r="GFB5" s="86"/>
      <c r="GFC5" s="86"/>
      <c r="GFD5" s="86"/>
      <c r="GFE5" s="86"/>
      <c r="GFF5" s="86"/>
      <c r="GFG5" s="86"/>
      <c r="GFH5" s="86"/>
      <c r="GFI5" s="86"/>
      <c r="GFJ5" s="86"/>
      <c r="GFK5" s="86"/>
      <c r="GFL5" s="86"/>
      <c r="GFM5" s="86"/>
      <c r="GFN5" s="86"/>
      <c r="GFO5" s="86"/>
      <c r="GFP5" s="86"/>
      <c r="GFQ5" s="86"/>
      <c r="GFR5" s="86"/>
      <c r="GFS5" s="86"/>
      <c r="GFT5" s="86"/>
      <c r="GFU5" s="86"/>
      <c r="GFV5" s="86"/>
      <c r="GFW5" s="86"/>
      <c r="GFX5" s="86"/>
      <c r="GFY5" s="86"/>
      <c r="GFZ5" s="86"/>
      <c r="GGA5" s="86"/>
      <c r="GGB5" s="86"/>
      <c r="GGC5" s="86"/>
      <c r="GGD5" s="86"/>
      <c r="GGE5" s="86"/>
      <c r="GGF5" s="86"/>
      <c r="GGG5" s="86"/>
      <c r="GGH5" s="86"/>
      <c r="GGI5" s="86"/>
      <c r="GGJ5" s="86"/>
      <c r="GGK5" s="86"/>
      <c r="GGL5" s="86"/>
      <c r="GGM5" s="86"/>
      <c r="GGN5" s="86"/>
      <c r="GGO5" s="86"/>
      <c r="GGP5" s="86"/>
      <c r="GGQ5" s="86"/>
      <c r="GGR5" s="86"/>
      <c r="GGS5" s="86"/>
      <c r="GGT5" s="86"/>
      <c r="GGU5" s="86"/>
      <c r="GGV5" s="86"/>
      <c r="GGW5" s="86"/>
      <c r="GGX5" s="86"/>
      <c r="GGY5" s="86"/>
      <c r="GGZ5" s="86"/>
      <c r="GHA5" s="86"/>
      <c r="GHB5" s="86"/>
      <c r="GHC5" s="86"/>
      <c r="GHD5" s="86"/>
      <c r="GHE5" s="86"/>
      <c r="GHF5" s="86"/>
      <c r="GHG5" s="86"/>
      <c r="GHH5" s="86"/>
      <c r="GHI5" s="86"/>
      <c r="GHJ5" s="86"/>
      <c r="GHK5" s="86"/>
      <c r="GHL5" s="86"/>
      <c r="GHM5" s="86"/>
      <c r="GHN5" s="86"/>
      <c r="GHO5" s="86"/>
      <c r="GHP5" s="86"/>
      <c r="GHQ5" s="86"/>
      <c r="GHR5" s="86"/>
      <c r="GHS5" s="86"/>
      <c r="GHT5" s="86"/>
      <c r="GHU5" s="86"/>
      <c r="GHV5" s="86"/>
      <c r="GHW5" s="86"/>
      <c r="GHX5" s="86"/>
      <c r="GHY5" s="86"/>
      <c r="GHZ5" s="86"/>
      <c r="GIA5" s="86"/>
      <c r="GIB5" s="86"/>
      <c r="GIC5" s="86"/>
      <c r="GID5" s="86"/>
      <c r="GIE5" s="86"/>
      <c r="GIF5" s="86"/>
      <c r="GIG5" s="86"/>
      <c r="GIH5" s="86"/>
      <c r="GII5" s="86"/>
      <c r="GIJ5" s="86"/>
      <c r="GIK5" s="86"/>
      <c r="GIL5" s="86"/>
      <c r="GIM5" s="86"/>
      <c r="GIN5" s="86"/>
      <c r="GIO5" s="86"/>
      <c r="GIP5" s="86"/>
      <c r="GIQ5" s="86"/>
      <c r="GIR5" s="86"/>
      <c r="GIS5" s="86"/>
      <c r="GIT5" s="86"/>
      <c r="GIU5" s="86"/>
      <c r="GIV5" s="86"/>
      <c r="GIW5" s="86"/>
      <c r="GIX5" s="86"/>
      <c r="GIY5" s="86"/>
      <c r="GIZ5" s="86"/>
      <c r="GJA5" s="86"/>
      <c r="GJB5" s="86"/>
      <c r="GJC5" s="86"/>
      <c r="GJD5" s="86"/>
      <c r="GJE5" s="86"/>
      <c r="GJF5" s="86"/>
      <c r="GJG5" s="86"/>
      <c r="GJH5" s="86"/>
      <c r="GJI5" s="86"/>
      <c r="GJJ5" s="86"/>
      <c r="GJK5" s="86"/>
      <c r="GJL5" s="86"/>
      <c r="GJM5" s="86"/>
      <c r="GJN5" s="86"/>
      <c r="GJO5" s="86"/>
      <c r="GJP5" s="86"/>
      <c r="GJQ5" s="86"/>
      <c r="GJR5" s="86"/>
      <c r="GJS5" s="86"/>
      <c r="GJT5" s="86"/>
      <c r="GJU5" s="86"/>
      <c r="GJV5" s="86"/>
      <c r="GJW5" s="86"/>
      <c r="GJX5" s="86"/>
      <c r="GJY5" s="86"/>
      <c r="GJZ5" s="86"/>
      <c r="GKA5" s="86"/>
      <c r="GKB5" s="86"/>
      <c r="GKC5" s="86"/>
      <c r="GKD5" s="86"/>
      <c r="GKE5" s="86"/>
      <c r="GKF5" s="86"/>
      <c r="GKG5" s="86"/>
      <c r="GKH5" s="86"/>
      <c r="GKI5" s="86"/>
      <c r="GKJ5" s="86"/>
      <c r="GKK5" s="86"/>
      <c r="GKL5" s="86"/>
      <c r="GKM5" s="86"/>
      <c r="GKN5" s="86"/>
      <c r="GKO5" s="86"/>
      <c r="GKP5" s="86"/>
      <c r="GKQ5" s="86"/>
      <c r="GKR5" s="86"/>
      <c r="GKS5" s="86"/>
      <c r="GKT5" s="86"/>
      <c r="GKU5" s="86"/>
      <c r="GKV5" s="86"/>
      <c r="GKW5" s="86"/>
      <c r="GKX5" s="86"/>
      <c r="GKY5" s="86"/>
      <c r="GKZ5" s="86"/>
      <c r="GLA5" s="86"/>
      <c r="GLB5" s="86"/>
      <c r="GLC5" s="86"/>
      <c r="GLD5" s="86"/>
      <c r="GLE5" s="86"/>
      <c r="GLF5" s="86"/>
      <c r="GLG5" s="86"/>
      <c r="GLH5" s="86"/>
      <c r="GLI5" s="86"/>
      <c r="GLJ5" s="86"/>
      <c r="GLK5" s="86"/>
      <c r="GLL5" s="86"/>
      <c r="GLM5" s="86"/>
      <c r="GLN5" s="86"/>
      <c r="GLO5" s="86"/>
      <c r="GLP5" s="86"/>
      <c r="GLQ5" s="86"/>
      <c r="GLR5" s="86"/>
      <c r="GLS5" s="86"/>
      <c r="GLT5" s="86"/>
      <c r="GLU5" s="86"/>
      <c r="GLV5" s="86"/>
      <c r="GLW5" s="86"/>
      <c r="GLX5" s="86"/>
      <c r="GLY5" s="86"/>
      <c r="GLZ5" s="86"/>
      <c r="GMA5" s="86"/>
      <c r="GMB5" s="86"/>
      <c r="GMC5" s="86"/>
      <c r="GMD5" s="86"/>
      <c r="GME5" s="86"/>
      <c r="GMF5" s="86"/>
      <c r="GMG5" s="86"/>
      <c r="GMH5" s="86"/>
      <c r="GMI5" s="86"/>
      <c r="GMJ5" s="86"/>
      <c r="GMK5" s="86"/>
      <c r="GML5" s="86"/>
      <c r="GMM5" s="86"/>
      <c r="GMN5" s="86"/>
      <c r="GMO5" s="86"/>
      <c r="GMP5" s="86"/>
      <c r="GMQ5" s="86"/>
      <c r="GMR5" s="86"/>
      <c r="GMS5" s="86"/>
      <c r="GMT5" s="86"/>
      <c r="GMU5" s="86"/>
      <c r="GMV5" s="86"/>
      <c r="GMW5" s="86"/>
      <c r="GMX5" s="86"/>
      <c r="GMY5" s="86"/>
      <c r="GMZ5" s="86"/>
      <c r="GNA5" s="86"/>
      <c r="GNB5" s="86"/>
      <c r="GNC5" s="86"/>
      <c r="GND5" s="86"/>
      <c r="GNE5" s="86"/>
      <c r="GNF5" s="86"/>
      <c r="GNG5" s="86"/>
      <c r="GNH5" s="86"/>
      <c r="GNI5" s="86"/>
      <c r="GNJ5" s="86"/>
      <c r="GNK5" s="86"/>
      <c r="GNL5" s="86"/>
      <c r="GNM5" s="86"/>
      <c r="GNN5" s="86"/>
      <c r="GNO5" s="86"/>
      <c r="GNP5" s="86"/>
      <c r="GNQ5" s="86"/>
      <c r="GNR5" s="86"/>
      <c r="GNS5" s="86"/>
      <c r="GNT5" s="86"/>
      <c r="GNU5" s="86"/>
      <c r="GNV5" s="86"/>
      <c r="GNW5" s="86"/>
      <c r="GNX5" s="86"/>
      <c r="GNY5" s="86"/>
      <c r="GNZ5" s="86"/>
      <c r="GOA5" s="86"/>
      <c r="GOB5" s="86"/>
      <c r="GOC5" s="86"/>
      <c r="GOD5" s="86"/>
      <c r="GOE5" s="86"/>
      <c r="GOF5" s="86"/>
      <c r="GOG5" s="86"/>
      <c r="GOH5" s="86"/>
      <c r="GOI5" s="86"/>
      <c r="GOJ5" s="86"/>
      <c r="GOK5" s="86"/>
      <c r="GOL5" s="86"/>
      <c r="GOM5" s="86"/>
      <c r="GON5" s="86"/>
      <c r="GOO5" s="86"/>
      <c r="GOP5" s="86"/>
      <c r="GOQ5" s="86"/>
      <c r="GOR5" s="86"/>
      <c r="GOS5" s="86"/>
      <c r="GOT5" s="86"/>
      <c r="GOU5" s="86"/>
      <c r="GOV5" s="86"/>
      <c r="GOW5" s="86"/>
      <c r="GOX5" s="86"/>
      <c r="GOY5" s="86"/>
      <c r="GOZ5" s="86"/>
      <c r="GPA5" s="86"/>
      <c r="GPB5" s="86"/>
      <c r="GPC5" s="86"/>
      <c r="GPD5" s="86"/>
      <c r="GPE5" s="86"/>
      <c r="GPF5" s="86"/>
      <c r="GPG5" s="86"/>
      <c r="GPH5" s="86"/>
      <c r="GPI5" s="86"/>
      <c r="GPJ5" s="86"/>
      <c r="GPK5" s="86"/>
      <c r="GPL5" s="86"/>
      <c r="GPM5" s="86"/>
      <c r="GPN5" s="86"/>
      <c r="GPO5" s="86"/>
      <c r="GPP5" s="86"/>
      <c r="GPQ5" s="86"/>
      <c r="GPR5" s="86"/>
      <c r="GPS5" s="86"/>
      <c r="GPT5" s="86"/>
      <c r="GPU5" s="86"/>
      <c r="GPV5" s="86"/>
      <c r="GPW5" s="86"/>
      <c r="GPX5" s="86"/>
      <c r="GPY5" s="86"/>
      <c r="GPZ5" s="86"/>
      <c r="GQA5" s="86"/>
      <c r="GQB5" s="86"/>
      <c r="GQC5" s="86"/>
      <c r="GQD5" s="86"/>
      <c r="GQE5" s="86"/>
      <c r="GQF5" s="86"/>
      <c r="GQG5" s="86"/>
      <c r="GQH5" s="86"/>
      <c r="GQI5" s="86"/>
      <c r="GQJ5" s="86"/>
      <c r="GQK5" s="86"/>
      <c r="GQL5" s="86"/>
      <c r="GQM5" s="86"/>
      <c r="GQN5" s="86"/>
      <c r="GQO5" s="86"/>
      <c r="GQP5" s="86"/>
      <c r="GQQ5" s="86"/>
      <c r="GQR5" s="86"/>
      <c r="GQS5" s="86"/>
      <c r="GQT5" s="86"/>
      <c r="GQU5" s="86"/>
      <c r="GQV5" s="86"/>
      <c r="GQW5" s="86"/>
      <c r="GQX5" s="86"/>
      <c r="GQY5" s="86"/>
      <c r="GQZ5" s="86"/>
      <c r="GRA5" s="86"/>
      <c r="GRB5" s="86"/>
      <c r="GRC5" s="86"/>
      <c r="GRD5" s="86"/>
      <c r="GRE5" s="86"/>
      <c r="GRF5" s="86"/>
      <c r="GRG5" s="86"/>
      <c r="GRH5" s="86"/>
      <c r="GRI5" s="86"/>
      <c r="GRJ5" s="86"/>
      <c r="GRK5" s="86"/>
      <c r="GRL5" s="86"/>
      <c r="GRM5" s="86"/>
      <c r="GRN5" s="86"/>
      <c r="GRO5" s="86"/>
      <c r="GRP5" s="86"/>
      <c r="GRQ5" s="86"/>
      <c r="GRR5" s="86"/>
      <c r="GRS5" s="86"/>
      <c r="GRT5" s="86"/>
      <c r="GRU5" s="86"/>
      <c r="GRV5" s="86"/>
      <c r="GRW5" s="86"/>
      <c r="GRX5" s="86"/>
      <c r="GRY5" s="86"/>
      <c r="GRZ5" s="86"/>
      <c r="GSA5" s="86"/>
      <c r="GSB5" s="86"/>
      <c r="GSC5" s="86"/>
      <c r="GSD5" s="86"/>
      <c r="GSE5" s="86"/>
      <c r="GSF5" s="86"/>
      <c r="GSG5" s="86"/>
      <c r="GSH5" s="86"/>
      <c r="GSI5" s="86"/>
      <c r="GSJ5" s="86"/>
      <c r="GSK5" s="86"/>
      <c r="GSL5" s="86"/>
      <c r="GSM5" s="86"/>
      <c r="GSN5" s="86"/>
      <c r="GSO5" s="86"/>
      <c r="GSP5" s="86"/>
      <c r="GSQ5" s="86"/>
      <c r="GSR5" s="86"/>
      <c r="GSS5" s="86"/>
      <c r="GST5" s="86"/>
      <c r="GSU5" s="86"/>
      <c r="GSV5" s="86"/>
      <c r="GSW5" s="86"/>
      <c r="GSX5" s="86"/>
      <c r="GSY5" s="86"/>
      <c r="GSZ5" s="86"/>
      <c r="GTA5" s="86"/>
      <c r="GTB5" s="86"/>
      <c r="GTC5" s="86"/>
      <c r="GTD5" s="86"/>
      <c r="GTE5" s="86"/>
      <c r="GTF5" s="86"/>
      <c r="GTG5" s="86"/>
      <c r="GTH5" s="86"/>
      <c r="GTI5" s="86"/>
      <c r="GTJ5" s="86"/>
      <c r="GTK5" s="86"/>
      <c r="GTL5" s="86"/>
      <c r="GTM5" s="86"/>
      <c r="GTN5" s="86"/>
      <c r="GTO5" s="86"/>
      <c r="GTP5" s="86"/>
      <c r="GTQ5" s="86"/>
      <c r="GTR5" s="86"/>
      <c r="GTS5" s="86"/>
      <c r="GTT5" s="86"/>
      <c r="GTU5" s="86"/>
      <c r="GTV5" s="86"/>
      <c r="GTW5" s="86"/>
      <c r="GTX5" s="86"/>
      <c r="GTY5" s="86"/>
      <c r="GTZ5" s="86"/>
      <c r="GUA5" s="86"/>
      <c r="GUB5" s="86"/>
      <c r="GUC5" s="86"/>
      <c r="GUD5" s="86"/>
      <c r="GUE5" s="86"/>
      <c r="GUF5" s="86"/>
      <c r="GUG5" s="86"/>
      <c r="GUH5" s="86"/>
      <c r="GUI5" s="86"/>
      <c r="GUJ5" s="86"/>
      <c r="GUK5" s="86"/>
      <c r="GUL5" s="86"/>
      <c r="GUM5" s="86"/>
      <c r="GUN5" s="86"/>
      <c r="GUO5" s="86"/>
      <c r="GUP5" s="86"/>
      <c r="GUQ5" s="86"/>
      <c r="GUR5" s="86"/>
      <c r="GUS5" s="86"/>
      <c r="GUT5" s="86"/>
      <c r="GUU5" s="86"/>
      <c r="GUV5" s="86"/>
      <c r="GUW5" s="86"/>
      <c r="GUX5" s="86"/>
      <c r="GUY5" s="86"/>
      <c r="GUZ5" s="86"/>
      <c r="GVA5" s="86"/>
      <c r="GVB5" s="86"/>
      <c r="GVC5" s="86"/>
      <c r="GVD5" s="86"/>
      <c r="GVE5" s="86"/>
      <c r="GVF5" s="86"/>
      <c r="GVG5" s="86"/>
      <c r="GVH5" s="86"/>
      <c r="GVI5" s="86"/>
      <c r="GVJ5" s="86"/>
      <c r="GVK5" s="86"/>
      <c r="GVL5" s="86"/>
      <c r="GVM5" s="86"/>
      <c r="GVN5" s="86"/>
      <c r="GVO5" s="86"/>
      <c r="GVP5" s="86"/>
      <c r="GVQ5" s="86"/>
      <c r="GVR5" s="86"/>
      <c r="GVS5" s="86"/>
      <c r="GVT5" s="86"/>
      <c r="GVU5" s="86"/>
      <c r="GVV5" s="86"/>
      <c r="GVW5" s="86"/>
      <c r="GVX5" s="86"/>
      <c r="GVY5" s="86"/>
      <c r="GVZ5" s="86"/>
      <c r="GWA5" s="86"/>
      <c r="GWB5" s="86"/>
      <c r="GWC5" s="86"/>
      <c r="GWD5" s="86"/>
      <c r="GWE5" s="86"/>
      <c r="GWF5" s="86"/>
      <c r="GWG5" s="86"/>
      <c r="GWH5" s="86"/>
      <c r="GWI5" s="86"/>
      <c r="GWJ5" s="86"/>
      <c r="GWK5" s="86"/>
      <c r="GWL5" s="86"/>
      <c r="GWM5" s="86"/>
      <c r="GWN5" s="86"/>
      <c r="GWO5" s="86"/>
      <c r="GWP5" s="86"/>
      <c r="GWQ5" s="86"/>
      <c r="GWR5" s="86"/>
      <c r="GWS5" s="86"/>
      <c r="GWT5" s="86"/>
      <c r="GWU5" s="86"/>
      <c r="GWV5" s="86"/>
      <c r="GWW5" s="86"/>
      <c r="GWX5" s="86"/>
      <c r="GWY5" s="86"/>
      <c r="GWZ5" s="86"/>
      <c r="GXA5" s="86"/>
      <c r="GXB5" s="86"/>
      <c r="GXC5" s="86"/>
      <c r="GXD5" s="86"/>
      <c r="GXE5" s="86"/>
      <c r="GXF5" s="86"/>
      <c r="GXG5" s="86"/>
      <c r="GXH5" s="86"/>
      <c r="GXI5" s="86"/>
      <c r="GXJ5" s="86"/>
      <c r="GXK5" s="86"/>
      <c r="GXL5" s="86"/>
      <c r="GXM5" s="86"/>
      <c r="GXN5" s="86"/>
      <c r="GXO5" s="86"/>
      <c r="GXP5" s="86"/>
      <c r="GXQ5" s="86"/>
      <c r="GXR5" s="86"/>
      <c r="GXS5" s="86"/>
      <c r="GXT5" s="86"/>
      <c r="GXU5" s="86"/>
      <c r="GXV5" s="86"/>
      <c r="GXW5" s="86"/>
      <c r="GXX5" s="86"/>
      <c r="GXY5" s="86"/>
      <c r="GXZ5" s="86"/>
      <c r="GYA5" s="86"/>
      <c r="GYB5" s="86"/>
      <c r="GYC5" s="86"/>
      <c r="GYD5" s="86"/>
      <c r="GYE5" s="86"/>
      <c r="GYF5" s="86"/>
      <c r="GYG5" s="86"/>
      <c r="GYH5" s="86"/>
      <c r="GYI5" s="86"/>
      <c r="GYJ5" s="86"/>
      <c r="GYK5" s="86"/>
      <c r="GYL5" s="86"/>
      <c r="GYM5" s="86"/>
      <c r="GYN5" s="86"/>
      <c r="GYO5" s="86"/>
      <c r="GYP5" s="86"/>
      <c r="GYQ5" s="86"/>
      <c r="GYR5" s="86"/>
      <c r="GYS5" s="86"/>
      <c r="GYT5" s="86"/>
      <c r="GYU5" s="86"/>
      <c r="GYV5" s="86"/>
      <c r="GYW5" s="86"/>
      <c r="GYX5" s="86"/>
      <c r="GYY5" s="86"/>
      <c r="GYZ5" s="86"/>
      <c r="GZA5" s="86"/>
      <c r="GZB5" s="86"/>
      <c r="GZC5" s="86"/>
      <c r="GZD5" s="86"/>
      <c r="GZE5" s="86"/>
      <c r="GZF5" s="86"/>
      <c r="GZG5" s="86"/>
      <c r="GZH5" s="86"/>
      <c r="GZI5" s="86"/>
      <c r="GZJ5" s="86"/>
      <c r="GZK5" s="86"/>
      <c r="GZL5" s="86"/>
      <c r="GZM5" s="86"/>
      <c r="GZN5" s="86"/>
      <c r="GZO5" s="86"/>
      <c r="GZP5" s="86"/>
      <c r="GZQ5" s="86"/>
      <c r="GZR5" s="86"/>
      <c r="GZS5" s="86"/>
      <c r="GZT5" s="86"/>
      <c r="GZU5" s="86"/>
      <c r="GZV5" s="86"/>
      <c r="GZW5" s="86"/>
      <c r="GZX5" s="86"/>
      <c r="GZY5" s="86"/>
      <c r="GZZ5" s="86"/>
      <c r="HAA5" s="86"/>
      <c r="HAB5" s="86"/>
      <c r="HAC5" s="86"/>
      <c r="HAD5" s="86"/>
      <c r="HAE5" s="86"/>
      <c r="HAF5" s="86"/>
      <c r="HAG5" s="86"/>
      <c r="HAH5" s="86"/>
      <c r="HAI5" s="86"/>
      <c r="HAJ5" s="86"/>
      <c r="HAK5" s="86"/>
      <c r="HAL5" s="86"/>
      <c r="HAM5" s="86"/>
      <c r="HAN5" s="86"/>
      <c r="HAO5" s="86"/>
      <c r="HAP5" s="86"/>
      <c r="HAQ5" s="86"/>
      <c r="HAR5" s="86"/>
      <c r="HAS5" s="86"/>
      <c r="HAT5" s="86"/>
      <c r="HAU5" s="86"/>
      <c r="HAV5" s="86"/>
      <c r="HAW5" s="86"/>
      <c r="HAX5" s="86"/>
      <c r="HAY5" s="86"/>
      <c r="HAZ5" s="86"/>
      <c r="HBA5" s="86"/>
      <c r="HBB5" s="86"/>
      <c r="HBC5" s="86"/>
      <c r="HBD5" s="86"/>
      <c r="HBE5" s="86"/>
      <c r="HBF5" s="86"/>
      <c r="HBG5" s="86"/>
      <c r="HBH5" s="86"/>
      <c r="HBI5" s="86"/>
      <c r="HBJ5" s="86"/>
      <c r="HBK5" s="86"/>
      <c r="HBL5" s="86"/>
      <c r="HBM5" s="86"/>
      <c r="HBN5" s="86"/>
      <c r="HBO5" s="86"/>
      <c r="HBP5" s="86"/>
      <c r="HBQ5" s="86"/>
      <c r="HBR5" s="86"/>
      <c r="HBS5" s="86"/>
      <c r="HBT5" s="86"/>
      <c r="HBU5" s="86"/>
      <c r="HBV5" s="86"/>
      <c r="HBW5" s="86"/>
      <c r="HBX5" s="86"/>
      <c r="HBY5" s="86"/>
      <c r="HBZ5" s="86"/>
      <c r="HCA5" s="86"/>
      <c r="HCB5" s="86"/>
      <c r="HCC5" s="86"/>
      <c r="HCD5" s="86"/>
      <c r="HCE5" s="86"/>
      <c r="HCF5" s="86"/>
      <c r="HCG5" s="86"/>
      <c r="HCH5" s="86"/>
      <c r="HCI5" s="86"/>
      <c r="HCJ5" s="86"/>
      <c r="HCK5" s="86"/>
      <c r="HCL5" s="86"/>
      <c r="HCM5" s="86"/>
      <c r="HCN5" s="86"/>
      <c r="HCO5" s="86"/>
      <c r="HCP5" s="86"/>
      <c r="HCQ5" s="86"/>
      <c r="HCR5" s="86"/>
      <c r="HCS5" s="86"/>
      <c r="HCT5" s="86"/>
      <c r="HCU5" s="86"/>
      <c r="HCV5" s="86"/>
      <c r="HCW5" s="86"/>
      <c r="HCX5" s="86"/>
      <c r="HCY5" s="86"/>
      <c r="HCZ5" s="86"/>
      <c r="HDA5" s="86"/>
      <c r="HDB5" s="86"/>
      <c r="HDC5" s="86"/>
      <c r="HDD5" s="86"/>
      <c r="HDE5" s="86"/>
      <c r="HDF5" s="86"/>
      <c r="HDG5" s="86"/>
      <c r="HDH5" s="86"/>
      <c r="HDI5" s="86"/>
      <c r="HDJ5" s="86"/>
      <c r="HDK5" s="86"/>
      <c r="HDL5" s="86"/>
      <c r="HDM5" s="86"/>
      <c r="HDN5" s="86"/>
      <c r="HDO5" s="86"/>
      <c r="HDP5" s="86"/>
      <c r="HDQ5" s="86"/>
      <c r="HDR5" s="86"/>
      <c r="HDS5" s="86"/>
      <c r="HDT5" s="86"/>
      <c r="HDU5" s="86"/>
      <c r="HDV5" s="86"/>
      <c r="HDW5" s="86"/>
      <c r="HDX5" s="86"/>
      <c r="HDY5" s="86"/>
      <c r="HDZ5" s="86"/>
      <c r="HEA5" s="86"/>
      <c r="HEB5" s="86"/>
      <c r="HEC5" s="86"/>
      <c r="HED5" s="86"/>
      <c r="HEE5" s="86"/>
      <c r="HEF5" s="86"/>
      <c r="HEG5" s="86"/>
      <c r="HEH5" s="86"/>
      <c r="HEI5" s="86"/>
      <c r="HEJ5" s="86"/>
      <c r="HEK5" s="86"/>
      <c r="HEL5" s="86"/>
      <c r="HEM5" s="86"/>
      <c r="HEN5" s="86"/>
      <c r="HEO5" s="86"/>
      <c r="HEP5" s="86"/>
      <c r="HEQ5" s="86"/>
      <c r="HER5" s="86"/>
      <c r="HES5" s="86"/>
      <c r="HET5" s="86"/>
      <c r="HEU5" s="86"/>
      <c r="HEV5" s="86"/>
      <c r="HEW5" s="86"/>
      <c r="HEX5" s="86"/>
      <c r="HEY5" s="86"/>
      <c r="HEZ5" s="86"/>
      <c r="HFA5" s="86"/>
      <c r="HFB5" s="86"/>
      <c r="HFC5" s="86"/>
      <c r="HFD5" s="86"/>
      <c r="HFE5" s="86"/>
      <c r="HFF5" s="86"/>
      <c r="HFG5" s="86"/>
      <c r="HFH5" s="86"/>
      <c r="HFI5" s="86"/>
      <c r="HFJ5" s="86"/>
      <c r="HFK5" s="86"/>
      <c r="HFL5" s="86"/>
      <c r="HFM5" s="86"/>
      <c r="HFN5" s="86"/>
      <c r="HFO5" s="86"/>
      <c r="HFP5" s="86"/>
      <c r="HFQ5" s="86"/>
      <c r="HFR5" s="86"/>
      <c r="HFS5" s="86"/>
      <c r="HFT5" s="86"/>
      <c r="HFU5" s="86"/>
      <c r="HFV5" s="86"/>
      <c r="HFW5" s="86"/>
      <c r="HFX5" s="86"/>
      <c r="HFY5" s="86"/>
      <c r="HFZ5" s="86"/>
      <c r="HGA5" s="86"/>
      <c r="HGB5" s="86"/>
      <c r="HGC5" s="86"/>
      <c r="HGD5" s="86"/>
      <c r="HGE5" s="86"/>
      <c r="HGF5" s="86"/>
      <c r="HGG5" s="86"/>
      <c r="HGH5" s="86"/>
      <c r="HGI5" s="86"/>
      <c r="HGJ5" s="86"/>
      <c r="HGK5" s="86"/>
      <c r="HGL5" s="86"/>
      <c r="HGM5" s="86"/>
      <c r="HGN5" s="86"/>
      <c r="HGO5" s="86"/>
      <c r="HGP5" s="86"/>
      <c r="HGQ5" s="86"/>
      <c r="HGR5" s="86"/>
      <c r="HGS5" s="86"/>
      <c r="HGT5" s="86"/>
      <c r="HGU5" s="86"/>
      <c r="HGV5" s="86"/>
      <c r="HGW5" s="86"/>
      <c r="HGX5" s="86"/>
      <c r="HGY5" s="86"/>
      <c r="HGZ5" s="86"/>
      <c r="HHA5" s="86"/>
      <c r="HHB5" s="86"/>
      <c r="HHC5" s="86"/>
      <c r="HHD5" s="86"/>
      <c r="HHE5" s="86"/>
      <c r="HHF5" s="86"/>
      <c r="HHG5" s="86"/>
      <c r="HHH5" s="86"/>
      <c r="HHI5" s="86"/>
      <c r="HHJ5" s="86"/>
      <c r="HHK5" s="86"/>
      <c r="HHL5" s="86"/>
      <c r="HHM5" s="86"/>
      <c r="HHN5" s="86"/>
      <c r="HHO5" s="86"/>
      <c r="HHP5" s="86"/>
      <c r="HHQ5" s="86"/>
      <c r="HHR5" s="86"/>
      <c r="HHS5" s="86"/>
      <c r="HHT5" s="86"/>
      <c r="HHU5" s="86"/>
      <c r="HHV5" s="86"/>
      <c r="HHW5" s="86"/>
      <c r="HHX5" s="86"/>
      <c r="HHY5" s="86"/>
      <c r="HHZ5" s="86"/>
      <c r="HIA5" s="86"/>
      <c r="HIB5" s="86"/>
      <c r="HIC5" s="86"/>
      <c r="HID5" s="86"/>
      <c r="HIE5" s="86"/>
      <c r="HIF5" s="86"/>
      <c r="HIG5" s="86"/>
      <c r="HIH5" s="86"/>
      <c r="HII5" s="86"/>
      <c r="HIJ5" s="86"/>
      <c r="HIK5" s="86"/>
      <c r="HIL5" s="86"/>
      <c r="HIM5" s="86"/>
      <c r="HIN5" s="86"/>
      <c r="HIO5" s="86"/>
      <c r="HIP5" s="86"/>
      <c r="HIQ5" s="86"/>
      <c r="HIR5" s="86"/>
      <c r="HIS5" s="86"/>
      <c r="HIT5" s="86"/>
      <c r="HIU5" s="86"/>
      <c r="HIV5" s="86"/>
      <c r="HIW5" s="86"/>
      <c r="HIX5" s="86"/>
      <c r="HIY5" s="86"/>
      <c r="HIZ5" s="86"/>
      <c r="HJA5" s="86"/>
      <c r="HJB5" s="86"/>
      <c r="HJC5" s="86"/>
      <c r="HJD5" s="86"/>
      <c r="HJE5" s="86"/>
      <c r="HJF5" s="86"/>
      <c r="HJG5" s="86"/>
      <c r="HJH5" s="86"/>
      <c r="HJI5" s="86"/>
      <c r="HJJ5" s="86"/>
      <c r="HJK5" s="86"/>
      <c r="HJL5" s="86"/>
      <c r="HJM5" s="86"/>
      <c r="HJN5" s="86"/>
      <c r="HJO5" s="86"/>
      <c r="HJP5" s="86"/>
      <c r="HJQ5" s="86"/>
      <c r="HJR5" s="86"/>
      <c r="HJS5" s="86"/>
      <c r="HJT5" s="86"/>
      <c r="HJU5" s="86"/>
      <c r="HJV5" s="86"/>
      <c r="HJW5" s="86"/>
      <c r="HJX5" s="86"/>
      <c r="HJY5" s="86"/>
      <c r="HJZ5" s="86"/>
      <c r="HKA5" s="86"/>
      <c r="HKB5" s="86"/>
      <c r="HKC5" s="86"/>
      <c r="HKD5" s="86"/>
      <c r="HKE5" s="86"/>
      <c r="HKF5" s="86"/>
      <c r="HKG5" s="86"/>
      <c r="HKH5" s="86"/>
      <c r="HKI5" s="86"/>
      <c r="HKJ5" s="86"/>
      <c r="HKK5" s="86"/>
      <c r="HKL5" s="86"/>
      <c r="HKM5" s="86"/>
      <c r="HKN5" s="86"/>
      <c r="HKO5" s="86"/>
      <c r="HKP5" s="86"/>
      <c r="HKQ5" s="86"/>
      <c r="HKR5" s="86"/>
      <c r="HKS5" s="86"/>
      <c r="HKT5" s="86"/>
      <c r="HKU5" s="86"/>
      <c r="HKV5" s="86"/>
      <c r="HKW5" s="86"/>
      <c r="HKX5" s="86"/>
      <c r="HKY5" s="86"/>
      <c r="HKZ5" s="86"/>
      <c r="HLA5" s="86"/>
      <c r="HLB5" s="86"/>
      <c r="HLC5" s="86"/>
      <c r="HLD5" s="86"/>
      <c r="HLE5" s="86"/>
      <c r="HLF5" s="86"/>
      <c r="HLG5" s="86"/>
      <c r="HLH5" s="86"/>
      <c r="HLI5" s="86"/>
      <c r="HLJ5" s="86"/>
      <c r="HLK5" s="86"/>
      <c r="HLL5" s="86"/>
      <c r="HLM5" s="86"/>
      <c r="HLN5" s="86"/>
      <c r="HLO5" s="86"/>
      <c r="HLP5" s="86"/>
      <c r="HLQ5" s="86"/>
      <c r="HLR5" s="86"/>
      <c r="HLS5" s="86"/>
      <c r="HLT5" s="86"/>
      <c r="HLU5" s="86"/>
      <c r="HLV5" s="86"/>
      <c r="HLW5" s="86"/>
      <c r="HLX5" s="86"/>
      <c r="HLY5" s="86"/>
      <c r="HLZ5" s="86"/>
      <c r="HMA5" s="86"/>
      <c r="HMB5" s="86"/>
      <c r="HMC5" s="86"/>
      <c r="HMD5" s="86"/>
      <c r="HME5" s="86"/>
      <c r="HMF5" s="86"/>
      <c r="HMG5" s="86"/>
      <c r="HMH5" s="86"/>
      <c r="HMI5" s="86"/>
      <c r="HMJ5" s="86"/>
      <c r="HMK5" s="86"/>
      <c r="HML5" s="86"/>
      <c r="HMM5" s="86"/>
      <c r="HMN5" s="86"/>
      <c r="HMO5" s="86"/>
      <c r="HMP5" s="86"/>
      <c r="HMQ5" s="86"/>
      <c r="HMR5" s="86"/>
      <c r="HMS5" s="86"/>
      <c r="HMT5" s="86"/>
      <c r="HMU5" s="86"/>
      <c r="HMV5" s="86"/>
      <c r="HMW5" s="86"/>
      <c r="HMX5" s="86"/>
      <c r="HMY5" s="86"/>
      <c r="HMZ5" s="86"/>
      <c r="HNA5" s="86"/>
      <c r="HNB5" s="86"/>
      <c r="HNC5" s="86"/>
      <c r="HND5" s="86"/>
      <c r="HNE5" s="86"/>
      <c r="HNF5" s="86"/>
      <c r="HNG5" s="86"/>
      <c r="HNH5" s="86"/>
      <c r="HNI5" s="86"/>
      <c r="HNJ5" s="86"/>
      <c r="HNK5" s="86"/>
      <c r="HNL5" s="86"/>
      <c r="HNM5" s="86"/>
      <c r="HNN5" s="86"/>
      <c r="HNO5" s="86"/>
      <c r="HNP5" s="86"/>
      <c r="HNQ5" s="86"/>
      <c r="HNR5" s="86"/>
      <c r="HNS5" s="86"/>
      <c r="HNT5" s="86"/>
      <c r="HNU5" s="86"/>
      <c r="HNV5" s="86"/>
      <c r="HNW5" s="86"/>
      <c r="HNX5" s="86"/>
      <c r="HNY5" s="86"/>
      <c r="HNZ5" s="86"/>
      <c r="HOA5" s="86"/>
      <c r="HOB5" s="86"/>
      <c r="HOC5" s="86"/>
      <c r="HOD5" s="86"/>
      <c r="HOE5" s="86"/>
      <c r="HOF5" s="86"/>
      <c r="HOG5" s="86"/>
      <c r="HOH5" s="86"/>
      <c r="HOI5" s="86"/>
      <c r="HOJ5" s="86"/>
      <c r="HOK5" s="86"/>
      <c r="HOL5" s="86"/>
      <c r="HOM5" s="86"/>
      <c r="HON5" s="86"/>
      <c r="HOO5" s="86"/>
      <c r="HOP5" s="86"/>
      <c r="HOQ5" s="86"/>
      <c r="HOR5" s="86"/>
      <c r="HOS5" s="86"/>
      <c r="HOT5" s="86"/>
      <c r="HOU5" s="86"/>
      <c r="HOV5" s="86"/>
      <c r="HOW5" s="86"/>
      <c r="HOX5" s="86"/>
      <c r="HOY5" s="86"/>
      <c r="HOZ5" s="86"/>
      <c r="HPA5" s="86"/>
      <c r="HPB5" s="86"/>
      <c r="HPC5" s="86"/>
      <c r="HPD5" s="86"/>
      <c r="HPE5" s="86"/>
      <c r="HPF5" s="86"/>
      <c r="HPG5" s="86"/>
      <c r="HPH5" s="86"/>
      <c r="HPI5" s="86"/>
      <c r="HPJ5" s="86"/>
      <c r="HPK5" s="86"/>
      <c r="HPL5" s="86"/>
      <c r="HPM5" s="86"/>
      <c r="HPN5" s="86"/>
      <c r="HPO5" s="86"/>
      <c r="HPP5" s="86"/>
      <c r="HPQ5" s="86"/>
      <c r="HPR5" s="86"/>
      <c r="HPS5" s="86"/>
      <c r="HPT5" s="86"/>
      <c r="HPU5" s="86"/>
      <c r="HPV5" s="86"/>
      <c r="HPW5" s="86"/>
      <c r="HPX5" s="86"/>
      <c r="HPY5" s="86"/>
      <c r="HPZ5" s="86"/>
      <c r="HQA5" s="86"/>
      <c r="HQB5" s="86"/>
      <c r="HQC5" s="86"/>
      <c r="HQD5" s="86"/>
      <c r="HQE5" s="86"/>
      <c r="HQF5" s="86"/>
      <c r="HQG5" s="86"/>
      <c r="HQH5" s="86"/>
      <c r="HQI5" s="86"/>
      <c r="HQJ5" s="86"/>
      <c r="HQK5" s="86"/>
      <c r="HQL5" s="86"/>
      <c r="HQM5" s="86"/>
      <c r="HQN5" s="86"/>
      <c r="HQO5" s="86"/>
      <c r="HQP5" s="86"/>
      <c r="HQQ5" s="86"/>
      <c r="HQR5" s="86"/>
      <c r="HQS5" s="86"/>
      <c r="HQT5" s="86"/>
      <c r="HQU5" s="86"/>
      <c r="HQV5" s="86"/>
      <c r="HQW5" s="86"/>
      <c r="HQX5" s="86"/>
      <c r="HQY5" s="86"/>
      <c r="HQZ5" s="86"/>
      <c r="HRA5" s="86"/>
      <c r="HRB5" s="86"/>
      <c r="HRC5" s="86"/>
      <c r="HRD5" s="86"/>
      <c r="HRE5" s="86"/>
      <c r="HRF5" s="86"/>
      <c r="HRG5" s="86"/>
      <c r="HRH5" s="86"/>
      <c r="HRI5" s="86"/>
      <c r="HRJ5" s="86"/>
      <c r="HRK5" s="86"/>
      <c r="HRL5" s="86"/>
      <c r="HRM5" s="86"/>
      <c r="HRN5" s="86"/>
      <c r="HRO5" s="86"/>
      <c r="HRP5" s="86"/>
      <c r="HRQ5" s="86"/>
      <c r="HRR5" s="86"/>
      <c r="HRS5" s="86"/>
      <c r="HRT5" s="86"/>
      <c r="HRU5" s="86"/>
      <c r="HRV5" s="86"/>
      <c r="HRW5" s="86"/>
      <c r="HRX5" s="86"/>
      <c r="HRY5" s="86"/>
      <c r="HRZ5" s="86"/>
      <c r="HSA5" s="86"/>
      <c r="HSB5" s="86"/>
      <c r="HSC5" s="86"/>
      <c r="HSD5" s="86"/>
      <c r="HSE5" s="86"/>
      <c r="HSF5" s="86"/>
      <c r="HSG5" s="86"/>
      <c r="HSH5" s="86"/>
      <c r="HSI5" s="86"/>
      <c r="HSJ5" s="86"/>
      <c r="HSK5" s="86"/>
      <c r="HSL5" s="86"/>
      <c r="HSM5" s="86"/>
      <c r="HSN5" s="86"/>
      <c r="HSO5" s="86"/>
      <c r="HSP5" s="86"/>
      <c r="HSQ5" s="86"/>
      <c r="HSR5" s="86"/>
      <c r="HSS5" s="86"/>
      <c r="HST5" s="86"/>
      <c r="HSU5" s="86"/>
      <c r="HSV5" s="86"/>
      <c r="HSW5" s="86"/>
      <c r="HSX5" s="86"/>
      <c r="HSY5" s="86"/>
      <c r="HSZ5" s="86"/>
      <c r="HTA5" s="86"/>
      <c r="HTB5" s="86"/>
      <c r="HTC5" s="86"/>
      <c r="HTD5" s="86"/>
      <c r="HTE5" s="86"/>
      <c r="HTF5" s="86"/>
      <c r="HTG5" s="86"/>
      <c r="HTH5" s="86"/>
      <c r="HTI5" s="86"/>
      <c r="HTJ5" s="86"/>
      <c r="HTK5" s="86"/>
      <c r="HTL5" s="86"/>
      <c r="HTM5" s="86"/>
      <c r="HTN5" s="86"/>
      <c r="HTO5" s="86"/>
      <c r="HTP5" s="86"/>
      <c r="HTQ5" s="86"/>
      <c r="HTR5" s="86"/>
      <c r="HTS5" s="86"/>
      <c r="HTT5" s="86"/>
      <c r="HTU5" s="86"/>
      <c r="HTV5" s="86"/>
      <c r="HTW5" s="86"/>
      <c r="HTX5" s="86"/>
      <c r="HTY5" s="86"/>
      <c r="HTZ5" s="86"/>
      <c r="HUA5" s="86"/>
      <c r="HUB5" s="86"/>
      <c r="HUC5" s="86"/>
      <c r="HUD5" s="86"/>
      <c r="HUE5" s="86"/>
      <c r="HUF5" s="86"/>
      <c r="HUG5" s="86"/>
      <c r="HUH5" s="86"/>
      <c r="HUI5" s="86"/>
      <c r="HUJ5" s="86"/>
      <c r="HUK5" s="86"/>
      <c r="HUL5" s="86"/>
      <c r="HUM5" s="86"/>
      <c r="HUN5" s="86"/>
      <c r="HUO5" s="86"/>
      <c r="HUP5" s="86"/>
      <c r="HUQ5" s="86"/>
      <c r="HUR5" s="86"/>
      <c r="HUS5" s="86"/>
      <c r="HUT5" s="86"/>
      <c r="HUU5" s="86"/>
      <c r="HUV5" s="86"/>
      <c r="HUW5" s="86"/>
      <c r="HUX5" s="86"/>
      <c r="HUY5" s="86"/>
      <c r="HUZ5" s="86"/>
      <c r="HVA5" s="86"/>
      <c r="HVB5" s="86"/>
      <c r="HVC5" s="86"/>
      <c r="HVD5" s="86"/>
      <c r="HVE5" s="86"/>
      <c r="HVF5" s="86"/>
      <c r="HVG5" s="86"/>
      <c r="HVH5" s="86"/>
      <c r="HVI5" s="86"/>
      <c r="HVJ5" s="86"/>
      <c r="HVK5" s="86"/>
      <c r="HVL5" s="86"/>
      <c r="HVM5" s="86"/>
      <c r="HVN5" s="86"/>
      <c r="HVO5" s="86"/>
      <c r="HVP5" s="86"/>
      <c r="HVQ5" s="86"/>
      <c r="HVR5" s="86"/>
      <c r="HVS5" s="86"/>
      <c r="HVT5" s="86"/>
      <c r="HVU5" s="86"/>
      <c r="HVV5" s="86"/>
      <c r="HVW5" s="86"/>
      <c r="HVX5" s="86"/>
      <c r="HVY5" s="86"/>
      <c r="HVZ5" s="86"/>
      <c r="HWA5" s="86"/>
      <c r="HWB5" s="86"/>
      <c r="HWC5" s="86"/>
      <c r="HWD5" s="86"/>
      <c r="HWE5" s="86"/>
      <c r="HWF5" s="86"/>
      <c r="HWG5" s="86"/>
      <c r="HWH5" s="86"/>
      <c r="HWI5" s="86"/>
      <c r="HWJ5" s="86"/>
      <c r="HWK5" s="86"/>
      <c r="HWL5" s="86"/>
      <c r="HWM5" s="86"/>
      <c r="HWN5" s="86"/>
      <c r="HWO5" s="86"/>
      <c r="HWP5" s="86"/>
      <c r="HWQ5" s="86"/>
      <c r="HWR5" s="86"/>
      <c r="HWS5" s="86"/>
      <c r="HWT5" s="86"/>
      <c r="HWU5" s="86"/>
      <c r="HWV5" s="86"/>
      <c r="HWW5" s="86"/>
      <c r="HWX5" s="86"/>
      <c r="HWY5" s="86"/>
      <c r="HWZ5" s="86"/>
      <c r="HXA5" s="86"/>
      <c r="HXB5" s="86"/>
      <c r="HXC5" s="86"/>
      <c r="HXD5" s="86"/>
      <c r="HXE5" s="86"/>
      <c r="HXF5" s="86"/>
      <c r="HXG5" s="86"/>
      <c r="HXH5" s="86"/>
      <c r="HXI5" s="86"/>
      <c r="HXJ5" s="86"/>
      <c r="HXK5" s="86"/>
      <c r="HXL5" s="86"/>
      <c r="HXM5" s="86"/>
      <c r="HXN5" s="86"/>
      <c r="HXO5" s="86"/>
      <c r="HXP5" s="86"/>
      <c r="HXQ5" s="86"/>
      <c r="HXR5" s="86"/>
      <c r="HXS5" s="86"/>
      <c r="HXT5" s="86"/>
      <c r="HXU5" s="86"/>
      <c r="HXV5" s="86"/>
      <c r="HXW5" s="86"/>
      <c r="HXX5" s="86"/>
      <c r="HXY5" s="86"/>
      <c r="HXZ5" s="86"/>
      <c r="HYA5" s="86"/>
      <c r="HYB5" s="86"/>
      <c r="HYC5" s="86"/>
      <c r="HYD5" s="86"/>
      <c r="HYE5" s="86"/>
      <c r="HYF5" s="86"/>
      <c r="HYG5" s="86"/>
      <c r="HYH5" s="86"/>
      <c r="HYI5" s="86"/>
      <c r="HYJ5" s="86"/>
      <c r="HYK5" s="86"/>
      <c r="HYL5" s="86"/>
      <c r="HYM5" s="86"/>
      <c r="HYN5" s="86"/>
      <c r="HYO5" s="86"/>
      <c r="HYP5" s="86"/>
      <c r="HYQ5" s="86"/>
      <c r="HYR5" s="86"/>
      <c r="HYS5" s="86"/>
      <c r="HYT5" s="86"/>
      <c r="HYU5" s="86"/>
      <c r="HYV5" s="86"/>
      <c r="HYW5" s="86"/>
      <c r="HYX5" s="86"/>
      <c r="HYY5" s="86"/>
      <c r="HYZ5" s="86"/>
      <c r="HZA5" s="86"/>
      <c r="HZB5" s="86"/>
      <c r="HZC5" s="86"/>
      <c r="HZD5" s="86"/>
      <c r="HZE5" s="86"/>
      <c r="HZF5" s="86"/>
      <c r="HZG5" s="86"/>
      <c r="HZH5" s="86"/>
      <c r="HZI5" s="86"/>
      <c r="HZJ5" s="86"/>
      <c r="HZK5" s="86"/>
      <c r="HZL5" s="86"/>
      <c r="HZM5" s="86"/>
      <c r="HZN5" s="86"/>
      <c r="HZO5" s="86"/>
      <c r="HZP5" s="86"/>
      <c r="HZQ5" s="86"/>
      <c r="HZR5" s="86"/>
      <c r="HZS5" s="86"/>
      <c r="HZT5" s="86"/>
      <c r="HZU5" s="86"/>
      <c r="HZV5" s="86"/>
      <c r="HZW5" s="86"/>
      <c r="HZX5" s="86"/>
      <c r="HZY5" s="86"/>
      <c r="HZZ5" s="86"/>
      <c r="IAA5" s="86"/>
      <c r="IAB5" s="86"/>
      <c r="IAC5" s="86"/>
      <c r="IAD5" s="86"/>
      <c r="IAE5" s="86"/>
      <c r="IAF5" s="86"/>
      <c r="IAG5" s="86"/>
      <c r="IAH5" s="86"/>
      <c r="IAI5" s="86"/>
      <c r="IAJ5" s="86"/>
      <c r="IAK5" s="86"/>
      <c r="IAL5" s="86"/>
      <c r="IAM5" s="86"/>
      <c r="IAN5" s="86"/>
      <c r="IAO5" s="86"/>
      <c r="IAP5" s="86"/>
      <c r="IAQ5" s="86"/>
      <c r="IAR5" s="86"/>
      <c r="IAS5" s="86"/>
      <c r="IAT5" s="86"/>
      <c r="IAU5" s="86"/>
      <c r="IAV5" s="86"/>
      <c r="IAW5" s="86"/>
      <c r="IAX5" s="86"/>
      <c r="IAY5" s="86"/>
      <c r="IAZ5" s="86"/>
      <c r="IBA5" s="86"/>
      <c r="IBB5" s="86"/>
      <c r="IBC5" s="86"/>
      <c r="IBD5" s="86"/>
      <c r="IBE5" s="86"/>
      <c r="IBF5" s="86"/>
      <c r="IBG5" s="86"/>
      <c r="IBH5" s="86"/>
      <c r="IBI5" s="86"/>
      <c r="IBJ5" s="86"/>
      <c r="IBK5" s="86"/>
      <c r="IBL5" s="86"/>
      <c r="IBM5" s="86"/>
      <c r="IBN5" s="86"/>
      <c r="IBO5" s="86"/>
      <c r="IBP5" s="86"/>
      <c r="IBQ5" s="86"/>
      <c r="IBR5" s="86"/>
      <c r="IBS5" s="86"/>
      <c r="IBT5" s="86"/>
      <c r="IBU5" s="86"/>
      <c r="IBV5" s="86"/>
      <c r="IBW5" s="86"/>
      <c r="IBX5" s="86"/>
      <c r="IBY5" s="86"/>
      <c r="IBZ5" s="86"/>
      <c r="ICA5" s="86"/>
      <c r="ICB5" s="86"/>
      <c r="ICC5" s="86"/>
      <c r="ICD5" s="86"/>
      <c r="ICE5" s="86"/>
      <c r="ICF5" s="86"/>
      <c r="ICG5" s="86"/>
      <c r="ICH5" s="86"/>
      <c r="ICI5" s="86"/>
      <c r="ICJ5" s="86"/>
      <c r="ICK5" s="86"/>
      <c r="ICL5" s="86"/>
      <c r="ICM5" s="86"/>
      <c r="ICN5" s="86"/>
      <c r="ICO5" s="86"/>
      <c r="ICP5" s="86"/>
      <c r="ICQ5" s="86"/>
      <c r="ICR5" s="86"/>
      <c r="ICS5" s="86"/>
      <c r="ICT5" s="86"/>
      <c r="ICU5" s="86"/>
      <c r="ICV5" s="86"/>
      <c r="ICW5" s="86"/>
      <c r="ICX5" s="86"/>
      <c r="ICY5" s="86"/>
      <c r="ICZ5" s="86"/>
      <c r="IDA5" s="86"/>
      <c r="IDB5" s="86"/>
      <c r="IDC5" s="86"/>
      <c r="IDD5" s="86"/>
      <c r="IDE5" s="86"/>
      <c r="IDF5" s="86"/>
      <c r="IDG5" s="86"/>
      <c r="IDH5" s="86"/>
      <c r="IDI5" s="86"/>
      <c r="IDJ5" s="86"/>
      <c r="IDK5" s="86"/>
      <c r="IDL5" s="86"/>
      <c r="IDM5" s="86"/>
      <c r="IDN5" s="86"/>
      <c r="IDO5" s="86"/>
      <c r="IDP5" s="86"/>
      <c r="IDQ5" s="86"/>
      <c r="IDR5" s="86"/>
      <c r="IDS5" s="86"/>
      <c r="IDT5" s="86"/>
      <c r="IDU5" s="86"/>
      <c r="IDV5" s="86"/>
      <c r="IDW5" s="86"/>
      <c r="IDX5" s="86"/>
      <c r="IDY5" s="86"/>
      <c r="IDZ5" s="86"/>
      <c r="IEA5" s="86"/>
      <c r="IEB5" s="86"/>
      <c r="IEC5" s="86"/>
      <c r="IED5" s="86"/>
      <c r="IEE5" s="86"/>
      <c r="IEF5" s="86"/>
      <c r="IEG5" s="86"/>
      <c r="IEH5" s="86"/>
      <c r="IEI5" s="86"/>
      <c r="IEJ5" s="86"/>
      <c r="IEK5" s="86"/>
      <c r="IEL5" s="86"/>
      <c r="IEM5" s="86"/>
      <c r="IEN5" s="86"/>
      <c r="IEO5" s="86"/>
      <c r="IEP5" s="86"/>
      <c r="IEQ5" s="86"/>
      <c r="IER5" s="86"/>
      <c r="IES5" s="86"/>
      <c r="IET5" s="86"/>
      <c r="IEU5" s="86"/>
      <c r="IEV5" s="86"/>
      <c r="IEW5" s="86"/>
      <c r="IEX5" s="86"/>
      <c r="IEY5" s="86"/>
      <c r="IEZ5" s="86"/>
      <c r="IFA5" s="86"/>
      <c r="IFB5" s="86"/>
      <c r="IFC5" s="86"/>
      <c r="IFD5" s="86"/>
      <c r="IFE5" s="86"/>
      <c r="IFF5" s="86"/>
      <c r="IFG5" s="86"/>
      <c r="IFH5" s="86"/>
      <c r="IFI5" s="86"/>
      <c r="IFJ5" s="86"/>
      <c r="IFK5" s="86"/>
      <c r="IFL5" s="86"/>
      <c r="IFM5" s="86"/>
      <c r="IFN5" s="86"/>
      <c r="IFO5" s="86"/>
      <c r="IFP5" s="86"/>
      <c r="IFQ5" s="86"/>
      <c r="IFR5" s="86"/>
      <c r="IFS5" s="86"/>
      <c r="IFT5" s="86"/>
      <c r="IFU5" s="86"/>
      <c r="IFV5" s="86"/>
      <c r="IFW5" s="86"/>
      <c r="IFX5" s="86"/>
      <c r="IFY5" s="86"/>
      <c r="IFZ5" s="86"/>
      <c r="IGA5" s="86"/>
      <c r="IGB5" s="86"/>
      <c r="IGC5" s="86"/>
      <c r="IGD5" s="86"/>
      <c r="IGE5" s="86"/>
      <c r="IGF5" s="86"/>
      <c r="IGG5" s="86"/>
      <c r="IGH5" s="86"/>
      <c r="IGI5" s="86"/>
      <c r="IGJ5" s="86"/>
      <c r="IGK5" s="86"/>
      <c r="IGL5" s="86"/>
      <c r="IGM5" s="86"/>
      <c r="IGN5" s="86"/>
      <c r="IGO5" s="86"/>
      <c r="IGP5" s="86"/>
      <c r="IGQ5" s="86"/>
      <c r="IGR5" s="86"/>
      <c r="IGS5" s="86"/>
      <c r="IGT5" s="86"/>
      <c r="IGU5" s="86"/>
      <c r="IGV5" s="86"/>
      <c r="IGW5" s="86"/>
      <c r="IGX5" s="86"/>
      <c r="IGY5" s="86"/>
      <c r="IGZ5" s="86"/>
      <c r="IHA5" s="86"/>
      <c r="IHB5" s="86"/>
      <c r="IHC5" s="86"/>
      <c r="IHD5" s="86"/>
      <c r="IHE5" s="86"/>
      <c r="IHF5" s="86"/>
      <c r="IHG5" s="86"/>
      <c r="IHH5" s="86"/>
      <c r="IHI5" s="86"/>
      <c r="IHJ5" s="86"/>
      <c r="IHK5" s="86"/>
      <c r="IHL5" s="86"/>
      <c r="IHM5" s="86"/>
      <c r="IHN5" s="86"/>
      <c r="IHO5" s="86"/>
      <c r="IHP5" s="86"/>
      <c r="IHQ5" s="86"/>
      <c r="IHR5" s="86"/>
      <c r="IHS5" s="86"/>
      <c r="IHT5" s="86"/>
      <c r="IHU5" s="86"/>
      <c r="IHV5" s="86"/>
      <c r="IHW5" s="86"/>
      <c r="IHX5" s="86"/>
      <c r="IHY5" s="86"/>
      <c r="IHZ5" s="86"/>
      <c r="IIA5" s="86"/>
      <c r="IIB5" s="86"/>
      <c r="IIC5" s="86"/>
      <c r="IID5" s="86"/>
      <c r="IIE5" s="86"/>
      <c r="IIF5" s="86"/>
      <c r="IIG5" s="86"/>
      <c r="IIH5" s="86"/>
      <c r="III5" s="86"/>
      <c r="IIJ5" s="86"/>
      <c r="IIK5" s="86"/>
      <c r="IIL5" s="86"/>
      <c r="IIM5" s="86"/>
      <c r="IIN5" s="86"/>
      <c r="IIO5" s="86"/>
      <c r="IIP5" s="86"/>
      <c r="IIQ5" s="86"/>
      <c r="IIR5" s="86"/>
      <c r="IIS5" s="86"/>
      <c r="IIT5" s="86"/>
      <c r="IIU5" s="86"/>
      <c r="IIV5" s="86"/>
      <c r="IIW5" s="86"/>
      <c r="IIX5" s="86"/>
      <c r="IIY5" s="86"/>
      <c r="IIZ5" s="86"/>
      <c r="IJA5" s="86"/>
      <c r="IJB5" s="86"/>
      <c r="IJC5" s="86"/>
      <c r="IJD5" s="86"/>
      <c r="IJE5" s="86"/>
      <c r="IJF5" s="86"/>
      <c r="IJG5" s="86"/>
      <c r="IJH5" s="86"/>
      <c r="IJI5" s="86"/>
      <c r="IJJ5" s="86"/>
      <c r="IJK5" s="86"/>
      <c r="IJL5" s="86"/>
      <c r="IJM5" s="86"/>
      <c r="IJN5" s="86"/>
      <c r="IJO5" s="86"/>
      <c r="IJP5" s="86"/>
      <c r="IJQ5" s="86"/>
      <c r="IJR5" s="86"/>
      <c r="IJS5" s="86"/>
      <c r="IJT5" s="86"/>
      <c r="IJU5" s="86"/>
      <c r="IJV5" s="86"/>
      <c r="IJW5" s="86"/>
      <c r="IJX5" s="86"/>
      <c r="IJY5" s="86"/>
      <c r="IJZ5" s="86"/>
      <c r="IKA5" s="86"/>
      <c r="IKB5" s="86"/>
      <c r="IKC5" s="86"/>
      <c r="IKD5" s="86"/>
      <c r="IKE5" s="86"/>
      <c r="IKF5" s="86"/>
      <c r="IKG5" s="86"/>
      <c r="IKH5" s="86"/>
      <c r="IKI5" s="86"/>
      <c r="IKJ5" s="86"/>
      <c r="IKK5" s="86"/>
      <c r="IKL5" s="86"/>
      <c r="IKM5" s="86"/>
      <c r="IKN5" s="86"/>
      <c r="IKO5" s="86"/>
      <c r="IKP5" s="86"/>
      <c r="IKQ5" s="86"/>
      <c r="IKR5" s="86"/>
      <c r="IKS5" s="86"/>
      <c r="IKT5" s="86"/>
      <c r="IKU5" s="86"/>
      <c r="IKV5" s="86"/>
      <c r="IKW5" s="86"/>
      <c r="IKX5" s="86"/>
      <c r="IKY5" s="86"/>
      <c r="IKZ5" s="86"/>
      <c r="ILA5" s="86"/>
      <c r="ILB5" s="86"/>
      <c r="ILC5" s="86"/>
      <c r="ILD5" s="86"/>
      <c r="ILE5" s="86"/>
      <c r="ILF5" s="86"/>
      <c r="ILG5" s="86"/>
      <c r="ILH5" s="86"/>
      <c r="ILI5" s="86"/>
      <c r="ILJ5" s="86"/>
      <c r="ILK5" s="86"/>
      <c r="ILL5" s="86"/>
      <c r="ILM5" s="86"/>
      <c r="ILN5" s="86"/>
      <c r="ILO5" s="86"/>
      <c r="ILP5" s="86"/>
      <c r="ILQ5" s="86"/>
      <c r="ILR5" s="86"/>
      <c r="ILS5" s="86"/>
      <c r="ILT5" s="86"/>
      <c r="ILU5" s="86"/>
      <c r="ILV5" s="86"/>
      <c r="ILW5" s="86"/>
      <c r="ILX5" s="86"/>
      <c r="ILY5" s="86"/>
      <c r="ILZ5" s="86"/>
      <c r="IMA5" s="86"/>
      <c r="IMB5" s="86"/>
      <c r="IMC5" s="86"/>
      <c r="IMD5" s="86"/>
      <c r="IME5" s="86"/>
      <c r="IMF5" s="86"/>
      <c r="IMG5" s="86"/>
      <c r="IMH5" s="86"/>
      <c r="IMI5" s="86"/>
      <c r="IMJ5" s="86"/>
      <c r="IMK5" s="86"/>
      <c r="IML5" s="86"/>
      <c r="IMM5" s="86"/>
      <c r="IMN5" s="86"/>
      <c r="IMO5" s="86"/>
      <c r="IMP5" s="86"/>
      <c r="IMQ5" s="86"/>
      <c r="IMR5" s="86"/>
      <c r="IMS5" s="86"/>
      <c r="IMT5" s="86"/>
      <c r="IMU5" s="86"/>
      <c r="IMV5" s="86"/>
      <c r="IMW5" s="86"/>
      <c r="IMX5" s="86"/>
      <c r="IMY5" s="86"/>
      <c r="IMZ5" s="86"/>
      <c r="INA5" s="86"/>
      <c r="INB5" s="86"/>
      <c r="INC5" s="86"/>
      <c r="IND5" s="86"/>
      <c r="INE5" s="86"/>
      <c r="INF5" s="86"/>
      <c r="ING5" s="86"/>
      <c r="INH5" s="86"/>
      <c r="INI5" s="86"/>
      <c r="INJ5" s="86"/>
      <c r="INK5" s="86"/>
      <c r="INL5" s="86"/>
      <c r="INM5" s="86"/>
      <c r="INN5" s="86"/>
      <c r="INO5" s="86"/>
      <c r="INP5" s="86"/>
      <c r="INQ5" s="86"/>
      <c r="INR5" s="86"/>
      <c r="INS5" s="86"/>
      <c r="INT5" s="86"/>
      <c r="INU5" s="86"/>
      <c r="INV5" s="86"/>
      <c r="INW5" s="86"/>
      <c r="INX5" s="86"/>
      <c r="INY5" s="86"/>
      <c r="INZ5" s="86"/>
      <c r="IOA5" s="86"/>
      <c r="IOB5" s="86"/>
      <c r="IOC5" s="86"/>
      <c r="IOD5" s="86"/>
      <c r="IOE5" s="86"/>
      <c r="IOF5" s="86"/>
      <c r="IOG5" s="86"/>
      <c r="IOH5" s="86"/>
      <c r="IOI5" s="86"/>
      <c r="IOJ5" s="86"/>
      <c r="IOK5" s="86"/>
      <c r="IOL5" s="86"/>
      <c r="IOM5" s="86"/>
      <c r="ION5" s="86"/>
      <c r="IOO5" s="86"/>
      <c r="IOP5" s="86"/>
      <c r="IOQ5" s="86"/>
      <c r="IOR5" s="86"/>
      <c r="IOS5" s="86"/>
      <c r="IOT5" s="86"/>
      <c r="IOU5" s="86"/>
      <c r="IOV5" s="86"/>
      <c r="IOW5" s="86"/>
      <c r="IOX5" s="86"/>
      <c r="IOY5" s="86"/>
      <c r="IOZ5" s="86"/>
      <c r="IPA5" s="86"/>
      <c r="IPB5" s="86"/>
      <c r="IPC5" s="86"/>
      <c r="IPD5" s="86"/>
      <c r="IPE5" s="86"/>
      <c r="IPF5" s="86"/>
      <c r="IPG5" s="86"/>
      <c r="IPH5" s="86"/>
      <c r="IPI5" s="86"/>
      <c r="IPJ5" s="86"/>
      <c r="IPK5" s="86"/>
      <c r="IPL5" s="86"/>
      <c r="IPM5" s="86"/>
      <c r="IPN5" s="86"/>
      <c r="IPO5" s="86"/>
      <c r="IPP5" s="86"/>
      <c r="IPQ5" s="86"/>
      <c r="IPR5" s="86"/>
      <c r="IPS5" s="86"/>
      <c r="IPT5" s="86"/>
      <c r="IPU5" s="86"/>
      <c r="IPV5" s="86"/>
      <c r="IPW5" s="86"/>
      <c r="IPX5" s="86"/>
      <c r="IPY5" s="86"/>
      <c r="IPZ5" s="86"/>
      <c r="IQA5" s="86"/>
      <c r="IQB5" s="86"/>
      <c r="IQC5" s="86"/>
      <c r="IQD5" s="86"/>
      <c r="IQE5" s="86"/>
      <c r="IQF5" s="86"/>
      <c r="IQG5" s="86"/>
      <c r="IQH5" s="86"/>
      <c r="IQI5" s="86"/>
      <c r="IQJ5" s="86"/>
      <c r="IQK5" s="86"/>
      <c r="IQL5" s="86"/>
      <c r="IQM5" s="86"/>
      <c r="IQN5" s="86"/>
      <c r="IQO5" s="86"/>
      <c r="IQP5" s="86"/>
      <c r="IQQ5" s="86"/>
      <c r="IQR5" s="86"/>
      <c r="IQS5" s="86"/>
      <c r="IQT5" s="86"/>
      <c r="IQU5" s="86"/>
      <c r="IQV5" s="86"/>
      <c r="IQW5" s="86"/>
      <c r="IQX5" s="86"/>
      <c r="IQY5" s="86"/>
      <c r="IQZ5" s="86"/>
      <c r="IRA5" s="86"/>
      <c r="IRB5" s="86"/>
      <c r="IRC5" s="86"/>
      <c r="IRD5" s="86"/>
      <c r="IRE5" s="86"/>
      <c r="IRF5" s="86"/>
      <c r="IRG5" s="86"/>
      <c r="IRH5" s="86"/>
      <c r="IRI5" s="86"/>
      <c r="IRJ5" s="86"/>
      <c r="IRK5" s="86"/>
      <c r="IRL5" s="86"/>
      <c r="IRM5" s="86"/>
      <c r="IRN5" s="86"/>
      <c r="IRO5" s="86"/>
      <c r="IRP5" s="86"/>
      <c r="IRQ5" s="86"/>
      <c r="IRR5" s="86"/>
      <c r="IRS5" s="86"/>
      <c r="IRT5" s="86"/>
      <c r="IRU5" s="86"/>
      <c r="IRV5" s="86"/>
      <c r="IRW5" s="86"/>
      <c r="IRX5" s="86"/>
      <c r="IRY5" s="86"/>
      <c r="IRZ5" s="86"/>
      <c r="ISA5" s="86"/>
      <c r="ISB5" s="86"/>
      <c r="ISC5" s="86"/>
      <c r="ISD5" s="86"/>
      <c r="ISE5" s="86"/>
      <c r="ISF5" s="86"/>
      <c r="ISG5" s="86"/>
      <c r="ISH5" s="86"/>
      <c r="ISI5" s="86"/>
      <c r="ISJ5" s="86"/>
      <c r="ISK5" s="86"/>
      <c r="ISL5" s="86"/>
      <c r="ISM5" s="86"/>
      <c r="ISN5" s="86"/>
      <c r="ISO5" s="86"/>
      <c r="ISP5" s="86"/>
      <c r="ISQ5" s="86"/>
      <c r="ISR5" s="86"/>
      <c r="ISS5" s="86"/>
      <c r="IST5" s="86"/>
      <c r="ISU5" s="86"/>
      <c r="ISV5" s="86"/>
      <c r="ISW5" s="86"/>
      <c r="ISX5" s="86"/>
      <c r="ISY5" s="86"/>
      <c r="ISZ5" s="86"/>
      <c r="ITA5" s="86"/>
      <c r="ITB5" s="86"/>
      <c r="ITC5" s="86"/>
      <c r="ITD5" s="86"/>
      <c r="ITE5" s="86"/>
      <c r="ITF5" s="86"/>
      <c r="ITG5" s="86"/>
      <c r="ITH5" s="86"/>
      <c r="ITI5" s="86"/>
      <c r="ITJ5" s="86"/>
      <c r="ITK5" s="86"/>
      <c r="ITL5" s="86"/>
      <c r="ITM5" s="86"/>
      <c r="ITN5" s="86"/>
      <c r="ITO5" s="86"/>
      <c r="ITP5" s="86"/>
      <c r="ITQ5" s="86"/>
      <c r="ITR5" s="86"/>
      <c r="ITS5" s="86"/>
      <c r="ITT5" s="86"/>
      <c r="ITU5" s="86"/>
      <c r="ITV5" s="86"/>
      <c r="ITW5" s="86"/>
      <c r="ITX5" s="86"/>
      <c r="ITY5" s="86"/>
      <c r="ITZ5" s="86"/>
      <c r="IUA5" s="86"/>
      <c r="IUB5" s="86"/>
      <c r="IUC5" s="86"/>
      <c r="IUD5" s="86"/>
      <c r="IUE5" s="86"/>
      <c r="IUF5" s="86"/>
      <c r="IUG5" s="86"/>
      <c r="IUH5" s="86"/>
      <c r="IUI5" s="86"/>
      <c r="IUJ5" s="86"/>
      <c r="IUK5" s="86"/>
      <c r="IUL5" s="86"/>
      <c r="IUM5" s="86"/>
      <c r="IUN5" s="86"/>
      <c r="IUO5" s="86"/>
      <c r="IUP5" s="86"/>
      <c r="IUQ5" s="86"/>
      <c r="IUR5" s="86"/>
      <c r="IUS5" s="86"/>
      <c r="IUT5" s="86"/>
      <c r="IUU5" s="86"/>
      <c r="IUV5" s="86"/>
      <c r="IUW5" s="86"/>
      <c r="IUX5" s="86"/>
      <c r="IUY5" s="86"/>
      <c r="IUZ5" s="86"/>
      <c r="IVA5" s="86"/>
      <c r="IVB5" s="86"/>
      <c r="IVC5" s="86"/>
      <c r="IVD5" s="86"/>
      <c r="IVE5" s="86"/>
      <c r="IVF5" s="86"/>
      <c r="IVG5" s="86"/>
      <c r="IVH5" s="86"/>
      <c r="IVI5" s="86"/>
      <c r="IVJ5" s="86"/>
      <c r="IVK5" s="86"/>
      <c r="IVL5" s="86"/>
      <c r="IVM5" s="86"/>
      <c r="IVN5" s="86"/>
      <c r="IVO5" s="86"/>
      <c r="IVP5" s="86"/>
      <c r="IVQ5" s="86"/>
      <c r="IVR5" s="86"/>
      <c r="IVS5" s="86"/>
      <c r="IVT5" s="86"/>
      <c r="IVU5" s="86"/>
      <c r="IVV5" s="86"/>
      <c r="IVW5" s="86"/>
      <c r="IVX5" s="86"/>
      <c r="IVY5" s="86"/>
      <c r="IVZ5" s="86"/>
      <c r="IWA5" s="86"/>
      <c r="IWB5" s="86"/>
      <c r="IWC5" s="86"/>
      <c r="IWD5" s="86"/>
      <c r="IWE5" s="86"/>
      <c r="IWF5" s="86"/>
      <c r="IWG5" s="86"/>
      <c r="IWH5" s="86"/>
      <c r="IWI5" s="86"/>
      <c r="IWJ5" s="86"/>
      <c r="IWK5" s="86"/>
      <c r="IWL5" s="86"/>
      <c r="IWM5" s="86"/>
      <c r="IWN5" s="86"/>
      <c r="IWO5" s="86"/>
      <c r="IWP5" s="86"/>
      <c r="IWQ5" s="86"/>
      <c r="IWR5" s="86"/>
      <c r="IWS5" s="86"/>
      <c r="IWT5" s="86"/>
      <c r="IWU5" s="86"/>
      <c r="IWV5" s="86"/>
      <c r="IWW5" s="86"/>
      <c r="IWX5" s="86"/>
      <c r="IWY5" s="86"/>
      <c r="IWZ5" s="86"/>
      <c r="IXA5" s="86"/>
      <c r="IXB5" s="86"/>
      <c r="IXC5" s="86"/>
      <c r="IXD5" s="86"/>
      <c r="IXE5" s="86"/>
      <c r="IXF5" s="86"/>
      <c r="IXG5" s="86"/>
      <c r="IXH5" s="86"/>
      <c r="IXI5" s="86"/>
      <c r="IXJ5" s="86"/>
      <c r="IXK5" s="86"/>
      <c r="IXL5" s="86"/>
      <c r="IXM5" s="86"/>
      <c r="IXN5" s="86"/>
      <c r="IXO5" s="86"/>
      <c r="IXP5" s="86"/>
      <c r="IXQ5" s="86"/>
      <c r="IXR5" s="86"/>
      <c r="IXS5" s="86"/>
      <c r="IXT5" s="86"/>
      <c r="IXU5" s="86"/>
      <c r="IXV5" s="86"/>
      <c r="IXW5" s="86"/>
      <c r="IXX5" s="86"/>
      <c r="IXY5" s="86"/>
      <c r="IXZ5" s="86"/>
      <c r="IYA5" s="86"/>
      <c r="IYB5" s="86"/>
      <c r="IYC5" s="86"/>
      <c r="IYD5" s="86"/>
      <c r="IYE5" s="86"/>
      <c r="IYF5" s="86"/>
      <c r="IYG5" s="86"/>
      <c r="IYH5" s="86"/>
      <c r="IYI5" s="86"/>
      <c r="IYJ5" s="86"/>
      <c r="IYK5" s="86"/>
      <c r="IYL5" s="86"/>
      <c r="IYM5" s="86"/>
      <c r="IYN5" s="86"/>
      <c r="IYO5" s="86"/>
      <c r="IYP5" s="86"/>
      <c r="IYQ5" s="86"/>
      <c r="IYR5" s="86"/>
      <c r="IYS5" s="86"/>
      <c r="IYT5" s="86"/>
      <c r="IYU5" s="86"/>
      <c r="IYV5" s="86"/>
      <c r="IYW5" s="86"/>
      <c r="IYX5" s="86"/>
      <c r="IYY5" s="86"/>
      <c r="IYZ5" s="86"/>
      <c r="IZA5" s="86"/>
      <c r="IZB5" s="86"/>
      <c r="IZC5" s="86"/>
      <c r="IZD5" s="86"/>
      <c r="IZE5" s="86"/>
      <c r="IZF5" s="86"/>
      <c r="IZG5" s="86"/>
      <c r="IZH5" s="86"/>
      <c r="IZI5" s="86"/>
      <c r="IZJ5" s="86"/>
      <c r="IZK5" s="86"/>
      <c r="IZL5" s="86"/>
      <c r="IZM5" s="86"/>
      <c r="IZN5" s="86"/>
      <c r="IZO5" s="86"/>
      <c r="IZP5" s="86"/>
      <c r="IZQ5" s="86"/>
      <c r="IZR5" s="86"/>
      <c r="IZS5" s="86"/>
      <c r="IZT5" s="86"/>
      <c r="IZU5" s="86"/>
      <c r="IZV5" s="86"/>
      <c r="IZW5" s="86"/>
      <c r="IZX5" s="86"/>
      <c r="IZY5" s="86"/>
      <c r="IZZ5" s="86"/>
      <c r="JAA5" s="86"/>
      <c r="JAB5" s="86"/>
      <c r="JAC5" s="86"/>
      <c r="JAD5" s="86"/>
      <c r="JAE5" s="86"/>
      <c r="JAF5" s="86"/>
      <c r="JAG5" s="86"/>
      <c r="JAH5" s="86"/>
      <c r="JAI5" s="86"/>
      <c r="JAJ5" s="86"/>
      <c r="JAK5" s="86"/>
      <c r="JAL5" s="86"/>
      <c r="JAM5" s="86"/>
      <c r="JAN5" s="86"/>
      <c r="JAO5" s="86"/>
      <c r="JAP5" s="86"/>
      <c r="JAQ5" s="86"/>
      <c r="JAR5" s="86"/>
      <c r="JAS5" s="86"/>
      <c r="JAT5" s="86"/>
      <c r="JAU5" s="86"/>
      <c r="JAV5" s="86"/>
      <c r="JAW5" s="86"/>
      <c r="JAX5" s="86"/>
      <c r="JAY5" s="86"/>
      <c r="JAZ5" s="86"/>
      <c r="JBA5" s="86"/>
      <c r="JBB5" s="86"/>
      <c r="JBC5" s="86"/>
      <c r="JBD5" s="86"/>
      <c r="JBE5" s="86"/>
      <c r="JBF5" s="86"/>
      <c r="JBG5" s="86"/>
      <c r="JBH5" s="86"/>
      <c r="JBI5" s="86"/>
      <c r="JBJ5" s="86"/>
      <c r="JBK5" s="86"/>
      <c r="JBL5" s="86"/>
      <c r="JBM5" s="86"/>
      <c r="JBN5" s="86"/>
      <c r="JBO5" s="86"/>
      <c r="JBP5" s="86"/>
      <c r="JBQ5" s="86"/>
      <c r="JBR5" s="86"/>
      <c r="JBS5" s="86"/>
      <c r="JBT5" s="86"/>
      <c r="JBU5" s="86"/>
      <c r="JBV5" s="86"/>
      <c r="JBW5" s="86"/>
      <c r="JBX5" s="86"/>
      <c r="JBY5" s="86"/>
      <c r="JBZ5" s="86"/>
      <c r="JCA5" s="86"/>
      <c r="JCB5" s="86"/>
      <c r="JCC5" s="86"/>
      <c r="JCD5" s="86"/>
      <c r="JCE5" s="86"/>
      <c r="JCF5" s="86"/>
      <c r="JCG5" s="86"/>
      <c r="JCH5" s="86"/>
      <c r="JCI5" s="86"/>
      <c r="JCJ5" s="86"/>
      <c r="JCK5" s="86"/>
      <c r="JCL5" s="86"/>
      <c r="JCM5" s="86"/>
      <c r="JCN5" s="86"/>
      <c r="JCO5" s="86"/>
      <c r="JCP5" s="86"/>
      <c r="JCQ5" s="86"/>
      <c r="JCR5" s="86"/>
      <c r="JCS5" s="86"/>
      <c r="JCT5" s="86"/>
      <c r="JCU5" s="86"/>
      <c r="JCV5" s="86"/>
      <c r="JCW5" s="86"/>
      <c r="JCX5" s="86"/>
      <c r="JCY5" s="86"/>
      <c r="JCZ5" s="86"/>
      <c r="JDA5" s="86"/>
      <c r="JDB5" s="86"/>
      <c r="JDC5" s="86"/>
      <c r="JDD5" s="86"/>
      <c r="JDE5" s="86"/>
      <c r="JDF5" s="86"/>
      <c r="JDG5" s="86"/>
      <c r="JDH5" s="86"/>
      <c r="JDI5" s="86"/>
      <c r="JDJ5" s="86"/>
      <c r="JDK5" s="86"/>
      <c r="JDL5" s="86"/>
      <c r="JDM5" s="86"/>
      <c r="JDN5" s="86"/>
      <c r="JDO5" s="86"/>
      <c r="JDP5" s="86"/>
      <c r="JDQ5" s="86"/>
      <c r="JDR5" s="86"/>
      <c r="JDS5" s="86"/>
      <c r="JDT5" s="86"/>
      <c r="JDU5" s="86"/>
      <c r="JDV5" s="86"/>
      <c r="JDW5" s="86"/>
      <c r="JDX5" s="86"/>
      <c r="JDY5" s="86"/>
      <c r="JDZ5" s="86"/>
      <c r="JEA5" s="86"/>
      <c r="JEB5" s="86"/>
      <c r="JEC5" s="86"/>
      <c r="JED5" s="86"/>
      <c r="JEE5" s="86"/>
      <c r="JEF5" s="86"/>
      <c r="JEG5" s="86"/>
      <c r="JEH5" s="86"/>
      <c r="JEI5" s="86"/>
      <c r="JEJ5" s="86"/>
      <c r="JEK5" s="86"/>
      <c r="JEL5" s="86"/>
      <c r="JEM5" s="86"/>
      <c r="JEN5" s="86"/>
      <c r="JEO5" s="86"/>
      <c r="JEP5" s="86"/>
      <c r="JEQ5" s="86"/>
      <c r="JER5" s="86"/>
      <c r="JES5" s="86"/>
      <c r="JET5" s="86"/>
      <c r="JEU5" s="86"/>
      <c r="JEV5" s="86"/>
      <c r="JEW5" s="86"/>
      <c r="JEX5" s="86"/>
      <c r="JEY5" s="86"/>
      <c r="JEZ5" s="86"/>
      <c r="JFA5" s="86"/>
      <c r="JFB5" s="86"/>
      <c r="JFC5" s="86"/>
      <c r="JFD5" s="86"/>
      <c r="JFE5" s="86"/>
      <c r="JFF5" s="86"/>
      <c r="JFG5" s="86"/>
      <c r="JFH5" s="86"/>
      <c r="JFI5" s="86"/>
      <c r="JFJ5" s="86"/>
      <c r="JFK5" s="86"/>
      <c r="JFL5" s="86"/>
      <c r="JFM5" s="86"/>
      <c r="JFN5" s="86"/>
      <c r="JFO5" s="86"/>
      <c r="JFP5" s="86"/>
      <c r="JFQ5" s="86"/>
      <c r="JFR5" s="86"/>
      <c r="JFS5" s="86"/>
      <c r="JFT5" s="86"/>
      <c r="JFU5" s="86"/>
      <c r="JFV5" s="86"/>
      <c r="JFW5" s="86"/>
      <c r="JFX5" s="86"/>
      <c r="JFY5" s="86"/>
      <c r="JFZ5" s="86"/>
      <c r="JGA5" s="86"/>
      <c r="JGB5" s="86"/>
      <c r="JGC5" s="86"/>
      <c r="JGD5" s="86"/>
      <c r="JGE5" s="86"/>
      <c r="JGF5" s="86"/>
      <c r="JGG5" s="86"/>
      <c r="JGH5" s="86"/>
      <c r="JGI5" s="86"/>
      <c r="JGJ5" s="86"/>
      <c r="JGK5" s="86"/>
      <c r="JGL5" s="86"/>
      <c r="JGM5" s="86"/>
      <c r="JGN5" s="86"/>
      <c r="JGO5" s="86"/>
      <c r="JGP5" s="86"/>
      <c r="JGQ5" s="86"/>
      <c r="JGR5" s="86"/>
      <c r="JGS5" s="86"/>
      <c r="JGT5" s="86"/>
      <c r="JGU5" s="86"/>
      <c r="JGV5" s="86"/>
      <c r="JGW5" s="86"/>
      <c r="JGX5" s="86"/>
      <c r="JGY5" s="86"/>
      <c r="JGZ5" s="86"/>
      <c r="JHA5" s="86"/>
      <c r="JHB5" s="86"/>
      <c r="JHC5" s="86"/>
      <c r="JHD5" s="86"/>
      <c r="JHE5" s="86"/>
      <c r="JHF5" s="86"/>
      <c r="JHG5" s="86"/>
      <c r="JHH5" s="86"/>
      <c r="JHI5" s="86"/>
      <c r="JHJ5" s="86"/>
      <c r="JHK5" s="86"/>
      <c r="JHL5" s="86"/>
      <c r="JHM5" s="86"/>
      <c r="JHN5" s="86"/>
      <c r="JHO5" s="86"/>
      <c r="JHP5" s="86"/>
      <c r="JHQ5" s="86"/>
      <c r="JHR5" s="86"/>
      <c r="JHS5" s="86"/>
      <c r="JHT5" s="86"/>
      <c r="JHU5" s="86"/>
      <c r="JHV5" s="86"/>
      <c r="JHW5" s="86"/>
      <c r="JHX5" s="86"/>
      <c r="JHY5" s="86"/>
      <c r="JHZ5" s="86"/>
      <c r="JIA5" s="86"/>
      <c r="JIB5" s="86"/>
      <c r="JIC5" s="86"/>
      <c r="JID5" s="86"/>
      <c r="JIE5" s="86"/>
      <c r="JIF5" s="86"/>
      <c r="JIG5" s="86"/>
      <c r="JIH5" s="86"/>
      <c r="JII5" s="86"/>
      <c r="JIJ5" s="86"/>
      <c r="JIK5" s="86"/>
      <c r="JIL5" s="86"/>
      <c r="JIM5" s="86"/>
      <c r="JIN5" s="86"/>
      <c r="JIO5" s="86"/>
      <c r="JIP5" s="86"/>
      <c r="JIQ5" s="86"/>
      <c r="JIR5" s="86"/>
      <c r="JIS5" s="86"/>
      <c r="JIT5" s="86"/>
      <c r="JIU5" s="86"/>
      <c r="JIV5" s="86"/>
      <c r="JIW5" s="86"/>
      <c r="JIX5" s="86"/>
      <c r="JIY5" s="86"/>
      <c r="JIZ5" s="86"/>
      <c r="JJA5" s="86"/>
      <c r="JJB5" s="86"/>
      <c r="JJC5" s="86"/>
      <c r="JJD5" s="86"/>
      <c r="JJE5" s="86"/>
      <c r="JJF5" s="86"/>
      <c r="JJG5" s="86"/>
      <c r="JJH5" s="86"/>
      <c r="JJI5" s="86"/>
      <c r="JJJ5" s="86"/>
      <c r="JJK5" s="86"/>
      <c r="JJL5" s="86"/>
      <c r="JJM5" s="86"/>
      <c r="JJN5" s="86"/>
      <c r="JJO5" s="86"/>
      <c r="JJP5" s="86"/>
      <c r="JJQ5" s="86"/>
      <c r="JJR5" s="86"/>
      <c r="JJS5" s="86"/>
      <c r="JJT5" s="86"/>
      <c r="JJU5" s="86"/>
      <c r="JJV5" s="86"/>
      <c r="JJW5" s="86"/>
      <c r="JJX5" s="86"/>
      <c r="JJY5" s="86"/>
      <c r="JJZ5" s="86"/>
      <c r="JKA5" s="86"/>
      <c r="JKB5" s="86"/>
      <c r="JKC5" s="86"/>
      <c r="JKD5" s="86"/>
      <c r="JKE5" s="86"/>
      <c r="JKF5" s="86"/>
      <c r="JKG5" s="86"/>
      <c r="JKH5" s="86"/>
      <c r="JKI5" s="86"/>
      <c r="JKJ5" s="86"/>
      <c r="JKK5" s="86"/>
      <c r="JKL5" s="86"/>
      <c r="JKM5" s="86"/>
      <c r="JKN5" s="86"/>
      <c r="JKO5" s="86"/>
      <c r="JKP5" s="86"/>
      <c r="JKQ5" s="86"/>
      <c r="JKR5" s="86"/>
      <c r="JKS5" s="86"/>
      <c r="JKT5" s="86"/>
      <c r="JKU5" s="86"/>
      <c r="JKV5" s="86"/>
      <c r="JKW5" s="86"/>
      <c r="JKX5" s="86"/>
      <c r="JKY5" s="86"/>
      <c r="JKZ5" s="86"/>
      <c r="JLA5" s="86"/>
      <c r="JLB5" s="86"/>
      <c r="JLC5" s="86"/>
      <c r="JLD5" s="86"/>
      <c r="JLE5" s="86"/>
      <c r="JLF5" s="86"/>
      <c r="JLG5" s="86"/>
      <c r="JLH5" s="86"/>
      <c r="JLI5" s="86"/>
      <c r="JLJ5" s="86"/>
      <c r="JLK5" s="86"/>
      <c r="JLL5" s="86"/>
      <c r="JLM5" s="86"/>
      <c r="JLN5" s="86"/>
      <c r="JLO5" s="86"/>
      <c r="JLP5" s="86"/>
      <c r="JLQ5" s="86"/>
      <c r="JLR5" s="86"/>
      <c r="JLS5" s="86"/>
      <c r="JLT5" s="86"/>
      <c r="JLU5" s="86"/>
      <c r="JLV5" s="86"/>
      <c r="JLW5" s="86"/>
      <c r="JLX5" s="86"/>
      <c r="JLY5" s="86"/>
      <c r="JLZ5" s="86"/>
      <c r="JMA5" s="86"/>
      <c r="JMB5" s="86"/>
      <c r="JMC5" s="86"/>
      <c r="JMD5" s="86"/>
      <c r="JME5" s="86"/>
      <c r="JMF5" s="86"/>
      <c r="JMG5" s="86"/>
      <c r="JMH5" s="86"/>
      <c r="JMI5" s="86"/>
      <c r="JMJ5" s="86"/>
      <c r="JMK5" s="86"/>
      <c r="JML5" s="86"/>
      <c r="JMM5" s="86"/>
      <c r="JMN5" s="86"/>
      <c r="JMO5" s="86"/>
      <c r="JMP5" s="86"/>
      <c r="JMQ5" s="86"/>
      <c r="JMR5" s="86"/>
      <c r="JMS5" s="86"/>
      <c r="JMT5" s="86"/>
      <c r="JMU5" s="86"/>
      <c r="JMV5" s="86"/>
      <c r="JMW5" s="86"/>
      <c r="JMX5" s="86"/>
      <c r="JMY5" s="86"/>
      <c r="JMZ5" s="86"/>
      <c r="JNA5" s="86"/>
      <c r="JNB5" s="86"/>
      <c r="JNC5" s="86"/>
      <c r="JND5" s="86"/>
      <c r="JNE5" s="86"/>
      <c r="JNF5" s="86"/>
      <c r="JNG5" s="86"/>
      <c r="JNH5" s="86"/>
      <c r="JNI5" s="86"/>
      <c r="JNJ5" s="86"/>
      <c r="JNK5" s="86"/>
      <c r="JNL5" s="86"/>
      <c r="JNM5" s="86"/>
      <c r="JNN5" s="86"/>
      <c r="JNO5" s="86"/>
      <c r="JNP5" s="86"/>
      <c r="JNQ5" s="86"/>
      <c r="JNR5" s="86"/>
      <c r="JNS5" s="86"/>
      <c r="JNT5" s="86"/>
      <c r="JNU5" s="86"/>
      <c r="JNV5" s="86"/>
      <c r="JNW5" s="86"/>
      <c r="JNX5" s="86"/>
      <c r="JNY5" s="86"/>
      <c r="JNZ5" s="86"/>
      <c r="JOA5" s="86"/>
      <c r="JOB5" s="86"/>
      <c r="JOC5" s="86"/>
      <c r="JOD5" s="86"/>
      <c r="JOE5" s="86"/>
      <c r="JOF5" s="86"/>
      <c r="JOG5" s="86"/>
      <c r="JOH5" s="86"/>
      <c r="JOI5" s="86"/>
      <c r="JOJ5" s="86"/>
      <c r="JOK5" s="86"/>
      <c r="JOL5" s="86"/>
      <c r="JOM5" s="86"/>
      <c r="JON5" s="86"/>
      <c r="JOO5" s="86"/>
      <c r="JOP5" s="86"/>
      <c r="JOQ5" s="86"/>
      <c r="JOR5" s="86"/>
      <c r="JOS5" s="86"/>
      <c r="JOT5" s="86"/>
      <c r="JOU5" s="86"/>
      <c r="JOV5" s="86"/>
      <c r="JOW5" s="86"/>
      <c r="JOX5" s="86"/>
      <c r="JOY5" s="86"/>
      <c r="JOZ5" s="86"/>
      <c r="JPA5" s="86"/>
      <c r="JPB5" s="86"/>
      <c r="JPC5" s="86"/>
      <c r="JPD5" s="86"/>
      <c r="JPE5" s="86"/>
      <c r="JPF5" s="86"/>
      <c r="JPG5" s="86"/>
      <c r="JPH5" s="86"/>
      <c r="JPI5" s="86"/>
      <c r="JPJ5" s="86"/>
      <c r="JPK5" s="86"/>
      <c r="JPL5" s="86"/>
      <c r="JPM5" s="86"/>
      <c r="JPN5" s="86"/>
      <c r="JPO5" s="86"/>
      <c r="JPP5" s="86"/>
      <c r="JPQ5" s="86"/>
      <c r="JPR5" s="86"/>
      <c r="JPS5" s="86"/>
      <c r="JPT5" s="86"/>
      <c r="JPU5" s="86"/>
      <c r="JPV5" s="86"/>
      <c r="JPW5" s="86"/>
      <c r="JPX5" s="86"/>
      <c r="JPY5" s="86"/>
      <c r="JPZ5" s="86"/>
      <c r="JQA5" s="86"/>
      <c r="JQB5" s="86"/>
      <c r="JQC5" s="86"/>
      <c r="JQD5" s="86"/>
      <c r="JQE5" s="86"/>
      <c r="JQF5" s="86"/>
      <c r="JQG5" s="86"/>
      <c r="JQH5" s="86"/>
      <c r="JQI5" s="86"/>
      <c r="JQJ5" s="86"/>
      <c r="JQK5" s="86"/>
      <c r="JQL5" s="86"/>
      <c r="JQM5" s="86"/>
      <c r="JQN5" s="86"/>
      <c r="JQO5" s="86"/>
      <c r="JQP5" s="86"/>
      <c r="JQQ5" s="86"/>
      <c r="JQR5" s="86"/>
      <c r="JQS5" s="86"/>
      <c r="JQT5" s="86"/>
      <c r="JQU5" s="86"/>
      <c r="JQV5" s="86"/>
      <c r="JQW5" s="86"/>
      <c r="JQX5" s="86"/>
      <c r="JQY5" s="86"/>
      <c r="JQZ5" s="86"/>
      <c r="JRA5" s="86"/>
      <c r="JRB5" s="86"/>
      <c r="JRC5" s="86"/>
      <c r="JRD5" s="86"/>
      <c r="JRE5" s="86"/>
      <c r="JRF5" s="86"/>
      <c r="JRG5" s="86"/>
      <c r="JRH5" s="86"/>
      <c r="JRI5" s="86"/>
      <c r="JRJ5" s="86"/>
      <c r="JRK5" s="86"/>
      <c r="JRL5" s="86"/>
      <c r="JRM5" s="86"/>
      <c r="JRN5" s="86"/>
      <c r="JRO5" s="86"/>
      <c r="JRP5" s="86"/>
      <c r="JRQ5" s="86"/>
      <c r="JRR5" s="86"/>
      <c r="JRS5" s="86"/>
      <c r="JRT5" s="86"/>
      <c r="JRU5" s="86"/>
      <c r="JRV5" s="86"/>
      <c r="JRW5" s="86"/>
      <c r="JRX5" s="86"/>
      <c r="JRY5" s="86"/>
      <c r="JRZ5" s="86"/>
      <c r="JSA5" s="86"/>
      <c r="JSB5" s="86"/>
      <c r="JSC5" s="86"/>
      <c r="JSD5" s="86"/>
      <c r="JSE5" s="86"/>
      <c r="JSF5" s="86"/>
      <c r="JSG5" s="86"/>
      <c r="JSH5" s="86"/>
      <c r="JSI5" s="86"/>
      <c r="JSJ5" s="86"/>
      <c r="JSK5" s="86"/>
      <c r="JSL5" s="86"/>
      <c r="JSM5" s="86"/>
      <c r="JSN5" s="86"/>
      <c r="JSO5" s="86"/>
      <c r="JSP5" s="86"/>
      <c r="JSQ5" s="86"/>
      <c r="JSR5" s="86"/>
      <c r="JSS5" s="86"/>
      <c r="JST5" s="86"/>
      <c r="JSU5" s="86"/>
      <c r="JSV5" s="86"/>
      <c r="JSW5" s="86"/>
      <c r="JSX5" s="86"/>
      <c r="JSY5" s="86"/>
      <c r="JSZ5" s="86"/>
      <c r="JTA5" s="86"/>
      <c r="JTB5" s="86"/>
      <c r="JTC5" s="86"/>
      <c r="JTD5" s="86"/>
      <c r="JTE5" s="86"/>
      <c r="JTF5" s="86"/>
      <c r="JTG5" s="86"/>
      <c r="JTH5" s="86"/>
      <c r="JTI5" s="86"/>
      <c r="JTJ5" s="86"/>
      <c r="JTK5" s="86"/>
      <c r="JTL5" s="86"/>
      <c r="JTM5" s="86"/>
      <c r="JTN5" s="86"/>
      <c r="JTO5" s="86"/>
      <c r="JTP5" s="86"/>
      <c r="JTQ5" s="86"/>
      <c r="JTR5" s="86"/>
      <c r="JTS5" s="86"/>
      <c r="JTT5" s="86"/>
      <c r="JTU5" s="86"/>
      <c r="JTV5" s="86"/>
      <c r="JTW5" s="86"/>
      <c r="JTX5" s="86"/>
      <c r="JTY5" s="86"/>
      <c r="JTZ5" s="86"/>
      <c r="JUA5" s="86"/>
      <c r="JUB5" s="86"/>
      <c r="JUC5" s="86"/>
      <c r="JUD5" s="86"/>
      <c r="JUE5" s="86"/>
      <c r="JUF5" s="86"/>
      <c r="JUG5" s="86"/>
      <c r="JUH5" s="86"/>
      <c r="JUI5" s="86"/>
      <c r="JUJ5" s="86"/>
      <c r="JUK5" s="86"/>
      <c r="JUL5" s="86"/>
      <c r="JUM5" s="86"/>
      <c r="JUN5" s="86"/>
      <c r="JUO5" s="86"/>
      <c r="JUP5" s="86"/>
      <c r="JUQ5" s="86"/>
      <c r="JUR5" s="86"/>
      <c r="JUS5" s="86"/>
      <c r="JUT5" s="86"/>
      <c r="JUU5" s="86"/>
      <c r="JUV5" s="86"/>
      <c r="JUW5" s="86"/>
      <c r="JUX5" s="86"/>
      <c r="JUY5" s="86"/>
      <c r="JUZ5" s="86"/>
      <c r="JVA5" s="86"/>
      <c r="JVB5" s="86"/>
      <c r="JVC5" s="86"/>
      <c r="JVD5" s="86"/>
      <c r="JVE5" s="86"/>
      <c r="JVF5" s="86"/>
      <c r="JVG5" s="86"/>
      <c r="JVH5" s="86"/>
      <c r="JVI5" s="86"/>
      <c r="JVJ5" s="86"/>
      <c r="JVK5" s="86"/>
      <c r="JVL5" s="86"/>
      <c r="JVM5" s="86"/>
      <c r="JVN5" s="86"/>
      <c r="JVO5" s="86"/>
      <c r="JVP5" s="86"/>
      <c r="JVQ5" s="86"/>
      <c r="JVR5" s="86"/>
      <c r="JVS5" s="86"/>
      <c r="JVT5" s="86"/>
      <c r="JVU5" s="86"/>
      <c r="JVV5" s="86"/>
      <c r="JVW5" s="86"/>
      <c r="JVX5" s="86"/>
      <c r="JVY5" s="86"/>
      <c r="JVZ5" s="86"/>
      <c r="JWA5" s="86"/>
      <c r="JWB5" s="86"/>
      <c r="JWC5" s="86"/>
      <c r="JWD5" s="86"/>
      <c r="JWE5" s="86"/>
      <c r="JWF5" s="86"/>
      <c r="JWG5" s="86"/>
      <c r="JWH5" s="86"/>
      <c r="JWI5" s="86"/>
      <c r="JWJ5" s="86"/>
      <c r="JWK5" s="86"/>
      <c r="JWL5" s="86"/>
      <c r="JWM5" s="86"/>
      <c r="JWN5" s="86"/>
      <c r="JWO5" s="86"/>
      <c r="JWP5" s="86"/>
      <c r="JWQ5" s="86"/>
      <c r="JWR5" s="86"/>
      <c r="JWS5" s="86"/>
      <c r="JWT5" s="86"/>
      <c r="JWU5" s="86"/>
      <c r="JWV5" s="86"/>
      <c r="JWW5" s="86"/>
      <c r="JWX5" s="86"/>
      <c r="JWY5" s="86"/>
      <c r="JWZ5" s="86"/>
      <c r="JXA5" s="86"/>
      <c r="JXB5" s="86"/>
      <c r="JXC5" s="86"/>
      <c r="JXD5" s="86"/>
      <c r="JXE5" s="86"/>
      <c r="JXF5" s="86"/>
      <c r="JXG5" s="86"/>
      <c r="JXH5" s="86"/>
      <c r="JXI5" s="86"/>
      <c r="JXJ5" s="86"/>
      <c r="JXK5" s="86"/>
      <c r="JXL5" s="86"/>
      <c r="JXM5" s="86"/>
      <c r="JXN5" s="86"/>
      <c r="JXO5" s="86"/>
      <c r="JXP5" s="86"/>
      <c r="JXQ5" s="86"/>
      <c r="JXR5" s="86"/>
      <c r="JXS5" s="86"/>
      <c r="JXT5" s="86"/>
      <c r="JXU5" s="86"/>
      <c r="JXV5" s="86"/>
      <c r="JXW5" s="86"/>
      <c r="JXX5" s="86"/>
      <c r="JXY5" s="86"/>
      <c r="JXZ5" s="86"/>
      <c r="JYA5" s="86"/>
      <c r="JYB5" s="86"/>
      <c r="JYC5" s="86"/>
      <c r="JYD5" s="86"/>
      <c r="JYE5" s="86"/>
      <c r="JYF5" s="86"/>
      <c r="JYG5" s="86"/>
      <c r="JYH5" s="86"/>
      <c r="JYI5" s="86"/>
      <c r="JYJ5" s="86"/>
      <c r="JYK5" s="86"/>
      <c r="JYL5" s="86"/>
      <c r="JYM5" s="86"/>
      <c r="JYN5" s="86"/>
      <c r="JYO5" s="86"/>
      <c r="JYP5" s="86"/>
      <c r="JYQ5" s="86"/>
      <c r="JYR5" s="86"/>
      <c r="JYS5" s="86"/>
      <c r="JYT5" s="86"/>
      <c r="JYU5" s="86"/>
      <c r="JYV5" s="86"/>
      <c r="JYW5" s="86"/>
      <c r="JYX5" s="86"/>
      <c r="JYY5" s="86"/>
      <c r="JYZ5" s="86"/>
      <c r="JZA5" s="86"/>
      <c r="JZB5" s="86"/>
      <c r="JZC5" s="86"/>
      <c r="JZD5" s="86"/>
      <c r="JZE5" s="86"/>
      <c r="JZF5" s="86"/>
      <c r="JZG5" s="86"/>
      <c r="JZH5" s="86"/>
      <c r="JZI5" s="86"/>
      <c r="JZJ5" s="86"/>
      <c r="JZK5" s="86"/>
      <c r="JZL5" s="86"/>
      <c r="JZM5" s="86"/>
      <c r="JZN5" s="86"/>
      <c r="JZO5" s="86"/>
      <c r="JZP5" s="86"/>
      <c r="JZQ5" s="86"/>
      <c r="JZR5" s="86"/>
      <c r="JZS5" s="86"/>
      <c r="JZT5" s="86"/>
      <c r="JZU5" s="86"/>
      <c r="JZV5" s="86"/>
      <c r="JZW5" s="86"/>
      <c r="JZX5" s="86"/>
      <c r="JZY5" s="86"/>
      <c r="JZZ5" s="86"/>
      <c r="KAA5" s="86"/>
      <c r="KAB5" s="86"/>
      <c r="KAC5" s="86"/>
      <c r="KAD5" s="86"/>
      <c r="KAE5" s="86"/>
      <c r="KAF5" s="86"/>
      <c r="KAG5" s="86"/>
      <c r="KAH5" s="86"/>
      <c r="KAI5" s="86"/>
      <c r="KAJ5" s="86"/>
      <c r="KAK5" s="86"/>
      <c r="KAL5" s="86"/>
      <c r="KAM5" s="86"/>
      <c r="KAN5" s="86"/>
      <c r="KAO5" s="86"/>
      <c r="KAP5" s="86"/>
      <c r="KAQ5" s="86"/>
      <c r="KAR5" s="86"/>
      <c r="KAS5" s="86"/>
      <c r="KAT5" s="86"/>
      <c r="KAU5" s="86"/>
      <c r="KAV5" s="86"/>
      <c r="KAW5" s="86"/>
      <c r="KAX5" s="86"/>
      <c r="KAY5" s="86"/>
      <c r="KAZ5" s="86"/>
      <c r="KBA5" s="86"/>
      <c r="KBB5" s="86"/>
      <c r="KBC5" s="86"/>
      <c r="KBD5" s="86"/>
      <c r="KBE5" s="86"/>
      <c r="KBF5" s="86"/>
      <c r="KBG5" s="86"/>
      <c r="KBH5" s="86"/>
      <c r="KBI5" s="86"/>
      <c r="KBJ5" s="86"/>
      <c r="KBK5" s="86"/>
      <c r="KBL5" s="86"/>
      <c r="KBM5" s="86"/>
      <c r="KBN5" s="86"/>
      <c r="KBO5" s="86"/>
      <c r="KBP5" s="86"/>
      <c r="KBQ5" s="86"/>
      <c r="KBR5" s="86"/>
      <c r="KBS5" s="86"/>
      <c r="KBT5" s="86"/>
      <c r="KBU5" s="86"/>
      <c r="KBV5" s="86"/>
      <c r="KBW5" s="86"/>
      <c r="KBX5" s="86"/>
      <c r="KBY5" s="86"/>
      <c r="KBZ5" s="86"/>
      <c r="KCA5" s="86"/>
      <c r="KCB5" s="86"/>
      <c r="KCC5" s="86"/>
      <c r="KCD5" s="86"/>
      <c r="KCE5" s="86"/>
      <c r="KCF5" s="86"/>
      <c r="KCG5" s="86"/>
      <c r="KCH5" s="86"/>
      <c r="KCI5" s="86"/>
      <c r="KCJ5" s="86"/>
      <c r="KCK5" s="86"/>
      <c r="KCL5" s="86"/>
      <c r="KCM5" s="86"/>
      <c r="KCN5" s="86"/>
      <c r="KCO5" s="86"/>
      <c r="KCP5" s="86"/>
      <c r="KCQ5" s="86"/>
      <c r="KCR5" s="86"/>
      <c r="KCS5" s="86"/>
      <c r="KCT5" s="86"/>
      <c r="KCU5" s="86"/>
      <c r="KCV5" s="86"/>
      <c r="KCW5" s="86"/>
      <c r="KCX5" s="86"/>
      <c r="KCY5" s="86"/>
      <c r="KCZ5" s="86"/>
      <c r="KDA5" s="86"/>
      <c r="KDB5" s="86"/>
      <c r="KDC5" s="86"/>
      <c r="KDD5" s="86"/>
      <c r="KDE5" s="86"/>
      <c r="KDF5" s="86"/>
      <c r="KDG5" s="86"/>
      <c r="KDH5" s="86"/>
      <c r="KDI5" s="86"/>
      <c r="KDJ5" s="86"/>
      <c r="KDK5" s="86"/>
      <c r="KDL5" s="86"/>
      <c r="KDM5" s="86"/>
      <c r="KDN5" s="86"/>
      <c r="KDO5" s="86"/>
      <c r="KDP5" s="86"/>
      <c r="KDQ5" s="86"/>
      <c r="KDR5" s="86"/>
      <c r="KDS5" s="86"/>
      <c r="KDT5" s="86"/>
      <c r="KDU5" s="86"/>
      <c r="KDV5" s="86"/>
      <c r="KDW5" s="86"/>
      <c r="KDX5" s="86"/>
      <c r="KDY5" s="86"/>
      <c r="KDZ5" s="86"/>
      <c r="KEA5" s="86"/>
      <c r="KEB5" s="86"/>
      <c r="KEC5" s="86"/>
      <c r="KED5" s="86"/>
      <c r="KEE5" s="86"/>
      <c r="KEF5" s="86"/>
      <c r="KEG5" s="86"/>
      <c r="KEH5" s="86"/>
      <c r="KEI5" s="86"/>
      <c r="KEJ5" s="86"/>
      <c r="KEK5" s="86"/>
      <c r="KEL5" s="86"/>
      <c r="KEM5" s="86"/>
      <c r="KEN5" s="86"/>
      <c r="KEO5" s="86"/>
      <c r="KEP5" s="86"/>
      <c r="KEQ5" s="86"/>
      <c r="KER5" s="86"/>
      <c r="KES5" s="86"/>
      <c r="KET5" s="86"/>
      <c r="KEU5" s="86"/>
      <c r="KEV5" s="86"/>
      <c r="KEW5" s="86"/>
      <c r="KEX5" s="86"/>
      <c r="KEY5" s="86"/>
      <c r="KEZ5" s="86"/>
      <c r="KFA5" s="86"/>
      <c r="KFB5" s="86"/>
      <c r="KFC5" s="86"/>
      <c r="KFD5" s="86"/>
      <c r="KFE5" s="86"/>
      <c r="KFF5" s="86"/>
      <c r="KFG5" s="86"/>
      <c r="KFH5" s="86"/>
      <c r="KFI5" s="86"/>
      <c r="KFJ5" s="86"/>
      <c r="KFK5" s="86"/>
      <c r="KFL5" s="86"/>
      <c r="KFM5" s="86"/>
      <c r="KFN5" s="86"/>
      <c r="KFO5" s="86"/>
      <c r="KFP5" s="86"/>
      <c r="KFQ5" s="86"/>
      <c r="KFR5" s="86"/>
      <c r="KFS5" s="86"/>
      <c r="KFT5" s="86"/>
      <c r="KFU5" s="86"/>
      <c r="KFV5" s="86"/>
      <c r="KFW5" s="86"/>
      <c r="KFX5" s="86"/>
      <c r="KFY5" s="86"/>
      <c r="KFZ5" s="86"/>
      <c r="KGA5" s="86"/>
      <c r="KGB5" s="86"/>
      <c r="KGC5" s="86"/>
      <c r="KGD5" s="86"/>
      <c r="KGE5" s="86"/>
      <c r="KGF5" s="86"/>
      <c r="KGG5" s="86"/>
      <c r="KGH5" s="86"/>
      <c r="KGI5" s="86"/>
      <c r="KGJ5" s="86"/>
      <c r="KGK5" s="86"/>
      <c r="KGL5" s="86"/>
      <c r="KGM5" s="86"/>
      <c r="KGN5" s="86"/>
      <c r="KGO5" s="86"/>
      <c r="KGP5" s="86"/>
      <c r="KGQ5" s="86"/>
      <c r="KGR5" s="86"/>
      <c r="KGS5" s="86"/>
      <c r="KGT5" s="86"/>
      <c r="KGU5" s="86"/>
      <c r="KGV5" s="86"/>
      <c r="KGW5" s="86"/>
      <c r="KGX5" s="86"/>
      <c r="KGY5" s="86"/>
      <c r="KGZ5" s="86"/>
      <c r="KHA5" s="86"/>
      <c r="KHB5" s="86"/>
      <c r="KHC5" s="86"/>
      <c r="KHD5" s="86"/>
      <c r="KHE5" s="86"/>
      <c r="KHF5" s="86"/>
      <c r="KHG5" s="86"/>
      <c r="KHH5" s="86"/>
      <c r="KHI5" s="86"/>
      <c r="KHJ5" s="86"/>
      <c r="KHK5" s="86"/>
      <c r="KHL5" s="86"/>
      <c r="KHM5" s="86"/>
      <c r="KHN5" s="86"/>
      <c r="KHO5" s="86"/>
      <c r="KHP5" s="86"/>
      <c r="KHQ5" s="86"/>
      <c r="KHR5" s="86"/>
      <c r="KHS5" s="86"/>
      <c r="KHT5" s="86"/>
      <c r="KHU5" s="86"/>
      <c r="KHV5" s="86"/>
      <c r="KHW5" s="86"/>
      <c r="KHX5" s="86"/>
      <c r="KHY5" s="86"/>
      <c r="KHZ5" s="86"/>
      <c r="KIA5" s="86"/>
      <c r="KIB5" s="86"/>
      <c r="KIC5" s="86"/>
      <c r="KID5" s="86"/>
      <c r="KIE5" s="86"/>
      <c r="KIF5" s="86"/>
      <c r="KIG5" s="86"/>
      <c r="KIH5" s="86"/>
      <c r="KII5" s="86"/>
      <c r="KIJ5" s="86"/>
      <c r="KIK5" s="86"/>
      <c r="KIL5" s="86"/>
      <c r="KIM5" s="86"/>
      <c r="KIN5" s="86"/>
      <c r="KIO5" s="86"/>
      <c r="KIP5" s="86"/>
      <c r="KIQ5" s="86"/>
      <c r="KIR5" s="86"/>
      <c r="KIS5" s="86"/>
      <c r="KIT5" s="86"/>
      <c r="KIU5" s="86"/>
      <c r="KIV5" s="86"/>
      <c r="KIW5" s="86"/>
      <c r="KIX5" s="86"/>
      <c r="KIY5" s="86"/>
      <c r="KIZ5" s="86"/>
      <c r="KJA5" s="86"/>
      <c r="KJB5" s="86"/>
      <c r="KJC5" s="86"/>
      <c r="KJD5" s="86"/>
      <c r="KJE5" s="86"/>
      <c r="KJF5" s="86"/>
      <c r="KJG5" s="86"/>
      <c r="KJH5" s="86"/>
      <c r="KJI5" s="86"/>
      <c r="KJJ5" s="86"/>
      <c r="KJK5" s="86"/>
      <c r="KJL5" s="86"/>
      <c r="KJM5" s="86"/>
      <c r="KJN5" s="86"/>
      <c r="KJO5" s="86"/>
      <c r="KJP5" s="86"/>
      <c r="KJQ5" s="86"/>
      <c r="KJR5" s="86"/>
      <c r="KJS5" s="86"/>
      <c r="KJT5" s="86"/>
      <c r="KJU5" s="86"/>
      <c r="KJV5" s="86"/>
      <c r="KJW5" s="86"/>
      <c r="KJX5" s="86"/>
      <c r="KJY5" s="86"/>
      <c r="KJZ5" s="86"/>
      <c r="KKA5" s="86"/>
      <c r="KKB5" s="86"/>
      <c r="KKC5" s="86"/>
      <c r="KKD5" s="86"/>
      <c r="KKE5" s="86"/>
      <c r="KKF5" s="86"/>
      <c r="KKG5" s="86"/>
      <c r="KKH5" s="86"/>
      <c r="KKI5" s="86"/>
      <c r="KKJ5" s="86"/>
      <c r="KKK5" s="86"/>
      <c r="KKL5" s="86"/>
      <c r="KKM5" s="86"/>
      <c r="KKN5" s="86"/>
      <c r="KKO5" s="86"/>
      <c r="KKP5" s="86"/>
      <c r="KKQ5" s="86"/>
      <c r="KKR5" s="86"/>
      <c r="KKS5" s="86"/>
      <c r="KKT5" s="86"/>
      <c r="KKU5" s="86"/>
      <c r="KKV5" s="86"/>
      <c r="KKW5" s="86"/>
      <c r="KKX5" s="86"/>
      <c r="KKY5" s="86"/>
      <c r="KKZ5" s="86"/>
      <c r="KLA5" s="86"/>
      <c r="KLB5" s="86"/>
      <c r="KLC5" s="86"/>
      <c r="KLD5" s="86"/>
      <c r="KLE5" s="86"/>
      <c r="KLF5" s="86"/>
      <c r="KLG5" s="86"/>
      <c r="KLH5" s="86"/>
      <c r="KLI5" s="86"/>
      <c r="KLJ5" s="86"/>
      <c r="KLK5" s="86"/>
      <c r="KLL5" s="86"/>
      <c r="KLM5" s="86"/>
      <c r="KLN5" s="86"/>
      <c r="KLO5" s="86"/>
      <c r="KLP5" s="86"/>
      <c r="KLQ5" s="86"/>
      <c r="KLR5" s="86"/>
      <c r="KLS5" s="86"/>
      <c r="KLT5" s="86"/>
      <c r="KLU5" s="86"/>
      <c r="KLV5" s="86"/>
      <c r="KLW5" s="86"/>
      <c r="KLX5" s="86"/>
      <c r="KLY5" s="86"/>
      <c r="KLZ5" s="86"/>
      <c r="KMA5" s="86"/>
      <c r="KMB5" s="86"/>
      <c r="KMC5" s="86"/>
      <c r="KMD5" s="86"/>
      <c r="KME5" s="86"/>
      <c r="KMF5" s="86"/>
      <c r="KMG5" s="86"/>
      <c r="KMH5" s="86"/>
      <c r="KMI5" s="86"/>
      <c r="KMJ5" s="86"/>
      <c r="KMK5" s="86"/>
      <c r="KML5" s="86"/>
      <c r="KMM5" s="86"/>
      <c r="KMN5" s="86"/>
      <c r="KMO5" s="86"/>
      <c r="KMP5" s="86"/>
      <c r="KMQ5" s="86"/>
      <c r="KMR5" s="86"/>
      <c r="KMS5" s="86"/>
      <c r="KMT5" s="86"/>
      <c r="KMU5" s="86"/>
      <c r="KMV5" s="86"/>
      <c r="KMW5" s="86"/>
      <c r="KMX5" s="86"/>
      <c r="KMY5" s="86"/>
      <c r="KMZ5" s="86"/>
      <c r="KNA5" s="86"/>
      <c r="KNB5" s="86"/>
      <c r="KNC5" s="86"/>
      <c r="KND5" s="86"/>
      <c r="KNE5" s="86"/>
      <c r="KNF5" s="86"/>
      <c r="KNG5" s="86"/>
      <c r="KNH5" s="86"/>
      <c r="KNI5" s="86"/>
      <c r="KNJ5" s="86"/>
      <c r="KNK5" s="86"/>
      <c r="KNL5" s="86"/>
      <c r="KNM5" s="86"/>
      <c r="KNN5" s="86"/>
      <c r="KNO5" s="86"/>
      <c r="KNP5" s="86"/>
      <c r="KNQ5" s="86"/>
      <c r="KNR5" s="86"/>
      <c r="KNS5" s="86"/>
      <c r="KNT5" s="86"/>
      <c r="KNU5" s="86"/>
      <c r="KNV5" s="86"/>
      <c r="KNW5" s="86"/>
      <c r="KNX5" s="86"/>
      <c r="KNY5" s="86"/>
      <c r="KNZ5" s="86"/>
      <c r="KOA5" s="86"/>
      <c r="KOB5" s="86"/>
      <c r="KOC5" s="86"/>
      <c r="KOD5" s="86"/>
      <c r="KOE5" s="86"/>
      <c r="KOF5" s="86"/>
      <c r="KOG5" s="86"/>
      <c r="KOH5" s="86"/>
      <c r="KOI5" s="86"/>
      <c r="KOJ5" s="86"/>
      <c r="KOK5" s="86"/>
      <c r="KOL5" s="86"/>
      <c r="KOM5" s="86"/>
      <c r="KON5" s="86"/>
      <c r="KOO5" s="86"/>
      <c r="KOP5" s="86"/>
      <c r="KOQ5" s="86"/>
      <c r="KOR5" s="86"/>
      <c r="KOS5" s="86"/>
      <c r="KOT5" s="86"/>
      <c r="KOU5" s="86"/>
      <c r="KOV5" s="86"/>
      <c r="KOW5" s="86"/>
      <c r="KOX5" s="86"/>
      <c r="KOY5" s="86"/>
      <c r="KOZ5" s="86"/>
      <c r="KPA5" s="86"/>
      <c r="KPB5" s="86"/>
      <c r="KPC5" s="86"/>
      <c r="KPD5" s="86"/>
      <c r="KPE5" s="86"/>
      <c r="KPF5" s="86"/>
      <c r="KPG5" s="86"/>
      <c r="KPH5" s="86"/>
      <c r="KPI5" s="86"/>
      <c r="KPJ5" s="86"/>
      <c r="KPK5" s="86"/>
      <c r="KPL5" s="86"/>
      <c r="KPM5" s="86"/>
      <c r="KPN5" s="86"/>
      <c r="KPO5" s="86"/>
      <c r="KPP5" s="86"/>
      <c r="KPQ5" s="86"/>
      <c r="KPR5" s="86"/>
      <c r="KPS5" s="86"/>
      <c r="KPT5" s="86"/>
      <c r="KPU5" s="86"/>
      <c r="KPV5" s="86"/>
      <c r="KPW5" s="86"/>
      <c r="KPX5" s="86"/>
      <c r="KPY5" s="86"/>
      <c r="KPZ5" s="86"/>
      <c r="KQA5" s="86"/>
      <c r="KQB5" s="86"/>
      <c r="KQC5" s="86"/>
      <c r="KQD5" s="86"/>
      <c r="KQE5" s="86"/>
      <c r="KQF5" s="86"/>
      <c r="KQG5" s="86"/>
      <c r="KQH5" s="86"/>
      <c r="KQI5" s="86"/>
      <c r="KQJ5" s="86"/>
      <c r="KQK5" s="86"/>
      <c r="KQL5" s="86"/>
      <c r="KQM5" s="86"/>
      <c r="KQN5" s="86"/>
      <c r="KQO5" s="86"/>
      <c r="KQP5" s="86"/>
      <c r="KQQ5" s="86"/>
      <c r="KQR5" s="86"/>
      <c r="KQS5" s="86"/>
      <c r="KQT5" s="86"/>
      <c r="KQU5" s="86"/>
      <c r="KQV5" s="86"/>
      <c r="KQW5" s="86"/>
      <c r="KQX5" s="86"/>
      <c r="KQY5" s="86"/>
      <c r="KQZ5" s="86"/>
      <c r="KRA5" s="86"/>
      <c r="KRB5" s="86"/>
      <c r="KRC5" s="86"/>
      <c r="KRD5" s="86"/>
      <c r="KRE5" s="86"/>
      <c r="KRF5" s="86"/>
      <c r="KRG5" s="86"/>
      <c r="KRH5" s="86"/>
      <c r="KRI5" s="86"/>
      <c r="KRJ5" s="86"/>
      <c r="KRK5" s="86"/>
      <c r="KRL5" s="86"/>
      <c r="KRM5" s="86"/>
      <c r="KRN5" s="86"/>
      <c r="KRO5" s="86"/>
      <c r="KRP5" s="86"/>
      <c r="KRQ5" s="86"/>
      <c r="KRR5" s="86"/>
      <c r="KRS5" s="86"/>
      <c r="KRT5" s="86"/>
      <c r="KRU5" s="86"/>
      <c r="KRV5" s="86"/>
      <c r="KRW5" s="86"/>
      <c r="KRX5" s="86"/>
      <c r="KRY5" s="86"/>
      <c r="KRZ5" s="86"/>
      <c r="KSA5" s="86"/>
      <c r="KSB5" s="86"/>
      <c r="KSC5" s="86"/>
      <c r="KSD5" s="86"/>
      <c r="KSE5" s="86"/>
      <c r="KSF5" s="86"/>
      <c r="KSG5" s="86"/>
      <c r="KSH5" s="86"/>
      <c r="KSI5" s="86"/>
      <c r="KSJ5" s="86"/>
      <c r="KSK5" s="86"/>
      <c r="KSL5" s="86"/>
      <c r="KSM5" s="86"/>
      <c r="KSN5" s="86"/>
      <c r="KSO5" s="86"/>
      <c r="KSP5" s="86"/>
      <c r="KSQ5" s="86"/>
      <c r="KSR5" s="86"/>
      <c r="KSS5" s="86"/>
      <c r="KST5" s="86"/>
      <c r="KSU5" s="86"/>
      <c r="KSV5" s="86"/>
      <c r="KSW5" s="86"/>
      <c r="KSX5" s="86"/>
      <c r="KSY5" s="86"/>
      <c r="KSZ5" s="86"/>
      <c r="KTA5" s="86"/>
      <c r="KTB5" s="86"/>
      <c r="KTC5" s="86"/>
      <c r="KTD5" s="86"/>
      <c r="KTE5" s="86"/>
      <c r="KTF5" s="86"/>
      <c r="KTG5" s="86"/>
      <c r="KTH5" s="86"/>
      <c r="KTI5" s="86"/>
      <c r="KTJ5" s="86"/>
      <c r="KTK5" s="86"/>
      <c r="KTL5" s="86"/>
      <c r="KTM5" s="86"/>
      <c r="KTN5" s="86"/>
      <c r="KTO5" s="86"/>
      <c r="KTP5" s="86"/>
      <c r="KTQ5" s="86"/>
      <c r="KTR5" s="86"/>
      <c r="KTS5" s="86"/>
      <c r="KTT5" s="86"/>
      <c r="KTU5" s="86"/>
      <c r="KTV5" s="86"/>
      <c r="KTW5" s="86"/>
      <c r="KTX5" s="86"/>
      <c r="KTY5" s="86"/>
      <c r="KTZ5" s="86"/>
      <c r="KUA5" s="86"/>
      <c r="KUB5" s="86"/>
      <c r="KUC5" s="86"/>
      <c r="KUD5" s="86"/>
      <c r="KUE5" s="86"/>
      <c r="KUF5" s="86"/>
      <c r="KUG5" s="86"/>
      <c r="KUH5" s="86"/>
      <c r="KUI5" s="86"/>
      <c r="KUJ5" s="86"/>
      <c r="KUK5" s="86"/>
      <c r="KUL5" s="86"/>
      <c r="KUM5" s="86"/>
      <c r="KUN5" s="86"/>
      <c r="KUO5" s="86"/>
      <c r="KUP5" s="86"/>
      <c r="KUQ5" s="86"/>
      <c r="KUR5" s="86"/>
      <c r="KUS5" s="86"/>
      <c r="KUT5" s="86"/>
      <c r="KUU5" s="86"/>
      <c r="KUV5" s="86"/>
      <c r="KUW5" s="86"/>
      <c r="KUX5" s="86"/>
      <c r="KUY5" s="86"/>
      <c r="KUZ5" s="86"/>
      <c r="KVA5" s="86"/>
      <c r="KVB5" s="86"/>
      <c r="KVC5" s="86"/>
      <c r="KVD5" s="86"/>
      <c r="KVE5" s="86"/>
      <c r="KVF5" s="86"/>
      <c r="KVG5" s="86"/>
      <c r="KVH5" s="86"/>
      <c r="KVI5" s="86"/>
      <c r="KVJ5" s="86"/>
      <c r="KVK5" s="86"/>
      <c r="KVL5" s="86"/>
      <c r="KVM5" s="86"/>
      <c r="KVN5" s="86"/>
      <c r="KVO5" s="86"/>
      <c r="KVP5" s="86"/>
      <c r="KVQ5" s="86"/>
      <c r="KVR5" s="86"/>
      <c r="KVS5" s="86"/>
      <c r="KVT5" s="86"/>
      <c r="KVU5" s="86"/>
      <c r="KVV5" s="86"/>
      <c r="KVW5" s="86"/>
      <c r="KVX5" s="86"/>
      <c r="KVY5" s="86"/>
      <c r="KVZ5" s="86"/>
      <c r="KWA5" s="86"/>
      <c r="KWB5" s="86"/>
      <c r="KWC5" s="86"/>
      <c r="KWD5" s="86"/>
      <c r="KWE5" s="86"/>
      <c r="KWF5" s="86"/>
      <c r="KWG5" s="86"/>
      <c r="KWH5" s="86"/>
      <c r="KWI5" s="86"/>
      <c r="KWJ5" s="86"/>
      <c r="KWK5" s="86"/>
      <c r="KWL5" s="86"/>
      <c r="KWM5" s="86"/>
      <c r="KWN5" s="86"/>
      <c r="KWO5" s="86"/>
      <c r="KWP5" s="86"/>
      <c r="KWQ5" s="86"/>
      <c r="KWR5" s="86"/>
      <c r="KWS5" s="86"/>
      <c r="KWT5" s="86"/>
      <c r="KWU5" s="86"/>
      <c r="KWV5" s="86"/>
      <c r="KWW5" s="86"/>
      <c r="KWX5" s="86"/>
      <c r="KWY5" s="86"/>
      <c r="KWZ5" s="86"/>
      <c r="KXA5" s="86"/>
      <c r="KXB5" s="86"/>
      <c r="KXC5" s="86"/>
      <c r="KXD5" s="86"/>
      <c r="KXE5" s="86"/>
      <c r="KXF5" s="86"/>
      <c r="KXG5" s="86"/>
      <c r="KXH5" s="86"/>
      <c r="KXI5" s="86"/>
      <c r="KXJ5" s="86"/>
      <c r="KXK5" s="86"/>
      <c r="KXL5" s="86"/>
      <c r="KXM5" s="86"/>
      <c r="KXN5" s="86"/>
      <c r="KXO5" s="86"/>
      <c r="KXP5" s="86"/>
      <c r="KXQ5" s="86"/>
      <c r="KXR5" s="86"/>
      <c r="KXS5" s="86"/>
      <c r="KXT5" s="86"/>
      <c r="KXU5" s="86"/>
      <c r="KXV5" s="86"/>
      <c r="KXW5" s="86"/>
      <c r="KXX5" s="86"/>
      <c r="KXY5" s="86"/>
      <c r="KXZ5" s="86"/>
      <c r="KYA5" s="86"/>
      <c r="KYB5" s="86"/>
      <c r="KYC5" s="86"/>
      <c r="KYD5" s="86"/>
      <c r="KYE5" s="86"/>
      <c r="KYF5" s="86"/>
      <c r="KYG5" s="86"/>
      <c r="KYH5" s="86"/>
      <c r="KYI5" s="86"/>
      <c r="KYJ5" s="86"/>
      <c r="KYK5" s="86"/>
      <c r="KYL5" s="86"/>
      <c r="KYM5" s="86"/>
      <c r="KYN5" s="86"/>
      <c r="KYO5" s="86"/>
      <c r="KYP5" s="86"/>
      <c r="KYQ5" s="86"/>
      <c r="KYR5" s="86"/>
      <c r="KYS5" s="86"/>
      <c r="KYT5" s="86"/>
      <c r="KYU5" s="86"/>
      <c r="KYV5" s="86"/>
      <c r="KYW5" s="86"/>
      <c r="KYX5" s="86"/>
      <c r="KYY5" s="86"/>
      <c r="KYZ5" s="86"/>
      <c r="KZA5" s="86"/>
      <c r="KZB5" s="86"/>
      <c r="KZC5" s="86"/>
      <c r="KZD5" s="86"/>
      <c r="KZE5" s="86"/>
      <c r="KZF5" s="86"/>
      <c r="KZG5" s="86"/>
      <c r="KZH5" s="86"/>
      <c r="KZI5" s="86"/>
      <c r="KZJ5" s="86"/>
      <c r="KZK5" s="86"/>
      <c r="KZL5" s="86"/>
      <c r="KZM5" s="86"/>
      <c r="KZN5" s="86"/>
      <c r="KZO5" s="86"/>
      <c r="KZP5" s="86"/>
      <c r="KZQ5" s="86"/>
      <c r="KZR5" s="86"/>
      <c r="KZS5" s="86"/>
      <c r="KZT5" s="86"/>
      <c r="KZU5" s="86"/>
      <c r="KZV5" s="86"/>
      <c r="KZW5" s="86"/>
      <c r="KZX5" s="86"/>
      <c r="KZY5" s="86"/>
      <c r="KZZ5" s="86"/>
      <c r="LAA5" s="86"/>
      <c r="LAB5" s="86"/>
      <c r="LAC5" s="86"/>
      <c r="LAD5" s="86"/>
      <c r="LAE5" s="86"/>
      <c r="LAF5" s="86"/>
      <c r="LAG5" s="86"/>
      <c r="LAH5" s="86"/>
      <c r="LAI5" s="86"/>
      <c r="LAJ5" s="86"/>
      <c r="LAK5" s="86"/>
      <c r="LAL5" s="86"/>
      <c r="LAM5" s="86"/>
      <c r="LAN5" s="86"/>
      <c r="LAO5" s="86"/>
      <c r="LAP5" s="86"/>
      <c r="LAQ5" s="86"/>
      <c r="LAR5" s="86"/>
      <c r="LAS5" s="86"/>
      <c r="LAT5" s="86"/>
      <c r="LAU5" s="86"/>
      <c r="LAV5" s="86"/>
      <c r="LAW5" s="86"/>
      <c r="LAX5" s="86"/>
      <c r="LAY5" s="86"/>
      <c r="LAZ5" s="86"/>
      <c r="LBA5" s="86"/>
      <c r="LBB5" s="86"/>
      <c r="LBC5" s="86"/>
      <c r="LBD5" s="86"/>
      <c r="LBE5" s="86"/>
      <c r="LBF5" s="86"/>
      <c r="LBG5" s="86"/>
      <c r="LBH5" s="86"/>
      <c r="LBI5" s="86"/>
      <c r="LBJ5" s="86"/>
      <c r="LBK5" s="86"/>
      <c r="LBL5" s="86"/>
      <c r="LBM5" s="86"/>
      <c r="LBN5" s="86"/>
      <c r="LBO5" s="86"/>
      <c r="LBP5" s="86"/>
      <c r="LBQ5" s="86"/>
      <c r="LBR5" s="86"/>
      <c r="LBS5" s="86"/>
      <c r="LBT5" s="86"/>
      <c r="LBU5" s="86"/>
      <c r="LBV5" s="86"/>
      <c r="LBW5" s="86"/>
      <c r="LBX5" s="86"/>
      <c r="LBY5" s="86"/>
      <c r="LBZ5" s="86"/>
      <c r="LCA5" s="86"/>
      <c r="LCB5" s="86"/>
      <c r="LCC5" s="86"/>
      <c r="LCD5" s="86"/>
      <c r="LCE5" s="86"/>
      <c r="LCF5" s="86"/>
      <c r="LCG5" s="86"/>
      <c r="LCH5" s="86"/>
      <c r="LCI5" s="86"/>
      <c r="LCJ5" s="86"/>
      <c r="LCK5" s="86"/>
      <c r="LCL5" s="86"/>
      <c r="LCM5" s="86"/>
      <c r="LCN5" s="86"/>
      <c r="LCO5" s="86"/>
      <c r="LCP5" s="86"/>
      <c r="LCQ5" s="86"/>
      <c r="LCR5" s="86"/>
      <c r="LCS5" s="86"/>
      <c r="LCT5" s="86"/>
      <c r="LCU5" s="86"/>
      <c r="LCV5" s="86"/>
      <c r="LCW5" s="86"/>
      <c r="LCX5" s="86"/>
      <c r="LCY5" s="86"/>
      <c r="LCZ5" s="86"/>
      <c r="LDA5" s="86"/>
      <c r="LDB5" s="86"/>
      <c r="LDC5" s="86"/>
      <c r="LDD5" s="86"/>
      <c r="LDE5" s="86"/>
      <c r="LDF5" s="86"/>
      <c r="LDG5" s="86"/>
      <c r="LDH5" s="86"/>
      <c r="LDI5" s="86"/>
      <c r="LDJ5" s="86"/>
      <c r="LDK5" s="86"/>
      <c r="LDL5" s="86"/>
      <c r="LDM5" s="86"/>
      <c r="LDN5" s="86"/>
      <c r="LDO5" s="86"/>
      <c r="LDP5" s="86"/>
      <c r="LDQ5" s="86"/>
      <c r="LDR5" s="86"/>
      <c r="LDS5" s="86"/>
      <c r="LDT5" s="86"/>
      <c r="LDU5" s="86"/>
      <c r="LDV5" s="86"/>
      <c r="LDW5" s="86"/>
      <c r="LDX5" s="86"/>
      <c r="LDY5" s="86"/>
      <c r="LDZ5" s="86"/>
      <c r="LEA5" s="86"/>
      <c r="LEB5" s="86"/>
      <c r="LEC5" s="86"/>
      <c r="LED5" s="86"/>
      <c r="LEE5" s="86"/>
      <c r="LEF5" s="86"/>
      <c r="LEG5" s="86"/>
      <c r="LEH5" s="86"/>
      <c r="LEI5" s="86"/>
      <c r="LEJ5" s="86"/>
      <c r="LEK5" s="86"/>
      <c r="LEL5" s="86"/>
      <c r="LEM5" s="86"/>
      <c r="LEN5" s="86"/>
      <c r="LEO5" s="86"/>
      <c r="LEP5" s="86"/>
      <c r="LEQ5" s="86"/>
      <c r="LER5" s="86"/>
      <c r="LES5" s="86"/>
      <c r="LET5" s="86"/>
      <c r="LEU5" s="86"/>
      <c r="LEV5" s="86"/>
      <c r="LEW5" s="86"/>
      <c r="LEX5" s="86"/>
      <c r="LEY5" s="86"/>
      <c r="LEZ5" s="86"/>
      <c r="LFA5" s="86"/>
      <c r="LFB5" s="86"/>
      <c r="LFC5" s="86"/>
      <c r="LFD5" s="86"/>
      <c r="LFE5" s="86"/>
      <c r="LFF5" s="86"/>
      <c r="LFG5" s="86"/>
      <c r="LFH5" s="86"/>
      <c r="LFI5" s="86"/>
      <c r="LFJ5" s="86"/>
      <c r="LFK5" s="86"/>
      <c r="LFL5" s="86"/>
      <c r="LFM5" s="86"/>
      <c r="LFN5" s="86"/>
      <c r="LFO5" s="86"/>
      <c r="LFP5" s="86"/>
      <c r="LFQ5" s="86"/>
      <c r="LFR5" s="86"/>
      <c r="LFS5" s="86"/>
      <c r="LFT5" s="86"/>
      <c r="LFU5" s="86"/>
      <c r="LFV5" s="86"/>
      <c r="LFW5" s="86"/>
      <c r="LFX5" s="86"/>
      <c r="LFY5" s="86"/>
      <c r="LFZ5" s="86"/>
      <c r="LGA5" s="86"/>
      <c r="LGB5" s="86"/>
      <c r="LGC5" s="86"/>
      <c r="LGD5" s="86"/>
      <c r="LGE5" s="86"/>
      <c r="LGF5" s="86"/>
      <c r="LGG5" s="86"/>
      <c r="LGH5" s="86"/>
      <c r="LGI5" s="86"/>
      <c r="LGJ5" s="86"/>
      <c r="LGK5" s="86"/>
      <c r="LGL5" s="86"/>
      <c r="LGM5" s="86"/>
      <c r="LGN5" s="86"/>
      <c r="LGO5" s="86"/>
      <c r="LGP5" s="86"/>
      <c r="LGQ5" s="86"/>
      <c r="LGR5" s="86"/>
      <c r="LGS5" s="86"/>
      <c r="LGT5" s="86"/>
      <c r="LGU5" s="86"/>
      <c r="LGV5" s="86"/>
      <c r="LGW5" s="86"/>
      <c r="LGX5" s="86"/>
      <c r="LGY5" s="86"/>
      <c r="LGZ5" s="86"/>
      <c r="LHA5" s="86"/>
      <c r="LHB5" s="86"/>
      <c r="LHC5" s="86"/>
      <c r="LHD5" s="86"/>
      <c r="LHE5" s="86"/>
      <c r="LHF5" s="86"/>
      <c r="LHG5" s="86"/>
      <c r="LHH5" s="86"/>
      <c r="LHI5" s="86"/>
      <c r="LHJ5" s="86"/>
      <c r="LHK5" s="86"/>
      <c r="LHL5" s="86"/>
      <c r="LHM5" s="86"/>
      <c r="LHN5" s="86"/>
      <c r="LHO5" s="86"/>
      <c r="LHP5" s="86"/>
      <c r="LHQ5" s="86"/>
      <c r="LHR5" s="86"/>
      <c r="LHS5" s="86"/>
      <c r="LHT5" s="86"/>
      <c r="LHU5" s="86"/>
      <c r="LHV5" s="86"/>
      <c r="LHW5" s="86"/>
      <c r="LHX5" s="86"/>
      <c r="LHY5" s="86"/>
      <c r="LHZ5" s="86"/>
      <c r="LIA5" s="86"/>
      <c r="LIB5" s="86"/>
      <c r="LIC5" s="86"/>
      <c r="LID5" s="86"/>
      <c r="LIE5" s="86"/>
      <c r="LIF5" s="86"/>
      <c r="LIG5" s="86"/>
      <c r="LIH5" s="86"/>
      <c r="LII5" s="86"/>
      <c r="LIJ5" s="86"/>
      <c r="LIK5" s="86"/>
      <c r="LIL5" s="86"/>
      <c r="LIM5" s="86"/>
      <c r="LIN5" s="86"/>
      <c r="LIO5" s="86"/>
      <c r="LIP5" s="86"/>
      <c r="LIQ5" s="86"/>
      <c r="LIR5" s="86"/>
      <c r="LIS5" s="86"/>
      <c r="LIT5" s="86"/>
      <c r="LIU5" s="86"/>
      <c r="LIV5" s="86"/>
      <c r="LIW5" s="86"/>
      <c r="LIX5" s="86"/>
      <c r="LIY5" s="86"/>
      <c r="LIZ5" s="86"/>
      <c r="LJA5" s="86"/>
      <c r="LJB5" s="86"/>
      <c r="LJC5" s="86"/>
      <c r="LJD5" s="86"/>
      <c r="LJE5" s="86"/>
      <c r="LJF5" s="86"/>
      <c r="LJG5" s="86"/>
      <c r="LJH5" s="86"/>
      <c r="LJI5" s="86"/>
      <c r="LJJ5" s="86"/>
      <c r="LJK5" s="86"/>
      <c r="LJL5" s="86"/>
      <c r="LJM5" s="86"/>
      <c r="LJN5" s="86"/>
      <c r="LJO5" s="86"/>
      <c r="LJP5" s="86"/>
      <c r="LJQ5" s="86"/>
      <c r="LJR5" s="86"/>
      <c r="LJS5" s="86"/>
      <c r="LJT5" s="86"/>
      <c r="LJU5" s="86"/>
      <c r="LJV5" s="86"/>
      <c r="LJW5" s="86"/>
      <c r="LJX5" s="86"/>
      <c r="LJY5" s="86"/>
      <c r="LJZ5" s="86"/>
      <c r="LKA5" s="86"/>
      <c r="LKB5" s="86"/>
      <c r="LKC5" s="86"/>
      <c r="LKD5" s="86"/>
      <c r="LKE5" s="86"/>
      <c r="LKF5" s="86"/>
      <c r="LKG5" s="86"/>
      <c r="LKH5" s="86"/>
      <c r="LKI5" s="86"/>
      <c r="LKJ5" s="86"/>
      <c r="LKK5" s="86"/>
      <c r="LKL5" s="86"/>
      <c r="LKM5" s="86"/>
      <c r="LKN5" s="86"/>
      <c r="LKO5" s="86"/>
      <c r="LKP5" s="86"/>
      <c r="LKQ5" s="86"/>
      <c r="LKR5" s="86"/>
      <c r="LKS5" s="86"/>
      <c r="LKT5" s="86"/>
      <c r="LKU5" s="86"/>
      <c r="LKV5" s="86"/>
      <c r="LKW5" s="86"/>
      <c r="LKX5" s="86"/>
      <c r="LKY5" s="86"/>
      <c r="LKZ5" s="86"/>
      <c r="LLA5" s="86"/>
      <c r="LLB5" s="86"/>
      <c r="LLC5" s="86"/>
      <c r="LLD5" s="86"/>
      <c r="LLE5" s="86"/>
      <c r="LLF5" s="86"/>
      <c r="LLG5" s="86"/>
      <c r="LLH5" s="86"/>
      <c r="LLI5" s="86"/>
      <c r="LLJ5" s="86"/>
      <c r="LLK5" s="86"/>
      <c r="LLL5" s="86"/>
      <c r="LLM5" s="86"/>
      <c r="LLN5" s="86"/>
      <c r="LLO5" s="86"/>
      <c r="LLP5" s="86"/>
      <c r="LLQ5" s="86"/>
      <c r="LLR5" s="86"/>
      <c r="LLS5" s="86"/>
      <c r="LLT5" s="86"/>
      <c r="LLU5" s="86"/>
      <c r="LLV5" s="86"/>
      <c r="LLW5" s="86"/>
      <c r="LLX5" s="86"/>
      <c r="LLY5" s="86"/>
      <c r="LLZ5" s="86"/>
      <c r="LMA5" s="86"/>
      <c r="LMB5" s="86"/>
      <c r="LMC5" s="86"/>
      <c r="LMD5" s="86"/>
      <c r="LME5" s="86"/>
      <c r="LMF5" s="86"/>
      <c r="LMG5" s="86"/>
      <c r="LMH5" s="86"/>
      <c r="LMI5" s="86"/>
      <c r="LMJ5" s="86"/>
      <c r="LMK5" s="86"/>
      <c r="LML5" s="86"/>
      <c r="LMM5" s="86"/>
      <c r="LMN5" s="86"/>
      <c r="LMO5" s="86"/>
      <c r="LMP5" s="86"/>
      <c r="LMQ5" s="86"/>
      <c r="LMR5" s="86"/>
      <c r="LMS5" s="86"/>
      <c r="LMT5" s="86"/>
      <c r="LMU5" s="86"/>
      <c r="LMV5" s="86"/>
      <c r="LMW5" s="86"/>
      <c r="LMX5" s="86"/>
      <c r="LMY5" s="86"/>
      <c r="LMZ5" s="86"/>
      <c r="LNA5" s="86"/>
      <c r="LNB5" s="86"/>
      <c r="LNC5" s="86"/>
      <c r="LND5" s="86"/>
      <c r="LNE5" s="86"/>
      <c r="LNF5" s="86"/>
      <c r="LNG5" s="86"/>
      <c r="LNH5" s="86"/>
      <c r="LNI5" s="86"/>
      <c r="LNJ5" s="86"/>
      <c r="LNK5" s="86"/>
      <c r="LNL5" s="86"/>
      <c r="LNM5" s="86"/>
      <c r="LNN5" s="86"/>
      <c r="LNO5" s="86"/>
      <c r="LNP5" s="86"/>
      <c r="LNQ5" s="86"/>
      <c r="LNR5" s="86"/>
      <c r="LNS5" s="86"/>
      <c r="LNT5" s="86"/>
      <c r="LNU5" s="86"/>
      <c r="LNV5" s="86"/>
      <c r="LNW5" s="86"/>
      <c r="LNX5" s="86"/>
      <c r="LNY5" s="86"/>
      <c r="LNZ5" s="86"/>
      <c r="LOA5" s="86"/>
      <c r="LOB5" s="86"/>
      <c r="LOC5" s="86"/>
      <c r="LOD5" s="86"/>
      <c r="LOE5" s="86"/>
      <c r="LOF5" s="86"/>
      <c r="LOG5" s="86"/>
      <c r="LOH5" s="86"/>
      <c r="LOI5" s="86"/>
      <c r="LOJ5" s="86"/>
      <c r="LOK5" s="86"/>
      <c r="LOL5" s="86"/>
      <c r="LOM5" s="86"/>
      <c r="LON5" s="86"/>
      <c r="LOO5" s="86"/>
      <c r="LOP5" s="86"/>
      <c r="LOQ5" s="86"/>
      <c r="LOR5" s="86"/>
      <c r="LOS5" s="86"/>
      <c r="LOT5" s="86"/>
      <c r="LOU5" s="86"/>
      <c r="LOV5" s="86"/>
      <c r="LOW5" s="86"/>
      <c r="LOX5" s="86"/>
      <c r="LOY5" s="86"/>
      <c r="LOZ5" s="86"/>
      <c r="LPA5" s="86"/>
      <c r="LPB5" s="86"/>
      <c r="LPC5" s="86"/>
      <c r="LPD5" s="86"/>
      <c r="LPE5" s="86"/>
      <c r="LPF5" s="86"/>
      <c r="LPG5" s="86"/>
      <c r="LPH5" s="86"/>
      <c r="LPI5" s="86"/>
      <c r="LPJ5" s="86"/>
      <c r="LPK5" s="86"/>
      <c r="LPL5" s="86"/>
      <c r="LPM5" s="86"/>
      <c r="LPN5" s="86"/>
      <c r="LPO5" s="86"/>
      <c r="LPP5" s="86"/>
      <c r="LPQ5" s="86"/>
      <c r="LPR5" s="86"/>
      <c r="LPS5" s="86"/>
      <c r="LPT5" s="86"/>
      <c r="LPU5" s="86"/>
      <c r="LPV5" s="86"/>
      <c r="LPW5" s="86"/>
      <c r="LPX5" s="86"/>
      <c r="LPY5" s="86"/>
      <c r="LPZ5" s="86"/>
      <c r="LQA5" s="86"/>
      <c r="LQB5" s="86"/>
      <c r="LQC5" s="86"/>
      <c r="LQD5" s="86"/>
      <c r="LQE5" s="86"/>
      <c r="LQF5" s="86"/>
      <c r="LQG5" s="86"/>
      <c r="LQH5" s="86"/>
      <c r="LQI5" s="86"/>
      <c r="LQJ5" s="86"/>
      <c r="LQK5" s="86"/>
      <c r="LQL5" s="86"/>
      <c r="LQM5" s="86"/>
      <c r="LQN5" s="86"/>
      <c r="LQO5" s="86"/>
      <c r="LQP5" s="86"/>
      <c r="LQQ5" s="86"/>
      <c r="LQR5" s="86"/>
      <c r="LQS5" s="86"/>
      <c r="LQT5" s="86"/>
      <c r="LQU5" s="86"/>
      <c r="LQV5" s="86"/>
      <c r="LQW5" s="86"/>
      <c r="LQX5" s="86"/>
      <c r="LQY5" s="86"/>
      <c r="LQZ5" s="86"/>
      <c r="LRA5" s="86"/>
      <c r="LRB5" s="86"/>
      <c r="LRC5" s="86"/>
      <c r="LRD5" s="86"/>
      <c r="LRE5" s="86"/>
      <c r="LRF5" s="86"/>
      <c r="LRG5" s="86"/>
      <c r="LRH5" s="86"/>
      <c r="LRI5" s="86"/>
      <c r="LRJ5" s="86"/>
      <c r="LRK5" s="86"/>
      <c r="LRL5" s="86"/>
      <c r="LRM5" s="86"/>
      <c r="LRN5" s="86"/>
      <c r="LRO5" s="86"/>
      <c r="LRP5" s="86"/>
      <c r="LRQ5" s="86"/>
      <c r="LRR5" s="86"/>
      <c r="LRS5" s="86"/>
      <c r="LRT5" s="86"/>
      <c r="LRU5" s="86"/>
      <c r="LRV5" s="86"/>
      <c r="LRW5" s="86"/>
      <c r="LRX5" s="86"/>
      <c r="LRY5" s="86"/>
      <c r="LRZ5" s="86"/>
      <c r="LSA5" s="86"/>
      <c r="LSB5" s="86"/>
      <c r="LSC5" s="86"/>
      <c r="LSD5" s="86"/>
      <c r="LSE5" s="86"/>
      <c r="LSF5" s="86"/>
      <c r="LSG5" s="86"/>
      <c r="LSH5" s="86"/>
      <c r="LSI5" s="86"/>
      <c r="LSJ5" s="86"/>
      <c r="LSK5" s="86"/>
      <c r="LSL5" s="86"/>
      <c r="LSM5" s="86"/>
      <c r="LSN5" s="86"/>
      <c r="LSO5" s="86"/>
      <c r="LSP5" s="86"/>
      <c r="LSQ5" s="86"/>
      <c r="LSR5" s="86"/>
      <c r="LSS5" s="86"/>
      <c r="LST5" s="86"/>
      <c r="LSU5" s="86"/>
      <c r="LSV5" s="86"/>
      <c r="LSW5" s="86"/>
      <c r="LSX5" s="86"/>
      <c r="LSY5" s="86"/>
      <c r="LSZ5" s="86"/>
      <c r="LTA5" s="86"/>
      <c r="LTB5" s="86"/>
      <c r="LTC5" s="86"/>
      <c r="LTD5" s="86"/>
      <c r="LTE5" s="86"/>
      <c r="LTF5" s="86"/>
      <c r="LTG5" s="86"/>
      <c r="LTH5" s="86"/>
      <c r="LTI5" s="86"/>
      <c r="LTJ5" s="86"/>
      <c r="LTK5" s="86"/>
      <c r="LTL5" s="86"/>
      <c r="LTM5" s="86"/>
      <c r="LTN5" s="86"/>
      <c r="LTO5" s="86"/>
      <c r="LTP5" s="86"/>
      <c r="LTQ5" s="86"/>
      <c r="LTR5" s="86"/>
      <c r="LTS5" s="86"/>
      <c r="LTT5" s="86"/>
      <c r="LTU5" s="86"/>
      <c r="LTV5" s="86"/>
      <c r="LTW5" s="86"/>
      <c r="LTX5" s="86"/>
      <c r="LTY5" s="86"/>
      <c r="LTZ5" s="86"/>
      <c r="LUA5" s="86"/>
      <c r="LUB5" s="86"/>
      <c r="LUC5" s="86"/>
      <c r="LUD5" s="86"/>
      <c r="LUE5" s="86"/>
      <c r="LUF5" s="86"/>
      <c r="LUG5" s="86"/>
      <c r="LUH5" s="86"/>
      <c r="LUI5" s="86"/>
      <c r="LUJ5" s="86"/>
      <c r="LUK5" s="86"/>
      <c r="LUL5" s="86"/>
      <c r="LUM5" s="86"/>
      <c r="LUN5" s="86"/>
      <c r="LUO5" s="86"/>
      <c r="LUP5" s="86"/>
      <c r="LUQ5" s="86"/>
      <c r="LUR5" s="86"/>
      <c r="LUS5" s="86"/>
      <c r="LUT5" s="86"/>
      <c r="LUU5" s="86"/>
      <c r="LUV5" s="86"/>
      <c r="LUW5" s="86"/>
      <c r="LUX5" s="86"/>
      <c r="LUY5" s="86"/>
      <c r="LUZ5" s="86"/>
      <c r="LVA5" s="86"/>
      <c r="LVB5" s="86"/>
      <c r="LVC5" s="86"/>
      <c r="LVD5" s="86"/>
      <c r="LVE5" s="86"/>
      <c r="LVF5" s="86"/>
      <c r="LVG5" s="86"/>
      <c r="LVH5" s="86"/>
      <c r="LVI5" s="86"/>
      <c r="LVJ5" s="86"/>
      <c r="LVK5" s="86"/>
      <c r="LVL5" s="86"/>
      <c r="LVM5" s="86"/>
      <c r="LVN5" s="86"/>
      <c r="LVO5" s="86"/>
      <c r="LVP5" s="86"/>
      <c r="LVQ5" s="86"/>
      <c r="LVR5" s="86"/>
      <c r="LVS5" s="86"/>
      <c r="LVT5" s="86"/>
      <c r="LVU5" s="86"/>
      <c r="LVV5" s="86"/>
      <c r="LVW5" s="86"/>
      <c r="LVX5" s="86"/>
      <c r="LVY5" s="86"/>
      <c r="LVZ5" s="86"/>
      <c r="LWA5" s="86"/>
      <c r="LWB5" s="86"/>
      <c r="LWC5" s="86"/>
      <c r="LWD5" s="86"/>
      <c r="LWE5" s="86"/>
      <c r="LWF5" s="86"/>
      <c r="LWG5" s="86"/>
      <c r="LWH5" s="86"/>
      <c r="LWI5" s="86"/>
      <c r="LWJ5" s="86"/>
      <c r="LWK5" s="86"/>
      <c r="LWL5" s="86"/>
      <c r="LWM5" s="86"/>
      <c r="LWN5" s="86"/>
      <c r="LWO5" s="86"/>
      <c r="LWP5" s="86"/>
      <c r="LWQ5" s="86"/>
      <c r="LWR5" s="86"/>
      <c r="LWS5" s="86"/>
      <c r="LWT5" s="86"/>
      <c r="LWU5" s="86"/>
      <c r="LWV5" s="86"/>
      <c r="LWW5" s="86"/>
      <c r="LWX5" s="86"/>
      <c r="LWY5" s="86"/>
      <c r="LWZ5" s="86"/>
      <c r="LXA5" s="86"/>
      <c r="LXB5" s="86"/>
      <c r="LXC5" s="86"/>
      <c r="LXD5" s="86"/>
      <c r="LXE5" s="86"/>
      <c r="LXF5" s="86"/>
      <c r="LXG5" s="86"/>
      <c r="LXH5" s="86"/>
      <c r="LXI5" s="86"/>
      <c r="LXJ5" s="86"/>
      <c r="LXK5" s="86"/>
      <c r="LXL5" s="86"/>
      <c r="LXM5" s="86"/>
      <c r="LXN5" s="86"/>
      <c r="LXO5" s="86"/>
      <c r="LXP5" s="86"/>
      <c r="LXQ5" s="86"/>
      <c r="LXR5" s="86"/>
      <c r="LXS5" s="86"/>
      <c r="LXT5" s="86"/>
      <c r="LXU5" s="86"/>
      <c r="LXV5" s="86"/>
      <c r="LXW5" s="86"/>
      <c r="LXX5" s="86"/>
      <c r="LXY5" s="86"/>
      <c r="LXZ5" s="86"/>
      <c r="LYA5" s="86"/>
      <c r="LYB5" s="86"/>
      <c r="LYC5" s="86"/>
      <c r="LYD5" s="86"/>
      <c r="LYE5" s="86"/>
      <c r="LYF5" s="86"/>
      <c r="LYG5" s="86"/>
      <c r="LYH5" s="86"/>
      <c r="LYI5" s="86"/>
      <c r="LYJ5" s="86"/>
      <c r="LYK5" s="86"/>
      <c r="LYL5" s="86"/>
      <c r="LYM5" s="86"/>
      <c r="LYN5" s="86"/>
      <c r="LYO5" s="86"/>
      <c r="LYP5" s="86"/>
      <c r="LYQ5" s="86"/>
      <c r="LYR5" s="86"/>
      <c r="LYS5" s="86"/>
      <c r="LYT5" s="86"/>
      <c r="LYU5" s="86"/>
      <c r="LYV5" s="86"/>
      <c r="LYW5" s="86"/>
      <c r="LYX5" s="86"/>
      <c r="LYY5" s="86"/>
      <c r="LYZ5" s="86"/>
      <c r="LZA5" s="86"/>
      <c r="LZB5" s="86"/>
      <c r="LZC5" s="86"/>
      <c r="LZD5" s="86"/>
      <c r="LZE5" s="86"/>
      <c r="LZF5" s="86"/>
      <c r="LZG5" s="86"/>
      <c r="LZH5" s="86"/>
      <c r="LZI5" s="86"/>
      <c r="LZJ5" s="86"/>
      <c r="LZK5" s="86"/>
      <c r="LZL5" s="86"/>
      <c r="LZM5" s="86"/>
      <c r="LZN5" s="86"/>
      <c r="LZO5" s="86"/>
      <c r="LZP5" s="86"/>
      <c r="LZQ5" s="86"/>
      <c r="LZR5" s="86"/>
      <c r="LZS5" s="86"/>
      <c r="LZT5" s="86"/>
      <c r="LZU5" s="86"/>
      <c r="LZV5" s="86"/>
      <c r="LZW5" s="86"/>
      <c r="LZX5" s="86"/>
      <c r="LZY5" s="86"/>
      <c r="LZZ5" s="86"/>
      <c r="MAA5" s="86"/>
      <c r="MAB5" s="86"/>
      <c r="MAC5" s="86"/>
      <c r="MAD5" s="86"/>
      <c r="MAE5" s="86"/>
      <c r="MAF5" s="86"/>
      <c r="MAG5" s="86"/>
      <c r="MAH5" s="86"/>
      <c r="MAI5" s="86"/>
      <c r="MAJ5" s="86"/>
      <c r="MAK5" s="86"/>
      <c r="MAL5" s="86"/>
      <c r="MAM5" s="86"/>
      <c r="MAN5" s="86"/>
      <c r="MAO5" s="86"/>
      <c r="MAP5" s="86"/>
      <c r="MAQ5" s="86"/>
      <c r="MAR5" s="86"/>
      <c r="MAS5" s="86"/>
      <c r="MAT5" s="86"/>
      <c r="MAU5" s="86"/>
      <c r="MAV5" s="86"/>
      <c r="MAW5" s="86"/>
      <c r="MAX5" s="86"/>
      <c r="MAY5" s="86"/>
      <c r="MAZ5" s="86"/>
      <c r="MBA5" s="86"/>
      <c r="MBB5" s="86"/>
      <c r="MBC5" s="86"/>
      <c r="MBD5" s="86"/>
      <c r="MBE5" s="86"/>
      <c r="MBF5" s="86"/>
      <c r="MBG5" s="86"/>
      <c r="MBH5" s="86"/>
      <c r="MBI5" s="86"/>
      <c r="MBJ5" s="86"/>
      <c r="MBK5" s="86"/>
      <c r="MBL5" s="86"/>
      <c r="MBM5" s="86"/>
      <c r="MBN5" s="86"/>
      <c r="MBO5" s="86"/>
      <c r="MBP5" s="86"/>
      <c r="MBQ5" s="86"/>
      <c r="MBR5" s="86"/>
      <c r="MBS5" s="86"/>
      <c r="MBT5" s="86"/>
      <c r="MBU5" s="86"/>
      <c r="MBV5" s="86"/>
      <c r="MBW5" s="86"/>
      <c r="MBX5" s="86"/>
      <c r="MBY5" s="86"/>
      <c r="MBZ5" s="86"/>
      <c r="MCA5" s="86"/>
      <c r="MCB5" s="86"/>
      <c r="MCC5" s="86"/>
      <c r="MCD5" s="86"/>
      <c r="MCE5" s="86"/>
      <c r="MCF5" s="86"/>
      <c r="MCG5" s="86"/>
      <c r="MCH5" s="86"/>
      <c r="MCI5" s="86"/>
      <c r="MCJ5" s="86"/>
      <c r="MCK5" s="86"/>
      <c r="MCL5" s="86"/>
      <c r="MCM5" s="86"/>
      <c r="MCN5" s="86"/>
      <c r="MCO5" s="86"/>
      <c r="MCP5" s="86"/>
      <c r="MCQ5" s="86"/>
      <c r="MCR5" s="86"/>
      <c r="MCS5" s="86"/>
      <c r="MCT5" s="86"/>
      <c r="MCU5" s="86"/>
      <c r="MCV5" s="86"/>
      <c r="MCW5" s="86"/>
      <c r="MCX5" s="86"/>
      <c r="MCY5" s="86"/>
      <c r="MCZ5" s="86"/>
      <c r="MDA5" s="86"/>
      <c r="MDB5" s="86"/>
      <c r="MDC5" s="86"/>
      <c r="MDD5" s="86"/>
      <c r="MDE5" s="86"/>
      <c r="MDF5" s="86"/>
      <c r="MDG5" s="86"/>
      <c r="MDH5" s="86"/>
      <c r="MDI5" s="86"/>
      <c r="MDJ5" s="86"/>
      <c r="MDK5" s="86"/>
      <c r="MDL5" s="86"/>
      <c r="MDM5" s="86"/>
      <c r="MDN5" s="86"/>
      <c r="MDO5" s="86"/>
      <c r="MDP5" s="86"/>
      <c r="MDQ5" s="86"/>
      <c r="MDR5" s="86"/>
      <c r="MDS5" s="86"/>
      <c r="MDT5" s="86"/>
      <c r="MDU5" s="86"/>
      <c r="MDV5" s="86"/>
      <c r="MDW5" s="86"/>
      <c r="MDX5" s="86"/>
      <c r="MDY5" s="86"/>
      <c r="MDZ5" s="86"/>
      <c r="MEA5" s="86"/>
      <c r="MEB5" s="86"/>
      <c r="MEC5" s="86"/>
      <c r="MED5" s="86"/>
      <c r="MEE5" s="86"/>
      <c r="MEF5" s="86"/>
      <c r="MEG5" s="86"/>
      <c r="MEH5" s="86"/>
      <c r="MEI5" s="86"/>
      <c r="MEJ5" s="86"/>
      <c r="MEK5" s="86"/>
      <c r="MEL5" s="86"/>
      <c r="MEM5" s="86"/>
      <c r="MEN5" s="86"/>
      <c r="MEO5" s="86"/>
      <c r="MEP5" s="86"/>
      <c r="MEQ5" s="86"/>
      <c r="MER5" s="86"/>
      <c r="MES5" s="86"/>
      <c r="MET5" s="86"/>
      <c r="MEU5" s="86"/>
      <c r="MEV5" s="86"/>
      <c r="MEW5" s="86"/>
      <c r="MEX5" s="86"/>
      <c r="MEY5" s="86"/>
      <c r="MEZ5" s="86"/>
      <c r="MFA5" s="86"/>
      <c r="MFB5" s="86"/>
      <c r="MFC5" s="86"/>
      <c r="MFD5" s="86"/>
      <c r="MFE5" s="86"/>
      <c r="MFF5" s="86"/>
      <c r="MFG5" s="86"/>
      <c r="MFH5" s="86"/>
      <c r="MFI5" s="86"/>
      <c r="MFJ5" s="86"/>
      <c r="MFK5" s="86"/>
      <c r="MFL5" s="86"/>
      <c r="MFM5" s="86"/>
      <c r="MFN5" s="86"/>
      <c r="MFO5" s="86"/>
      <c r="MFP5" s="86"/>
      <c r="MFQ5" s="86"/>
      <c r="MFR5" s="86"/>
      <c r="MFS5" s="86"/>
      <c r="MFT5" s="86"/>
      <c r="MFU5" s="86"/>
      <c r="MFV5" s="86"/>
      <c r="MFW5" s="86"/>
      <c r="MFX5" s="86"/>
      <c r="MFY5" s="86"/>
      <c r="MFZ5" s="86"/>
      <c r="MGA5" s="86"/>
      <c r="MGB5" s="86"/>
      <c r="MGC5" s="86"/>
      <c r="MGD5" s="86"/>
      <c r="MGE5" s="86"/>
      <c r="MGF5" s="86"/>
      <c r="MGG5" s="86"/>
      <c r="MGH5" s="86"/>
      <c r="MGI5" s="86"/>
      <c r="MGJ5" s="86"/>
      <c r="MGK5" s="86"/>
      <c r="MGL5" s="86"/>
      <c r="MGM5" s="86"/>
      <c r="MGN5" s="86"/>
      <c r="MGO5" s="86"/>
      <c r="MGP5" s="86"/>
      <c r="MGQ5" s="86"/>
      <c r="MGR5" s="86"/>
      <c r="MGS5" s="86"/>
      <c r="MGT5" s="86"/>
      <c r="MGU5" s="86"/>
      <c r="MGV5" s="86"/>
      <c r="MGW5" s="86"/>
      <c r="MGX5" s="86"/>
      <c r="MGY5" s="86"/>
      <c r="MGZ5" s="86"/>
      <c r="MHA5" s="86"/>
      <c r="MHB5" s="86"/>
      <c r="MHC5" s="86"/>
      <c r="MHD5" s="86"/>
      <c r="MHE5" s="86"/>
      <c r="MHF5" s="86"/>
      <c r="MHG5" s="86"/>
      <c r="MHH5" s="86"/>
      <c r="MHI5" s="86"/>
      <c r="MHJ5" s="86"/>
      <c r="MHK5" s="86"/>
      <c r="MHL5" s="86"/>
      <c r="MHM5" s="86"/>
      <c r="MHN5" s="86"/>
      <c r="MHO5" s="86"/>
      <c r="MHP5" s="86"/>
      <c r="MHQ5" s="86"/>
      <c r="MHR5" s="86"/>
      <c r="MHS5" s="86"/>
      <c r="MHT5" s="86"/>
      <c r="MHU5" s="86"/>
      <c r="MHV5" s="86"/>
      <c r="MHW5" s="86"/>
      <c r="MHX5" s="86"/>
      <c r="MHY5" s="86"/>
      <c r="MHZ5" s="86"/>
      <c r="MIA5" s="86"/>
      <c r="MIB5" s="86"/>
      <c r="MIC5" s="86"/>
      <c r="MID5" s="86"/>
      <c r="MIE5" s="86"/>
      <c r="MIF5" s="86"/>
      <c r="MIG5" s="86"/>
      <c r="MIH5" s="86"/>
      <c r="MII5" s="86"/>
      <c r="MIJ5" s="86"/>
      <c r="MIK5" s="86"/>
      <c r="MIL5" s="86"/>
      <c r="MIM5" s="86"/>
      <c r="MIN5" s="86"/>
      <c r="MIO5" s="86"/>
      <c r="MIP5" s="86"/>
      <c r="MIQ5" s="86"/>
      <c r="MIR5" s="86"/>
      <c r="MIS5" s="86"/>
      <c r="MIT5" s="86"/>
      <c r="MIU5" s="86"/>
      <c r="MIV5" s="86"/>
      <c r="MIW5" s="86"/>
      <c r="MIX5" s="86"/>
      <c r="MIY5" s="86"/>
      <c r="MIZ5" s="86"/>
      <c r="MJA5" s="86"/>
      <c r="MJB5" s="86"/>
      <c r="MJC5" s="86"/>
      <c r="MJD5" s="86"/>
      <c r="MJE5" s="86"/>
      <c r="MJF5" s="86"/>
      <c r="MJG5" s="86"/>
      <c r="MJH5" s="86"/>
      <c r="MJI5" s="86"/>
      <c r="MJJ5" s="86"/>
      <c r="MJK5" s="86"/>
      <c r="MJL5" s="86"/>
      <c r="MJM5" s="86"/>
      <c r="MJN5" s="86"/>
      <c r="MJO5" s="86"/>
      <c r="MJP5" s="86"/>
      <c r="MJQ5" s="86"/>
      <c r="MJR5" s="86"/>
      <c r="MJS5" s="86"/>
      <c r="MJT5" s="86"/>
      <c r="MJU5" s="86"/>
      <c r="MJV5" s="86"/>
      <c r="MJW5" s="86"/>
      <c r="MJX5" s="86"/>
      <c r="MJY5" s="86"/>
      <c r="MJZ5" s="86"/>
      <c r="MKA5" s="86"/>
      <c r="MKB5" s="86"/>
      <c r="MKC5" s="86"/>
      <c r="MKD5" s="86"/>
      <c r="MKE5" s="86"/>
      <c r="MKF5" s="86"/>
      <c r="MKG5" s="86"/>
      <c r="MKH5" s="86"/>
      <c r="MKI5" s="86"/>
      <c r="MKJ5" s="86"/>
      <c r="MKK5" s="86"/>
      <c r="MKL5" s="86"/>
      <c r="MKM5" s="86"/>
      <c r="MKN5" s="86"/>
      <c r="MKO5" s="86"/>
      <c r="MKP5" s="86"/>
      <c r="MKQ5" s="86"/>
      <c r="MKR5" s="86"/>
      <c r="MKS5" s="86"/>
      <c r="MKT5" s="86"/>
      <c r="MKU5" s="86"/>
      <c r="MKV5" s="86"/>
      <c r="MKW5" s="86"/>
      <c r="MKX5" s="86"/>
      <c r="MKY5" s="86"/>
      <c r="MKZ5" s="86"/>
      <c r="MLA5" s="86"/>
      <c r="MLB5" s="86"/>
      <c r="MLC5" s="86"/>
      <c r="MLD5" s="86"/>
      <c r="MLE5" s="86"/>
      <c r="MLF5" s="86"/>
      <c r="MLG5" s="86"/>
      <c r="MLH5" s="86"/>
      <c r="MLI5" s="86"/>
      <c r="MLJ5" s="86"/>
      <c r="MLK5" s="86"/>
      <c r="MLL5" s="86"/>
      <c r="MLM5" s="86"/>
      <c r="MLN5" s="86"/>
      <c r="MLO5" s="86"/>
      <c r="MLP5" s="86"/>
      <c r="MLQ5" s="86"/>
      <c r="MLR5" s="86"/>
      <c r="MLS5" s="86"/>
      <c r="MLT5" s="86"/>
      <c r="MLU5" s="86"/>
      <c r="MLV5" s="86"/>
      <c r="MLW5" s="86"/>
      <c r="MLX5" s="86"/>
      <c r="MLY5" s="86"/>
      <c r="MLZ5" s="86"/>
      <c r="MMA5" s="86"/>
      <c r="MMB5" s="86"/>
      <c r="MMC5" s="86"/>
      <c r="MMD5" s="86"/>
      <c r="MME5" s="86"/>
      <c r="MMF5" s="86"/>
      <c r="MMG5" s="86"/>
      <c r="MMH5" s="86"/>
      <c r="MMI5" s="86"/>
      <c r="MMJ5" s="86"/>
      <c r="MMK5" s="86"/>
      <c r="MML5" s="86"/>
      <c r="MMM5" s="86"/>
      <c r="MMN5" s="86"/>
      <c r="MMO5" s="86"/>
      <c r="MMP5" s="86"/>
      <c r="MMQ5" s="86"/>
      <c r="MMR5" s="86"/>
      <c r="MMS5" s="86"/>
      <c r="MMT5" s="86"/>
      <c r="MMU5" s="86"/>
      <c r="MMV5" s="86"/>
      <c r="MMW5" s="86"/>
      <c r="MMX5" s="86"/>
      <c r="MMY5" s="86"/>
      <c r="MMZ5" s="86"/>
      <c r="MNA5" s="86"/>
      <c r="MNB5" s="86"/>
      <c r="MNC5" s="86"/>
      <c r="MND5" s="86"/>
      <c r="MNE5" s="86"/>
      <c r="MNF5" s="86"/>
      <c r="MNG5" s="86"/>
      <c r="MNH5" s="86"/>
      <c r="MNI5" s="86"/>
      <c r="MNJ5" s="86"/>
      <c r="MNK5" s="86"/>
      <c r="MNL5" s="86"/>
      <c r="MNM5" s="86"/>
      <c r="MNN5" s="86"/>
      <c r="MNO5" s="86"/>
      <c r="MNP5" s="86"/>
      <c r="MNQ5" s="86"/>
      <c r="MNR5" s="86"/>
      <c r="MNS5" s="86"/>
      <c r="MNT5" s="86"/>
      <c r="MNU5" s="86"/>
      <c r="MNV5" s="86"/>
      <c r="MNW5" s="86"/>
      <c r="MNX5" s="86"/>
      <c r="MNY5" s="86"/>
      <c r="MNZ5" s="86"/>
      <c r="MOA5" s="86"/>
      <c r="MOB5" s="86"/>
      <c r="MOC5" s="86"/>
      <c r="MOD5" s="86"/>
      <c r="MOE5" s="86"/>
      <c r="MOF5" s="86"/>
      <c r="MOG5" s="86"/>
      <c r="MOH5" s="86"/>
      <c r="MOI5" s="86"/>
      <c r="MOJ5" s="86"/>
      <c r="MOK5" s="86"/>
      <c r="MOL5" s="86"/>
      <c r="MOM5" s="86"/>
      <c r="MON5" s="86"/>
      <c r="MOO5" s="86"/>
      <c r="MOP5" s="86"/>
      <c r="MOQ5" s="86"/>
      <c r="MOR5" s="86"/>
      <c r="MOS5" s="86"/>
      <c r="MOT5" s="86"/>
      <c r="MOU5" s="86"/>
      <c r="MOV5" s="86"/>
      <c r="MOW5" s="86"/>
      <c r="MOX5" s="86"/>
      <c r="MOY5" s="86"/>
      <c r="MOZ5" s="86"/>
      <c r="MPA5" s="86"/>
      <c r="MPB5" s="86"/>
      <c r="MPC5" s="86"/>
      <c r="MPD5" s="86"/>
      <c r="MPE5" s="86"/>
      <c r="MPF5" s="86"/>
      <c r="MPG5" s="86"/>
      <c r="MPH5" s="86"/>
      <c r="MPI5" s="86"/>
      <c r="MPJ5" s="86"/>
      <c r="MPK5" s="86"/>
      <c r="MPL5" s="86"/>
      <c r="MPM5" s="86"/>
      <c r="MPN5" s="86"/>
      <c r="MPO5" s="86"/>
      <c r="MPP5" s="86"/>
      <c r="MPQ5" s="86"/>
      <c r="MPR5" s="86"/>
      <c r="MPS5" s="86"/>
      <c r="MPT5" s="86"/>
      <c r="MPU5" s="86"/>
      <c r="MPV5" s="86"/>
      <c r="MPW5" s="86"/>
      <c r="MPX5" s="86"/>
      <c r="MPY5" s="86"/>
      <c r="MPZ5" s="86"/>
      <c r="MQA5" s="86"/>
      <c r="MQB5" s="86"/>
      <c r="MQC5" s="86"/>
      <c r="MQD5" s="86"/>
      <c r="MQE5" s="86"/>
      <c r="MQF5" s="86"/>
      <c r="MQG5" s="86"/>
      <c r="MQH5" s="86"/>
      <c r="MQI5" s="86"/>
      <c r="MQJ5" s="86"/>
      <c r="MQK5" s="86"/>
      <c r="MQL5" s="86"/>
      <c r="MQM5" s="86"/>
      <c r="MQN5" s="86"/>
      <c r="MQO5" s="86"/>
      <c r="MQP5" s="86"/>
      <c r="MQQ5" s="86"/>
      <c r="MQR5" s="86"/>
      <c r="MQS5" s="86"/>
      <c r="MQT5" s="86"/>
      <c r="MQU5" s="86"/>
      <c r="MQV5" s="86"/>
      <c r="MQW5" s="86"/>
      <c r="MQX5" s="86"/>
      <c r="MQY5" s="86"/>
      <c r="MQZ5" s="86"/>
      <c r="MRA5" s="86"/>
      <c r="MRB5" s="86"/>
      <c r="MRC5" s="86"/>
      <c r="MRD5" s="86"/>
      <c r="MRE5" s="86"/>
      <c r="MRF5" s="86"/>
      <c r="MRG5" s="86"/>
      <c r="MRH5" s="86"/>
      <c r="MRI5" s="86"/>
      <c r="MRJ5" s="86"/>
      <c r="MRK5" s="86"/>
      <c r="MRL5" s="86"/>
      <c r="MRM5" s="86"/>
      <c r="MRN5" s="86"/>
      <c r="MRO5" s="86"/>
      <c r="MRP5" s="86"/>
      <c r="MRQ5" s="86"/>
      <c r="MRR5" s="86"/>
      <c r="MRS5" s="86"/>
      <c r="MRT5" s="86"/>
      <c r="MRU5" s="86"/>
      <c r="MRV5" s="86"/>
      <c r="MRW5" s="86"/>
      <c r="MRX5" s="86"/>
      <c r="MRY5" s="86"/>
      <c r="MRZ5" s="86"/>
      <c r="MSA5" s="86"/>
      <c r="MSB5" s="86"/>
      <c r="MSC5" s="86"/>
      <c r="MSD5" s="86"/>
      <c r="MSE5" s="86"/>
      <c r="MSF5" s="86"/>
      <c r="MSG5" s="86"/>
      <c r="MSH5" s="86"/>
      <c r="MSI5" s="86"/>
      <c r="MSJ5" s="86"/>
      <c r="MSK5" s="86"/>
      <c r="MSL5" s="86"/>
      <c r="MSM5" s="86"/>
      <c r="MSN5" s="86"/>
      <c r="MSO5" s="86"/>
      <c r="MSP5" s="86"/>
      <c r="MSQ5" s="86"/>
      <c r="MSR5" s="86"/>
      <c r="MSS5" s="86"/>
      <c r="MST5" s="86"/>
      <c r="MSU5" s="86"/>
      <c r="MSV5" s="86"/>
      <c r="MSW5" s="86"/>
      <c r="MSX5" s="86"/>
      <c r="MSY5" s="86"/>
      <c r="MSZ5" s="86"/>
      <c r="MTA5" s="86"/>
      <c r="MTB5" s="86"/>
      <c r="MTC5" s="86"/>
      <c r="MTD5" s="86"/>
      <c r="MTE5" s="86"/>
      <c r="MTF5" s="86"/>
      <c r="MTG5" s="86"/>
      <c r="MTH5" s="86"/>
      <c r="MTI5" s="86"/>
      <c r="MTJ5" s="86"/>
      <c r="MTK5" s="86"/>
      <c r="MTL5" s="86"/>
      <c r="MTM5" s="86"/>
      <c r="MTN5" s="86"/>
      <c r="MTO5" s="86"/>
      <c r="MTP5" s="86"/>
      <c r="MTQ5" s="86"/>
      <c r="MTR5" s="86"/>
      <c r="MTS5" s="86"/>
      <c r="MTT5" s="86"/>
      <c r="MTU5" s="86"/>
      <c r="MTV5" s="86"/>
      <c r="MTW5" s="86"/>
      <c r="MTX5" s="86"/>
      <c r="MTY5" s="86"/>
      <c r="MTZ5" s="86"/>
      <c r="MUA5" s="86"/>
      <c r="MUB5" s="86"/>
      <c r="MUC5" s="86"/>
      <c r="MUD5" s="86"/>
      <c r="MUE5" s="86"/>
      <c r="MUF5" s="86"/>
      <c r="MUG5" s="86"/>
      <c r="MUH5" s="86"/>
      <c r="MUI5" s="86"/>
      <c r="MUJ5" s="86"/>
      <c r="MUK5" s="86"/>
      <c r="MUL5" s="86"/>
      <c r="MUM5" s="86"/>
      <c r="MUN5" s="86"/>
      <c r="MUO5" s="86"/>
      <c r="MUP5" s="86"/>
      <c r="MUQ5" s="86"/>
      <c r="MUR5" s="86"/>
      <c r="MUS5" s="86"/>
      <c r="MUT5" s="86"/>
      <c r="MUU5" s="86"/>
      <c r="MUV5" s="86"/>
      <c r="MUW5" s="86"/>
      <c r="MUX5" s="86"/>
      <c r="MUY5" s="86"/>
      <c r="MUZ5" s="86"/>
      <c r="MVA5" s="86"/>
      <c r="MVB5" s="86"/>
      <c r="MVC5" s="86"/>
      <c r="MVD5" s="86"/>
      <c r="MVE5" s="86"/>
      <c r="MVF5" s="86"/>
      <c r="MVG5" s="86"/>
      <c r="MVH5" s="86"/>
      <c r="MVI5" s="86"/>
      <c r="MVJ5" s="86"/>
      <c r="MVK5" s="86"/>
      <c r="MVL5" s="86"/>
      <c r="MVM5" s="86"/>
      <c r="MVN5" s="86"/>
      <c r="MVO5" s="86"/>
      <c r="MVP5" s="86"/>
      <c r="MVQ5" s="86"/>
      <c r="MVR5" s="86"/>
      <c r="MVS5" s="86"/>
      <c r="MVT5" s="86"/>
      <c r="MVU5" s="86"/>
      <c r="MVV5" s="86"/>
      <c r="MVW5" s="86"/>
      <c r="MVX5" s="86"/>
      <c r="MVY5" s="86"/>
      <c r="MVZ5" s="86"/>
      <c r="MWA5" s="86"/>
      <c r="MWB5" s="86"/>
      <c r="MWC5" s="86"/>
      <c r="MWD5" s="86"/>
      <c r="MWE5" s="86"/>
      <c r="MWF5" s="86"/>
      <c r="MWG5" s="86"/>
      <c r="MWH5" s="86"/>
      <c r="MWI5" s="86"/>
      <c r="MWJ5" s="86"/>
      <c r="MWK5" s="86"/>
      <c r="MWL5" s="86"/>
      <c r="MWM5" s="86"/>
      <c r="MWN5" s="86"/>
      <c r="MWO5" s="86"/>
      <c r="MWP5" s="86"/>
      <c r="MWQ5" s="86"/>
      <c r="MWR5" s="86"/>
      <c r="MWS5" s="86"/>
      <c r="MWT5" s="86"/>
      <c r="MWU5" s="86"/>
      <c r="MWV5" s="86"/>
      <c r="MWW5" s="86"/>
      <c r="MWX5" s="86"/>
      <c r="MWY5" s="86"/>
      <c r="MWZ5" s="86"/>
      <c r="MXA5" s="86"/>
      <c r="MXB5" s="86"/>
      <c r="MXC5" s="86"/>
      <c r="MXD5" s="86"/>
      <c r="MXE5" s="86"/>
      <c r="MXF5" s="86"/>
      <c r="MXG5" s="86"/>
      <c r="MXH5" s="86"/>
      <c r="MXI5" s="86"/>
      <c r="MXJ5" s="86"/>
      <c r="MXK5" s="86"/>
      <c r="MXL5" s="86"/>
      <c r="MXM5" s="86"/>
      <c r="MXN5" s="86"/>
      <c r="MXO5" s="86"/>
      <c r="MXP5" s="86"/>
      <c r="MXQ5" s="86"/>
      <c r="MXR5" s="86"/>
      <c r="MXS5" s="86"/>
      <c r="MXT5" s="86"/>
      <c r="MXU5" s="86"/>
      <c r="MXV5" s="86"/>
      <c r="MXW5" s="86"/>
      <c r="MXX5" s="86"/>
      <c r="MXY5" s="86"/>
      <c r="MXZ5" s="86"/>
      <c r="MYA5" s="86"/>
      <c r="MYB5" s="86"/>
      <c r="MYC5" s="86"/>
      <c r="MYD5" s="86"/>
      <c r="MYE5" s="86"/>
      <c r="MYF5" s="86"/>
      <c r="MYG5" s="86"/>
      <c r="MYH5" s="86"/>
      <c r="MYI5" s="86"/>
      <c r="MYJ5" s="86"/>
      <c r="MYK5" s="86"/>
      <c r="MYL5" s="86"/>
      <c r="MYM5" s="86"/>
      <c r="MYN5" s="86"/>
      <c r="MYO5" s="86"/>
      <c r="MYP5" s="86"/>
      <c r="MYQ5" s="86"/>
      <c r="MYR5" s="86"/>
      <c r="MYS5" s="86"/>
      <c r="MYT5" s="86"/>
      <c r="MYU5" s="86"/>
      <c r="MYV5" s="86"/>
      <c r="MYW5" s="86"/>
      <c r="MYX5" s="86"/>
      <c r="MYY5" s="86"/>
      <c r="MYZ5" s="86"/>
      <c r="MZA5" s="86"/>
      <c r="MZB5" s="86"/>
      <c r="MZC5" s="86"/>
      <c r="MZD5" s="86"/>
      <c r="MZE5" s="86"/>
      <c r="MZF5" s="86"/>
      <c r="MZG5" s="86"/>
      <c r="MZH5" s="86"/>
      <c r="MZI5" s="86"/>
      <c r="MZJ5" s="86"/>
      <c r="MZK5" s="86"/>
      <c r="MZL5" s="86"/>
      <c r="MZM5" s="86"/>
      <c r="MZN5" s="86"/>
      <c r="MZO5" s="86"/>
      <c r="MZP5" s="86"/>
      <c r="MZQ5" s="86"/>
      <c r="MZR5" s="86"/>
      <c r="MZS5" s="86"/>
      <c r="MZT5" s="86"/>
      <c r="MZU5" s="86"/>
      <c r="MZV5" s="86"/>
      <c r="MZW5" s="86"/>
      <c r="MZX5" s="86"/>
      <c r="MZY5" s="86"/>
      <c r="MZZ5" s="86"/>
      <c r="NAA5" s="86"/>
      <c r="NAB5" s="86"/>
      <c r="NAC5" s="86"/>
      <c r="NAD5" s="86"/>
      <c r="NAE5" s="86"/>
      <c r="NAF5" s="86"/>
      <c r="NAG5" s="86"/>
      <c r="NAH5" s="86"/>
      <c r="NAI5" s="86"/>
      <c r="NAJ5" s="86"/>
      <c r="NAK5" s="86"/>
      <c r="NAL5" s="86"/>
      <c r="NAM5" s="86"/>
      <c r="NAN5" s="86"/>
      <c r="NAO5" s="86"/>
      <c r="NAP5" s="86"/>
      <c r="NAQ5" s="86"/>
      <c r="NAR5" s="86"/>
      <c r="NAS5" s="86"/>
      <c r="NAT5" s="86"/>
      <c r="NAU5" s="86"/>
      <c r="NAV5" s="86"/>
      <c r="NAW5" s="86"/>
      <c r="NAX5" s="86"/>
      <c r="NAY5" s="86"/>
      <c r="NAZ5" s="86"/>
      <c r="NBA5" s="86"/>
      <c r="NBB5" s="86"/>
      <c r="NBC5" s="86"/>
      <c r="NBD5" s="86"/>
      <c r="NBE5" s="86"/>
      <c r="NBF5" s="86"/>
      <c r="NBG5" s="86"/>
      <c r="NBH5" s="86"/>
      <c r="NBI5" s="86"/>
      <c r="NBJ5" s="86"/>
      <c r="NBK5" s="86"/>
      <c r="NBL5" s="86"/>
      <c r="NBM5" s="86"/>
      <c r="NBN5" s="86"/>
      <c r="NBO5" s="86"/>
      <c r="NBP5" s="86"/>
      <c r="NBQ5" s="86"/>
      <c r="NBR5" s="86"/>
      <c r="NBS5" s="86"/>
      <c r="NBT5" s="86"/>
      <c r="NBU5" s="86"/>
      <c r="NBV5" s="86"/>
      <c r="NBW5" s="86"/>
      <c r="NBX5" s="86"/>
      <c r="NBY5" s="86"/>
      <c r="NBZ5" s="86"/>
      <c r="NCA5" s="86"/>
      <c r="NCB5" s="86"/>
      <c r="NCC5" s="86"/>
      <c r="NCD5" s="86"/>
      <c r="NCE5" s="86"/>
      <c r="NCF5" s="86"/>
      <c r="NCG5" s="86"/>
      <c r="NCH5" s="86"/>
      <c r="NCI5" s="86"/>
      <c r="NCJ5" s="86"/>
      <c r="NCK5" s="86"/>
      <c r="NCL5" s="86"/>
      <c r="NCM5" s="86"/>
      <c r="NCN5" s="86"/>
      <c r="NCO5" s="86"/>
      <c r="NCP5" s="86"/>
      <c r="NCQ5" s="86"/>
      <c r="NCR5" s="86"/>
      <c r="NCS5" s="86"/>
      <c r="NCT5" s="86"/>
      <c r="NCU5" s="86"/>
      <c r="NCV5" s="86"/>
      <c r="NCW5" s="86"/>
      <c r="NCX5" s="86"/>
      <c r="NCY5" s="86"/>
      <c r="NCZ5" s="86"/>
      <c r="NDA5" s="86"/>
      <c r="NDB5" s="86"/>
      <c r="NDC5" s="86"/>
      <c r="NDD5" s="86"/>
      <c r="NDE5" s="86"/>
      <c r="NDF5" s="86"/>
      <c r="NDG5" s="86"/>
      <c r="NDH5" s="86"/>
      <c r="NDI5" s="86"/>
      <c r="NDJ5" s="86"/>
      <c r="NDK5" s="86"/>
      <c r="NDL5" s="86"/>
      <c r="NDM5" s="86"/>
      <c r="NDN5" s="86"/>
      <c r="NDO5" s="86"/>
      <c r="NDP5" s="86"/>
      <c r="NDQ5" s="86"/>
      <c r="NDR5" s="86"/>
      <c r="NDS5" s="86"/>
      <c r="NDT5" s="86"/>
      <c r="NDU5" s="86"/>
      <c r="NDV5" s="86"/>
      <c r="NDW5" s="86"/>
      <c r="NDX5" s="86"/>
      <c r="NDY5" s="86"/>
      <c r="NDZ5" s="86"/>
      <c r="NEA5" s="86"/>
      <c r="NEB5" s="86"/>
      <c r="NEC5" s="86"/>
      <c r="NED5" s="86"/>
      <c r="NEE5" s="86"/>
      <c r="NEF5" s="86"/>
      <c r="NEG5" s="86"/>
      <c r="NEH5" s="86"/>
      <c r="NEI5" s="86"/>
      <c r="NEJ5" s="86"/>
      <c r="NEK5" s="86"/>
      <c r="NEL5" s="86"/>
      <c r="NEM5" s="86"/>
      <c r="NEN5" s="86"/>
      <c r="NEO5" s="86"/>
      <c r="NEP5" s="86"/>
      <c r="NEQ5" s="86"/>
      <c r="NER5" s="86"/>
      <c r="NES5" s="86"/>
      <c r="NET5" s="86"/>
      <c r="NEU5" s="86"/>
      <c r="NEV5" s="86"/>
      <c r="NEW5" s="86"/>
      <c r="NEX5" s="86"/>
      <c r="NEY5" s="86"/>
      <c r="NEZ5" s="86"/>
      <c r="NFA5" s="86"/>
      <c r="NFB5" s="86"/>
      <c r="NFC5" s="86"/>
      <c r="NFD5" s="86"/>
      <c r="NFE5" s="86"/>
      <c r="NFF5" s="86"/>
      <c r="NFG5" s="86"/>
      <c r="NFH5" s="86"/>
      <c r="NFI5" s="86"/>
      <c r="NFJ5" s="86"/>
      <c r="NFK5" s="86"/>
      <c r="NFL5" s="86"/>
      <c r="NFM5" s="86"/>
      <c r="NFN5" s="86"/>
      <c r="NFO5" s="86"/>
      <c r="NFP5" s="86"/>
      <c r="NFQ5" s="86"/>
      <c r="NFR5" s="86"/>
      <c r="NFS5" s="86"/>
      <c r="NFT5" s="86"/>
      <c r="NFU5" s="86"/>
      <c r="NFV5" s="86"/>
      <c r="NFW5" s="86"/>
      <c r="NFX5" s="86"/>
      <c r="NFY5" s="86"/>
      <c r="NFZ5" s="86"/>
      <c r="NGA5" s="86"/>
      <c r="NGB5" s="86"/>
      <c r="NGC5" s="86"/>
      <c r="NGD5" s="86"/>
      <c r="NGE5" s="86"/>
      <c r="NGF5" s="86"/>
      <c r="NGG5" s="86"/>
      <c r="NGH5" s="86"/>
      <c r="NGI5" s="86"/>
      <c r="NGJ5" s="86"/>
      <c r="NGK5" s="86"/>
      <c r="NGL5" s="86"/>
      <c r="NGM5" s="86"/>
      <c r="NGN5" s="86"/>
      <c r="NGO5" s="86"/>
      <c r="NGP5" s="86"/>
      <c r="NGQ5" s="86"/>
      <c r="NGR5" s="86"/>
      <c r="NGS5" s="86"/>
      <c r="NGT5" s="86"/>
      <c r="NGU5" s="86"/>
      <c r="NGV5" s="86"/>
      <c r="NGW5" s="86"/>
      <c r="NGX5" s="86"/>
      <c r="NGY5" s="86"/>
      <c r="NGZ5" s="86"/>
      <c r="NHA5" s="86"/>
      <c r="NHB5" s="86"/>
      <c r="NHC5" s="86"/>
      <c r="NHD5" s="86"/>
      <c r="NHE5" s="86"/>
      <c r="NHF5" s="86"/>
      <c r="NHG5" s="86"/>
      <c r="NHH5" s="86"/>
      <c r="NHI5" s="86"/>
      <c r="NHJ5" s="86"/>
      <c r="NHK5" s="86"/>
      <c r="NHL5" s="86"/>
      <c r="NHM5" s="86"/>
      <c r="NHN5" s="86"/>
      <c r="NHO5" s="86"/>
      <c r="NHP5" s="86"/>
      <c r="NHQ5" s="86"/>
      <c r="NHR5" s="86"/>
      <c r="NHS5" s="86"/>
      <c r="NHT5" s="86"/>
      <c r="NHU5" s="86"/>
      <c r="NHV5" s="86"/>
      <c r="NHW5" s="86"/>
      <c r="NHX5" s="86"/>
      <c r="NHY5" s="86"/>
      <c r="NHZ5" s="86"/>
      <c r="NIA5" s="86"/>
      <c r="NIB5" s="86"/>
      <c r="NIC5" s="86"/>
      <c r="NID5" s="86"/>
      <c r="NIE5" s="86"/>
      <c r="NIF5" s="86"/>
      <c r="NIG5" s="86"/>
      <c r="NIH5" s="86"/>
      <c r="NII5" s="86"/>
      <c r="NIJ5" s="86"/>
      <c r="NIK5" s="86"/>
      <c r="NIL5" s="86"/>
      <c r="NIM5" s="86"/>
      <c r="NIN5" s="86"/>
      <c r="NIO5" s="86"/>
      <c r="NIP5" s="86"/>
      <c r="NIQ5" s="86"/>
      <c r="NIR5" s="86"/>
      <c r="NIS5" s="86"/>
      <c r="NIT5" s="86"/>
      <c r="NIU5" s="86"/>
      <c r="NIV5" s="86"/>
      <c r="NIW5" s="86"/>
      <c r="NIX5" s="86"/>
      <c r="NIY5" s="86"/>
      <c r="NIZ5" s="86"/>
      <c r="NJA5" s="86"/>
      <c r="NJB5" s="86"/>
      <c r="NJC5" s="86"/>
      <c r="NJD5" s="86"/>
      <c r="NJE5" s="86"/>
      <c r="NJF5" s="86"/>
      <c r="NJG5" s="86"/>
      <c r="NJH5" s="86"/>
      <c r="NJI5" s="86"/>
      <c r="NJJ5" s="86"/>
      <c r="NJK5" s="86"/>
      <c r="NJL5" s="86"/>
      <c r="NJM5" s="86"/>
      <c r="NJN5" s="86"/>
      <c r="NJO5" s="86"/>
      <c r="NJP5" s="86"/>
      <c r="NJQ5" s="86"/>
      <c r="NJR5" s="86"/>
      <c r="NJS5" s="86"/>
      <c r="NJT5" s="86"/>
      <c r="NJU5" s="86"/>
      <c r="NJV5" s="86"/>
      <c r="NJW5" s="86"/>
      <c r="NJX5" s="86"/>
      <c r="NJY5" s="86"/>
      <c r="NJZ5" s="86"/>
      <c r="NKA5" s="86"/>
      <c r="NKB5" s="86"/>
      <c r="NKC5" s="86"/>
      <c r="NKD5" s="86"/>
      <c r="NKE5" s="86"/>
      <c r="NKF5" s="86"/>
      <c r="NKG5" s="86"/>
      <c r="NKH5" s="86"/>
      <c r="NKI5" s="86"/>
      <c r="NKJ5" s="86"/>
      <c r="NKK5" s="86"/>
      <c r="NKL5" s="86"/>
      <c r="NKM5" s="86"/>
      <c r="NKN5" s="86"/>
      <c r="NKO5" s="86"/>
      <c r="NKP5" s="86"/>
      <c r="NKQ5" s="86"/>
      <c r="NKR5" s="86"/>
      <c r="NKS5" s="86"/>
      <c r="NKT5" s="86"/>
      <c r="NKU5" s="86"/>
      <c r="NKV5" s="86"/>
      <c r="NKW5" s="86"/>
      <c r="NKX5" s="86"/>
      <c r="NKY5" s="86"/>
      <c r="NKZ5" s="86"/>
      <c r="NLA5" s="86"/>
      <c r="NLB5" s="86"/>
      <c r="NLC5" s="86"/>
      <c r="NLD5" s="86"/>
      <c r="NLE5" s="86"/>
      <c r="NLF5" s="86"/>
      <c r="NLG5" s="86"/>
      <c r="NLH5" s="86"/>
      <c r="NLI5" s="86"/>
      <c r="NLJ5" s="86"/>
      <c r="NLK5" s="86"/>
      <c r="NLL5" s="86"/>
      <c r="NLM5" s="86"/>
      <c r="NLN5" s="86"/>
      <c r="NLO5" s="86"/>
      <c r="NLP5" s="86"/>
      <c r="NLQ5" s="86"/>
      <c r="NLR5" s="86"/>
      <c r="NLS5" s="86"/>
      <c r="NLT5" s="86"/>
      <c r="NLU5" s="86"/>
      <c r="NLV5" s="86"/>
      <c r="NLW5" s="86"/>
      <c r="NLX5" s="86"/>
      <c r="NLY5" s="86"/>
      <c r="NLZ5" s="86"/>
      <c r="NMA5" s="86"/>
      <c r="NMB5" s="86"/>
      <c r="NMC5" s="86"/>
      <c r="NMD5" s="86"/>
      <c r="NME5" s="86"/>
      <c r="NMF5" s="86"/>
      <c r="NMG5" s="86"/>
      <c r="NMH5" s="86"/>
      <c r="NMI5" s="86"/>
      <c r="NMJ5" s="86"/>
      <c r="NMK5" s="86"/>
      <c r="NML5" s="86"/>
      <c r="NMM5" s="86"/>
      <c r="NMN5" s="86"/>
      <c r="NMO5" s="86"/>
      <c r="NMP5" s="86"/>
      <c r="NMQ5" s="86"/>
      <c r="NMR5" s="86"/>
      <c r="NMS5" s="86"/>
      <c r="NMT5" s="86"/>
      <c r="NMU5" s="86"/>
      <c r="NMV5" s="86"/>
      <c r="NMW5" s="86"/>
      <c r="NMX5" s="86"/>
      <c r="NMY5" s="86"/>
      <c r="NMZ5" s="86"/>
      <c r="NNA5" s="86"/>
      <c r="NNB5" s="86"/>
      <c r="NNC5" s="86"/>
      <c r="NND5" s="86"/>
      <c r="NNE5" s="86"/>
      <c r="NNF5" s="86"/>
      <c r="NNG5" s="86"/>
      <c r="NNH5" s="86"/>
      <c r="NNI5" s="86"/>
      <c r="NNJ5" s="86"/>
      <c r="NNK5" s="86"/>
      <c r="NNL5" s="86"/>
      <c r="NNM5" s="86"/>
      <c r="NNN5" s="86"/>
      <c r="NNO5" s="86"/>
      <c r="NNP5" s="86"/>
      <c r="NNQ5" s="86"/>
      <c r="NNR5" s="86"/>
      <c r="NNS5" s="86"/>
      <c r="NNT5" s="86"/>
      <c r="NNU5" s="86"/>
      <c r="NNV5" s="86"/>
      <c r="NNW5" s="86"/>
      <c r="NNX5" s="86"/>
      <c r="NNY5" s="86"/>
      <c r="NNZ5" s="86"/>
      <c r="NOA5" s="86"/>
      <c r="NOB5" s="86"/>
      <c r="NOC5" s="86"/>
      <c r="NOD5" s="86"/>
      <c r="NOE5" s="86"/>
      <c r="NOF5" s="86"/>
      <c r="NOG5" s="86"/>
      <c r="NOH5" s="86"/>
      <c r="NOI5" s="86"/>
      <c r="NOJ5" s="86"/>
      <c r="NOK5" s="86"/>
      <c r="NOL5" s="86"/>
      <c r="NOM5" s="86"/>
      <c r="NON5" s="86"/>
      <c r="NOO5" s="86"/>
      <c r="NOP5" s="86"/>
      <c r="NOQ5" s="86"/>
      <c r="NOR5" s="86"/>
      <c r="NOS5" s="86"/>
      <c r="NOT5" s="86"/>
      <c r="NOU5" s="86"/>
      <c r="NOV5" s="86"/>
      <c r="NOW5" s="86"/>
      <c r="NOX5" s="86"/>
      <c r="NOY5" s="86"/>
      <c r="NOZ5" s="86"/>
      <c r="NPA5" s="86"/>
      <c r="NPB5" s="86"/>
      <c r="NPC5" s="86"/>
      <c r="NPD5" s="86"/>
      <c r="NPE5" s="86"/>
      <c r="NPF5" s="86"/>
      <c r="NPG5" s="86"/>
      <c r="NPH5" s="86"/>
      <c r="NPI5" s="86"/>
      <c r="NPJ5" s="86"/>
      <c r="NPK5" s="86"/>
      <c r="NPL5" s="86"/>
      <c r="NPM5" s="86"/>
      <c r="NPN5" s="86"/>
      <c r="NPO5" s="86"/>
      <c r="NPP5" s="86"/>
      <c r="NPQ5" s="86"/>
      <c r="NPR5" s="86"/>
      <c r="NPS5" s="86"/>
      <c r="NPT5" s="86"/>
      <c r="NPU5" s="86"/>
      <c r="NPV5" s="86"/>
      <c r="NPW5" s="86"/>
      <c r="NPX5" s="86"/>
      <c r="NPY5" s="86"/>
      <c r="NPZ5" s="86"/>
      <c r="NQA5" s="86"/>
      <c r="NQB5" s="86"/>
      <c r="NQC5" s="86"/>
      <c r="NQD5" s="86"/>
      <c r="NQE5" s="86"/>
      <c r="NQF5" s="86"/>
      <c r="NQG5" s="86"/>
      <c r="NQH5" s="86"/>
      <c r="NQI5" s="86"/>
      <c r="NQJ5" s="86"/>
      <c r="NQK5" s="86"/>
      <c r="NQL5" s="86"/>
      <c r="NQM5" s="86"/>
      <c r="NQN5" s="86"/>
      <c r="NQO5" s="86"/>
      <c r="NQP5" s="86"/>
      <c r="NQQ5" s="86"/>
      <c r="NQR5" s="86"/>
      <c r="NQS5" s="86"/>
      <c r="NQT5" s="86"/>
      <c r="NQU5" s="86"/>
      <c r="NQV5" s="86"/>
      <c r="NQW5" s="86"/>
      <c r="NQX5" s="86"/>
      <c r="NQY5" s="86"/>
      <c r="NQZ5" s="86"/>
      <c r="NRA5" s="86"/>
      <c r="NRB5" s="86"/>
      <c r="NRC5" s="86"/>
      <c r="NRD5" s="86"/>
      <c r="NRE5" s="86"/>
      <c r="NRF5" s="86"/>
      <c r="NRG5" s="86"/>
      <c r="NRH5" s="86"/>
      <c r="NRI5" s="86"/>
      <c r="NRJ5" s="86"/>
      <c r="NRK5" s="86"/>
      <c r="NRL5" s="86"/>
      <c r="NRM5" s="86"/>
      <c r="NRN5" s="86"/>
      <c r="NRO5" s="86"/>
      <c r="NRP5" s="86"/>
      <c r="NRQ5" s="86"/>
      <c r="NRR5" s="86"/>
      <c r="NRS5" s="86"/>
      <c r="NRT5" s="86"/>
      <c r="NRU5" s="86"/>
      <c r="NRV5" s="86"/>
      <c r="NRW5" s="86"/>
      <c r="NRX5" s="86"/>
      <c r="NRY5" s="86"/>
      <c r="NRZ5" s="86"/>
      <c r="NSA5" s="86"/>
      <c r="NSB5" s="86"/>
      <c r="NSC5" s="86"/>
      <c r="NSD5" s="86"/>
      <c r="NSE5" s="86"/>
      <c r="NSF5" s="86"/>
      <c r="NSG5" s="86"/>
      <c r="NSH5" s="86"/>
      <c r="NSI5" s="86"/>
      <c r="NSJ5" s="86"/>
      <c r="NSK5" s="86"/>
      <c r="NSL5" s="86"/>
      <c r="NSM5" s="86"/>
      <c r="NSN5" s="86"/>
      <c r="NSO5" s="86"/>
      <c r="NSP5" s="86"/>
      <c r="NSQ5" s="86"/>
      <c r="NSR5" s="86"/>
      <c r="NSS5" s="86"/>
      <c r="NST5" s="86"/>
      <c r="NSU5" s="86"/>
      <c r="NSV5" s="86"/>
      <c r="NSW5" s="86"/>
      <c r="NSX5" s="86"/>
      <c r="NSY5" s="86"/>
      <c r="NSZ5" s="86"/>
      <c r="NTA5" s="86"/>
      <c r="NTB5" s="86"/>
      <c r="NTC5" s="86"/>
      <c r="NTD5" s="86"/>
      <c r="NTE5" s="86"/>
      <c r="NTF5" s="86"/>
      <c r="NTG5" s="86"/>
      <c r="NTH5" s="86"/>
      <c r="NTI5" s="86"/>
      <c r="NTJ5" s="86"/>
      <c r="NTK5" s="86"/>
      <c r="NTL5" s="86"/>
      <c r="NTM5" s="86"/>
      <c r="NTN5" s="86"/>
      <c r="NTO5" s="86"/>
      <c r="NTP5" s="86"/>
      <c r="NTQ5" s="86"/>
      <c r="NTR5" s="86"/>
      <c r="NTS5" s="86"/>
      <c r="NTT5" s="86"/>
      <c r="NTU5" s="86"/>
      <c r="NTV5" s="86"/>
      <c r="NTW5" s="86"/>
      <c r="NTX5" s="86"/>
      <c r="NTY5" s="86"/>
      <c r="NTZ5" s="86"/>
      <c r="NUA5" s="86"/>
      <c r="NUB5" s="86"/>
      <c r="NUC5" s="86"/>
      <c r="NUD5" s="86"/>
      <c r="NUE5" s="86"/>
      <c r="NUF5" s="86"/>
      <c r="NUG5" s="86"/>
      <c r="NUH5" s="86"/>
      <c r="NUI5" s="86"/>
      <c r="NUJ5" s="86"/>
      <c r="NUK5" s="86"/>
      <c r="NUL5" s="86"/>
      <c r="NUM5" s="86"/>
      <c r="NUN5" s="86"/>
      <c r="NUO5" s="86"/>
      <c r="NUP5" s="86"/>
      <c r="NUQ5" s="86"/>
      <c r="NUR5" s="86"/>
      <c r="NUS5" s="86"/>
      <c r="NUT5" s="86"/>
      <c r="NUU5" s="86"/>
      <c r="NUV5" s="86"/>
      <c r="NUW5" s="86"/>
      <c r="NUX5" s="86"/>
      <c r="NUY5" s="86"/>
      <c r="NUZ5" s="86"/>
      <c r="NVA5" s="86"/>
      <c r="NVB5" s="86"/>
      <c r="NVC5" s="86"/>
      <c r="NVD5" s="86"/>
      <c r="NVE5" s="86"/>
      <c r="NVF5" s="86"/>
      <c r="NVG5" s="86"/>
      <c r="NVH5" s="86"/>
      <c r="NVI5" s="86"/>
      <c r="NVJ5" s="86"/>
      <c r="NVK5" s="86"/>
      <c r="NVL5" s="86"/>
      <c r="NVM5" s="86"/>
      <c r="NVN5" s="86"/>
      <c r="NVO5" s="86"/>
      <c r="NVP5" s="86"/>
      <c r="NVQ5" s="86"/>
      <c r="NVR5" s="86"/>
      <c r="NVS5" s="86"/>
      <c r="NVT5" s="86"/>
      <c r="NVU5" s="86"/>
      <c r="NVV5" s="86"/>
      <c r="NVW5" s="86"/>
      <c r="NVX5" s="86"/>
      <c r="NVY5" s="86"/>
      <c r="NVZ5" s="86"/>
      <c r="NWA5" s="86"/>
      <c r="NWB5" s="86"/>
      <c r="NWC5" s="86"/>
      <c r="NWD5" s="86"/>
      <c r="NWE5" s="86"/>
      <c r="NWF5" s="86"/>
      <c r="NWG5" s="86"/>
      <c r="NWH5" s="86"/>
      <c r="NWI5" s="86"/>
      <c r="NWJ5" s="86"/>
      <c r="NWK5" s="86"/>
      <c r="NWL5" s="86"/>
      <c r="NWM5" s="86"/>
      <c r="NWN5" s="86"/>
      <c r="NWO5" s="86"/>
      <c r="NWP5" s="86"/>
      <c r="NWQ5" s="86"/>
      <c r="NWR5" s="86"/>
      <c r="NWS5" s="86"/>
      <c r="NWT5" s="86"/>
      <c r="NWU5" s="86"/>
      <c r="NWV5" s="86"/>
      <c r="NWW5" s="86"/>
      <c r="NWX5" s="86"/>
      <c r="NWY5" s="86"/>
      <c r="NWZ5" s="86"/>
      <c r="NXA5" s="86"/>
      <c r="NXB5" s="86"/>
      <c r="NXC5" s="86"/>
      <c r="NXD5" s="86"/>
      <c r="NXE5" s="86"/>
      <c r="NXF5" s="86"/>
      <c r="NXG5" s="86"/>
      <c r="NXH5" s="86"/>
      <c r="NXI5" s="86"/>
      <c r="NXJ5" s="86"/>
      <c r="NXK5" s="86"/>
      <c r="NXL5" s="86"/>
      <c r="NXM5" s="86"/>
      <c r="NXN5" s="86"/>
      <c r="NXO5" s="86"/>
      <c r="NXP5" s="86"/>
      <c r="NXQ5" s="86"/>
      <c r="NXR5" s="86"/>
      <c r="NXS5" s="86"/>
      <c r="NXT5" s="86"/>
      <c r="NXU5" s="86"/>
      <c r="NXV5" s="86"/>
      <c r="NXW5" s="86"/>
      <c r="NXX5" s="86"/>
      <c r="NXY5" s="86"/>
      <c r="NXZ5" s="86"/>
      <c r="NYA5" s="86"/>
      <c r="NYB5" s="86"/>
      <c r="NYC5" s="86"/>
      <c r="NYD5" s="86"/>
      <c r="NYE5" s="86"/>
      <c r="NYF5" s="86"/>
      <c r="NYG5" s="86"/>
      <c r="NYH5" s="86"/>
      <c r="NYI5" s="86"/>
      <c r="NYJ5" s="86"/>
      <c r="NYK5" s="86"/>
      <c r="NYL5" s="86"/>
      <c r="NYM5" s="86"/>
      <c r="NYN5" s="86"/>
      <c r="NYO5" s="86"/>
      <c r="NYP5" s="86"/>
      <c r="NYQ5" s="86"/>
      <c r="NYR5" s="86"/>
      <c r="NYS5" s="86"/>
      <c r="NYT5" s="86"/>
      <c r="NYU5" s="86"/>
      <c r="NYV5" s="86"/>
      <c r="NYW5" s="86"/>
      <c r="NYX5" s="86"/>
      <c r="NYY5" s="86"/>
      <c r="NYZ5" s="86"/>
      <c r="NZA5" s="86"/>
      <c r="NZB5" s="86"/>
      <c r="NZC5" s="86"/>
      <c r="NZD5" s="86"/>
      <c r="NZE5" s="86"/>
      <c r="NZF5" s="86"/>
      <c r="NZG5" s="86"/>
      <c r="NZH5" s="86"/>
      <c r="NZI5" s="86"/>
      <c r="NZJ5" s="86"/>
      <c r="NZK5" s="86"/>
      <c r="NZL5" s="86"/>
      <c r="NZM5" s="86"/>
      <c r="NZN5" s="86"/>
      <c r="NZO5" s="86"/>
      <c r="NZP5" s="86"/>
      <c r="NZQ5" s="86"/>
      <c r="NZR5" s="86"/>
      <c r="NZS5" s="86"/>
      <c r="NZT5" s="86"/>
      <c r="NZU5" s="86"/>
      <c r="NZV5" s="86"/>
      <c r="NZW5" s="86"/>
      <c r="NZX5" s="86"/>
      <c r="NZY5" s="86"/>
      <c r="NZZ5" s="86"/>
      <c r="OAA5" s="86"/>
      <c r="OAB5" s="86"/>
      <c r="OAC5" s="86"/>
      <c r="OAD5" s="86"/>
      <c r="OAE5" s="86"/>
      <c r="OAF5" s="86"/>
      <c r="OAG5" s="86"/>
      <c r="OAH5" s="86"/>
      <c r="OAI5" s="86"/>
      <c r="OAJ5" s="86"/>
      <c r="OAK5" s="86"/>
      <c r="OAL5" s="86"/>
      <c r="OAM5" s="86"/>
      <c r="OAN5" s="86"/>
      <c r="OAO5" s="86"/>
      <c r="OAP5" s="86"/>
      <c r="OAQ5" s="86"/>
      <c r="OAR5" s="86"/>
      <c r="OAS5" s="86"/>
      <c r="OAT5" s="86"/>
      <c r="OAU5" s="86"/>
      <c r="OAV5" s="86"/>
      <c r="OAW5" s="86"/>
      <c r="OAX5" s="86"/>
      <c r="OAY5" s="86"/>
      <c r="OAZ5" s="86"/>
      <c r="OBA5" s="86"/>
      <c r="OBB5" s="86"/>
      <c r="OBC5" s="86"/>
      <c r="OBD5" s="86"/>
      <c r="OBE5" s="86"/>
      <c r="OBF5" s="86"/>
      <c r="OBG5" s="86"/>
      <c r="OBH5" s="86"/>
      <c r="OBI5" s="86"/>
      <c r="OBJ5" s="86"/>
      <c r="OBK5" s="86"/>
      <c r="OBL5" s="86"/>
      <c r="OBM5" s="86"/>
      <c r="OBN5" s="86"/>
      <c r="OBO5" s="86"/>
      <c r="OBP5" s="86"/>
      <c r="OBQ5" s="86"/>
      <c r="OBR5" s="86"/>
      <c r="OBS5" s="86"/>
      <c r="OBT5" s="86"/>
      <c r="OBU5" s="86"/>
      <c r="OBV5" s="86"/>
      <c r="OBW5" s="86"/>
      <c r="OBX5" s="86"/>
      <c r="OBY5" s="86"/>
      <c r="OBZ5" s="86"/>
      <c r="OCA5" s="86"/>
      <c r="OCB5" s="86"/>
      <c r="OCC5" s="86"/>
      <c r="OCD5" s="86"/>
      <c r="OCE5" s="86"/>
      <c r="OCF5" s="86"/>
      <c r="OCG5" s="86"/>
      <c r="OCH5" s="86"/>
      <c r="OCI5" s="86"/>
      <c r="OCJ5" s="86"/>
      <c r="OCK5" s="86"/>
      <c r="OCL5" s="86"/>
      <c r="OCM5" s="86"/>
      <c r="OCN5" s="86"/>
      <c r="OCO5" s="86"/>
      <c r="OCP5" s="86"/>
      <c r="OCQ5" s="86"/>
      <c r="OCR5" s="86"/>
      <c r="OCS5" s="86"/>
      <c r="OCT5" s="86"/>
      <c r="OCU5" s="86"/>
      <c r="OCV5" s="86"/>
      <c r="OCW5" s="86"/>
      <c r="OCX5" s="86"/>
      <c r="OCY5" s="86"/>
      <c r="OCZ5" s="86"/>
      <c r="ODA5" s="86"/>
      <c r="ODB5" s="86"/>
      <c r="ODC5" s="86"/>
      <c r="ODD5" s="86"/>
      <c r="ODE5" s="86"/>
      <c r="ODF5" s="86"/>
      <c r="ODG5" s="86"/>
      <c r="ODH5" s="86"/>
      <c r="ODI5" s="86"/>
      <c r="ODJ5" s="86"/>
      <c r="ODK5" s="86"/>
      <c r="ODL5" s="86"/>
      <c r="ODM5" s="86"/>
      <c r="ODN5" s="86"/>
      <c r="ODO5" s="86"/>
      <c r="ODP5" s="86"/>
      <c r="ODQ5" s="86"/>
      <c r="ODR5" s="86"/>
      <c r="ODS5" s="86"/>
      <c r="ODT5" s="86"/>
      <c r="ODU5" s="86"/>
      <c r="ODV5" s="86"/>
      <c r="ODW5" s="86"/>
      <c r="ODX5" s="86"/>
      <c r="ODY5" s="86"/>
      <c r="ODZ5" s="86"/>
      <c r="OEA5" s="86"/>
      <c r="OEB5" s="86"/>
      <c r="OEC5" s="86"/>
      <c r="OED5" s="86"/>
      <c r="OEE5" s="86"/>
      <c r="OEF5" s="86"/>
      <c r="OEG5" s="86"/>
      <c r="OEH5" s="86"/>
      <c r="OEI5" s="86"/>
      <c r="OEJ5" s="86"/>
      <c r="OEK5" s="86"/>
      <c r="OEL5" s="86"/>
      <c r="OEM5" s="86"/>
      <c r="OEN5" s="86"/>
      <c r="OEO5" s="86"/>
      <c r="OEP5" s="86"/>
      <c r="OEQ5" s="86"/>
      <c r="OER5" s="86"/>
      <c r="OES5" s="86"/>
      <c r="OET5" s="86"/>
      <c r="OEU5" s="86"/>
      <c r="OEV5" s="86"/>
      <c r="OEW5" s="86"/>
      <c r="OEX5" s="86"/>
      <c r="OEY5" s="86"/>
      <c r="OEZ5" s="86"/>
      <c r="OFA5" s="86"/>
      <c r="OFB5" s="86"/>
      <c r="OFC5" s="86"/>
      <c r="OFD5" s="86"/>
      <c r="OFE5" s="86"/>
      <c r="OFF5" s="86"/>
      <c r="OFG5" s="86"/>
      <c r="OFH5" s="86"/>
      <c r="OFI5" s="86"/>
      <c r="OFJ5" s="86"/>
      <c r="OFK5" s="86"/>
      <c r="OFL5" s="86"/>
      <c r="OFM5" s="86"/>
      <c r="OFN5" s="86"/>
      <c r="OFO5" s="86"/>
      <c r="OFP5" s="86"/>
      <c r="OFQ5" s="86"/>
      <c r="OFR5" s="86"/>
      <c r="OFS5" s="86"/>
      <c r="OFT5" s="86"/>
      <c r="OFU5" s="86"/>
      <c r="OFV5" s="86"/>
      <c r="OFW5" s="86"/>
      <c r="OFX5" s="86"/>
      <c r="OFY5" s="86"/>
      <c r="OFZ5" s="86"/>
      <c r="OGA5" s="86"/>
      <c r="OGB5" s="86"/>
      <c r="OGC5" s="86"/>
      <c r="OGD5" s="86"/>
      <c r="OGE5" s="86"/>
      <c r="OGF5" s="86"/>
      <c r="OGG5" s="86"/>
      <c r="OGH5" s="86"/>
      <c r="OGI5" s="86"/>
      <c r="OGJ5" s="86"/>
      <c r="OGK5" s="86"/>
      <c r="OGL5" s="86"/>
      <c r="OGM5" s="86"/>
      <c r="OGN5" s="86"/>
      <c r="OGO5" s="86"/>
      <c r="OGP5" s="86"/>
      <c r="OGQ5" s="86"/>
      <c r="OGR5" s="86"/>
      <c r="OGS5" s="86"/>
      <c r="OGT5" s="86"/>
      <c r="OGU5" s="86"/>
      <c r="OGV5" s="86"/>
      <c r="OGW5" s="86"/>
      <c r="OGX5" s="86"/>
      <c r="OGY5" s="86"/>
      <c r="OGZ5" s="86"/>
      <c r="OHA5" s="86"/>
      <c r="OHB5" s="86"/>
      <c r="OHC5" s="86"/>
      <c r="OHD5" s="86"/>
      <c r="OHE5" s="86"/>
      <c r="OHF5" s="86"/>
      <c r="OHG5" s="86"/>
      <c r="OHH5" s="86"/>
      <c r="OHI5" s="86"/>
      <c r="OHJ5" s="86"/>
      <c r="OHK5" s="86"/>
      <c r="OHL5" s="86"/>
      <c r="OHM5" s="86"/>
      <c r="OHN5" s="86"/>
      <c r="OHO5" s="86"/>
      <c r="OHP5" s="86"/>
      <c r="OHQ5" s="86"/>
      <c r="OHR5" s="86"/>
      <c r="OHS5" s="86"/>
      <c r="OHT5" s="86"/>
      <c r="OHU5" s="86"/>
      <c r="OHV5" s="86"/>
      <c r="OHW5" s="86"/>
      <c r="OHX5" s="86"/>
      <c r="OHY5" s="86"/>
      <c r="OHZ5" s="86"/>
      <c r="OIA5" s="86"/>
      <c r="OIB5" s="86"/>
      <c r="OIC5" s="86"/>
      <c r="OID5" s="86"/>
      <c r="OIE5" s="86"/>
      <c r="OIF5" s="86"/>
      <c r="OIG5" s="86"/>
      <c r="OIH5" s="86"/>
      <c r="OII5" s="86"/>
      <c r="OIJ5" s="86"/>
      <c r="OIK5" s="86"/>
      <c r="OIL5" s="86"/>
      <c r="OIM5" s="86"/>
      <c r="OIN5" s="86"/>
      <c r="OIO5" s="86"/>
      <c r="OIP5" s="86"/>
      <c r="OIQ5" s="86"/>
      <c r="OIR5" s="86"/>
      <c r="OIS5" s="86"/>
      <c r="OIT5" s="86"/>
      <c r="OIU5" s="86"/>
      <c r="OIV5" s="86"/>
      <c r="OIW5" s="86"/>
      <c r="OIX5" s="86"/>
      <c r="OIY5" s="86"/>
      <c r="OIZ5" s="86"/>
      <c r="OJA5" s="86"/>
      <c r="OJB5" s="86"/>
      <c r="OJC5" s="86"/>
      <c r="OJD5" s="86"/>
      <c r="OJE5" s="86"/>
      <c r="OJF5" s="86"/>
      <c r="OJG5" s="86"/>
      <c r="OJH5" s="86"/>
      <c r="OJI5" s="86"/>
      <c r="OJJ5" s="86"/>
      <c r="OJK5" s="86"/>
      <c r="OJL5" s="86"/>
      <c r="OJM5" s="86"/>
      <c r="OJN5" s="86"/>
      <c r="OJO5" s="86"/>
      <c r="OJP5" s="86"/>
      <c r="OJQ5" s="86"/>
      <c r="OJR5" s="86"/>
      <c r="OJS5" s="86"/>
      <c r="OJT5" s="86"/>
      <c r="OJU5" s="86"/>
      <c r="OJV5" s="86"/>
      <c r="OJW5" s="86"/>
      <c r="OJX5" s="86"/>
      <c r="OJY5" s="86"/>
      <c r="OJZ5" s="86"/>
      <c r="OKA5" s="86"/>
      <c r="OKB5" s="86"/>
      <c r="OKC5" s="86"/>
      <c r="OKD5" s="86"/>
      <c r="OKE5" s="86"/>
      <c r="OKF5" s="86"/>
      <c r="OKG5" s="86"/>
      <c r="OKH5" s="86"/>
      <c r="OKI5" s="86"/>
      <c r="OKJ5" s="86"/>
      <c r="OKK5" s="86"/>
      <c r="OKL5" s="86"/>
      <c r="OKM5" s="86"/>
      <c r="OKN5" s="86"/>
      <c r="OKO5" s="86"/>
      <c r="OKP5" s="86"/>
      <c r="OKQ5" s="86"/>
      <c r="OKR5" s="86"/>
      <c r="OKS5" s="86"/>
      <c r="OKT5" s="86"/>
      <c r="OKU5" s="86"/>
      <c r="OKV5" s="86"/>
      <c r="OKW5" s="86"/>
      <c r="OKX5" s="86"/>
      <c r="OKY5" s="86"/>
      <c r="OKZ5" s="86"/>
      <c r="OLA5" s="86"/>
      <c r="OLB5" s="86"/>
      <c r="OLC5" s="86"/>
      <c r="OLD5" s="86"/>
      <c r="OLE5" s="86"/>
      <c r="OLF5" s="86"/>
      <c r="OLG5" s="86"/>
      <c r="OLH5" s="86"/>
      <c r="OLI5" s="86"/>
      <c r="OLJ5" s="86"/>
      <c r="OLK5" s="86"/>
      <c r="OLL5" s="86"/>
      <c r="OLM5" s="86"/>
      <c r="OLN5" s="86"/>
      <c r="OLO5" s="86"/>
      <c r="OLP5" s="86"/>
      <c r="OLQ5" s="86"/>
      <c r="OLR5" s="86"/>
      <c r="OLS5" s="86"/>
      <c r="OLT5" s="86"/>
      <c r="OLU5" s="86"/>
      <c r="OLV5" s="86"/>
      <c r="OLW5" s="86"/>
      <c r="OLX5" s="86"/>
      <c r="OLY5" s="86"/>
      <c r="OLZ5" s="86"/>
      <c r="OMA5" s="86"/>
      <c r="OMB5" s="86"/>
      <c r="OMC5" s="86"/>
      <c r="OMD5" s="86"/>
      <c r="OME5" s="86"/>
      <c r="OMF5" s="86"/>
      <c r="OMG5" s="86"/>
      <c r="OMH5" s="86"/>
      <c r="OMI5" s="86"/>
      <c r="OMJ5" s="86"/>
      <c r="OMK5" s="86"/>
      <c r="OML5" s="86"/>
      <c r="OMM5" s="86"/>
      <c r="OMN5" s="86"/>
      <c r="OMO5" s="86"/>
      <c r="OMP5" s="86"/>
      <c r="OMQ5" s="86"/>
      <c r="OMR5" s="86"/>
      <c r="OMS5" s="86"/>
      <c r="OMT5" s="86"/>
      <c r="OMU5" s="86"/>
      <c r="OMV5" s="86"/>
      <c r="OMW5" s="86"/>
      <c r="OMX5" s="86"/>
      <c r="OMY5" s="86"/>
      <c r="OMZ5" s="86"/>
      <c r="ONA5" s="86"/>
      <c r="ONB5" s="86"/>
      <c r="ONC5" s="86"/>
      <c r="OND5" s="86"/>
      <c r="ONE5" s="86"/>
      <c r="ONF5" s="86"/>
      <c r="ONG5" s="86"/>
      <c r="ONH5" s="86"/>
      <c r="ONI5" s="86"/>
      <c r="ONJ5" s="86"/>
      <c r="ONK5" s="86"/>
      <c r="ONL5" s="86"/>
      <c r="ONM5" s="86"/>
      <c r="ONN5" s="86"/>
      <c r="ONO5" s="86"/>
      <c r="ONP5" s="86"/>
      <c r="ONQ5" s="86"/>
      <c r="ONR5" s="86"/>
      <c r="ONS5" s="86"/>
      <c r="ONT5" s="86"/>
      <c r="ONU5" s="86"/>
      <c r="ONV5" s="86"/>
      <c r="ONW5" s="86"/>
      <c r="ONX5" s="86"/>
      <c r="ONY5" s="86"/>
      <c r="ONZ5" s="86"/>
      <c r="OOA5" s="86"/>
      <c r="OOB5" s="86"/>
      <c r="OOC5" s="86"/>
      <c r="OOD5" s="86"/>
      <c r="OOE5" s="86"/>
      <c r="OOF5" s="86"/>
      <c r="OOG5" s="86"/>
      <c r="OOH5" s="86"/>
      <c r="OOI5" s="86"/>
      <c r="OOJ5" s="86"/>
      <c r="OOK5" s="86"/>
      <c r="OOL5" s="86"/>
      <c r="OOM5" s="86"/>
      <c r="OON5" s="86"/>
      <c r="OOO5" s="86"/>
      <c r="OOP5" s="86"/>
      <c r="OOQ5" s="86"/>
      <c r="OOR5" s="86"/>
      <c r="OOS5" s="86"/>
      <c r="OOT5" s="86"/>
      <c r="OOU5" s="86"/>
      <c r="OOV5" s="86"/>
      <c r="OOW5" s="86"/>
      <c r="OOX5" s="86"/>
      <c r="OOY5" s="86"/>
      <c r="OOZ5" s="86"/>
      <c r="OPA5" s="86"/>
      <c r="OPB5" s="86"/>
      <c r="OPC5" s="86"/>
      <c r="OPD5" s="86"/>
      <c r="OPE5" s="86"/>
      <c r="OPF5" s="86"/>
      <c r="OPG5" s="86"/>
      <c r="OPH5" s="86"/>
      <c r="OPI5" s="86"/>
      <c r="OPJ5" s="86"/>
      <c r="OPK5" s="86"/>
      <c r="OPL5" s="86"/>
      <c r="OPM5" s="86"/>
      <c r="OPN5" s="86"/>
      <c r="OPO5" s="86"/>
      <c r="OPP5" s="86"/>
      <c r="OPQ5" s="86"/>
      <c r="OPR5" s="86"/>
      <c r="OPS5" s="86"/>
      <c r="OPT5" s="86"/>
      <c r="OPU5" s="86"/>
      <c r="OPV5" s="86"/>
      <c r="OPW5" s="86"/>
      <c r="OPX5" s="86"/>
      <c r="OPY5" s="86"/>
      <c r="OPZ5" s="86"/>
      <c r="OQA5" s="86"/>
      <c r="OQB5" s="86"/>
      <c r="OQC5" s="86"/>
      <c r="OQD5" s="86"/>
      <c r="OQE5" s="86"/>
      <c r="OQF5" s="86"/>
      <c r="OQG5" s="86"/>
      <c r="OQH5" s="86"/>
      <c r="OQI5" s="86"/>
      <c r="OQJ5" s="86"/>
      <c r="OQK5" s="86"/>
      <c r="OQL5" s="86"/>
      <c r="OQM5" s="86"/>
      <c r="OQN5" s="86"/>
      <c r="OQO5" s="86"/>
      <c r="OQP5" s="86"/>
      <c r="OQQ5" s="86"/>
      <c r="OQR5" s="86"/>
      <c r="OQS5" s="86"/>
      <c r="OQT5" s="86"/>
      <c r="OQU5" s="86"/>
      <c r="OQV5" s="86"/>
      <c r="OQW5" s="86"/>
      <c r="OQX5" s="86"/>
      <c r="OQY5" s="86"/>
      <c r="OQZ5" s="86"/>
      <c r="ORA5" s="86"/>
      <c r="ORB5" s="86"/>
      <c r="ORC5" s="86"/>
      <c r="ORD5" s="86"/>
      <c r="ORE5" s="86"/>
      <c r="ORF5" s="86"/>
      <c r="ORG5" s="86"/>
      <c r="ORH5" s="86"/>
      <c r="ORI5" s="86"/>
      <c r="ORJ5" s="86"/>
      <c r="ORK5" s="86"/>
      <c r="ORL5" s="86"/>
      <c r="ORM5" s="86"/>
      <c r="ORN5" s="86"/>
      <c r="ORO5" s="86"/>
      <c r="ORP5" s="86"/>
      <c r="ORQ5" s="86"/>
      <c r="ORR5" s="86"/>
      <c r="ORS5" s="86"/>
      <c r="ORT5" s="86"/>
      <c r="ORU5" s="86"/>
      <c r="ORV5" s="86"/>
      <c r="ORW5" s="86"/>
      <c r="ORX5" s="86"/>
      <c r="ORY5" s="86"/>
      <c r="ORZ5" s="86"/>
      <c r="OSA5" s="86"/>
      <c r="OSB5" s="86"/>
      <c r="OSC5" s="86"/>
      <c r="OSD5" s="86"/>
      <c r="OSE5" s="86"/>
      <c r="OSF5" s="86"/>
      <c r="OSG5" s="86"/>
      <c r="OSH5" s="86"/>
      <c r="OSI5" s="86"/>
      <c r="OSJ5" s="86"/>
      <c r="OSK5" s="86"/>
      <c r="OSL5" s="86"/>
      <c r="OSM5" s="86"/>
      <c r="OSN5" s="86"/>
      <c r="OSO5" s="86"/>
      <c r="OSP5" s="86"/>
      <c r="OSQ5" s="86"/>
      <c r="OSR5" s="86"/>
      <c r="OSS5" s="86"/>
      <c r="OST5" s="86"/>
      <c r="OSU5" s="86"/>
      <c r="OSV5" s="86"/>
      <c r="OSW5" s="86"/>
      <c r="OSX5" s="86"/>
      <c r="OSY5" s="86"/>
      <c r="OSZ5" s="86"/>
      <c r="OTA5" s="86"/>
      <c r="OTB5" s="86"/>
      <c r="OTC5" s="86"/>
      <c r="OTD5" s="86"/>
      <c r="OTE5" s="86"/>
      <c r="OTF5" s="86"/>
      <c r="OTG5" s="86"/>
      <c r="OTH5" s="86"/>
      <c r="OTI5" s="86"/>
      <c r="OTJ5" s="86"/>
      <c r="OTK5" s="86"/>
      <c r="OTL5" s="86"/>
      <c r="OTM5" s="86"/>
      <c r="OTN5" s="86"/>
      <c r="OTO5" s="86"/>
      <c r="OTP5" s="86"/>
      <c r="OTQ5" s="86"/>
      <c r="OTR5" s="86"/>
      <c r="OTS5" s="86"/>
      <c r="OTT5" s="86"/>
      <c r="OTU5" s="86"/>
      <c r="OTV5" s="86"/>
      <c r="OTW5" s="86"/>
      <c r="OTX5" s="86"/>
      <c r="OTY5" s="86"/>
      <c r="OTZ5" s="86"/>
      <c r="OUA5" s="86"/>
      <c r="OUB5" s="86"/>
      <c r="OUC5" s="86"/>
      <c r="OUD5" s="86"/>
      <c r="OUE5" s="86"/>
      <c r="OUF5" s="86"/>
      <c r="OUG5" s="86"/>
      <c r="OUH5" s="86"/>
      <c r="OUI5" s="86"/>
      <c r="OUJ5" s="86"/>
      <c r="OUK5" s="86"/>
      <c r="OUL5" s="86"/>
      <c r="OUM5" s="86"/>
      <c r="OUN5" s="86"/>
      <c r="OUO5" s="86"/>
      <c r="OUP5" s="86"/>
      <c r="OUQ5" s="86"/>
      <c r="OUR5" s="86"/>
      <c r="OUS5" s="86"/>
      <c r="OUT5" s="86"/>
      <c r="OUU5" s="86"/>
      <c r="OUV5" s="86"/>
      <c r="OUW5" s="86"/>
      <c r="OUX5" s="86"/>
      <c r="OUY5" s="86"/>
      <c r="OUZ5" s="86"/>
      <c r="OVA5" s="86"/>
      <c r="OVB5" s="86"/>
      <c r="OVC5" s="86"/>
      <c r="OVD5" s="86"/>
      <c r="OVE5" s="86"/>
      <c r="OVF5" s="86"/>
      <c r="OVG5" s="86"/>
      <c r="OVH5" s="86"/>
      <c r="OVI5" s="86"/>
      <c r="OVJ5" s="86"/>
      <c r="OVK5" s="86"/>
      <c r="OVL5" s="86"/>
      <c r="OVM5" s="86"/>
      <c r="OVN5" s="86"/>
      <c r="OVO5" s="86"/>
      <c r="OVP5" s="86"/>
      <c r="OVQ5" s="86"/>
      <c r="OVR5" s="86"/>
      <c r="OVS5" s="86"/>
      <c r="OVT5" s="86"/>
      <c r="OVU5" s="86"/>
      <c r="OVV5" s="86"/>
      <c r="OVW5" s="86"/>
      <c r="OVX5" s="86"/>
      <c r="OVY5" s="86"/>
      <c r="OVZ5" s="86"/>
      <c r="OWA5" s="86"/>
      <c r="OWB5" s="86"/>
      <c r="OWC5" s="86"/>
      <c r="OWD5" s="86"/>
      <c r="OWE5" s="86"/>
      <c r="OWF5" s="86"/>
      <c r="OWG5" s="86"/>
      <c r="OWH5" s="86"/>
      <c r="OWI5" s="86"/>
      <c r="OWJ5" s="86"/>
      <c r="OWK5" s="86"/>
      <c r="OWL5" s="86"/>
      <c r="OWM5" s="86"/>
      <c r="OWN5" s="86"/>
      <c r="OWO5" s="86"/>
      <c r="OWP5" s="86"/>
      <c r="OWQ5" s="86"/>
      <c r="OWR5" s="86"/>
      <c r="OWS5" s="86"/>
      <c r="OWT5" s="86"/>
      <c r="OWU5" s="86"/>
      <c r="OWV5" s="86"/>
      <c r="OWW5" s="86"/>
      <c r="OWX5" s="86"/>
      <c r="OWY5" s="86"/>
      <c r="OWZ5" s="86"/>
      <c r="OXA5" s="86"/>
      <c r="OXB5" s="86"/>
      <c r="OXC5" s="86"/>
      <c r="OXD5" s="86"/>
      <c r="OXE5" s="86"/>
      <c r="OXF5" s="86"/>
      <c r="OXG5" s="86"/>
      <c r="OXH5" s="86"/>
      <c r="OXI5" s="86"/>
      <c r="OXJ5" s="86"/>
      <c r="OXK5" s="86"/>
      <c r="OXL5" s="86"/>
      <c r="OXM5" s="86"/>
      <c r="OXN5" s="86"/>
      <c r="OXO5" s="86"/>
      <c r="OXP5" s="86"/>
      <c r="OXQ5" s="86"/>
      <c r="OXR5" s="86"/>
      <c r="OXS5" s="86"/>
      <c r="OXT5" s="86"/>
      <c r="OXU5" s="86"/>
      <c r="OXV5" s="86"/>
      <c r="OXW5" s="86"/>
      <c r="OXX5" s="86"/>
      <c r="OXY5" s="86"/>
      <c r="OXZ5" s="86"/>
      <c r="OYA5" s="86"/>
      <c r="OYB5" s="86"/>
      <c r="OYC5" s="86"/>
      <c r="OYD5" s="86"/>
      <c r="OYE5" s="86"/>
      <c r="OYF5" s="86"/>
      <c r="OYG5" s="86"/>
      <c r="OYH5" s="86"/>
      <c r="OYI5" s="86"/>
      <c r="OYJ5" s="86"/>
      <c r="OYK5" s="86"/>
      <c r="OYL5" s="86"/>
      <c r="OYM5" s="86"/>
      <c r="OYN5" s="86"/>
      <c r="OYO5" s="86"/>
      <c r="OYP5" s="86"/>
      <c r="OYQ5" s="86"/>
      <c r="OYR5" s="86"/>
      <c r="OYS5" s="86"/>
      <c r="OYT5" s="86"/>
      <c r="OYU5" s="86"/>
      <c r="OYV5" s="86"/>
      <c r="OYW5" s="86"/>
      <c r="OYX5" s="86"/>
      <c r="OYY5" s="86"/>
      <c r="OYZ5" s="86"/>
      <c r="OZA5" s="86"/>
      <c r="OZB5" s="86"/>
      <c r="OZC5" s="86"/>
      <c r="OZD5" s="86"/>
      <c r="OZE5" s="86"/>
      <c r="OZF5" s="86"/>
      <c r="OZG5" s="86"/>
      <c r="OZH5" s="86"/>
      <c r="OZI5" s="86"/>
      <c r="OZJ5" s="86"/>
      <c r="OZK5" s="86"/>
      <c r="OZL5" s="86"/>
      <c r="OZM5" s="86"/>
      <c r="OZN5" s="86"/>
      <c r="OZO5" s="86"/>
      <c r="OZP5" s="86"/>
      <c r="OZQ5" s="86"/>
      <c r="OZR5" s="86"/>
      <c r="OZS5" s="86"/>
      <c r="OZT5" s="86"/>
      <c r="OZU5" s="86"/>
      <c r="OZV5" s="86"/>
      <c r="OZW5" s="86"/>
      <c r="OZX5" s="86"/>
      <c r="OZY5" s="86"/>
      <c r="OZZ5" s="86"/>
      <c r="PAA5" s="86"/>
      <c r="PAB5" s="86"/>
      <c r="PAC5" s="86"/>
      <c r="PAD5" s="86"/>
      <c r="PAE5" s="86"/>
      <c r="PAF5" s="86"/>
      <c r="PAG5" s="86"/>
      <c r="PAH5" s="86"/>
      <c r="PAI5" s="86"/>
      <c r="PAJ5" s="86"/>
      <c r="PAK5" s="86"/>
      <c r="PAL5" s="86"/>
      <c r="PAM5" s="86"/>
      <c r="PAN5" s="86"/>
      <c r="PAO5" s="86"/>
      <c r="PAP5" s="86"/>
      <c r="PAQ5" s="86"/>
      <c r="PAR5" s="86"/>
      <c r="PAS5" s="86"/>
      <c r="PAT5" s="86"/>
      <c r="PAU5" s="86"/>
      <c r="PAV5" s="86"/>
      <c r="PAW5" s="86"/>
      <c r="PAX5" s="86"/>
      <c r="PAY5" s="86"/>
      <c r="PAZ5" s="86"/>
      <c r="PBA5" s="86"/>
      <c r="PBB5" s="86"/>
      <c r="PBC5" s="86"/>
      <c r="PBD5" s="86"/>
      <c r="PBE5" s="86"/>
      <c r="PBF5" s="86"/>
      <c r="PBG5" s="86"/>
      <c r="PBH5" s="86"/>
      <c r="PBI5" s="86"/>
      <c r="PBJ5" s="86"/>
      <c r="PBK5" s="86"/>
      <c r="PBL5" s="86"/>
      <c r="PBM5" s="86"/>
      <c r="PBN5" s="86"/>
      <c r="PBO5" s="86"/>
      <c r="PBP5" s="86"/>
      <c r="PBQ5" s="86"/>
      <c r="PBR5" s="86"/>
      <c r="PBS5" s="86"/>
      <c r="PBT5" s="86"/>
      <c r="PBU5" s="86"/>
      <c r="PBV5" s="86"/>
      <c r="PBW5" s="86"/>
      <c r="PBX5" s="86"/>
      <c r="PBY5" s="86"/>
      <c r="PBZ5" s="86"/>
      <c r="PCA5" s="86"/>
      <c r="PCB5" s="86"/>
      <c r="PCC5" s="86"/>
      <c r="PCD5" s="86"/>
      <c r="PCE5" s="86"/>
      <c r="PCF5" s="86"/>
      <c r="PCG5" s="86"/>
      <c r="PCH5" s="86"/>
      <c r="PCI5" s="86"/>
      <c r="PCJ5" s="86"/>
      <c r="PCK5" s="86"/>
      <c r="PCL5" s="86"/>
      <c r="PCM5" s="86"/>
      <c r="PCN5" s="86"/>
      <c r="PCO5" s="86"/>
      <c r="PCP5" s="86"/>
      <c r="PCQ5" s="86"/>
      <c r="PCR5" s="86"/>
      <c r="PCS5" s="86"/>
      <c r="PCT5" s="86"/>
      <c r="PCU5" s="86"/>
      <c r="PCV5" s="86"/>
      <c r="PCW5" s="86"/>
      <c r="PCX5" s="86"/>
      <c r="PCY5" s="86"/>
      <c r="PCZ5" s="86"/>
      <c r="PDA5" s="86"/>
      <c r="PDB5" s="86"/>
      <c r="PDC5" s="86"/>
      <c r="PDD5" s="86"/>
      <c r="PDE5" s="86"/>
      <c r="PDF5" s="86"/>
      <c r="PDG5" s="86"/>
      <c r="PDH5" s="86"/>
      <c r="PDI5" s="86"/>
      <c r="PDJ5" s="86"/>
      <c r="PDK5" s="86"/>
      <c r="PDL5" s="86"/>
      <c r="PDM5" s="86"/>
      <c r="PDN5" s="86"/>
      <c r="PDO5" s="86"/>
      <c r="PDP5" s="86"/>
      <c r="PDQ5" s="86"/>
      <c r="PDR5" s="86"/>
      <c r="PDS5" s="86"/>
      <c r="PDT5" s="86"/>
      <c r="PDU5" s="86"/>
      <c r="PDV5" s="86"/>
      <c r="PDW5" s="86"/>
      <c r="PDX5" s="86"/>
      <c r="PDY5" s="86"/>
      <c r="PDZ5" s="86"/>
      <c r="PEA5" s="86"/>
      <c r="PEB5" s="86"/>
      <c r="PEC5" s="86"/>
      <c r="PED5" s="86"/>
      <c r="PEE5" s="86"/>
      <c r="PEF5" s="86"/>
      <c r="PEG5" s="86"/>
      <c r="PEH5" s="86"/>
      <c r="PEI5" s="86"/>
      <c r="PEJ5" s="86"/>
      <c r="PEK5" s="86"/>
      <c r="PEL5" s="86"/>
      <c r="PEM5" s="86"/>
      <c r="PEN5" s="86"/>
      <c r="PEO5" s="86"/>
      <c r="PEP5" s="86"/>
      <c r="PEQ5" s="86"/>
      <c r="PER5" s="86"/>
      <c r="PES5" s="86"/>
      <c r="PET5" s="86"/>
      <c r="PEU5" s="86"/>
      <c r="PEV5" s="86"/>
      <c r="PEW5" s="86"/>
      <c r="PEX5" s="86"/>
      <c r="PEY5" s="86"/>
      <c r="PEZ5" s="86"/>
      <c r="PFA5" s="86"/>
      <c r="PFB5" s="86"/>
      <c r="PFC5" s="86"/>
      <c r="PFD5" s="86"/>
      <c r="PFE5" s="86"/>
      <c r="PFF5" s="86"/>
      <c r="PFG5" s="86"/>
      <c r="PFH5" s="86"/>
      <c r="PFI5" s="86"/>
      <c r="PFJ5" s="86"/>
      <c r="PFK5" s="86"/>
      <c r="PFL5" s="86"/>
      <c r="PFM5" s="86"/>
      <c r="PFN5" s="86"/>
      <c r="PFO5" s="86"/>
      <c r="PFP5" s="86"/>
      <c r="PFQ5" s="86"/>
      <c r="PFR5" s="86"/>
      <c r="PFS5" s="86"/>
      <c r="PFT5" s="86"/>
      <c r="PFU5" s="86"/>
      <c r="PFV5" s="86"/>
      <c r="PFW5" s="86"/>
      <c r="PFX5" s="86"/>
      <c r="PFY5" s="86"/>
      <c r="PFZ5" s="86"/>
      <c r="PGA5" s="86"/>
      <c r="PGB5" s="86"/>
      <c r="PGC5" s="86"/>
      <c r="PGD5" s="86"/>
      <c r="PGE5" s="86"/>
      <c r="PGF5" s="86"/>
      <c r="PGG5" s="86"/>
      <c r="PGH5" s="86"/>
      <c r="PGI5" s="86"/>
      <c r="PGJ5" s="86"/>
      <c r="PGK5" s="86"/>
      <c r="PGL5" s="86"/>
      <c r="PGM5" s="86"/>
      <c r="PGN5" s="86"/>
      <c r="PGO5" s="86"/>
      <c r="PGP5" s="86"/>
      <c r="PGQ5" s="86"/>
      <c r="PGR5" s="86"/>
      <c r="PGS5" s="86"/>
      <c r="PGT5" s="86"/>
      <c r="PGU5" s="86"/>
      <c r="PGV5" s="86"/>
      <c r="PGW5" s="86"/>
      <c r="PGX5" s="86"/>
      <c r="PGY5" s="86"/>
      <c r="PGZ5" s="86"/>
      <c r="PHA5" s="86"/>
      <c r="PHB5" s="86"/>
      <c r="PHC5" s="86"/>
      <c r="PHD5" s="86"/>
      <c r="PHE5" s="86"/>
      <c r="PHF5" s="86"/>
      <c r="PHG5" s="86"/>
      <c r="PHH5" s="86"/>
      <c r="PHI5" s="86"/>
      <c r="PHJ5" s="86"/>
      <c r="PHK5" s="86"/>
      <c r="PHL5" s="86"/>
      <c r="PHM5" s="86"/>
      <c r="PHN5" s="86"/>
      <c r="PHO5" s="86"/>
      <c r="PHP5" s="86"/>
      <c r="PHQ5" s="86"/>
      <c r="PHR5" s="86"/>
      <c r="PHS5" s="86"/>
      <c r="PHT5" s="86"/>
      <c r="PHU5" s="86"/>
      <c r="PHV5" s="86"/>
      <c r="PHW5" s="86"/>
      <c r="PHX5" s="86"/>
      <c r="PHY5" s="86"/>
      <c r="PHZ5" s="86"/>
      <c r="PIA5" s="86"/>
      <c r="PIB5" s="86"/>
      <c r="PIC5" s="86"/>
      <c r="PID5" s="86"/>
      <c r="PIE5" s="86"/>
      <c r="PIF5" s="86"/>
      <c r="PIG5" s="86"/>
      <c r="PIH5" s="86"/>
      <c r="PII5" s="86"/>
      <c r="PIJ5" s="86"/>
      <c r="PIK5" s="86"/>
      <c r="PIL5" s="86"/>
      <c r="PIM5" s="86"/>
      <c r="PIN5" s="86"/>
      <c r="PIO5" s="86"/>
      <c r="PIP5" s="86"/>
      <c r="PIQ5" s="86"/>
      <c r="PIR5" s="86"/>
      <c r="PIS5" s="86"/>
      <c r="PIT5" s="86"/>
      <c r="PIU5" s="86"/>
      <c r="PIV5" s="86"/>
      <c r="PIW5" s="86"/>
      <c r="PIX5" s="86"/>
      <c r="PIY5" s="86"/>
      <c r="PIZ5" s="86"/>
      <c r="PJA5" s="86"/>
      <c r="PJB5" s="86"/>
      <c r="PJC5" s="86"/>
      <c r="PJD5" s="86"/>
      <c r="PJE5" s="86"/>
      <c r="PJF5" s="86"/>
      <c r="PJG5" s="86"/>
      <c r="PJH5" s="86"/>
      <c r="PJI5" s="86"/>
      <c r="PJJ5" s="86"/>
      <c r="PJK5" s="86"/>
      <c r="PJL5" s="86"/>
      <c r="PJM5" s="86"/>
      <c r="PJN5" s="86"/>
      <c r="PJO5" s="86"/>
      <c r="PJP5" s="86"/>
      <c r="PJQ5" s="86"/>
      <c r="PJR5" s="86"/>
      <c r="PJS5" s="86"/>
      <c r="PJT5" s="86"/>
      <c r="PJU5" s="86"/>
      <c r="PJV5" s="86"/>
      <c r="PJW5" s="86"/>
      <c r="PJX5" s="86"/>
      <c r="PJY5" s="86"/>
      <c r="PJZ5" s="86"/>
      <c r="PKA5" s="86"/>
      <c r="PKB5" s="86"/>
      <c r="PKC5" s="86"/>
      <c r="PKD5" s="86"/>
      <c r="PKE5" s="86"/>
      <c r="PKF5" s="86"/>
      <c r="PKG5" s="86"/>
      <c r="PKH5" s="86"/>
      <c r="PKI5" s="86"/>
      <c r="PKJ5" s="86"/>
      <c r="PKK5" s="86"/>
      <c r="PKL5" s="86"/>
      <c r="PKM5" s="86"/>
      <c r="PKN5" s="86"/>
      <c r="PKO5" s="86"/>
      <c r="PKP5" s="86"/>
      <c r="PKQ5" s="86"/>
      <c r="PKR5" s="86"/>
      <c r="PKS5" s="86"/>
      <c r="PKT5" s="86"/>
      <c r="PKU5" s="86"/>
      <c r="PKV5" s="86"/>
      <c r="PKW5" s="86"/>
      <c r="PKX5" s="86"/>
      <c r="PKY5" s="86"/>
      <c r="PKZ5" s="86"/>
      <c r="PLA5" s="86"/>
      <c r="PLB5" s="86"/>
      <c r="PLC5" s="86"/>
      <c r="PLD5" s="86"/>
      <c r="PLE5" s="86"/>
      <c r="PLF5" s="86"/>
      <c r="PLG5" s="86"/>
      <c r="PLH5" s="86"/>
      <c r="PLI5" s="86"/>
      <c r="PLJ5" s="86"/>
      <c r="PLK5" s="86"/>
      <c r="PLL5" s="86"/>
      <c r="PLM5" s="86"/>
      <c r="PLN5" s="86"/>
      <c r="PLO5" s="86"/>
      <c r="PLP5" s="86"/>
      <c r="PLQ5" s="86"/>
      <c r="PLR5" s="86"/>
      <c r="PLS5" s="86"/>
      <c r="PLT5" s="86"/>
      <c r="PLU5" s="86"/>
      <c r="PLV5" s="86"/>
      <c r="PLW5" s="86"/>
      <c r="PLX5" s="86"/>
      <c r="PLY5" s="86"/>
      <c r="PLZ5" s="86"/>
      <c r="PMA5" s="86"/>
      <c r="PMB5" s="86"/>
      <c r="PMC5" s="86"/>
      <c r="PMD5" s="86"/>
      <c r="PME5" s="86"/>
      <c r="PMF5" s="86"/>
      <c r="PMG5" s="86"/>
      <c r="PMH5" s="86"/>
      <c r="PMI5" s="86"/>
      <c r="PMJ5" s="86"/>
      <c r="PMK5" s="86"/>
      <c r="PML5" s="86"/>
      <c r="PMM5" s="86"/>
      <c r="PMN5" s="86"/>
      <c r="PMO5" s="86"/>
      <c r="PMP5" s="86"/>
      <c r="PMQ5" s="86"/>
      <c r="PMR5" s="86"/>
      <c r="PMS5" s="86"/>
      <c r="PMT5" s="86"/>
      <c r="PMU5" s="86"/>
      <c r="PMV5" s="86"/>
      <c r="PMW5" s="86"/>
      <c r="PMX5" s="86"/>
      <c r="PMY5" s="86"/>
      <c r="PMZ5" s="86"/>
      <c r="PNA5" s="86"/>
      <c r="PNB5" s="86"/>
      <c r="PNC5" s="86"/>
      <c r="PND5" s="86"/>
      <c r="PNE5" s="86"/>
      <c r="PNF5" s="86"/>
      <c r="PNG5" s="86"/>
      <c r="PNH5" s="86"/>
      <c r="PNI5" s="86"/>
      <c r="PNJ5" s="86"/>
      <c r="PNK5" s="86"/>
      <c r="PNL5" s="86"/>
      <c r="PNM5" s="86"/>
      <c r="PNN5" s="86"/>
      <c r="PNO5" s="86"/>
      <c r="PNP5" s="86"/>
      <c r="PNQ5" s="86"/>
      <c r="PNR5" s="86"/>
      <c r="PNS5" s="86"/>
      <c r="PNT5" s="86"/>
      <c r="PNU5" s="86"/>
      <c r="PNV5" s="86"/>
      <c r="PNW5" s="86"/>
      <c r="PNX5" s="86"/>
      <c r="PNY5" s="86"/>
      <c r="PNZ5" s="86"/>
      <c r="POA5" s="86"/>
      <c r="POB5" s="86"/>
      <c r="POC5" s="86"/>
      <c r="POD5" s="86"/>
      <c r="POE5" s="86"/>
      <c r="POF5" s="86"/>
      <c r="POG5" s="86"/>
      <c r="POH5" s="86"/>
      <c r="POI5" s="86"/>
      <c r="POJ5" s="86"/>
      <c r="POK5" s="86"/>
      <c r="POL5" s="86"/>
      <c r="POM5" s="86"/>
      <c r="PON5" s="86"/>
      <c r="POO5" s="86"/>
      <c r="POP5" s="86"/>
      <c r="POQ5" s="86"/>
      <c r="POR5" s="86"/>
      <c r="POS5" s="86"/>
      <c r="POT5" s="86"/>
      <c r="POU5" s="86"/>
      <c r="POV5" s="86"/>
      <c r="POW5" s="86"/>
      <c r="POX5" s="86"/>
      <c r="POY5" s="86"/>
      <c r="POZ5" s="86"/>
      <c r="PPA5" s="86"/>
      <c r="PPB5" s="86"/>
      <c r="PPC5" s="86"/>
      <c r="PPD5" s="86"/>
      <c r="PPE5" s="86"/>
      <c r="PPF5" s="86"/>
      <c r="PPG5" s="86"/>
      <c r="PPH5" s="86"/>
      <c r="PPI5" s="86"/>
      <c r="PPJ5" s="86"/>
      <c r="PPK5" s="86"/>
      <c r="PPL5" s="86"/>
      <c r="PPM5" s="86"/>
      <c r="PPN5" s="86"/>
      <c r="PPO5" s="86"/>
      <c r="PPP5" s="86"/>
      <c r="PPQ5" s="86"/>
      <c r="PPR5" s="86"/>
      <c r="PPS5" s="86"/>
      <c r="PPT5" s="86"/>
      <c r="PPU5" s="86"/>
      <c r="PPV5" s="86"/>
      <c r="PPW5" s="86"/>
      <c r="PPX5" s="86"/>
      <c r="PPY5" s="86"/>
      <c r="PPZ5" s="86"/>
      <c r="PQA5" s="86"/>
      <c r="PQB5" s="86"/>
      <c r="PQC5" s="86"/>
      <c r="PQD5" s="86"/>
      <c r="PQE5" s="86"/>
      <c r="PQF5" s="86"/>
      <c r="PQG5" s="86"/>
      <c r="PQH5" s="86"/>
      <c r="PQI5" s="86"/>
      <c r="PQJ5" s="86"/>
      <c r="PQK5" s="86"/>
      <c r="PQL5" s="86"/>
      <c r="PQM5" s="86"/>
      <c r="PQN5" s="86"/>
      <c r="PQO5" s="86"/>
      <c r="PQP5" s="86"/>
      <c r="PQQ5" s="86"/>
      <c r="PQR5" s="86"/>
      <c r="PQS5" s="86"/>
      <c r="PQT5" s="86"/>
      <c r="PQU5" s="86"/>
      <c r="PQV5" s="86"/>
      <c r="PQW5" s="86"/>
      <c r="PQX5" s="86"/>
      <c r="PQY5" s="86"/>
      <c r="PQZ5" s="86"/>
      <c r="PRA5" s="86"/>
      <c r="PRB5" s="86"/>
      <c r="PRC5" s="86"/>
      <c r="PRD5" s="86"/>
      <c r="PRE5" s="86"/>
      <c r="PRF5" s="86"/>
      <c r="PRG5" s="86"/>
      <c r="PRH5" s="86"/>
      <c r="PRI5" s="86"/>
      <c r="PRJ5" s="86"/>
      <c r="PRK5" s="86"/>
      <c r="PRL5" s="86"/>
      <c r="PRM5" s="86"/>
      <c r="PRN5" s="86"/>
      <c r="PRO5" s="86"/>
      <c r="PRP5" s="86"/>
      <c r="PRQ5" s="86"/>
      <c r="PRR5" s="86"/>
      <c r="PRS5" s="86"/>
      <c r="PRT5" s="86"/>
      <c r="PRU5" s="86"/>
      <c r="PRV5" s="86"/>
      <c r="PRW5" s="86"/>
      <c r="PRX5" s="86"/>
      <c r="PRY5" s="86"/>
      <c r="PRZ5" s="86"/>
      <c r="PSA5" s="86"/>
      <c r="PSB5" s="86"/>
      <c r="PSC5" s="86"/>
      <c r="PSD5" s="86"/>
      <c r="PSE5" s="86"/>
      <c r="PSF5" s="86"/>
      <c r="PSG5" s="86"/>
      <c r="PSH5" s="86"/>
      <c r="PSI5" s="86"/>
      <c r="PSJ5" s="86"/>
      <c r="PSK5" s="86"/>
      <c r="PSL5" s="86"/>
      <c r="PSM5" s="86"/>
      <c r="PSN5" s="86"/>
      <c r="PSO5" s="86"/>
      <c r="PSP5" s="86"/>
      <c r="PSQ5" s="86"/>
      <c r="PSR5" s="86"/>
      <c r="PSS5" s="86"/>
      <c r="PST5" s="86"/>
      <c r="PSU5" s="86"/>
      <c r="PSV5" s="86"/>
      <c r="PSW5" s="86"/>
      <c r="PSX5" s="86"/>
      <c r="PSY5" s="86"/>
      <c r="PSZ5" s="86"/>
      <c r="PTA5" s="86"/>
      <c r="PTB5" s="86"/>
      <c r="PTC5" s="86"/>
      <c r="PTD5" s="86"/>
      <c r="PTE5" s="86"/>
      <c r="PTF5" s="86"/>
      <c r="PTG5" s="86"/>
      <c r="PTH5" s="86"/>
      <c r="PTI5" s="86"/>
      <c r="PTJ5" s="86"/>
      <c r="PTK5" s="86"/>
      <c r="PTL5" s="86"/>
      <c r="PTM5" s="86"/>
      <c r="PTN5" s="86"/>
      <c r="PTO5" s="86"/>
      <c r="PTP5" s="86"/>
      <c r="PTQ5" s="86"/>
      <c r="PTR5" s="86"/>
      <c r="PTS5" s="86"/>
      <c r="PTT5" s="86"/>
      <c r="PTU5" s="86"/>
      <c r="PTV5" s="86"/>
      <c r="PTW5" s="86"/>
      <c r="PTX5" s="86"/>
      <c r="PTY5" s="86"/>
      <c r="PTZ5" s="86"/>
      <c r="PUA5" s="86"/>
      <c r="PUB5" s="86"/>
      <c r="PUC5" s="86"/>
      <c r="PUD5" s="86"/>
      <c r="PUE5" s="86"/>
      <c r="PUF5" s="86"/>
      <c r="PUG5" s="86"/>
      <c r="PUH5" s="86"/>
      <c r="PUI5" s="86"/>
      <c r="PUJ5" s="86"/>
      <c r="PUK5" s="86"/>
      <c r="PUL5" s="86"/>
      <c r="PUM5" s="86"/>
      <c r="PUN5" s="86"/>
      <c r="PUO5" s="86"/>
      <c r="PUP5" s="86"/>
      <c r="PUQ5" s="86"/>
      <c r="PUR5" s="86"/>
      <c r="PUS5" s="86"/>
      <c r="PUT5" s="86"/>
      <c r="PUU5" s="86"/>
      <c r="PUV5" s="86"/>
      <c r="PUW5" s="86"/>
      <c r="PUX5" s="86"/>
      <c r="PUY5" s="86"/>
      <c r="PUZ5" s="86"/>
      <c r="PVA5" s="86"/>
      <c r="PVB5" s="86"/>
      <c r="PVC5" s="86"/>
      <c r="PVD5" s="86"/>
      <c r="PVE5" s="86"/>
      <c r="PVF5" s="86"/>
      <c r="PVG5" s="86"/>
      <c r="PVH5" s="86"/>
      <c r="PVI5" s="86"/>
      <c r="PVJ5" s="86"/>
      <c r="PVK5" s="86"/>
      <c r="PVL5" s="86"/>
      <c r="PVM5" s="86"/>
      <c r="PVN5" s="86"/>
      <c r="PVO5" s="86"/>
      <c r="PVP5" s="86"/>
      <c r="PVQ5" s="86"/>
      <c r="PVR5" s="86"/>
      <c r="PVS5" s="86"/>
      <c r="PVT5" s="86"/>
      <c r="PVU5" s="86"/>
      <c r="PVV5" s="86"/>
      <c r="PVW5" s="86"/>
      <c r="PVX5" s="86"/>
      <c r="PVY5" s="86"/>
      <c r="PVZ5" s="86"/>
      <c r="PWA5" s="86"/>
      <c r="PWB5" s="86"/>
      <c r="PWC5" s="86"/>
      <c r="PWD5" s="86"/>
      <c r="PWE5" s="86"/>
      <c r="PWF5" s="86"/>
      <c r="PWG5" s="86"/>
      <c r="PWH5" s="86"/>
      <c r="PWI5" s="86"/>
      <c r="PWJ5" s="86"/>
      <c r="PWK5" s="86"/>
      <c r="PWL5" s="86"/>
      <c r="PWM5" s="86"/>
      <c r="PWN5" s="86"/>
      <c r="PWO5" s="86"/>
      <c r="PWP5" s="86"/>
      <c r="PWQ5" s="86"/>
      <c r="PWR5" s="86"/>
      <c r="PWS5" s="86"/>
      <c r="PWT5" s="86"/>
      <c r="PWU5" s="86"/>
      <c r="PWV5" s="86"/>
      <c r="PWW5" s="86"/>
      <c r="PWX5" s="86"/>
      <c r="PWY5" s="86"/>
      <c r="PWZ5" s="86"/>
      <c r="PXA5" s="86"/>
      <c r="PXB5" s="86"/>
      <c r="PXC5" s="86"/>
      <c r="PXD5" s="86"/>
      <c r="PXE5" s="86"/>
      <c r="PXF5" s="86"/>
      <c r="PXG5" s="86"/>
      <c r="PXH5" s="86"/>
      <c r="PXI5" s="86"/>
      <c r="PXJ5" s="86"/>
      <c r="PXK5" s="86"/>
      <c r="PXL5" s="86"/>
      <c r="PXM5" s="86"/>
      <c r="PXN5" s="86"/>
      <c r="PXO5" s="86"/>
      <c r="PXP5" s="86"/>
      <c r="PXQ5" s="86"/>
      <c r="PXR5" s="86"/>
      <c r="PXS5" s="86"/>
      <c r="PXT5" s="86"/>
      <c r="PXU5" s="86"/>
      <c r="PXV5" s="86"/>
      <c r="PXW5" s="86"/>
      <c r="PXX5" s="86"/>
      <c r="PXY5" s="86"/>
      <c r="PXZ5" s="86"/>
      <c r="PYA5" s="86"/>
      <c r="PYB5" s="86"/>
      <c r="PYC5" s="86"/>
      <c r="PYD5" s="86"/>
      <c r="PYE5" s="86"/>
      <c r="PYF5" s="86"/>
      <c r="PYG5" s="86"/>
      <c r="PYH5" s="86"/>
      <c r="PYI5" s="86"/>
      <c r="PYJ5" s="86"/>
      <c r="PYK5" s="86"/>
      <c r="PYL5" s="86"/>
      <c r="PYM5" s="86"/>
      <c r="PYN5" s="86"/>
      <c r="PYO5" s="86"/>
      <c r="PYP5" s="86"/>
      <c r="PYQ5" s="86"/>
      <c r="PYR5" s="86"/>
      <c r="PYS5" s="86"/>
      <c r="PYT5" s="86"/>
      <c r="PYU5" s="86"/>
      <c r="PYV5" s="86"/>
      <c r="PYW5" s="86"/>
      <c r="PYX5" s="86"/>
      <c r="PYY5" s="86"/>
      <c r="PYZ5" s="86"/>
      <c r="PZA5" s="86"/>
      <c r="PZB5" s="86"/>
      <c r="PZC5" s="86"/>
      <c r="PZD5" s="86"/>
      <c r="PZE5" s="86"/>
      <c r="PZF5" s="86"/>
      <c r="PZG5" s="86"/>
      <c r="PZH5" s="86"/>
      <c r="PZI5" s="86"/>
      <c r="PZJ5" s="86"/>
      <c r="PZK5" s="86"/>
      <c r="PZL5" s="86"/>
      <c r="PZM5" s="86"/>
      <c r="PZN5" s="86"/>
      <c r="PZO5" s="86"/>
      <c r="PZP5" s="86"/>
      <c r="PZQ5" s="86"/>
      <c r="PZR5" s="86"/>
      <c r="PZS5" s="86"/>
      <c r="PZT5" s="86"/>
      <c r="PZU5" s="86"/>
      <c r="PZV5" s="86"/>
      <c r="PZW5" s="86"/>
      <c r="PZX5" s="86"/>
      <c r="PZY5" s="86"/>
      <c r="PZZ5" s="86"/>
      <c r="QAA5" s="86"/>
      <c r="QAB5" s="86"/>
      <c r="QAC5" s="86"/>
      <c r="QAD5" s="86"/>
      <c r="QAE5" s="86"/>
      <c r="QAF5" s="86"/>
      <c r="QAG5" s="86"/>
      <c r="QAH5" s="86"/>
      <c r="QAI5" s="86"/>
      <c r="QAJ5" s="86"/>
      <c r="QAK5" s="86"/>
      <c r="QAL5" s="86"/>
      <c r="QAM5" s="86"/>
      <c r="QAN5" s="86"/>
      <c r="QAO5" s="86"/>
      <c r="QAP5" s="86"/>
      <c r="QAQ5" s="86"/>
      <c r="QAR5" s="86"/>
      <c r="QAS5" s="86"/>
      <c r="QAT5" s="86"/>
      <c r="QAU5" s="86"/>
      <c r="QAV5" s="86"/>
      <c r="QAW5" s="86"/>
      <c r="QAX5" s="86"/>
      <c r="QAY5" s="86"/>
      <c r="QAZ5" s="86"/>
      <c r="QBA5" s="86"/>
      <c r="QBB5" s="86"/>
      <c r="QBC5" s="86"/>
      <c r="QBD5" s="86"/>
      <c r="QBE5" s="86"/>
      <c r="QBF5" s="86"/>
      <c r="QBG5" s="86"/>
      <c r="QBH5" s="86"/>
      <c r="QBI5" s="86"/>
      <c r="QBJ5" s="86"/>
      <c r="QBK5" s="86"/>
      <c r="QBL5" s="86"/>
      <c r="QBM5" s="86"/>
      <c r="QBN5" s="86"/>
      <c r="QBO5" s="86"/>
      <c r="QBP5" s="86"/>
      <c r="QBQ5" s="86"/>
      <c r="QBR5" s="86"/>
      <c r="QBS5" s="86"/>
      <c r="QBT5" s="86"/>
      <c r="QBU5" s="86"/>
      <c r="QBV5" s="86"/>
      <c r="QBW5" s="86"/>
      <c r="QBX5" s="86"/>
      <c r="QBY5" s="86"/>
      <c r="QBZ5" s="86"/>
      <c r="QCA5" s="86"/>
      <c r="QCB5" s="86"/>
      <c r="QCC5" s="86"/>
      <c r="QCD5" s="86"/>
      <c r="QCE5" s="86"/>
      <c r="QCF5" s="86"/>
      <c r="QCG5" s="86"/>
      <c r="QCH5" s="86"/>
      <c r="QCI5" s="86"/>
      <c r="QCJ5" s="86"/>
      <c r="QCK5" s="86"/>
      <c r="QCL5" s="86"/>
      <c r="QCM5" s="86"/>
      <c r="QCN5" s="86"/>
      <c r="QCO5" s="86"/>
      <c r="QCP5" s="86"/>
      <c r="QCQ5" s="86"/>
      <c r="QCR5" s="86"/>
      <c r="QCS5" s="86"/>
      <c r="QCT5" s="86"/>
      <c r="QCU5" s="86"/>
      <c r="QCV5" s="86"/>
      <c r="QCW5" s="86"/>
      <c r="QCX5" s="86"/>
      <c r="QCY5" s="86"/>
      <c r="QCZ5" s="86"/>
      <c r="QDA5" s="86"/>
      <c r="QDB5" s="86"/>
      <c r="QDC5" s="86"/>
      <c r="QDD5" s="86"/>
      <c r="QDE5" s="86"/>
      <c r="QDF5" s="86"/>
      <c r="QDG5" s="86"/>
      <c r="QDH5" s="86"/>
      <c r="QDI5" s="86"/>
      <c r="QDJ5" s="86"/>
      <c r="QDK5" s="86"/>
      <c r="QDL5" s="86"/>
      <c r="QDM5" s="86"/>
      <c r="QDN5" s="86"/>
      <c r="QDO5" s="86"/>
      <c r="QDP5" s="86"/>
      <c r="QDQ5" s="86"/>
      <c r="QDR5" s="86"/>
      <c r="QDS5" s="86"/>
      <c r="QDT5" s="86"/>
      <c r="QDU5" s="86"/>
      <c r="QDV5" s="86"/>
      <c r="QDW5" s="86"/>
      <c r="QDX5" s="86"/>
      <c r="QDY5" s="86"/>
      <c r="QDZ5" s="86"/>
      <c r="QEA5" s="86"/>
      <c r="QEB5" s="86"/>
      <c r="QEC5" s="86"/>
      <c r="QED5" s="86"/>
      <c r="QEE5" s="86"/>
      <c r="QEF5" s="86"/>
      <c r="QEG5" s="86"/>
      <c r="QEH5" s="86"/>
      <c r="QEI5" s="86"/>
      <c r="QEJ5" s="86"/>
      <c r="QEK5" s="86"/>
      <c r="QEL5" s="86"/>
      <c r="QEM5" s="86"/>
      <c r="QEN5" s="86"/>
      <c r="QEO5" s="86"/>
      <c r="QEP5" s="86"/>
      <c r="QEQ5" s="86"/>
      <c r="QER5" s="86"/>
      <c r="QES5" s="86"/>
      <c r="QET5" s="86"/>
      <c r="QEU5" s="86"/>
      <c r="QEV5" s="86"/>
      <c r="QEW5" s="86"/>
      <c r="QEX5" s="86"/>
      <c r="QEY5" s="86"/>
      <c r="QEZ5" s="86"/>
      <c r="QFA5" s="86"/>
      <c r="QFB5" s="86"/>
      <c r="QFC5" s="86"/>
      <c r="QFD5" s="86"/>
      <c r="QFE5" s="86"/>
      <c r="QFF5" s="86"/>
      <c r="QFG5" s="86"/>
      <c r="QFH5" s="86"/>
      <c r="QFI5" s="86"/>
      <c r="QFJ5" s="86"/>
      <c r="QFK5" s="86"/>
      <c r="QFL5" s="86"/>
      <c r="QFM5" s="86"/>
      <c r="QFN5" s="86"/>
      <c r="QFO5" s="86"/>
      <c r="QFP5" s="86"/>
      <c r="QFQ5" s="86"/>
      <c r="QFR5" s="86"/>
      <c r="QFS5" s="86"/>
      <c r="QFT5" s="86"/>
      <c r="QFU5" s="86"/>
      <c r="QFV5" s="86"/>
      <c r="QFW5" s="86"/>
      <c r="QFX5" s="86"/>
      <c r="QFY5" s="86"/>
      <c r="QFZ5" s="86"/>
      <c r="QGA5" s="86"/>
      <c r="QGB5" s="86"/>
      <c r="QGC5" s="86"/>
      <c r="QGD5" s="86"/>
      <c r="QGE5" s="86"/>
      <c r="QGF5" s="86"/>
      <c r="QGG5" s="86"/>
      <c r="QGH5" s="86"/>
      <c r="QGI5" s="86"/>
      <c r="QGJ5" s="86"/>
      <c r="QGK5" s="86"/>
      <c r="QGL5" s="86"/>
      <c r="QGM5" s="86"/>
      <c r="QGN5" s="86"/>
      <c r="QGO5" s="86"/>
      <c r="QGP5" s="86"/>
      <c r="QGQ5" s="86"/>
      <c r="QGR5" s="86"/>
      <c r="QGS5" s="86"/>
      <c r="QGT5" s="86"/>
      <c r="QGU5" s="86"/>
      <c r="QGV5" s="86"/>
      <c r="QGW5" s="86"/>
      <c r="QGX5" s="86"/>
      <c r="QGY5" s="86"/>
      <c r="QGZ5" s="86"/>
      <c r="QHA5" s="86"/>
      <c r="QHB5" s="86"/>
      <c r="QHC5" s="86"/>
      <c r="QHD5" s="86"/>
      <c r="QHE5" s="86"/>
      <c r="QHF5" s="86"/>
      <c r="QHG5" s="86"/>
      <c r="QHH5" s="86"/>
      <c r="QHI5" s="86"/>
      <c r="QHJ5" s="86"/>
      <c r="QHK5" s="86"/>
      <c r="QHL5" s="86"/>
      <c r="QHM5" s="86"/>
      <c r="QHN5" s="86"/>
      <c r="QHO5" s="86"/>
      <c r="QHP5" s="86"/>
      <c r="QHQ5" s="86"/>
      <c r="QHR5" s="86"/>
      <c r="QHS5" s="86"/>
      <c r="QHT5" s="86"/>
      <c r="QHU5" s="86"/>
      <c r="QHV5" s="86"/>
      <c r="QHW5" s="86"/>
      <c r="QHX5" s="86"/>
      <c r="QHY5" s="86"/>
      <c r="QHZ5" s="86"/>
      <c r="QIA5" s="86"/>
      <c r="QIB5" s="86"/>
      <c r="QIC5" s="86"/>
      <c r="QID5" s="86"/>
      <c r="QIE5" s="86"/>
      <c r="QIF5" s="86"/>
      <c r="QIG5" s="86"/>
      <c r="QIH5" s="86"/>
      <c r="QII5" s="86"/>
      <c r="QIJ5" s="86"/>
      <c r="QIK5" s="86"/>
      <c r="QIL5" s="86"/>
      <c r="QIM5" s="86"/>
      <c r="QIN5" s="86"/>
      <c r="QIO5" s="86"/>
      <c r="QIP5" s="86"/>
      <c r="QIQ5" s="86"/>
      <c r="QIR5" s="86"/>
      <c r="QIS5" s="86"/>
      <c r="QIT5" s="86"/>
      <c r="QIU5" s="86"/>
      <c r="QIV5" s="86"/>
      <c r="QIW5" s="86"/>
      <c r="QIX5" s="86"/>
      <c r="QIY5" s="86"/>
      <c r="QIZ5" s="86"/>
      <c r="QJA5" s="86"/>
      <c r="QJB5" s="86"/>
      <c r="QJC5" s="86"/>
      <c r="QJD5" s="86"/>
      <c r="QJE5" s="86"/>
      <c r="QJF5" s="86"/>
      <c r="QJG5" s="86"/>
      <c r="QJH5" s="86"/>
      <c r="QJI5" s="86"/>
      <c r="QJJ5" s="86"/>
      <c r="QJK5" s="86"/>
      <c r="QJL5" s="86"/>
      <c r="QJM5" s="86"/>
      <c r="QJN5" s="86"/>
      <c r="QJO5" s="86"/>
      <c r="QJP5" s="86"/>
      <c r="QJQ5" s="86"/>
      <c r="QJR5" s="86"/>
      <c r="QJS5" s="86"/>
      <c r="QJT5" s="86"/>
      <c r="QJU5" s="86"/>
      <c r="QJV5" s="86"/>
      <c r="QJW5" s="86"/>
      <c r="QJX5" s="86"/>
      <c r="QJY5" s="86"/>
      <c r="QJZ5" s="86"/>
      <c r="QKA5" s="86"/>
      <c r="QKB5" s="86"/>
      <c r="QKC5" s="86"/>
      <c r="QKD5" s="86"/>
      <c r="QKE5" s="86"/>
      <c r="QKF5" s="86"/>
      <c r="QKG5" s="86"/>
      <c r="QKH5" s="86"/>
      <c r="QKI5" s="86"/>
      <c r="QKJ5" s="86"/>
      <c r="QKK5" s="86"/>
      <c r="QKL5" s="86"/>
      <c r="QKM5" s="86"/>
      <c r="QKN5" s="86"/>
      <c r="QKO5" s="86"/>
      <c r="QKP5" s="86"/>
      <c r="QKQ5" s="86"/>
      <c r="QKR5" s="86"/>
      <c r="QKS5" s="86"/>
      <c r="QKT5" s="86"/>
      <c r="QKU5" s="86"/>
      <c r="QKV5" s="86"/>
      <c r="QKW5" s="86"/>
      <c r="QKX5" s="86"/>
      <c r="QKY5" s="86"/>
      <c r="QKZ5" s="86"/>
      <c r="QLA5" s="86"/>
      <c r="QLB5" s="86"/>
      <c r="QLC5" s="86"/>
      <c r="QLD5" s="86"/>
      <c r="QLE5" s="86"/>
      <c r="QLF5" s="86"/>
      <c r="QLG5" s="86"/>
      <c r="QLH5" s="86"/>
      <c r="QLI5" s="86"/>
      <c r="QLJ5" s="86"/>
      <c r="QLK5" s="86"/>
      <c r="QLL5" s="86"/>
      <c r="QLM5" s="86"/>
      <c r="QLN5" s="86"/>
      <c r="QLO5" s="86"/>
      <c r="QLP5" s="86"/>
      <c r="QLQ5" s="86"/>
      <c r="QLR5" s="86"/>
      <c r="QLS5" s="86"/>
      <c r="QLT5" s="86"/>
      <c r="QLU5" s="86"/>
      <c r="QLV5" s="86"/>
      <c r="QLW5" s="86"/>
      <c r="QLX5" s="86"/>
      <c r="QLY5" s="86"/>
      <c r="QLZ5" s="86"/>
      <c r="QMA5" s="86"/>
      <c r="QMB5" s="86"/>
      <c r="QMC5" s="86"/>
      <c r="QMD5" s="86"/>
      <c r="QME5" s="86"/>
      <c r="QMF5" s="86"/>
      <c r="QMG5" s="86"/>
      <c r="QMH5" s="86"/>
      <c r="QMI5" s="86"/>
      <c r="QMJ5" s="86"/>
      <c r="QMK5" s="86"/>
      <c r="QML5" s="86"/>
      <c r="QMM5" s="86"/>
      <c r="QMN5" s="86"/>
      <c r="QMO5" s="86"/>
      <c r="QMP5" s="86"/>
      <c r="QMQ5" s="86"/>
      <c r="QMR5" s="86"/>
      <c r="QMS5" s="86"/>
      <c r="QMT5" s="86"/>
      <c r="QMU5" s="86"/>
      <c r="QMV5" s="86"/>
      <c r="QMW5" s="86"/>
      <c r="QMX5" s="86"/>
      <c r="QMY5" s="86"/>
      <c r="QMZ5" s="86"/>
      <c r="QNA5" s="86"/>
      <c r="QNB5" s="86"/>
      <c r="QNC5" s="86"/>
      <c r="QND5" s="86"/>
      <c r="QNE5" s="86"/>
      <c r="QNF5" s="86"/>
      <c r="QNG5" s="86"/>
      <c r="QNH5" s="86"/>
      <c r="QNI5" s="86"/>
      <c r="QNJ5" s="86"/>
      <c r="QNK5" s="86"/>
      <c r="QNL5" s="86"/>
      <c r="QNM5" s="86"/>
      <c r="QNN5" s="86"/>
      <c r="QNO5" s="86"/>
      <c r="QNP5" s="86"/>
      <c r="QNQ5" s="86"/>
      <c r="QNR5" s="86"/>
      <c r="QNS5" s="86"/>
      <c r="QNT5" s="86"/>
      <c r="QNU5" s="86"/>
      <c r="QNV5" s="86"/>
      <c r="QNW5" s="86"/>
      <c r="QNX5" s="86"/>
      <c r="QNY5" s="86"/>
      <c r="QNZ5" s="86"/>
      <c r="QOA5" s="86"/>
      <c r="QOB5" s="86"/>
      <c r="QOC5" s="86"/>
      <c r="QOD5" s="86"/>
      <c r="QOE5" s="86"/>
      <c r="QOF5" s="86"/>
      <c r="QOG5" s="86"/>
      <c r="QOH5" s="86"/>
      <c r="QOI5" s="86"/>
      <c r="QOJ5" s="86"/>
      <c r="QOK5" s="86"/>
      <c r="QOL5" s="86"/>
      <c r="QOM5" s="86"/>
      <c r="QON5" s="86"/>
      <c r="QOO5" s="86"/>
      <c r="QOP5" s="86"/>
      <c r="QOQ5" s="86"/>
      <c r="QOR5" s="86"/>
      <c r="QOS5" s="86"/>
      <c r="QOT5" s="86"/>
      <c r="QOU5" s="86"/>
      <c r="QOV5" s="86"/>
      <c r="QOW5" s="86"/>
      <c r="QOX5" s="86"/>
      <c r="QOY5" s="86"/>
      <c r="QOZ5" s="86"/>
      <c r="QPA5" s="86"/>
      <c r="QPB5" s="86"/>
      <c r="QPC5" s="86"/>
      <c r="QPD5" s="86"/>
      <c r="QPE5" s="86"/>
      <c r="QPF5" s="86"/>
      <c r="QPG5" s="86"/>
      <c r="QPH5" s="86"/>
      <c r="QPI5" s="86"/>
      <c r="QPJ5" s="86"/>
      <c r="QPK5" s="86"/>
      <c r="QPL5" s="86"/>
      <c r="QPM5" s="86"/>
      <c r="QPN5" s="86"/>
      <c r="QPO5" s="86"/>
      <c r="QPP5" s="86"/>
      <c r="QPQ5" s="86"/>
      <c r="QPR5" s="86"/>
      <c r="QPS5" s="86"/>
      <c r="QPT5" s="86"/>
      <c r="QPU5" s="86"/>
      <c r="QPV5" s="86"/>
      <c r="QPW5" s="86"/>
      <c r="QPX5" s="86"/>
      <c r="QPY5" s="86"/>
      <c r="QPZ5" s="86"/>
      <c r="QQA5" s="86"/>
      <c r="QQB5" s="86"/>
      <c r="QQC5" s="86"/>
      <c r="QQD5" s="86"/>
      <c r="QQE5" s="86"/>
      <c r="QQF5" s="86"/>
      <c r="QQG5" s="86"/>
      <c r="QQH5" s="86"/>
      <c r="QQI5" s="86"/>
      <c r="QQJ5" s="86"/>
      <c r="QQK5" s="86"/>
      <c r="QQL5" s="86"/>
      <c r="QQM5" s="86"/>
      <c r="QQN5" s="86"/>
      <c r="QQO5" s="86"/>
      <c r="QQP5" s="86"/>
      <c r="QQQ5" s="86"/>
      <c r="QQR5" s="86"/>
      <c r="QQS5" s="86"/>
      <c r="QQT5" s="86"/>
      <c r="QQU5" s="86"/>
      <c r="QQV5" s="86"/>
      <c r="QQW5" s="86"/>
      <c r="QQX5" s="86"/>
      <c r="QQY5" s="86"/>
      <c r="QQZ5" s="86"/>
      <c r="QRA5" s="86"/>
      <c r="QRB5" s="86"/>
      <c r="QRC5" s="86"/>
      <c r="QRD5" s="86"/>
      <c r="QRE5" s="86"/>
      <c r="QRF5" s="86"/>
      <c r="QRG5" s="86"/>
      <c r="QRH5" s="86"/>
      <c r="QRI5" s="86"/>
      <c r="QRJ5" s="86"/>
      <c r="QRK5" s="86"/>
      <c r="QRL5" s="86"/>
      <c r="QRM5" s="86"/>
      <c r="QRN5" s="86"/>
      <c r="QRO5" s="86"/>
      <c r="QRP5" s="86"/>
      <c r="QRQ5" s="86"/>
      <c r="QRR5" s="86"/>
      <c r="QRS5" s="86"/>
      <c r="QRT5" s="86"/>
      <c r="QRU5" s="86"/>
      <c r="QRV5" s="86"/>
      <c r="QRW5" s="86"/>
      <c r="QRX5" s="86"/>
      <c r="QRY5" s="86"/>
      <c r="QRZ5" s="86"/>
      <c r="QSA5" s="86"/>
      <c r="QSB5" s="86"/>
      <c r="QSC5" s="86"/>
      <c r="QSD5" s="86"/>
      <c r="QSE5" s="86"/>
      <c r="QSF5" s="86"/>
      <c r="QSG5" s="86"/>
      <c r="QSH5" s="86"/>
      <c r="QSI5" s="86"/>
      <c r="QSJ5" s="86"/>
      <c r="QSK5" s="86"/>
      <c r="QSL5" s="86"/>
      <c r="QSM5" s="86"/>
      <c r="QSN5" s="86"/>
      <c r="QSO5" s="86"/>
      <c r="QSP5" s="86"/>
      <c r="QSQ5" s="86"/>
      <c r="QSR5" s="86"/>
      <c r="QSS5" s="86"/>
      <c r="QST5" s="86"/>
      <c r="QSU5" s="86"/>
      <c r="QSV5" s="86"/>
      <c r="QSW5" s="86"/>
      <c r="QSX5" s="86"/>
      <c r="QSY5" s="86"/>
      <c r="QSZ5" s="86"/>
      <c r="QTA5" s="86"/>
      <c r="QTB5" s="86"/>
      <c r="QTC5" s="86"/>
      <c r="QTD5" s="86"/>
      <c r="QTE5" s="86"/>
      <c r="QTF5" s="86"/>
      <c r="QTG5" s="86"/>
      <c r="QTH5" s="86"/>
      <c r="QTI5" s="86"/>
      <c r="QTJ5" s="86"/>
      <c r="QTK5" s="86"/>
      <c r="QTL5" s="86"/>
      <c r="QTM5" s="86"/>
      <c r="QTN5" s="86"/>
      <c r="QTO5" s="86"/>
      <c r="QTP5" s="86"/>
      <c r="QTQ5" s="86"/>
      <c r="QTR5" s="86"/>
      <c r="QTS5" s="86"/>
      <c r="QTT5" s="86"/>
      <c r="QTU5" s="86"/>
      <c r="QTV5" s="86"/>
      <c r="QTW5" s="86"/>
      <c r="QTX5" s="86"/>
      <c r="QTY5" s="86"/>
      <c r="QTZ5" s="86"/>
      <c r="QUA5" s="86"/>
      <c r="QUB5" s="86"/>
      <c r="QUC5" s="86"/>
      <c r="QUD5" s="86"/>
      <c r="QUE5" s="86"/>
      <c r="QUF5" s="86"/>
      <c r="QUG5" s="86"/>
      <c r="QUH5" s="86"/>
      <c r="QUI5" s="86"/>
      <c r="QUJ5" s="86"/>
      <c r="QUK5" s="86"/>
      <c r="QUL5" s="86"/>
      <c r="QUM5" s="86"/>
      <c r="QUN5" s="86"/>
      <c r="QUO5" s="86"/>
      <c r="QUP5" s="86"/>
      <c r="QUQ5" s="86"/>
      <c r="QUR5" s="86"/>
      <c r="QUS5" s="86"/>
      <c r="QUT5" s="86"/>
      <c r="QUU5" s="86"/>
      <c r="QUV5" s="86"/>
      <c r="QUW5" s="86"/>
      <c r="QUX5" s="86"/>
      <c r="QUY5" s="86"/>
      <c r="QUZ5" s="86"/>
      <c r="QVA5" s="86"/>
      <c r="QVB5" s="86"/>
      <c r="QVC5" s="86"/>
      <c r="QVD5" s="86"/>
      <c r="QVE5" s="86"/>
      <c r="QVF5" s="86"/>
      <c r="QVG5" s="86"/>
      <c r="QVH5" s="86"/>
      <c r="QVI5" s="86"/>
      <c r="QVJ5" s="86"/>
      <c r="QVK5" s="86"/>
      <c r="QVL5" s="86"/>
      <c r="QVM5" s="86"/>
      <c r="QVN5" s="86"/>
      <c r="QVO5" s="86"/>
      <c r="QVP5" s="86"/>
      <c r="QVQ5" s="86"/>
      <c r="QVR5" s="86"/>
      <c r="QVS5" s="86"/>
      <c r="QVT5" s="86"/>
      <c r="QVU5" s="86"/>
      <c r="QVV5" s="86"/>
      <c r="QVW5" s="86"/>
      <c r="QVX5" s="86"/>
      <c r="QVY5" s="86"/>
      <c r="QVZ5" s="86"/>
      <c r="QWA5" s="86"/>
      <c r="QWB5" s="86"/>
      <c r="QWC5" s="86"/>
      <c r="QWD5" s="86"/>
      <c r="QWE5" s="86"/>
      <c r="QWF5" s="86"/>
      <c r="QWG5" s="86"/>
      <c r="QWH5" s="86"/>
      <c r="QWI5" s="86"/>
      <c r="QWJ5" s="86"/>
      <c r="QWK5" s="86"/>
      <c r="QWL5" s="86"/>
      <c r="QWM5" s="86"/>
      <c r="QWN5" s="86"/>
      <c r="QWO5" s="86"/>
      <c r="QWP5" s="86"/>
      <c r="QWQ5" s="86"/>
      <c r="QWR5" s="86"/>
      <c r="QWS5" s="86"/>
      <c r="QWT5" s="86"/>
      <c r="QWU5" s="86"/>
      <c r="QWV5" s="86"/>
      <c r="QWW5" s="86"/>
      <c r="QWX5" s="86"/>
      <c r="QWY5" s="86"/>
      <c r="QWZ5" s="86"/>
      <c r="QXA5" s="86"/>
      <c r="QXB5" s="86"/>
      <c r="QXC5" s="86"/>
      <c r="QXD5" s="86"/>
      <c r="QXE5" s="86"/>
      <c r="QXF5" s="86"/>
      <c r="QXG5" s="86"/>
      <c r="QXH5" s="86"/>
      <c r="QXI5" s="86"/>
      <c r="QXJ5" s="86"/>
      <c r="QXK5" s="86"/>
      <c r="QXL5" s="86"/>
      <c r="QXM5" s="86"/>
      <c r="QXN5" s="86"/>
      <c r="QXO5" s="86"/>
      <c r="QXP5" s="86"/>
      <c r="QXQ5" s="86"/>
      <c r="QXR5" s="86"/>
      <c r="QXS5" s="86"/>
      <c r="QXT5" s="86"/>
      <c r="QXU5" s="86"/>
      <c r="QXV5" s="86"/>
      <c r="QXW5" s="86"/>
      <c r="QXX5" s="86"/>
      <c r="QXY5" s="86"/>
      <c r="QXZ5" s="86"/>
      <c r="QYA5" s="86"/>
      <c r="QYB5" s="86"/>
      <c r="QYC5" s="86"/>
      <c r="QYD5" s="86"/>
      <c r="QYE5" s="86"/>
      <c r="QYF5" s="86"/>
      <c r="QYG5" s="86"/>
      <c r="QYH5" s="86"/>
      <c r="QYI5" s="86"/>
      <c r="QYJ5" s="86"/>
      <c r="QYK5" s="86"/>
      <c r="QYL5" s="86"/>
      <c r="QYM5" s="86"/>
      <c r="QYN5" s="86"/>
      <c r="QYO5" s="86"/>
      <c r="QYP5" s="86"/>
      <c r="QYQ5" s="86"/>
      <c r="QYR5" s="86"/>
      <c r="QYS5" s="86"/>
      <c r="QYT5" s="86"/>
      <c r="QYU5" s="86"/>
      <c r="QYV5" s="86"/>
      <c r="QYW5" s="86"/>
      <c r="QYX5" s="86"/>
      <c r="QYY5" s="86"/>
      <c r="QYZ5" s="86"/>
      <c r="QZA5" s="86"/>
      <c r="QZB5" s="86"/>
      <c r="QZC5" s="86"/>
      <c r="QZD5" s="86"/>
      <c r="QZE5" s="86"/>
      <c r="QZF5" s="86"/>
      <c r="QZG5" s="86"/>
      <c r="QZH5" s="86"/>
      <c r="QZI5" s="86"/>
      <c r="QZJ5" s="86"/>
      <c r="QZK5" s="86"/>
      <c r="QZL5" s="86"/>
      <c r="QZM5" s="86"/>
      <c r="QZN5" s="86"/>
      <c r="QZO5" s="86"/>
      <c r="QZP5" s="86"/>
      <c r="QZQ5" s="86"/>
      <c r="QZR5" s="86"/>
      <c r="QZS5" s="86"/>
      <c r="QZT5" s="86"/>
      <c r="QZU5" s="86"/>
      <c r="QZV5" s="86"/>
      <c r="QZW5" s="86"/>
      <c r="QZX5" s="86"/>
      <c r="QZY5" s="86"/>
      <c r="QZZ5" s="86"/>
      <c r="RAA5" s="86"/>
      <c r="RAB5" s="86"/>
      <c r="RAC5" s="86"/>
      <c r="RAD5" s="86"/>
      <c r="RAE5" s="86"/>
      <c r="RAF5" s="86"/>
      <c r="RAG5" s="86"/>
      <c r="RAH5" s="86"/>
      <c r="RAI5" s="86"/>
      <c r="RAJ5" s="86"/>
      <c r="RAK5" s="86"/>
      <c r="RAL5" s="86"/>
      <c r="RAM5" s="86"/>
      <c r="RAN5" s="86"/>
      <c r="RAO5" s="86"/>
      <c r="RAP5" s="86"/>
      <c r="RAQ5" s="86"/>
      <c r="RAR5" s="86"/>
      <c r="RAS5" s="86"/>
      <c r="RAT5" s="86"/>
      <c r="RAU5" s="86"/>
      <c r="RAV5" s="86"/>
      <c r="RAW5" s="86"/>
      <c r="RAX5" s="86"/>
      <c r="RAY5" s="86"/>
      <c r="RAZ5" s="86"/>
      <c r="RBA5" s="86"/>
      <c r="RBB5" s="86"/>
      <c r="RBC5" s="86"/>
      <c r="RBD5" s="86"/>
      <c r="RBE5" s="86"/>
      <c r="RBF5" s="86"/>
      <c r="RBG5" s="86"/>
      <c r="RBH5" s="86"/>
      <c r="RBI5" s="86"/>
      <c r="RBJ5" s="86"/>
      <c r="RBK5" s="86"/>
      <c r="RBL5" s="86"/>
      <c r="RBM5" s="86"/>
      <c r="RBN5" s="86"/>
      <c r="RBO5" s="86"/>
      <c r="RBP5" s="86"/>
      <c r="RBQ5" s="86"/>
      <c r="RBR5" s="86"/>
      <c r="RBS5" s="86"/>
      <c r="RBT5" s="86"/>
      <c r="RBU5" s="86"/>
      <c r="RBV5" s="86"/>
      <c r="RBW5" s="86"/>
      <c r="RBX5" s="86"/>
      <c r="RBY5" s="86"/>
      <c r="RBZ5" s="86"/>
      <c r="RCA5" s="86"/>
      <c r="RCB5" s="86"/>
      <c r="RCC5" s="86"/>
      <c r="RCD5" s="86"/>
      <c r="RCE5" s="86"/>
      <c r="RCF5" s="86"/>
      <c r="RCG5" s="86"/>
      <c r="RCH5" s="86"/>
      <c r="RCI5" s="86"/>
      <c r="RCJ5" s="86"/>
      <c r="RCK5" s="86"/>
      <c r="RCL5" s="86"/>
      <c r="RCM5" s="86"/>
      <c r="RCN5" s="86"/>
      <c r="RCO5" s="86"/>
      <c r="RCP5" s="86"/>
      <c r="RCQ5" s="86"/>
      <c r="RCR5" s="86"/>
      <c r="RCS5" s="86"/>
      <c r="RCT5" s="86"/>
      <c r="RCU5" s="86"/>
      <c r="RCV5" s="86"/>
      <c r="RCW5" s="86"/>
      <c r="RCX5" s="86"/>
      <c r="RCY5" s="86"/>
      <c r="RCZ5" s="86"/>
      <c r="RDA5" s="86"/>
      <c r="RDB5" s="86"/>
      <c r="RDC5" s="86"/>
      <c r="RDD5" s="86"/>
      <c r="RDE5" s="86"/>
      <c r="RDF5" s="86"/>
      <c r="RDG5" s="86"/>
      <c r="RDH5" s="86"/>
      <c r="RDI5" s="86"/>
      <c r="RDJ5" s="86"/>
      <c r="RDK5" s="86"/>
      <c r="RDL5" s="86"/>
      <c r="RDM5" s="86"/>
      <c r="RDN5" s="86"/>
      <c r="RDO5" s="86"/>
      <c r="RDP5" s="86"/>
      <c r="RDQ5" s="86"/>
      <c r="RDR5" s="86"/>
      <c r="RDS5" s="86"/>
      <c r="RDT5" s="86"/>
      <c r="RDU5" s="86"/>
      <c r="RDV5" s="86"/>
      <c r="RDW5" s="86"/>
      <c r="RDX5" s="86"/>
      <c r="RDY5" s="86"/>
      <c r="RDZ5" s="86"/>
      <c r="REA5" s="86"/>
      <c r="REB5" s="86"/>
      <c r="REC5" s="86"/>
      <c r="RED5" s="86"/>
      <c r="REE5" s="86"/>
      <c r="REF5" s="86"/>
      <c r="REG5" s="86"/>
      <c r="REH5" s="86"/>
      <c r="REI5" s="86"/>
      <c r="REJ5" s="86"/>
      <c r="REK5" s="86"/>
      <c r="REL5" s="86"/>
      <c r="REM5" s="86"/>
      <c r="REN5" s="86"/>
      <c r="REO5" s="86"/>
      <c r="REP5" s="86"/>
      <c r="REQ5" s="86"/>
      <c r="RER5" s="86"/>
      <c r="RES5" s="86"/>
      <c r="RET5" s="86"/>
      <c r="REU5" s="86"/>
      <c r="REV5" s="86"/>
      <c r="REW5" s="86"/>
      <c r="REX5" s="86"/>
      <c r="REY5" s="86"/>
      <c r="REZ5" s="86"/>
      <c r="RFA5" s="86"/>
      <c r="RFB5" s="86"/>
      <c r="RFC5" s="86"/>
      <c r="RFD5" s="86"/>
      <c r="RFE5" s="86"/>
      <c r="RFF5" s="86"/>
      <c r="RFG5" s="86"/>
      <c r="RFH5" s="86"/>
      <c r="RFI5" s="86"/>
      <c r="RFJ5" s="86"/>
      <c r="RFK5" s="86"/>
      <c r="RFL5" s="86"/>
      <c r="RFM5" s="86"/>
      <c r="RFN5" s="86"/>
      <c r="RFO5" s="86"/>
      <c r="RFP5" s="86"/>
      <c r="RFQ5" s="86"/>
      <c r="RFR5" s="86"/>
      <c r="RFS5" s="86"/>
      <c r="RFT5" s="86"/>
      <c r="RFU5" s="86"/>
      <c r="RFV5" s="86"/>
      <c r="RFW5" s="86"/>
      <c r="RFX5" s="86"/>
      <c r="RFY5" s="86"/>
      <c r="RFZ5" s="86"/>
      <c r="RGA5" s="86"/>
      <c r="RGB5" s="86"/>
      <c r="RGC5" s="86"/>
      <c r="RGD5" s="86"/>
      <c r="RGE5" s="86"/>
      <c r="RGF5" s="86"/>
      <c r="RGG5" s="86"/>
      <c r="RGH5" s="86"/>
      <c r="RGI5" s="86"/>
      <c r="RGJ5" s="86"/>
      <c r="RGK5" s="86"/>
      <c r="RGL5" s="86"/>
      <c r="RGM5" s="86"/>
      <c r="RGN5" s="86"/>
      <c r="RGO5" s="86"/>
      <c r="RGP5" s="86"/>
      <c r="RGQ5" s="86"/>
      <c r="RGR5" s="86"/>
      <c r="RGS5" s="86"/>
      <c r="RGT5" s="86"/>
      <c r="RGU5" s="86"/>
      <c r="RGV5" s="86"/>
      <c r="RGW5" s="86"/>
      <c r="RGX5" s="86"/>
      <c r="RGY5" s="86"/>
      <c r="RGZ5" s="86"/>
      <c r="RHA5" s="86"/>
      <c r="RHB5" s="86"/>
      <c r="RHC5" s="86"/>
      <c r="RHD5" s="86"/>
      <c r="RHE5" s="86"/>
      <c r="RHF5" s="86"/>
      <c r="RHG5" s="86"/>
      <c r="RHH5" s="86"/>
      <c r="RHI5" s="86"/>
      <c r="RHJ5" s="86"/>
      <c r="RHK5" s="86"/>
      <c r="RHL5" s="86"/>
      <c r="RHM5" s="86"/>
      <c r="RHN5" s="86"/>
      <c r="RHO5" s="86"/>
      <c r="RHP5" s="86"/>
      <c r="RHQ5" s="86"/>
      <c r="RHR5" s="86"/>
      <c r="RHS5" s="86"/>
      <c r="RHT5" s="86"/>
      <c r="RHU5" s="86"/>
      <c r="RHV5" s="86"/>
      <c r="RHW5" s="86"/>
      <c r="RHX5" s="86"/>
      <c r="RHY5" s="86"/>
      <c r="RHZ5" s="86"/>
      <c r="RIA5" s="86"/>
      <c r="RIB5" s="86"/>
      <c r="RIC5" s="86"/>
      <c r="RID5" s="86"/>
      <c r="RIE5" s="86"/>
      <c r="RIF5" s="86"/>
      <c r="RIG5" s="86"/>
      <c r="RIH5" s="86"/>
      <c r="RII5" s="86"/>
      <c r="RIJ5" s="86"/>
      <c r="RIK5" s="86"/>
      <c r="RIL5" s="86"/>
      <c r="RIM5" s="86"/>
      <c r="RIN5" s="86"/>
      <c r="RIO5" s="86"/>
      <c r="RIP5" s="86"/>
      <c r="RIQ5" s="86"/>
      <c r="RIR5" s="86"/>
      <c r="RIS5" s="86"/>
      <c r="RIT5" s="86"/>
      <c r="RIU5" s="86"/>
      <c r="RIV5" s="86"/>
      <c r="RIW5" s="86"/>
      <c r="RIX5" s="86"/>
      <c r="RIY5" s="86"/>
      <c r="RIZ5" s="86"/>
      <c r="RJA5" s="86"/>
      <c r="RJB5" s="86"/>
      <c r="RJC5" s="86"/>
      <c r="RJD5" s="86"/>
      <c r="RJE5" s="86"/>
      <c r="RJF5" s="86"/>
      <c r="RJG5" s="86"/>
      <c r="RJH5" s="86"/>
      <c r="RJI5" s="86"/>
      <c r="RJJ5" s="86"/>
      <c r="RJK5" s="86"/>
      <c r="RJL5" s="86"/>
      <c r="RJM5" s="86"/>
      <c r="RJN5" s="86"/>
      <c r="RJO5" s="86"/>
      <c r="RJP5" s="86"/>
      <c r="RJQ5" s="86"/>
      <c r="RJR5" s="86"/>
      <c r="RJS5" s="86"/>
      <c r="RJT5" s="86"/>
      <c r="RJU5" s="86"/>
      <c r="RJV5" s="86"/>
      <c r="RJW5" s="86"/>
      <c r="RJX5" s="86"/>
      <c r="RJY5" s="86"/>
      <c r="RJZ5" s="86"/>
      <c r="RKA5" s="86"/>
      <c r="RKB5" s="86"/>
      <c r="RKC5" s="86"/>
      <c r="RKD5" s="86"/>
      <c r="RKE5" s="86"/>
      <c r="RKF5" s="86"/>
      <c r="RKG5" s="86"/>
      <c r="RKH5" s="86"/>
      <c r="RKI5" s="86"/>
      <c r="RKJ5" s="86"/>
      <c r="RKK5" s="86"/>
      <c r="RKL5" s="86"/>
      <c r="RKM5" s="86"/>
      <c r="RKN5" s="86"/>
      <c r="RKO5" s="86"/>
      <c r="RKP5" s="86"/>
      <c r="RKQ5" s="86"/>
      <c r="RKR5" s="86"/>
      <c r="RKS5" s="86"/>
      <c r="RKT5" s="86"/>
      <c r="RKU5" s="86"/>
      <c r="RKV5" s="86"/>
      <c r="RKW5" s="86"/>
      <c r="RKX5" s="86"/>
      <c r="RKY5" s="86"/>
      <c r="RKZ5" s="86"/>
      <c r="RLA5" s="86"/>
      <c r="RLB5" s="86"/>
      <c r="RLC5" s="86"/>
      <c r="RLD5" s="86"/>
      <c r="RLE5" s="86"/>
      <c r="RLF5" s="86"/>
      <c r="RLG5" s="86"/>
      <c r="RLH5" s="86"/>
      <c r="RLI5" s="86"/>
      <c r="RLJ5" s="86"/>
      <c r="RLK5" s="86"/>
      <c r="RLL5" s="86"/>
      <c r="RLM5" s="86"/>
      <c r="RLN5" s="86"/>
      <c r="RLO5" s="86"/>
      <c r="RLP5" s="86"/>
      <c r="RLQ5" s="86"/>
      <c r="RLR5" s="86"/>
      <c r="RLS5" s="86"/>
      <c r="RLT5" s="86"/>
      <c r="RLU5" s="86"/>
      <c r="RLV5" s="86"/>
      <c r="RLW5" s="86"/>
      <c r="RLX5" s="86"/>
      <c r="RLY5" s="86"/>
      <c r="RLZ5" s="86"/>
      <c r="RMA5" s="86"/>
      <c r="RMB5" s="86"/>
      <c r="RMC5" s="86"/>
      <c r="RMD5" s="86"/>
      <c r="RME5" s="86"/>
      <c r="RMF5" s="86"/>
      <c r="RMG5" s="86"/>
      <c r="RMH5" s="86"/>
      <c r="RMI5" s="86"/>
      <c r="RMJ5" s="86"/>
      <c r="RMK5" s="86"/>
      <c r="RML5" s="86"/>
      <c r="RMM5" s="86"/>
      <c r="RMN5" s="86"/>
      <c r="RMO5" s="86"/>
      <c r="RMP5" s="86"/>
      <c r="RMQ5" s="86"/>
      <c r="RMR5" s="86"/>
      <c r="RMS5" s="86"/>
      <c r="RMT5" s="86"/>
      <c r="RMU5" s="86"/>
      <c r="RMV5" s="86"/>
      <c r="RMW5" s="86"/>
      <c r="RMX5" s="86"/>
      <c r="RMY5" s="86"/>
      <c r="RMZ5" s="86"/>
      <c r="RNA5" s="86"/>
      <c r="RNB5" s="86"/>
      <c r="RNC5" s="86"/>
      <c r="RND5" s="86"/>
      <c r="RNE5" s="86"/>
      <c r="RNF5" s="86"/>
      <c r="RNG5" s="86"/>
      <c r="RNH5" s="86"/>
      <c r="RNI5" s="86"/>
      <c r="RNJ5" s="86"/>
      <c r="RNK5" s="86"/>
      <c r="RNL5" s="86"/>
      <c r="RNM5" s="86"/>
      <c r="RNN5" s="86"/>
      <c r="RNO5" s="86"/>
      <c r="RNP5" s="86"/>
      <c r="RNQ5" s="86"/>
      <c r="RNR5" s="86"/>
      <c r="RNS5" s="86"/>
      <c r="RNT5" s="86"/>
      <c r="RNU5" s="86"/>
      <c r="RNV5" s="86"/>
      <c r="RNW5" s="86"/>
      <c r="RNX5" s="86"/>
      <c r="RNY5" s="86"/>
      <c r="RNZ5" s="86"/>
      <c r="ROA5" s="86"/>
      <c r="ROB5" s="86"/>
      <c r="ROC5" s="86"/>
      <c r="ROD5" s="86"/>
      <c r="ROE5" s="86"/>
      <c r="ROF5" s="86"/>
      <c r="ROG5" s="86"/>
      <c r="ROH5" s="86"/>
      <c r="ROI5" s="86"/>
      <c r="ROJ5" s="86"/>
      <c r="ROK5" s="86"/>
      <c r="ROL5" s="86"/>
      <c r="ROM5" s="86"/>
      <c r="RON5" s="86"/>
      <c r="ROO5" s="86"/>
      <c r="ROP5" s="86"/>
      <c r="ROQ5" s="86"/>
      <c r="ROR5" s="86"/>
      <c r="ROS5" s="86"/>
      <c r="ROT5" s="86"/>
      <c r="ROU5" s="86"/>
      <c r="ROV5" s="86"/>
      <c r="ROW5" s="86"/>
      <c r="ROX5" s="86"/>
      <c r="ROY5" s="86"/>
      <c r="ROZ5" s="86"/>
      <c r="RPA5" s="86"/>
      <c r="RPB5" s="86"/>
      <c r="RPC5" s="86"/>
      <c r="RPD5" s="86"/>
      <c r="RPE5" s="86"/>
      <c r="RPF5" s="86"/>
      <c r="RPG5" s="86"/>
      <c r="RPH5" s="86"/>
      <c r="RPI5" s="86"/>
      <c r="RPJ5" s="86"/>
      <c r="RPK5" s="86"/>
      <c r="RPL5" s="86"/>
      <c r="RPM5" s="86"/>
      <c r="RPN5" s="86"/>
      <c r="RPO5" s="86"/>
      <c r="RPP5" s="86"/>
      <c r="RPQ5" s="86"/>
      <c r="RPR5" s="86"/>
      <c r="RPS5" s="86"/>
      <c r="RPT5" s="86"/>
      <c r="RPU5" s="86"/>
      <c r="RPV5" s="86"/>
      <c r="RPW5" s="86"/>
      <c r="RPX5" s="86"/>
      <c r="RPY5" s="86"/>
      <c r="RPZ5" s="86"/>
      <c r="RQA5" s="86"/>
      <c r="RQB5" s="86"/>
      <c r="RQC5" s="86"/>
      <c r="RQD5" s="86"/>
      <c r="RQE5" s="86"/>
      <c r="RQF5" s="86"/>
      <c r="RQG5" s="86"/>
      <c r="RQH5" s="86"/>
      <c r="RQI5" s="86"/>
      <c r="RQJ5" s="86"/>
      <c r="RQK5" s="86"/>
      <c r="RQL5" s="86"/>
      <c r="RQM5" s="86"/>
      <c r="RQN5" s="86"/>
      <c r="RQO5" s="86"/>
      <c r="RQP5" s="86"/>
      <c r="RQQ5" s="86"/>
      <c r="RQR5" s="86"/>
      <c r="RQS5" s="86"/>
      <c r="RQT5" s="86"/>
      <c r="RQU5" s="86"/>
      <c r="RQV5" s="86"/>
      <c r="RQW5" s="86"/>
      <c r="RQX5" s="86"/>
      <c r="RQY5" s="86"/>
      <c r="RQZ5" s="86"/>
      <c r="RRA5" s="86"/>
      <c r="RRB5" s="86"/>
      <c r="RRC5" s="86"/>
      <c r="RRD5" s="86"/>
      <c r="RRE5" s="86"/>
      <c r="RRF5" s="86"/>
      <c r="RRG5" s="86"/>
      <c r="RRH5" s="86"/>
      <c r="RRI5" s="86"/>
      <c r="RRJ5" s="86"/>
      <c r="RRK5" s="86"/>
      <c r="RRL5" s="86"/>
      <c r="RRM5" s="86"/>
      <c r="RRN5" s="86"/>
      <c r="RRO5" s="86"/>
      <c r="RRP5" s="86"/>
      <c r="RRQ5" s="86"/>
      <c r="RRR5" s="86"/>
      <c r="RRS5" s="86"/>
      <c r="RRT5" s="86"/>
      <c r="RRU5" s="86"/>
      <c r="RRV5" s="86"/>
      <c r="RRW5" s="86"/>
      <c r="RRX5" s="86"/>
      <c r="RRY5" s="86"/>
      <c r="RRZ5" s="86"/>
      <c r="RSA5" s="86"/>
      <c r="RSB5" s="86"/>
      <c r="RSC5" s="86"/>
      <c r="RSD5" s="86"/>
      <c r="RSE5" s="86"/>
      <c r="RSF5" s="86"/>
      <c r="RSG5" s="86"/>
      <c r="RSH5" s="86"/>
      <c r="RSI5" s="86"/>
      <c r="RSJ5" s="86"/>
      <c r="RSK5" s="86"/>
      <c r="RSL5" s="86"/>
      <c r="RSM5" s="86"/>
      <c r="RSN5" s="86"/>
      <c r="RSO5" s="86"/>
      <c r="RSP5" s="86"/>
      <c r="RSQ5" s="86"/>
      <c r="RSR5" s="86"/>
      <c r="RSS5" s="86"/>
      <c r="RST5" s="86"/>
      <c r="RSU5" s="86"/>
      <c r="RSV5" s="86"/>
      <c r="RSW5" s="86"/>
      <c r="RSX5" s="86"/>
      <c r="RSY5" s="86"/>
      <c r="RSZ5" s="86"/>
      <c r="RTA5" s="86"/>
      <c r="RTB5" s="86"/>
      <c r="RTC5" s="86"/>
      <c r="RTD5" s="86"/>
      <c r="RTE5" s="86"/>
      <c r="RTF5" s="86"/>
      <c r="RTG5" s="86"/>
      <c r="RTH5" s="86"/>
      <c r="RTI5" s="86"/>
      <c r="RTJ5" s="86"/>
      <c r="RTK5" s="86"/>
      <c r="RTL5" s="86"/>
      <c r="RTM5" s="86"/>
      <c r="RTN5" s="86"/>
      <c r="RTO5" s="86"/>
      <c r="RTP5" s="86"/>
      <c r="RTQ5" s="86"/>
      <c r="RTR5" s="86"/>
      <c r="RTS5" s="86"/>
      <c r="RTT5" s="86"/>
      <c r="RTU5" s="86"/>
      <c r="RTV5" s="86"/>
      <c r="RTW5" s="86"/>
      <c r="RTX5" s="86"/>
      <c r="RTY5" s="86"/>
      <c r="RTZ5" s="86"/>
      <c r="RUA5" s="86"/>
      <c r="RUB5" s="86"/>
      <c r="RUC5" s="86"/>
      <c r="RUD5" s="86"/>
      <c r="RUE5" s="86"/>
      <c r="RUF5" s="86"/>
      <c r="RUG5" s="86"/>
      <c r="RUH5" s="86"/>
      <c r="RUI5" s="86"/>
      <c r="RUJ5" s="86"/>
      <c r="RUK5" s="86"/>
      <c r="RUL5" s="86"/>
      <c r="RUM5" s="86"/>
      <c r="RUN5" s="86"/>
      <c r="RUO5" s="86"/>
      <c r="RUP5" s="86"/>
      <c r="RUQ5" s="86"/>
      <c r="RUR5" s="86"/>
      <c r="RUS5" s="86"/>
      <c r="RUT5" s="86"/>
      <c r="RUU5" s="86"/>
      <c r="RUV5" s="86"/>
      <c r="RUW5" s="86"/>
      <c r="RUX5" s="86"/>
      <c r="RUY5" s="86"/>
      <c r="RUZ5" s="86"/>
      <c r="RVA5" s="86"/>
      <c r="RVB5" s="86"/>
      <c r="RVC5" s="86"/>
      <c r="RVD5" s="86"/>
      <c r="RVE5" s="86"/>
      <c r="RVF5" s="86"/>
      <c r="RVG5" s="86"/>
      <c r="RVH5" s="86"/>
      <c r="RVI5" s="86"/>
      <c r="RVJ5" s="86"/>
      <c r="RVK5" s="86"/>
      <c r="RVL5" s="86"/>
      <c r="RVM5" s="86"/>
      <c r="RVN5" s="86"/>
      <c r="RVO5" s="86"/>
      <c r="RVP5" s="86"/>
      <c r="RVQ5" s="86"/>
      <c r="RVR5" s="86"/>
      <c r="RVS5" s="86"/>
      <c r="RVT5" s="86"/>
      <c r="RVU5" s="86"/>
      <c r="RVV5" s="86"/>
      <c r="RVW5" s="86"/>
      <c r="RVX5" s="86"/>
      <c r="RVY5" s="86"/>
      <c r="RVZ5" s="86"/>
      <c r="RWA5" s="86"/>
      <c r="RWB5" s="86"/>
      <c r="RWC5" s="86"/>
      <c r="RWD5" s="86"/>
      <c r="RWE5" s="86"/>
      <c r="RWF5" s="86"/>
      <c r="RWG5" s="86"/>
      <c r="RWH5" s="86"/>
      <c r="RWI5" s="86"/>
      <c r="RWJ5" s="86"/>
      <c r="RWK5" s="86"/>
      <c r="RWL5" s="86"/>
      <c r="RWM5" s="86"/>
      <c r="RWN5" s="86"/>
      <c r="RWO5" s="86"/>
      <c r="RWP5" s="86"/>
      <c r="RWQ5" s="86"/>
      <c r="RWR5" s="86"/>
      <c r="RWS5" s="86"/>
      <c r="RWT5" s="86"/>
      <c r="RWU5" s="86"/>
      <c r="RWV5" s="86"/>
      <c r="RWW5" s="86"/>
      <c r="RWX5" s="86"/>
      <c r="RWY5" s="86"/>
      <c r="RWZ5" s="86"/>
      <c r="RXA5" s="86"/>
      <c r="RXB5" s="86"/>
      <c r="RXC5" s="86"/>
      <c r="RXD5" s="86"/>
      <c r="RXE5" s="86"/>
      <c r="RXF5" s="86"/>
      <c r="RXG5" s="86"/>
      <c r="RXH5" s="86"/>
      <c r="RXI5" s="86"/>
      <c r="RXJ5" s="86"/>
      <c r="RXK5" s="86"/>
      <c r="RXL5" s="86"/>
      <c r="RXM5" s="86"/>
      <c r="RXN5" s="86"/>
      <c r="RXO5" s="86"/>
      <c r="RXP5" s="86"/>
      <c r="RXQ5" s="86"/>
      <c r="RXR5" s="86"/>
      <c r="RXS5" s="86"/>
      <c r="RXT5" s="86"/>
      <c r="RXU5" s="86"/>
      <c r="RXV5" s="86"/>
      <c r="RXW5" s="86"/>
      <c r="RXX5" s="86"/>
      <c r="RXY5" s="86"/>
      <c r="RXZ5" s="86"/>
      <c r="RYA5" s="86"/>
      <c r="RYB5" s="86"/>
      <c r="RYC5" s="86"/>
      <c r="RYD5" s="86"/>
      <c r="RYE5" s="86"/>
      <c r="RYF5" s="86"/>
      <c r="RYG5" s="86"/>
      <c r="RYH5" s="86"/>
      <c r="RYI5" s="86"/>
      <c r="RYJ5" s="86"/>
      <c r="RYK5" s="86"/>
      <c r="RYL5" s="86"/>
      <c r="RYM5" s="86"/>
      <c r="RYN5" s="86"/>
      <c r="RYO5" s="86"/>
      <c r="RYP5" s="86"/>
      <c r="RYQ5" s="86"/>
      <c r="RYR5" s="86"/>
      <c r="RYS5" s="86"/>
      <c r="RYT5" s="86"/>
      <c r="RYU5" s="86"/>
      <c r="RYV5" s="86"/>
      <c r="RYW5" s="86"/>
      <c r="RYX5" s="86"/>
      <c r="RYY5" s="86"/>
      <c r="RYZ5" s="86"/>
      <c r="RZA5" s="86"/>
      <c r="RZB5" s="86"/>
      <c r="RZC5" s="86"/>
      <c r="RZD5" s="86"/>
      <c r="RZE5" s="86"/>
      <c r="RZF5" s="86"/>
      <c r="RZG5" s="86"/>
      <c r="RZH5" s="86"/>
      <c r="RZI5" s="86"/>
      <c r="RZJ5" s="86"/>
      <c r="RZK5" s="86"/>
      <c r="RZL5" s="86"/>
      <c r="RZM5" s="86"/>
      <c r="RZN5" s="86"/>
      <c r="RZO5" s="86"/>
      <c r="RZP5" s="86"/>
      <c r="RZQ5" s="86"/>
      <c r="RZR5" s="86"/>
      <c r="RZS5" s="86"/>
      <c r="RZT5" s="86"/>
      <c r="RZU5" s="86"/>
      <c r="RZV5" s="86"/>
      <c r="RZW5" s="86"/>
      <c r="RZX5" s="86"/>
      <c r="RZY5" s="86"/>
      <c r="RZZ5" s="86"/>
      <c r="SAA5" s="86"/>
      <c r="SAB5" s="86"/>
      <c r="SAC5" s="86"/>
      <c r="SAD5" s="86"/>
      <c r="SAE5" s="86"/>
      <c r="SAF5" s="86"/>
      <c r="SAG5" s="86"/>
      <c r="SAH5" s="86"/>
      <c r="SAI5" s="86"/>
      <c r="SAJ5" s="86"/>
      <c r="SAK5" s="86"/>
      <c r="SAL5" s="86"/>
      <c r="SAM5" s="86"/>
      <c r="SAN5" s="86"/>
      <c r="SAO5" s="86"/>
      <c r="SAP5" s="86"/>
      <c r="SAQ5" s="86"/>
      <c r="SAR5" s="86"/>
      <c r="SAS5" s="86"/>
      <c r="SAT5" s="86"/>
      <c r="SAU5" s="86"/>
      <c r="SAV5" s="86"/>
      <c r="SAW5" s="86"/>
      <c r="SAX5" s="86"/>
      <c r="SAY5" s="86"/>
      <c r="SAZ5" s="86"/>
      <c r="SBA5" s="86"/>
      <c r="SBB5" s="86"/>
      <c r="SBC5" s="86"/>
      <c r="SBD5" s="86"/>
      <c r="SBE5" s="86"/>
      <c r="SBF5" s="86"/>
      <c r="SBG5" s="86"/>
      <c r="SBH5" s="86"/>
      <c r="SBI5" s="86"/>
      <c r="SBJ5" s="86"/>
      <c r="SBK5" s="86"/>
      <c r="SBL5" s="86"/>
      <c r="SBM5" s="86"/>
      <c r="SBN5" s="86"/>
      <c r="SBO5" s="86"/>
      <c r="SBP5" s="86"/>
      <c r="SBQ5" s="86"/>
      <c r="SBR5" s="86"/>
      <c r="SBS5" s="86"/>
      <c r="SBT5" s="86"/>
      <c r="SBU5" s="86"/>
      <c r="SBV5" s="86"/>
      <c r="SBW5" s="86"/>
      <c r="SBX5" s="86"/>
      <c r="SBY5" s="86"/>
      <c r="SBZ5" s="86"/>
      <c r="SCA5" s="86"/>
      <c r="SCB5" s="86"/>
      <c r="SCC5" s="86"/>
      <c r="SCD5" s="86"/>
      <c r="SCE5" s="86"/>
      <c r="SCF5" s="86"/>
      <c r="SCG5" s="86"/>
      <c r="SCH5" s="86"/>
      <c r="SCI5" s="86"/>
      <c r="SCJ5" s="86"/>
      <c r="SCK5" s="86"/>
      <c r="SCL5" s="86"/>
      <c r="SCM5" s="86"/>
      <c r="SCN5" s="86"/>
      <c r="SCO5" s="86"/>
      <c r="SCP5" s="86"/>
      <c r="SCQ5" s="86"/>
      <c r="SCR5" s="86"/>
      <c r="SCS5" s="86"/>
      <c r="SCT5" s="86"/>
      <c r="SCU5" s="86"/>
      <c r="SCV5" s="86"/>
      <c r="SCW5" s="86"/>
      <c r="SCX5" s="86"/>
      <c r="SCY5" s="86"/>
      <c r="SCZ5" s="86"/>
      <c r="SDA5" s="86"/>
      <c r="SDB5" s="86"/>
      <c r="SDC5" s="86"/>
      <c r="SDD5" s="86"/>
      <c r="SDE5" s="86"/>
      <c r="SDF5" s="86"/>
      <c r="SDG5" s="86"/>
      <c r="SDH5" s="86"/>
      <c r="SDI5" s="86"/>
      <c r="SDJ5" s="86"/>
      <c r="SDK5" s="86"/>
      <c r="SDL5" s="86"/>
      <c r="SDM5" s="86"/>
      <c r="SDN5" s="86"/>
      <c r="SDO5" s="86"/>
      <c r="SDP5" s="86"/>
      <c r="SDQ5" s="86"/>
      <c r="SDR5" s="86"/>
      <c r="SDS5" s="86"/>
      <c r="SDT5" s="86"/>
      <c r="SDU5" s="86"/>
      <c r="SDV5" s="86"/>
      <c r="SDW5" s="86"/>
      <c r="SDX5" s="86"/>
      <c r="SDY5" s="86"/>
      <c r="SDZ5" s="86"/>
      <c r="SEA5" s="86"/>
      <c r="SEB5" s="86"/>
      <c r="SEC5" s="86"/>
      <c r="SED5" s="86"/>
      <c r="SEE5" s="86"/>
      <c r="SEF5" s="86"/>
      <c r="SEG5" s="86"/>
      <c r="SEH5" s="86"/>
      <c r="SEI5" s="86"/>
      <c r="SEJ5" s="86"/>
      <c r="SEK5" s="86"/>
      <c r="SEL5" s="86"/>
      <c r="SEM5" s="86"/>
      <c r="SEN5" s="86"/>
      <c r="SEO5" s="86"/>
      <c r="SEP5" s="86"/>
      <c r="SEQ5" s="86"/>
      <c r="SER5" s="86"/>
      <c r="SES5" s="86"/>
      <c r="SET5" s="86"/>
      <c r="SEU5" s="86"/>
      <c r="SEV5" s="86"/>
      <c r="SEW5" s="86"/>
      <c r="SEX5" s="86"/>
      <c r="SEY5" s="86"/>
      <c r="SEZ5" s="86"/>
      <c r="SFA5" s="86"/>
      <c r="SFB5" s="86"/>
      <c r="SFC5" s="86"/>
      <c r="SFD5" s="86"/>
      <c r="SFE5" s="86"/>
      <c r="SFF5" s="86"/>
      <c r="SFG5" s="86"/>
      <c r="SFH5" s="86"/>
      <c r="SFI5" s="86"/>
      <c r="SFJ5" s="86"/>
      <c r="SFK5" s="86"/>
      <c r="SFL5" s="86"/>
      <c r="SFM5" s="86"/>
      <c r="SFN5" s="86"/>
      <c r="SFO5" s="86"/>
      <c r="SFP5" s="86"/>
      <c r="SFQ5" s="86"/>
      <c r="SFR5" s="86"/>
      <c r="SFS5" s="86"/>
      <c r="SFT5" s="86"/>
      <c r="SFU5" s="86"/>
      <c r="SFV5" s="86"/>
      <c r="SFW5" s="86"/>
      <c r="SFX5" s="86"/>
      <c r="SFY5" s="86"/>
      <c r="SFZ5" s="86"/>
      <c r="SGA5" s="86"/>
      <c r="SGB5" s="86"/>
      <c r="SGC5" s="86"/>
      <c r="SGD5" s="86"/>
      <c r="SGE5" s="86"/>
      <c r="SGF5" s="86"/>
      <c r="SGG5" s="86"/>
      <c r="SGH5" s="86"/>
      <c r="SGI5" s="86"/>
      <c r="SGJ5" s="86"/>
      <c r="SGK5" s="86"/>
      <c r="SGL5" s="86"/>
      <c r="SGM5" s="86"/>
      <c r="SGN5" s="86"/>
      <c r="SGO5" s="86"/>
      <c r="SGP5" s="86"/>
      <c r="SGQ5" s="86"/>
      <c r="SGR5" s="86"/>
      <c r="SGS5" s="86"/>
      <c r="SGT5" s="86"/>
      <c r="SGU5" s="86"/>
      <c r="SGV5" s="86"/>
      <c r="SGW5" s="86"/>
      <c r="SGX5" s="86"/>
      <c r="SGY5" s="86"/>
      <c r="SGZ5" s="86"/>
      <c r="SHA5" s="86"/>
      <c r="SHB5" s="86"/>
      <c r="SHC5" s="86"/>
      <c r="SHD5" s="86"/>
      <c r="SHE5" s="86"/>
      <c r="SHF5" s="86"/>
      <c r="SHG5" s="86"/>
      <c r="SHH5" s="86"/>
      <c r="SHI5" s="86"/>
      <c r="SHJ5" s="86"/>
      <c r="SHK5" s="86"/>
      <c r="SHL5" s="86"/>
      <c r="SHM5" s="86"/>
      <c r="SHN5" s="86"/>
      <c r="SHO5" s="86"/>
      <c r="SHP5" s="86"/>
      <c r="SHQ5" s="86"/>
      <c r="SHR5" s="86"/>
      <c r="SHS5" s="86"/>
      <c r="SHT5" s="86"/>
      <c r="SHU5" s="86"/>
      <c r="SHV5" s="86"/>
      <c r="SHW5" s="86"/>
      <c r="SHX5" s="86"/>
      <c r="SHY5" s="86"/>
      <c r="SHZ5" s="86"/>
      <c r="SIA5" s="86"/>
      <c r="SIB5" s="86"/>
      <c r="SIC5" s="86"/>
      <c r="SID5" s="86"/>
      <c r="SIE5" s="86"/>
      <c r="SIF5" s="86"/>
      <c r="SIG5" s="86"/>
      <c r="SIH5" s="86"/>
      <c r="SII5" s="86"/>
      <c r="SIJ5" s="86"/>
      <c r="SIK5" s="86"/>
      <c r="SIL5" s="86"/>
      <c r="SIM5" s="86"/>
      <c r="SIN5" s="86"/>
      <c r="SIO5" s="86"/>
      <c r="SIP5" s="86"/>
      <c r="SIQ5" s="86"/>
      <c r="SIR5" s="86"/>
      <c r="SIS5" s="86"/>
      <c r="SIT5" s="86"/>
      <c r="SIU5" s="86"/>
      <c r="SIV5" s="86"/>
      <c r="SIW5" s="86"/>
      <c r="SIX5" s="86"/>
      <c r="SIY5" s="86"/>
      <c r="SIZ5" s="86"/>
      <c r="SJA5" s="86"/>
      <c r="SJB5" s="86"/>
      <c r="SJC5" s="86"/>
      <c r="SJD5" s="86"/>
      <c r="SJE5" s="86"/>
      <c r="SJF5" s="86"/>
      <c r="SJG5" s="86"/>
      <c r="SJH5" s="86"/>
      <c r="SJI5" s="86"/>
      <c r="SJJ5" s="86"/>
      <c r="SJK5" s="86"/>
      <c r="SJL5" s="86"/>
      <c r="SJM5" s="86"/>
      <c r="SJN5" s="86"/>
      <c r="SJO5" s="86"/>
      <c r="SJP5" s="86"/>
      <c r="SJQ5" s="86"/>
      <c r="SJR5" s="86"/>
      <c r="SJS5" s="86"/>
      <c r="SJT5" s="86"/>
      <c r="SJU5" s="86"/>
      <c r="SJV5" s="86"/>
      <c r="SJW5" s="86"/>
      <c r="SJX5" s="86"/>
      <c r="SJY5" s="86"/>
      <c r="SJZ5" s="86"/>
      <c r="SKA5" s="86"/>
      <c r="SKB5" s="86"/>
      <c r="SKC5" s="86"/>
      <c r="SKD5" s="86"/>
      <c r="SKE5" s="86"/>
      <c r="SKF5" s="86"/>
      <c r="SKG5" s="86"/>
      <c r="SKH5" s="86"/>
      <c r="SKI5" s="86"/>
      <c r="SKJ5" s="86"/>
      <c r="SKK5" s="86"/>
      <c r="SKL5" s="86"/>
      <c r="SKM5" s="86"/>
      <c r="SKN5" s="86"/>
      <c r="SKO5" s="86"/>
      <c r="SKP5" s="86"/>
      <c r="SKQ5" s="86"/>
      <c r="SKR5" s="86"/>
      <c r="SKS5" s="86"/>
      <c r="SKT5" s="86"/>
      <c r="SKU5" s="86"/>
      <c r="SKV5" s="86"/>
      <c r="SKW5" s="86"/>
      <c r="SKX5" s="86"/>
      <c r="SKY5" s="86"/>
      <c r="SKZ5" s="86"/>
      <c r="SLA5" s="86"/>
      <c r="SLB5" s="86"/>
      <c r="SLC5" s="86"/>
      <c r="SLD5" s="86"/>
      <c r="SLE5" s="86"/>
      <c r="SLF5" s="86"/>
      <c r="SLG5" s="86"/>
      <c r="SLH5" s="86"/>
      <c r="SLI5" s="86"/>
      <c r="SLJ5" s="86"/>
      <c r="SLK5" s="86"/>
      <c r="SLL5" s="86"/>
      <c r="SLM5" s="86"/>
      <c r="SLN5" s="86"/>
      <c r="SLO5" s="86"/>
      <c r="SLP5" s="86"/>
      <c r="SLQ5" s="86"/>
      <c r="SLR5" s="86"/>
      <c r="SLS5" s="86"/>
      <c r="SLT5" s="86"/>
      <c r="SLU5" s="86"/>
      <c r="SLV5" s="86"/>
      <c r="SLW5" s="86"/>
      <c r="SLX5" s="86"/>
      <c r="SLY5" s="86"/>
      <c r="SLZ5" s="86"/>
      <c r="SMA5" s="86"/>
      <c r="SMB5" s="86"/>
      <c r="SMC5" s="86"/>
      <c r="SMD5" s="86"/>
      <c r="SME5" s="86"/>
      <c r="SMF5" s="86"/>
      <c r="SMG5" s="86"/>
      <c r="SMH5" s="86"/>
      <c r="SMI5" s="86"/>
      <c r="SMJ5" s="86"/>
      <c r="SMK5" s="86"/>
      <c r="SML5" s="86"/>
      <c r="SMM5" s="86"/>
      <c r="SMN5" s="86"/>
      <c r="SMO5" s="86"/>
      <c r="SMP5" s="86"/>
      <c r="SMQ5" s="86"/>
      <c r="SMR5" s="86"/>
      <c r="SMS5" s="86"/>
      <c r="SMT5" s="86"/>
      <c r="SMU5" s="86"/>
      <c r="SMV5" s="86"/>
      <c r="SMW5" s="86"/>
      <c r="SMX5" s="86"/>
      <c r="SMY5" s="86"/>
      <c r="SMZ5" s="86"/>
      <c r="SNA5" s="86"/>
      <c r="SNB5" s="86"/>
      <c r="SNC5" s="86"/>
      <c r="SND5" s="86"/>
      <c r="SNE5" s="86"/>
      <c r="SNF5" s="86"/>
      <c r="SNG5" s="86"/>
      <c r="SNH5" s="86"/>
      <c r="SNI5" s="86"/>
      <c r="SNJ5" s="86"/>
      <c r="SNK5" s="86"/>
      <c r="SNL5" s="86"/>
      <c r="SNM5" s="86"/>
      <c r="SNN5" s="86"/>
      <c r="SNO5" s="86"/>
      <c r="SNP5" s="86"/>
      <c r="SNQ5" s="86"/>
      <c r="SNR5" s="86"/>
      <c r="SNS5" s="86"/>
      <c r="SNT5" s="86"/>
      <c r="SNU5" s="86"/>
      <c r="SNV5" s="86"/>
      <c r="SNW5" s="86"/>
      <c r="SNX5" s="86"/>
      <c r="SNY5" s="86"/>
      <c r="SNZ5" s="86"/>
      <c r="SOA5" s="86"/>
      <c r="SOB5" s="86"/>
      <c r="SOC5" s="86"/>
      <c r="SOD5" s="86"/>
      <c r="SOE5" s="86"/>
      <c r="SOF5" s="86"/>
      <c r="SOG5" s="86"/>
      <c r="SOH5" s="86"/>
      <c r="SOI5" s="86"/>
      <c r="SOJ5" s="86"/>
      <c r="SOK5" s="86"/>
      <c r="SOL5" s="86"/>
      <c r="SOM5" s="86"/>
      <c r="SON5" s="86"/>
      <c r="SOO5" s="86"/>
      <c r="SOP5" s="86"/>
      <c r="SOQ5" s="86"/>
      <c r="SOR5" s="86"/>
      <c r="SOS5" s="86"/>
      <c r="SOT5" s="86"/>
      <c r="SOU5" s="86"/>
      <c r="SOV5" s="86"/>
      <c r="SOW5" s="86"/>
      <c r="SOX5" s="86"/>
      <c r="SOY5" s="86"/>
      <c r="SOZ5" s="86"/>
      <c r="SPA5" s="86"/>
      <c r="SPB5" s="86"/>
      <c r="SPC5" s="86"/>
      <c r="SPD5" s="86"/>
      <c r="SPE5" s="86"/>
      <c r="SPF5" s="86"/>
      <c r="SPG5" s="86"/>
      <c r="SPH5" s="86"/>
      <c r="SPI5" s="86"/>
      <c r="SPJ5" s="86"/>
      <c r="SPK5" s="86"/>
      <c r="SPL5" s="86"/>
      <c r="SPM5" s="86"/>
      <c r="SPN5" s="86"/>
      <c r="SPO5" s="86"/>
      <c r="SPP5" s="86"/>
      <c r="SPQ5" s="86"/>
      <c r="SPR5" s="86"/>
      <c r="SPS5" s="86"/>
      <c r="SPT5" s="86"/>
      <c r="SPU5" s="86"/>
      <c r="SPV5" s="86"/>
      <c r="SPW5" s="86"/>
      <c r="SPX5" s="86"/>
      <c r="SPY5" s="86"/>
      <c r="SPZ5" s="86"/>
      <c r="SQA5" s="86"/>
      <c r="SQB5" s="86"/>
      <c r="SQC5" s="86"/>
      <c r="SQD5" s="86"/>
      <c r="SQE5" s="86"/>
      <c r="SQF5" s="86"/>
      <c r="SQG5" s="86"/>
      <c r="SQH5" s="86"/>
      <c r="SQI5" s="86"/>
      <c r="SQJ5" s="86"/>
      <c r="SQK5" s="86"/>
      <c r="SQL5" s="86"/>
      <c r="SQM5" s="86"/>
      <c r="SQN5" s="86"/>
      <c r="SQO5" s="86"/>
      <c r="SQP5" s="86"/>
      <c r="SQQ5" s="86"/>
      <c r="SQR5" s="86"/>
      <c r="SQS5" s="86"/>
      <c r="SQT5" s="86"/>
      <c r="SQU5" s="86"/>
      <c r="SQV5" s="86"/>
      <c r="SQW5" s="86"/>
      <c r="SQX5" s="86"/>
      <c r="SQY5" s="86"/>
      <c r="SQZ5" s="86"/>
      <c r="SRA5" s="86"/>
      <c r="SRB5" s="86"/>
      <c r="SRC5" s="86"/>
      <c r="SRD5" s="86"/>
      <c r="SRE5" s="86"/>
      <c r="SRF5" s="86"/>
      <c r="SRG5" s="86"/>
      <c r="SRH5" s="86"/>
      <c r="SRI5" s="86"/>
      <c r="SRJ5" s="86"/>
      <c r="SRK5" s="86"/>
      <c r="SRL5" s="86"/>
      <c r="SRM5" s="86"/>
      <c r="SRN5" s="86"/>
      <c r="SRO5" s="86"/>
      <c r="SRP5" s="86"/>
      <c r="SRQ5" s="86"/>
      <c r="SRR5" s="86"/>
      <c r="SRS5" s="86"/>
      <c r="SRT5" s="86"/>
      <c r="SRU5" s="86"/>
      <c r="SRV5" s="86"/>
      <c r="SRW5" s="86"/>
      <c r="SRX5" s="86"/>
      <c r="SRY5" s="86"/>
      <c r="SRZ5" s="86"/>
      <c r="SSA5" s="86"/>
      <c r="SSB5" s="86"/>
      <c r="SSC5" s="86"/>
      <c r="SSD5" s="86"/>
      <c r="SSE5" s="86"/>
      <c r="SSF5" s="86"/>
      <c r="SSG5" s="86"/>
      <c r="SSH5" s="86"/>
      <c r="SSI5" s="86"/>
      <c r="SSJ5" s="86"/>
      <c r="SSK5" s="86"/>
      <c r="SSL5" s="86"/>
      <c r="SSM5" s="86"/>
      <c r="SSN5" s="86"/>
      <c r="SSO5" s="86"/>
      <c r="SSP5" s="86"/>
      <c r="SSQ5" s="86"/>
      <c r="SSR5" s="86"/>
      <c r="SSS5" s="86"/>
      <c r="SST5" s="86"/>
      <c r="SSU5" s="86"/>
      <c r="SSV5" s="86"/>
      <c r="SSW5" s="86"/>
      <c r="SSX5" s="86"/>
      <c r="SSY5" s="86"/>
      <c r="SSZ5" s="86"/>
      <c r="STA5" s="86"/>
      <c r="STB5" s="86"/>
      <c r="STC5" s="86"/>
      <c r="STD5" s="86"/>
      <c r="STE5" s="86"/>
      <c r="STF5" s="86"/>
      <c r="STG5" s="86"/>
      <c r="STH5" s="86"/>
      <c r="STI5" s="86"/>
      <c r="STJ5" s="86"/>
      <c r="STK5" s="86"/>
      <c r="STL5" s="86"/>
      <c r="STM5" s="86"/>
      <c r="STN5" s="86"/>
      <c r="STO5" s="86"/>
      <c r="STP5" s="86"/>
      <c r="STQ5" s="86"/>
      <c r="STR5" s="86"/>
      <c r="STS5" s="86"/>
      <c r="STT5" s="86"/>
      <c r="STU5" s="86"/>
      <c r="STV5" s="86"/>
      <c r="STW5" s="86"/>
      <c r="STX5" s="86"/>
      <c r="STY5" s="86"/>
      <c r="STZ5" s="86"/>
      <c r="SUA5" s="86"/>
      <c r="SUB5" s="86"/>
      <c r="SUC5" s="86"/>
      <c r="SUD5" s="86"/>
      <c r="SUE5" s="86"/>
      <c r="SUF5" s="86"/>
      <c r="SUG5" s="86"/>
      <c r="SUH5" s="86"/>
      <c r="SUI5" s="86"/>
      <c r="SUJ5" s="86"/>
      <c r="SUK5" s="86"/>
      <c r="SUL5" s="86"/>
      <c r="SUM5" s="86"/>
      <c r="SUN5" s="86"/>
      <c r="SUO5" s="86"/>
      <c r="SUP5" s="86"/>
      <c r="SUQ5" s="86"/>
      <c r="SUR5" s="86"/>
      <c r="SUS5" s="86"/>
      <c r="SUT5" s="86"/>
      <c r="SUU5" s="86"/>
      <c r="SUV5" s="86"/>
      <c r="SUW5" s="86"/>
      <c r="SUX5" s="86"/>
      <c r="SUY5" s="86"/>
      <c r="SUZ5" s="86"/>
      <c r="SVA5" s="86"/>
      <c r="SVB5" s="86"/>
      <c r="SVC5" s="86"/>
      <c r="SVD5" s="86"/>
      <c r="SVE5" s="86"/>
      <c r="SVF5" s="86"/>
      <c r="SVG5" s="86"/>
      <c r="SVH5" s="86"/>
      <c r="SVI5" s="86"/>
      <c r="SVJ5" s="86"/>
      <c r="SVK5" s="86"/>
      <c r="SVL5" s="86"/>
      <c r="SVM5" s="86"/>
      <c r="SVN5" s="86"/>
      <c r="SVO5" s="86"/>
      <c r="SVP5" s="86"/>
      <c r="SVQ5" s="86"/>
      <c r="SVR5" s="86"/>
      <c r="SVS5" s="86"/>
      <c r="SVT5" s="86"/>
      <c r="SVU5" s="86"/>
      <c r="SVV5" s="86"/>
      <c r="SVW5" s="86"/>
      <c r="SVX5" s="86"/>
      <c r="SVY5" s="86"/>
      <c r="SVZ5" s="86"/>
      <c r="SWA5" s="86"/>
      <c r="SWB5" s="86"/>
      <c r="SWC5" s="86"/>
      <c r="SWD5" s="86"/>
      <c r="SWE5" s="86"/>
      <c r="SWF5" s="86"/>
      <c r="SWG5" s="86"/>
      <c r="SWH5" s="86"/>
      <c r="SWI5" s="86"/>
      <c r="SWJ5" s="86"/>
      <c r="SWK5" s="86"/>
      <c r="SWL5" s="86"/>
      <c r="SWM5" s="86"/>
      <c r="SWN5" s="86"/>
      <c r="SWO5" s="86"/>
      <c r="SWP5" s="86"/>
      <c r="SWQ5" s="86"/>
      <c r="SWR5" s="86"/>
      <c r="SWS5" s="86"/>
      <c r="SWT5" s="86"/>
      <c r="SWU5" s="86"/>
      <c r="SWV5" s="86"/>
      <c r="SWW5" s="86"/>
      <c r="SWX5" s="86"/>
      <c r="SWY5" s="86"/>
      <c r="SWZ5" s="86"/>
      <c r="SXA5" s="86"/>
      <c r="SXB5" s="86"/>
      <c r="SXC5" s="86"/>
      <c r="SXD5" s="86"/>
      <c r="SXE5" s="86"/>
      <c r="SXF5" s="86"/>
      <c r="SXG5" s="86"/>
      <c r="SXH5" s="86"/>
      <c r="SXI5" s="86"/>
      <c r="SXJ5" s="86"/>
      <c r="SXK5" s="86"/>
      <c r="SXL5" s="86"/>
      <c r="SXM5" s="86"/>
      <c r="SXN5" s="86"/>
      <c r="SXO5" s="86"/>
      <c r="SXP5" s="86"/>
      <c r="SXQ5" s="86"/>
      <c r="SXR5" s="86"/>
      <c r="SXS5" s="86"/>
      <c r="SXT5" s="86"/>
      <c r="SXU5" s="86"/>
      <c r="SXV5" s="86"/>
      <c r="SXW5" s="86"/>
      <c r="SXX5" s="86"/>
      <c r="SXY5" s="86"/>
      <c r="SXZ5" s="86"/>
      <c r="SYA5" s="86"/>
      <c r="SYB5" s="86"/>
      <c r="SYC5" s="86"/>
      <c r="SYD5" s="86"/>
      <c r="SYE5" s="86"/>
      <c r="SYF5" s="86"/>
      <c r="SYG5" s="86"/>
      <c r="SYH5" s="86"/>
      <c r="SYI5" s="86"/>
      <c r="SYJ5" s="86"/>
      <c r="SYK5" s="86"/>
      <c r="SYL5" s="86"/>
      <c r="SYM5" s="86"/>
      <c r="SYN5" s="86"/>
      <c r="SYO5" s="86"/>
      <c r="SYP5" s="86"/>
      <c r="SYQ5" s="86"/>
      <c r="SYR5" s="86"/>
      <c r="SYS5" s="86"/>
      <c r="SYT5" s="86"/>
      <c r="SYU5" s="86"/>
      <c r="SYV5" s="86"/>
      <c r="SYW5" s="86"/>
      <c r="SYX5" s="86"/>
      <c r="SYY5" s="86"/>
      <c r="SYZ5" s="86"/>
      <c r="SZA5" s="86"/>
      <c r="SZB5" s="86"/>
      <c r="SZC5" s="86"/>
      <c r="SZD5" s="86"/>
      <c r="SZE5" s="86"/>
      <c r="SZF5" s="86"/>
      <c r="SZG5" s="86"/>
      <c r="SZH5" s="86"/>
      <c r="SZI5" s="86"/>
      <c r="SZJ5" s="86"/>
      <c r="SZK5" s="86"/>
      <c r="SZL5" s="86"/>
      <c r="SZM5" s="86"/>
      <c r="SZN5" s="86"/>
      <c r="SZO5" s="86"/>
      <c r="SZP5" s="86"/>
      <c r="SZQ5" s="86"/>
      <c r="SZR5" s="86"/>
      <c r="SZS5" s="86"/>
      <c r="SZT5" s="86"/>
      <c r="SZU5" s="86"/>
      <c r="SZV5" s="86"/>
      <c r="SZW5" s="86"/>
      <c r="SZX5" s="86"/>
      <c r="SZY5" s="86"/>
      <c r="SZZ5" s="86"/>
      <c r="TAA5" s="86"/>
      <c r="TAB5" s="86"/>
      <c r="TAC5" s="86"/>
      <c r="TAD5" s="86"/>
      <c r="TAE5" s="86"/>
      <c r="TAF5" s="86"/>
      <c r="TAG5" s="86"/>
      <c r="TAH5" s="86"/>
      <c r="TAI5" s="86"/>
      <c r="TAJ5" s="86"/>
      <c r="TAK5" s="86"/>
      <c r="TAL5" s="86"/>
      <c r="TAM5" s="86"/>
      <c r="TAN5" s="86"/>
      <c r="TAO5" s="86"/>
      <c r="TAP5" s="86"/>
      <c r="TAQ5" s="86"/>
      <c r="TAR5" s="86"/>
      <c r="TAS5" s="86"/>
      <c r="TAT5" s="86"/>
      <c r="TAU5" s="86"/>
      <c r="TAV5" s="86"/>
      <c r="TAW5" s="86"/>
      <c r="TAX5" s="86"/>
      <c r="TAY5" s="86"/>
      <c r="TAZ5" s="86"/>
      <c r="TBA5" s="86"/>
      <c r="TBB5" s="86"/>
      <c r="TBC5" s="86"/>
      <c r="TBD5" s="86"/>
      <c r="TBE5" s="86"/>
      <c r="TBF5" s="86"/>
      <c r="TBG5" s="86"/>
      <c r="TBH5" s="86"/>
      <c r="TBI5" s="86"/>
      <c r="TBJ5" s="86"/>
      <c r="TBK5" s="86"/>
      <c r="TBL5" s="86"/>
      <c r="TBM5" s="86"/>
      <c r="TBN5" s="86"/>
      <c r="TBO5" s="86"/>
      <c r="TBP5" s="86"/>
      <c r="TBQ5" s="86"/>
      <c r="TBR5" s="86"/>
      <c r="TBS5" s="86"/>
      <c r="TBT5" s="86"/>
      <c r="TBU5" s="86"/>
      <c r="TBV5" s="86"/>
      <c r="TBW5" s="86"/>
      <c r="TBX5" s="86"/>
      <c r="TBY5" s="86"/>
      <c r="TBZ5" s="86"/>
      <c r="TCA5" s="86"/>
      <c r="TCB5" s="86"/>
      <c r="TCC5" s="86"/>
      <c r="TCD5" s="86"/>
      <c r="TCE5" s="86"/>
      <c r="TCF5" s="86"/>
      <c r="TCG5" s="86"/>
      <c r="TCH5" s="86"/>
      <c r="TCI5" s="86"/>
      <c r="TCJ5" s="86"/>
      <c r="TCK5" s="86"/>
      <c r="TCL5" s="86"/>
      <c r="TCM5" s="86"/>
      <c r="TCN5" s="86"/>
      <c r="TCO5" s="86"/>
      <c r="TCP5" s="86"/>
      <c r="TCQ5" s="86"/>
      <c r="TCR5" s="86"/>
      <c r="TCS5" s="86"/>
      <c r="TCT5" s="86"/>
      <c r="TCU5" s="86"/>
      <c r="TCV5" s="86"/>
      <c r="TCW5" s="86"/>
      <c r="TCX5" s="86"/>
      <c r="TCY5" s="86"/>
      <c r="TCZ5" s="86"/>
      <c r="TDA5" s="86"/>
      <c r="TDB5" s="86"/>
      <c r="TDC5" s="86"/>
      <c r="TDD5" s="86"/>
      <c r="TDE5" s="86"/>
      <c r="TDF5" s="86"/>
      <c r="TDG5" s="86"/>
      <c r="TDH5" s="86"/>
      <c r="TDI5" s="86"/>
      <c r="TDJ5" s="86"/>
      <c r="TDK5" s="86"/>
      <c r="TDL5" s="86"/>
      <c r="TDM5" s="86"/>
      <c r="TDN5" s="86"/>
      <c r="TDO5" s="86"/>
      <c r="TDP5" s="86"/>
      <c r="TDQ5" s="86"/>
      <c r="TDR5" s="86"/>
      <c r="TDS5" s="86"/>
      <c r="TDT5" s="86"/>
      <c r="TDU5" s="86"/>
      <c r="TDV5" s="86"/>
      <c r="TDW5" s="86"/>
      <c r="TDX5" s="86"/>
      <c r="TDY5" s="86"/>
      <c r="TDZ5" s="86"/>
      <c r="TEA5" s="86"/>
      <c r="TEB5" s="86"/>
      <c r="TEC5" s="86"/>
      <c r="TED5" s="86"/>
      <c r="TEE5" s="86"/>
      <c r="TEF5" s="86"/>
      <c r="TEG5" s="86"/>
      <c r="TEH5" s="86"/>
      <c r="TEI5" s="86"/>
      <c r="TEJ5" s="86"/>
      <c r="TEK5" s="86"/>
      <c r="TEL5" s="86"/>
      <c r="TEM5" s="86"/>
      <c r="TEN5" s="86"/>
      <c r="TEO5" s="86"/>
      <c r="TEP5" s="86"/>
      <c r="TEQ5" s="86"/>
      <c r="TER5" s="86"/>
      <c r="TES5" s="86"/>
      <c r="TET5" s="86"/>
      <c r="TEU5" s="86"/>
      <c r="TEV5" s="86"/>
      <c r="TEW5" s="86"/>
      <c r="TEX5" s="86"/>
      <c r="TEY5" s="86"/>
      <c r="TEZ5" s="86"/>
      <c r="TFA5" s="86"/>
      <c r="TFB5" s="86"/>
      <c r="TFC5" s="86"/>
      <c r="TFD5" s="86"/>
      <c r="TFE5" s="86"/>
      <c r="TFF5" s="86"/>
      <c r="TFG5" s="86"/>
      <c r="TFH5" s="86"/>
      <c r="TFI5" s="86"/>
      <c r="TFJ5" s="86"/>
      <c r="TFK5" s="86"/>
      <c r="TFL5" s="86"/>
      <c r="TFM5" s="86"/>
      <c r="TFN5" s="86"/>
      <c r="TFO5" s="86"/>
      <c r="TFP5" s="86"/>
      <c r="TFQ5" s="86"/>
      <c r="TFR5" s="86"/>
      <c r="TFS5" s="86"/>
      <c r="TFT5" s="86"/>
      <c r="TFU5" s="86"/>
      <c r="TFV5" s="86"/>
      <c r="TFW5" s="86"/>
      <c r="TFX5" s="86"/>
      <c r="TFY5" s="86"/>
      <c r="TFZ5" s="86"/>
      <c r="TGA5" s="86"/>
      <c r="TGB5" s="86"/>
      <c r="TGC5" s="86"/>
      <c r="TGD5" s="86"/>
      <c r="TGE5" s="86"/>
      <c r="TGF5" s="86"/>
      <c r="TGG5" s="86"/>
      <c r="TGH5" s="86"/>
      <c r="TGI5" s="86"/>
      <c r="TGJ5" s="86"/>
      <c r="TGK5" s="86"/>
      <c r="TGL5" s="86"/>
      <c r="TGM5" s="86"/>
      <c r="TGN5" s="86"/>
      <c r="TGO5" s="86"/>
      <c r="TGP5" s="86"/>
      <c r="TGQ5" s="86"/>
      <c r="TGR5" s="86"/>
      <c r="TGS5" s="86"/>
      <c r="TGT5" s="86"/>
      <c r="TGU5" s="86"/>
      <c r="TGV5" s="86"/>
      <c r="TGW5" s="86"/>
      <c r="TGX5" s="86"/>
      <c r="TGY5" s="86"/>
      <c r="TGZ5" s="86"/>
      <c r="THA5" s="86"/>
      <c r="THB5" s="86"/>
      <c r="THC5" s="86"/>
      <c r="THD5" s="86"/>
      <c r="THE5" s="86"/>
      <c r="THF5" s="86"/>
      <c r="THG5" s="86"/>
      <c r="THH5" s="86"/>
      <c r="THI5" s="86"/>
      <c r="THJ5" s="86"/>
      <c r="THK5" s="86"/>
      <c r="THL5" s="86"/>
      <c r="THM5" s="86"/>
      <c r="THN5" s="86"/>
      <c r="THO5" s="86"/>
      <c r="THP5" s="86"/>
      <c r="THQ5" s="86"/>
      <c r="THR5" s="86"/>
      <c r="THS5" s="86"/>
      <c r="THT5" s="86"/>
      <c r="THU5" s="86"/>
      <c r="THV5" s="86"/>
      <c r="THW5" s="86"/>
      <c r="THX5" s="86"/>
      <c r="THY5" s="86"/>
      <c r="THZ5" s="86"/>
      <c r="TIA5" s="86"/>
      <c r="TIB5" s="86"/>
      <c r="TIC5" s="86"/>
      <c r="TID5" s="86"/>
      <c r="TIE5" s="86"/>
      <c r="TIF5" s="86"/>
      <c r="TIG5" s="86"/>
      <c r="TIH5" s="86"/>
      <c r="TII5" s="86"/>
      <c r="TIJ5" s="86"/>
      <c r="TIK5" s="86"/>
      <c r="TIL5" s="86"/>
      <c r="TIM5" s="86"/>
      <c r="TIN5" s="86"/>
      <c r="TIO5" s="86"/>
      <c r="TIP5" s="86"/>
      <c r="TIQ5" s="86"/>
      <c r="TIR5" s="86"/>
      <c r="TIS5" s="86"/>
      <c r="TIT5" s="86"/>
      <c r="TIU5" s="86"/>
      <c r="TIV5" s="86"/>
      <c r="TIW5" s="86"/>
      <c r="TIX5" s="86"/>
      <c r="TIY5" s="86"/>
      <c r="TIZ5" s="86"/>
      <c r="TJA5" s="86"/>
      <c r="TJB5" s="86"/>
      <c r="TJC5" s="86"/>
      <c r="TJD5" s="86"/>
      <c r="TJE5" s="86"/>
      <c r="TJF5" s="86"/>
      <c r="TJG5" s="86"/>
      <c r="TJH5" s="86"/>
      <c r="TJI5" s="86"/>
      <c r="TJJ5" s="86"/>
      <c r="TJK5" s="86"/>
      <c r="TJL5" s="86"/>
      <c r="TJM5" s="86"/>
      <c r="TJN5" s="86"/>
      <c r="TJO5" s="86"/>
      <c r="TJP5" s="86"/>
      <c r="TJQ5" s="86"/>
      <c r="TJR5" s="86"/>
      <c r="TJS5" s="86"/>
      <c r="TJT5" s="86"/>
      <c r="TJU5" s="86"/>
      <c r="TJV5" s="86"/>
      <c r="TJW5" s="86"/>
      <c r="TJX5" s="86"/>
      <c r="TJY5" s="86"/>
      <c r="TJZ5" s="86"/>
      <c r="TKA5" s="86"/>
      <c r="TKB5" s="86"/>
      <c r="TKC5" s="86"/>
      <c r="TKD5" s="86"/>
      <c r="TKE5" s="86"/>
      <c r="TKF5" s="86"/>
      <c r="TKG5" s="86"/>
      <c r="TKH5" s="86"/>
      <c r="TKI5" s="86"/>
      <c r="TKJ5" s="86"/>
      <c r="TKK5" s="86"/>
      <c r="TKL5" s="86"/>
      <c r="TKM5" s="86"/>
      <c r="TKN5" s="86"/>
      <c r="TKO5" s="86"/>
      <c r="TKP5" s="86"/>
      <c r="TKQ5" s="86"/>
      <c r="TKR5" s="86"/>
      <c r="TKS5" s="86"/>
      <c r="TKT5" s="86"/>
      <c r="TKU5" s="86"/>
      <c r="TKV5" s="86"/>
      <c r="TKW5" s="86"/>
      <c r="TKX5" s="86"/>
      <c r="TKY5" s="86"/>
      <c r="TKZ5" s="86"/>
      <c r="TLA5" s="86"/>
      <c r="TLB5" s="86"/>
      <c r="TLC5" s="86"/>
      <c r="TLD5" s="86"/>
      <c r="TLE5" s="86"/>
      <c r="TLF5" s="86"/>
      <c r="TLG5" s="86"/>
      <c r="TLH5" s="86"/>
      <c r="TLI5" s="86"/>
      <c r="TLJ5" s="86"/>
      <c r="TLK5" s="86"/>
      <c r="TLL5" s="86"/>
      <c r="TLM5" s="86"/>
      <c r="TLN5" s="86"/>
      <c r="TLO5" s="86"/>
      <c r="TLP5" s="86"/>
      <c r="TLQ5" s="86"/>
      <c r="TLR5" s="86"/>
      <c r="TLS5" s="86"/>
      <c r="TLT5" s="86"/>
      <c r="TLU5" s="86"/>
      <c r="TLV5" s="86"/>
      <c r="TLW5" s="86"/>
      <c r="TLX5" s="86"/>
      <c r="TLY5" s="86"/>
      <c r="TLZ5" s="86"/>
      <c r="TMA5" s="86"/>
      <c r="TMB5" s="86"/>
      <c r="TMC5" s="86"/>
      <c r="TMD5" s="86"/>
      <c r="TME5" s="86"/>
      <c r="TMF5" s="86"/>
      <c r="TMG5" s="86"/>
      <c r="TMH5" s="86"/>
      <c r="TMI5" s="86"/>
      <c r="TMJ5" s="86"/>
      <c r="TMK5" s="86"/>
      <c r="TML5" s="86"/>
      <c r="TMM5" s="86"/>
      <c r="TMN5" s="86"/>
      <c r="TMO5" s="86"/>
      <c r="TMP5" s="86"/>
      <c r="TMQ5" s="86"/>
      <c r="TMR5" s="86"/>
      <c r="TMS5" s="86"/>
      <c r="TMT5" s="86"/>
      <c r="TMU5" s="86"/>
      <c r="TMV5" s="86"/>
      <c r="TMW5" s="86"/>
      <c r="TMX5" s="86"/>
      <c r="TMY5" s="86"/>
      <c r="TMZ5" s="86"/>
      <c r="TNA5" s="86"/>
      <c r="TNB5" s="86"/>
      <c r="TNC5" s="86"/>
      <c r="TND5" s="86"/>
      <c r="TNE5" s="86"/>
      <c r="TNF5" s="86"/>
      <c r="TNG5" s="86"/>
      <c r="TNH5" s="86"/>
      <c r="TNI5" s="86"/>
      <c r="TNJ5" s="86"/>
      <c r="TNK5" s="86"/>
      <c r="TNL5" s="86"/>
      <c r="TNM5" s="86"/>
      <c r="TNN5" s="86"/>
      <c r="TNO5" s="86"/>
      <c r="TNP5" s="86"/>
      <c r="TNQ5" s="86"/>
      <c r="TNR5" s="86"/>
      <c r="TNS5" s="86"/>
      <c r="TNT5" s="86"/>
      <c r="TNU5" s="86"/>
      <c r="TNV5" s="86"/>
      <c r="TNW5" s="86"/>
      <c r="TNX5" s="86"/>
      <c r="TNY5" s="86"/>
      <c r="TNZ5" s="86"/>
      <c r="TOA5" s="86"/>
      <c r="TOB5" s="86"/>
      <c r="TOC5" s="86"/>
      <c r="TOD5" s="86"/>
      <c r="TOE5" s="86"/>
      <c r="TOF5" s="86"/>
      <c r="TOG5" s="86"/>
      <c r="TOH5" s="86"/>
      <c r="TOI5" s="86"/>
      <c r="TOJ5" s="86"/>
      <c r="TOK5" s="86"/>
      <c r="TOL5" s="86"/>
      <c r="TOM5" s="86"/>
      <c r="TON5" s="86"/>
      <c r="TOO5" s="86"/>
      <c r="TOP5" s="86"/>
      <c r="TOQ5" s="86"/>
      <c r="TOR5" s="86"/>
      <c r="TOS5" s="86"/>
      <c r="TOT5" s="86"/>
      <c r="TOU5" s="86"/>
      <c r="TOV5" s="86"/>
      <c r="TOW5" s="86"/>
      <c r="TOX5" s="86"/>
      <c r="TOY5" s="86"/>
      <c r="TOZ5" s="86"/>
      <c r="TPA5" s="86"/>
      <c r="TPB5" s="86"/>
      <c r="TPC5" s="86"/>
      <c r="TPD5" s="86"/>
      <c r="TPE5" s="86"/>
      <c r="TPF5" s="86"/>
      <c r="TPG5" s="86"/>
      <c r="TPH5" s="86"/>
      <c r="TPI5" s="86"/>
      <c r="TPJ5" s="86"/>
      <c r="TPK5" s="86"/>
      <c r="TPL5" s="86"/>
      <c r="TPM5" s="86"/>
      <c r="TPN5" s="86"/>
      <c r="TPO5" s="86"/>
      <c r="TPP5" s="86"/>
      <c r="TPQ5" s="86"/>
      <c r="TPR5" s="86"/>
      <c r="TPS5" s="86"/>
      <c r="TPT5" s="86"/>
      <c r="TPU5" s="86"/>
      <c r="TPV5" s="86"/>
      <c r="TPW5" s="86"/>
      <c r="TPX5" s="86"/>
      <c r="TPY5" s="86"/>
      <c r="TPZ5" s="86"/>
      <c r="TQA5" s="86"/>
      <c r="TQB5" s="86"/>
      <c r="TQC5" s="86"/>
      <c r="TQD5" s="86"/>
      <c r="TQE5" s="86"/>
      <c r="TQF5" s="86"/>
      <c r="TQG5" s="86"/>
      <c r="TQH5" s="86"/>
      <c r="TQI5" s="86"/>
      <c r="TQJ5" s="86"/>
      <c r="TQK5" s="86"/>
      <c r="TQL5" s="86"/>
      <c r="TQM5" s="86"/>
      <c r="TQN5" s="86"/>
      <c r="TQO5" s="86"/>
      <c r="TQP5" s="86"/>
      <c r="TQQ5" s="86"/>
      <c r="TQR5" s="86"/>
      <c r="TQS5" s="86"/>
      <c r="TQT5" s="86"/>
      <c r="TQU5" s="86"/>
      <c r="TQV5" s="86"/>
      <c r="TQW5" s="86"/>
      <c r="TQX5" s="86"/>
      <c r="TQY5" s="86"/>
      <c r="TQZ5" s="86"/>
      <c r="TRA5" s="86"/>
      <c r="TRB5" s="86"/>
      <c r="TRC5" s="86"/>
      <c r="TRD5" s="86"/>
      <c r="TRE5" s="86"/>
      <c r="TRF5" s="86"/>
      <c r="TRG5" s="86"/>
      <c r="TRH5" s="86"/>
      <c r="TRI5" s="86"/>
      <c r="TRJ5" s="86"/>
      <c r="TRK5" s="86"/>
      <c r="TRL5" s="86"/>
      <c r="TRM5" s="86"/>
      <c r="TRN5" s="86"/>
      <c r="TRO5" s="86"/>
      <c r="TRP5" s="86"/>
      <c r="TRQ5" s="86"/>
      <c r="TRR5" s="86"/>
      <c r="TRS5" s="86"/>
      <c r="TRT5" s="86"/>
      <c r="TRU5" s="86"/>
      <c r="TRV5" s="86"/>
      <c r="TRW5" s="86"/>
      <c r="TRX5" s="86"/>
      <c r="TRY5" s="86"/>
      <c r="TRZ5" s="86"/>
      <c r="TSA5" s="86"/>
      <c r="TSB5" s="86"/>
      <c r="TSC5" s="86"/>
      <c r="TSD5" s="86"/>
      <c r="TSE5" s="86"/>
      <c r="TSF5" s="86"/>
      <c r="TSG5" s="86"/>
      <c r="TSH5" s="86"/>
      <c r="TSI5" s="86"/>
      <c r="TSJ5" s="86"/>
      <c r="TSK5" s="86"/>
      <c r="TSL5" s="86"/>
      <c r="TSM5" s="86"/>
      <c r="TSN5" s="86"/>
      <c r="TSO5" s="86"/>
      <c r="TSP5" s="86"/>
      <c r="TSQ5" s="86"/>
      <c r="TSR5" s="86"/>
      <c r="TSS5" s="86"/>
      <c r="TST5" s="86"/>
      <c r="TSU5" s="86"/>
      <c r="TSV5" s="86"/>
      <c r="TSW5" s="86"/>
      <c r="TSX5" s="86"/>
      <c r="TSY5" s="86"/>
      <c r="TSZ5" s="86"/>
      <c r="TTA5" s="86"/>
      <c r="TTB5" s="86"/>
      <c r="TTC5" s="86"/>
      <c r="TTD5" s="86"/>
      <c r="TTE5" s="86"/>
      <c r="TTF5" s="86"/>
      <c r="TTG5" s="86"/>
      <c r="TTH5" s="86"/>
      <c r="TTI5" s="86"/>
      <c r="TTJ5" s="86"/>
      <c r="TTK5" s="86"/>
      <c r="TTL5" s="86"/>
      <c r="TTM5" s="86"/>
      <c r="TTN5" s="86"/>
      <c r="TTO5" s="86"/>
      <c r="TTP5" s="86"/>
      <c r="TTQ5" s="86"/>
      <c r="TTR5" s="86"/>
      <c r="TTS5" s="86"/>
      <c r="TTT5" s="86"/>
      <c r="TTU5" s="86"/>
      <c r="TTV5" s="86"/>
      <c r="TTW5" s="86"/>
      <c r="TTX5" s="86"/>
      <c r="TTY5" s="86"/>
      <c r="TTZ5" s="86"/>
      <c r="TUA5" s="86"/>
      <c r="TUB5" s="86"/>
      <c r="TUC5" s="86"/>
      <c r="TUD5" s="86"/>
      <c r="TUE5" s="86"/>
      <c r="TUF5" s="86"/>
      <c r="TUG5" s="86"/>
      <c r="TUH5" s="86"/>
      <c r="TUI5" s="86"/>
      <c r="TUJ5" s="86"/>
      <c r="TUK5" s="86"/>
      <c r="TUL5" s="86"/>
      <c r="TUM5" s="86"/>
      <c r="TUN5" s="86"/>
      <c r="TUO5" s="86"/>
      <c r="TUP5" s="86"/>
      <c r="TUQ5" s="86"/>
      <c r="TUR5" s="86"/>
      <c r="TUS5" s="86"/>
      <c r="TUT5" s="86"/>
      <c r="TUU5" s="86"/>
      <c r="TUV5" s="86"/>
      <c r="TUW5" s="86"/>
      <c r="TUX5" s="86"/>
      <c r="TUY5" s="86"/>
      <c r="TUZ5" s="86"/>
      <c r="TVA5" s="86"/>
      <c r="TVB5" s="86"/>
      <c r="TVC5" s="86"/>
      <c r="TVD5" s="86"/>
      <c r="TVE5" s="86"/>
      <c r="TVF5" s="86"/>
      <c r="TVG5" s="86"/>
      <c r="TVH5" s="86"/>
      <c r="TVI5" s="86"/>
      <c r="TVJ5" s="86"/>
      <c r="TVK5" s="86"/>
      <c r="TVL5" s="86"/>
      <c r="TVM5" s="86"/>
      <c r="TVN5" s="86"/>
      <c r="TVO5" s="86"/>
      <c r="TVP5" s="86"/>
      <c r="TVQ5" s="86"/>
      <c r="TVR5" s="86"/>
      <c r="TVS5" s="86"/>
      <c r="TVT5" s="86"/>
      <c r="TVU5" s="86"/>
      <c r="TVV5" s="86"/>
      <c r="TVW5" s="86"/>
      <c r="TVX5" s="86"/>
      <c r="TVY5" s="86"/>
      <c r="TVZ5" s="86"/>
      <c r="TWA5" s="86"/>
      <c r="TWB5" s="86"/>
      <c r="TWC5" s="86"/>
      <c r="TWD5" s="86"/>
      <c r="TWE5" s="86"/>
      <c r="TWF5" s="86"/>
      <c r="TWG5" s="86"/>
      <c r="TWH5" s="86"/>
      <c r="TWI5" s="86"/>
      <c r="TWJ5" s="86"/>
      <c r="TWK5" s="86"/>
      <c r="TWL5" s="86"/>
      <c r="TWM5" s="86"/>
      <c r="TWN5" s="86"/>
      <c r="TWO5" s="86"/>
      <c r="TWP5" s="86"/>
      <c r="TWQ5" s="86"/>
      <c r="TWR5" s="86"/>
      <c r="TWS5" s="86"/>
      <c r="TWT5" s="86"/>
      <c r="TWU5" s="86"/>
      <c r="TWV5" s="86"/>
      <c r="TWW5" s="86"/>
      <c r="TWX5" s="86"/>
      <c r="TWY5" s="86"/>
      <c r="TWZ5" s="86"/>
      <c r="TXA5" s="86"/>
      <c r="TXB5" s="86"/>
      <c r="TXC5" s="86"/>
      <c r="TXD5" s="86"/>
      <c r="TXE5" s="86"/>
      <c r="TXF5" s="86"/>
      <c r="TXG5" s="86"/>
      <c r="TXH5" s="86"/>
      <c r="TXI5" s="86"/>
      <c r="TXJ5" s="86"/>
      <c r="TXK5" s="86"/>
      <c r="TXL5" s="86"/>
      <c r="TXM5" s="86"/>
      <c r="TXN5" s="86"/>
      <c r="TXO5" s="86"/>
      <c r="TXP5" s="86"/>
      <c r="TXQ5" s="86"/>
      <c r="TXR5" s="86"/>
      <c r="TXS5" s="86"/>
      <c r="TXT5" s="86"/>
      <c r="TXU5" s="86"/>
      <c r="TXV5" s="86"/>
      <c r="TXW5" s="86"/>
      <c r="TXX5" s="86"/>
      <c r="TXY5" s="86"/>
      <c r="TXZ5" s="86"/>
      <c r="TYA5" s="86"/>
      <c r="TYB5" s="86"/>
      <c r="TYC5" s="86"/>
      <c r="TYD5" s="86"/>
      <c r="TYE5" s="86"/>
      <c r="TYF5" s="86"/>
      <c r="TYG5" s="86"/>
      <c r="TYH5" s="86"/>
      <c r="TYI5" s="86"/>
      <c r="TYJ5" s="86"/>
      <c r="TYK5" s="86"/>
      <c r="TYL5" s="86"/>
      <c r="TYM5" s="86"/>
      <c r="TYN5" s="86"/>
      <c r="TYO5" s="86"/>
      <c r="TYP5" s="86"/>
      <c r="TYQ5" s="86"/>
      <c r="TYR5" s="86"/>
      <c r="TYS5" s="86"/>
      <c r="TYT5" s="86"/>
      <c r="TYU5" s="86"/>
      <c r="TYV5" s="86"/>
      <c r="TYW5" s="86"/>
      <c r="TYX5" s="86"/>
      <c r="TYY5" s="86"/>
      <c r="TYZ5" s="86"/>
      <c r="TZA5" s="86"/>
      <c r="TZB5" s="86"/>
      <c r="TZC5" s="86"/>
      <c r="TZD5" s="86"/>
      <c r="TZE5" s="86"/>
      <c r="TZF5" s="86"/>
      <c r="TZG5" s="86"/>
      <c r="TZH5" s="86"/>
      <c r="TZI5" s="86"/>
      <c r="TZJ5" s="86"/>
      <c r="TZK5" s="86"/>
      <c r="TZL5" s="86"/>
      <c r="TZM5" s="86"/>
      <c r="TZN5" s="86"/>
      <c r="TZO5" s="86"/>
      <c r="TZP5" s="86"/>
      <c r="TZQ5" s="86"/>
      <c r="TZR5" s="86"/>
      <c r="TZS5" s="86"/>
      <c r="TZT5" s="86"/>
      <c r="TZU5" s="86"/>
      <c r="TZV5" s="86"/>
      <c r="TZW5" s="86"/>
      <c r="TZX5" s="86"/>
      <c r="TZY5" s="86"/>
      <c r="TZZ5" s="86"/>
      <c r="UAA5" s="86"/>
      <c r="UAB5" s="86"/>
      <c r="UAC5" s="86"/>
      <c r="UAD5" s="86"/>
      <c r="UAE5" s="86"/>
      <c r="UAF5" s="86"/>
      <c r="UAG5" s="86"/>
      <c r="UAH5" s="86"/>
      <c r="UAI5" s="86"/>
      <c r="UAJ5" s="86"/>
      <c r="UAK5" s="86"/>
      <c r="UAL5" s="86"/>
      <c r="UAM5" s="86"/>
      <c r="UAN5" s="86"/>
      <c r="UAO5" s="86"/>
      <c r="UAP5" s="86"/>
      <c r="UAQ5" s="86"/>
      <c r="UAR5" s="86"/>
      <c r="UAS5" s="86"/>
      <c r="UAT5" s="86"/>
      <c r="UAU5" s="86"/>
      <c r="UAV5" s="86"/>
      <c r="UAW5" s="86"/>
      <c r="UAX5" s="86"/>
      <c r="UAY5" s="86"/>
      <c r="UAZ5" s="86"/>
      <c r="UBA5" s="86"/>
      <c r="UBB5" s="86"/>
      <c r="UBC5" s="86"/>
      <c r="UBD5" s="86"/>
      <c r="UBE5" s="86"/>
      <c r="UBF5" s="86"/>
      <c r="UBG5" s="86"/>
      <c r="UBH5" s="86"/>
      <c r="UBI5" s="86"/>
      <c r="UBJ5" s="86"/>
      <c r="UBK5" s="86"/>
      <c r="UBL5" s="86"/>
      <c r="UBM5" s="86"/>
      <c r="UBN5" s="86"/>
      <c r="UBO5" s="86"/>
      <c r="UBP5" s="86"/>
      <c r="UBQ5" s="86"/>
      <c r="UBR5" s="86"/>
      <c r="UBS5" s="86"/>
      <c r="UBT5" s="86"/>
      <c r="UBU5" s="86"/>
      <c r="UBV5" s="86"/>
      <c r="UBW5" s="86"/>
      <c r="UBX5" s="86"/>
      <c r="UBY5" s="86"/>
      <c r="UBZ5" s="86"/>
      <c r="UCA5" s="86"/>
      <c r="UCB5" s="86"/>
      <c r="UCC5" s="86"/>
      <c r="UCD5" s="86"/>
      <c r="UCE5" s="86"/>
      <c r="UCF5" s="86"/>
      <c r="UCG5" s="86"/>
      <c r="UCH5" s="86"/>
      <c r="UCI5" s="86"/>
      <c r="UCJ5" s="86"/>
      <c r="UCK5" s="86"/>
      <c r="UCL5" s="86"/>
      <c r="UCM5" s="86"/>
      <c r="UCN5" s="86"/>
      <c r="UCO5" s="86"/>
      <c r="UCP5" s="86"/>
      <c r="UCQ5" s="86"/>
      <c r="UCR5" s="86"/>
      <c r="UCS5" s="86"/>
      <c r="UCT5" s="86"/>
      <c r="UCU5" s="86"/>
      <c r="UCV5" s="86"/>
      <c r="UCW5" s="86"/>
      <c r="UCX5" s="86"/>
      <c r="UCY5" s="86"/>
      <c r="UCZ5" s="86"/>
      <c r="UDA5" s="86"/>
      <c r="UDB5" s="86"/>
      <c r="UDC5" s="86"/>
      <c r="UDD5" s="86"/>
      <c r="UDE5" s="86"/>
      <c r="UDF5" s="86"/>
      <c r="UDG5" s="86"/>
      <c r="UDH5" s="86"/>
      <c r="UDI5" s="86"/>
      <c r="UDJ5" s="86"/>
      <c r="UDK5" s="86"/>
      <c r="UDL5" s="86"/>
      <c r="UDM5" s="86"/>
      <c r="UDN5" s="86"/>
      <c r="UDO5" s="86"/>
      <c r="UDP5" s="86"/>
      <c r="UDQ5" s="86"/>
      <c r="UDR5" s="86"/>
      <c r="UDS5" s="86"/>
      <c r="UDT5" s="86"/>
      <c r="UDU5" s="86"/>
      <c r="UDV5" s="86"/>
      <c r="UDW5" s="86"/>
      <c r="UDX5" s="86"/>
      <c r="UDY5" s="86"/>
      <c r="UDZ5" s="86"/>
      <c r="UEA5" s="86"/>
      <c r="UEB5" s="86"/>
      <c r="UEC5" s="86"/>
      <c r="UED5" s="86"/>
      <c r="UEE5" s="86"/>
      <c r="UEF5" s="86"/>
      <c r="UEG5" s="86"/>
      <c r="UEH5" s="86"/>
      <c r="UEI5" s="86"/>
      <c r="UEJ5" s="86"/>
      <c r="UEK5" s="86"/>
      <c r="UEL5" s="86"/>
      <c r="UEM5" s="86"/>
      <c r="UEN5" s="86"/>
      <c r="UEO5" s="86"/>
      <c r="UEP5" s="86"/>
      <c r="UEQ5" s="86"/>
      <c r="UER5" s="86"/>
      <c r="UES5" s="86"/>
      <c r="UET5" s="86"/>
      <c r="UEU5" s="86"/>
      <c r="UEV5" s="86"/>
      <c r="UEW5" s="86"/>
      <c r="UEX5" s="86"/>
      <c r="UEY5" s="86"/>
      <c r="UEZ5" s="86"/>
      <c r="UFA5" s="86"/>
      <c r="UFB5" s="86"/>
      <c r="UFC5" s="86"/>
      <c r="UFD5" s="86"/>
      <c r="UFE5" s="86"/>
      <c r="UFF5" s="86"/>
      <c r="UFG5" s="86"/>
      <c r="UFH5" s="86"/>
      <c r="UFI5" s="86"/>
      <c r="UFJ5" s="86"/>
      <c r="UFK5" s="86"/>
      <c r="UFL5" s="86"/>
      <c r="UFM5" s="86"/>
      <c r="UFN5" s="86"/>
      <c r="UFO5" s="86"/>
      <c r="UFP5" s="86"/>
      <c r="UFQ5" s="86"/>
      <c r="UFR5" s="86"/>
      <c r="UFS5" s="86"/>
      <c r="UFT5" s="86"/>
      <c r="UFU5" s="86"/>
      <c r="UFV5" s="86"/>
      <c r="UFW5" s="86"/>
      <c r="UFX5" s="86"/>
      <c r="UFY5" s="86"/>
      <c r="UFZ5" s="86"/>
      <c r="UGA5" s="86"/>
      <c r="UGB5" s="86"/>
      <c r="UGC5" s="86"/>
      <c r="UGD5" s="86"/>
      <c r="UGE5" s="86"/>
      <c r="UGF5" s="86"/>
      <c r="UGG5" s="86"/>
      <c r="UGH5" s="86"/>
      <c r="UGI5" s="86"/>
      <c r="UGJ5" s="86"/>
      <c r="UGK5" s="86"/>
      <c r="UGL5" s="86"/>
      <c r="UGM5" s="86"/>
      <c r="UGN5" s="86"/>
      <c r="UGO5" s="86"/>
      <c r="UGP5" s="86"/>
      <c r="UGQ5" s="86"/>
      <c r="UGR5" s="86"/>
      <c r="UGS5" s="86"/>
      <c r="UGT5" s="86"/>
      <c r="UGU5" s="86"/>
      <c r="UGV5" s="86"/>
      <c r="UGW5" s="86"/>
      <c r="UGX5" s="86"/>
      <c r="UGY5" s="86"/>
      <c r="UGZ5" s="86"/>
      <c r="UHA5" s="86"/>
      <c r="UHB5" s="86"/>
      <c r="UHC5" s="86"/>
      <c r="UHD5" s="86"/>
      <c r="UHE5" s="86"/>
      <c r="UHF5" s="86"/>
      <c r="UHG5" s="86"/>
      <c r="UHH5" s="86"/>
      <c r="UHI5" s="86"/>
      <c r="UHJ5" s="86"/>
      <c r="UHK5" s="86"/>
      <c r="UHL5" s="86"/>
      <c r="UHM5" s="86"/>
      <c r="UHN5" s="86"/>
      <c r="UHO5" s="86"/>
      <c r="UHP5" s="86"/>
      <c r="UHQ5" s="86"/>
      <c r="UHR5" s="86"/>
      <c r="UHS5" s="86"/>
      <c r="UHT5" s="86"/>
      <c r="UHU5" s="86"/>
      <c r="UHV5" s="86"/>
      <c r="UHW5" s="86"/>
      <c r="UHX5" s="86"/>
      <c r="UHY5" s="86"/>
      <c r="UHZ5" s="86"/>
      <c r="UIA5" s="86"/>
      <c r="UIB5" s="86"/>
      <c r="UIC5" s="86"/>
      <c r="UID5" s="86"/>
      <c r="UIE5" s="86"/>
      <c r="UIF5" s="86"/>
      <c r="UIG5" s="86"/>
      <c r="UIH5" s="86"/>
      <c r="UII5" s="86"/>
      <c r="UIJ5" s="86"/>
      <c r="UIK5" s="86"/>
      <c r="UIL5" s="86"/>
      <c r="UIM5" s="86"/>
      <c r="UIN5" s="86"/>
      <c r="UIO5" s="86"/>
      <c r="UIP5" s="86"/>
      <c r="UIQ5" s="86"/>
      <c r="UIR5" s="86"/>
      <c r="UIS5" s="86"/>
      <c r="UIT5" s="86"/>
      <c r="UIU5" s="86"/>
      <c r="UIV5" s="86"/>
      <c r="UIW5" s="86"/>
      <c r="UIX5" s="86"/>
      <c r="UIY5" s="86"/>
      <c r="UIZ5" s="86"/>
      <c r="UJA5" s="86"/>
      <c r="UJB5" s="86"/>
      <c r="UJC5" s="86"/>
      <c r="UJD5" s="86"/>
      <c r="UJE5" s="86"/>
      <c r="UJF5" s="86"/>
      <c r="UJG5" s="86"/>
      <c r="UJH5" s="86"/>
      <c r="UJI5" s="86"/>
      <c r="UJJ5" s="86"/>
      <c r="UJK5" s="86"/>
      <c r="UJL5" s="86"/>
      <c r="UJM5" s="86"/>
      <c r="UJN5" s="86"/>
      <c r="UJO5" s="86"/>
      <c r="UJP5" s="86"/>
      <c r="UJQ5" s="86"/>
      <c r="UJR5" s="86"/>
      <c r="UJS5" s="86"/>
      <c r="UJT5" s="86"/>
      <c r="UJU5" s="86"/>
      <c r="UJV5" s="86"/>
      <c r="UJW5" s="86"/>
      <c r="UJX5" s="86"/>
      <c r="UJY5" s="86"/>
      <c r="UJZ5" s="86"/>
      <c r="UKA5" s="86"/>
      <c r="UKB5" s="86"/>
      <c r="UKC5" s="86"/>
      <c r="UKD5" s="86"/>
      <c r="UKE5" s="86"/>
      <c r="UKF5" s="86"/>
      <c r="UKG5" s="86"/>
      <c r="UKH5" s="86"/>
      <c r="UKI5" s="86"/>
      <c r="UKJ5" s="86"/>
      <c r="UKK5" s="86"/>
      <c r="UKL5" s="86"/>
      <c r="UKM5" s="86"/>
      <c r="UKN5" s="86"/>
      <c r="UKO5" s="86"/>
      <c r="UKP5" s="86"/>
      <c r="UKQ5" s="86"/>
      <c r="UKR5" s="86"/>
      <c r="UKS5" s="86"/>
      <c r="UKT5" s="86"/>
      <c r="UKU5" s="86"/>
      <c r="UKV5" s="86"/>
      <c r="UKW5" s="86"/>
      <c r="UKX5" s="86"/>
      <c r="UKY5" s="86"/>
      <c r="UKZ5" s="86"/>
      <c r="ULA5" s="86"/>
      <c r="ULB5" s="86"/>
      <c r="ULC5" s="86"/>
      <c r="ULD5" s="86"/>
      <c r="ULE5" s="86"/>
      <c r="ULF5" s="86"/>
      <c r="ULG5" s="86"/>
      <c r="ULH5" s="86"/>
      <c r="ULI5" s="86"/>
      <c r="ULJ5" s="86"/>
      <c r="ULK5" s="86"/>
      <c r="ULL5" s="86"/>
      <c r="ULM5" s="86"/>
      <c r="ULN5" s="86"/>
      <c r="ULO5" s="86"/>
      <c r="ULP5" s="86"/>
      <c r="ULQ5" s="86"/>
      <c r="ULR5" s="86"/>
      <c r="ULS5" s="86"/>
      <c r="ULT5" s="86"/>
      <c r="ULU5" s="86"/>
      <c r="ULV5" s="86"/>
      <c r="ULW5" s="86"/>
      <c r="ULX5" s="86"/>
      <c r="ULY5" s="86"/>
      <c r="ULZ5" s="86"/>
      <c r="UMA5" s="86"/>
      <c r="UMB5" s="86"/>
      <c r="UMC5" s="86"/>
      <c r="UMD5" s="86"/>
      <c r="UME5" s="86"/>
      <c r="UMF5" s="86"/>
      <c r="UMG5" s="86"/>
      <c r="UMH5" s="86"/>
      <c r="UMI5" s="86"/>
      <c r="UMJ5" s="86"/>
      <c r="UMK5" s="86"/>
      <c r="UML5" s="86"/>
      <c r="UMM5" s="86"/>
      <c r="UMN5" s="86"/>
      <c r="UMO5" s="86"/>
      <c r="UMP5" s="86"/>
      <c r="UMQ5" s="86"/>
      <c r="UMR5" s="86"/>
      <c r="UMS5" s="86"/>
      <c r="UMT5" s="86"/>
      <c r="UMU5" s="86"/>
      <c r="UMV5" s="86"/>
      <c r="UMW5" s="86"/>
      <c r="UMX5" s="86"/>
      <c r="UMY5" s="86"/>
      <c r="UMZ5" s="86"/>
      <c r="UNA5" s="86"/>
      <c r="UNB5" s="86"/>
      <c r="UNC5" s="86"/>
      <c r="UND5" s="86"/>
      <c r="UNE5" s="86"/>
      <c r="UNF5" s="86"/>
      <c r="UNG5" s="86"/>
      <c r="UNH5" s="86"/>
      <c r="UNI5" s="86"/>
      <c r="UNJ5" s="86"/>
      <c r="UNK5" s="86"/>
      <c r="UNL5" s="86"/>
      <c r="UNM5" s="86"/>
      <c r="UNN5" s="86"/>
      <c r="UNO5" s="86"/>
      <c r="UNP5" s="86"/>
      <c r="UNQ5" s="86"/>
      <c r="UNR5" s="86"/>
      <c r="UNS5" s="86"/>
      <c r="UNT5" s="86"/>
      <c r="UNU5" s="86"/>
      <c r="UNV5" s="86"/>
      <c r="UNW5" s="86"/>
      <c r="UNX5" s="86"/>
      <c r="UNY5" s="86"/>
      <c r="UNZ5" s="86"/>
      <c r="UOA5" s="86"/>
      <c r="UOB5" s="86"/>
      <c r="UOC5" s="86"/>
      <c r="UOD5" s="86"/>
      <c r="UOE5" s="86"/>
      <c r="UOF5" s="86"/>
      <c r="UOG5" s="86"/>
      <c r="UOH5" s="86"/>
      <c r="UOI5" s="86"/>
      <c r="UOJ5" s="86"/>
      <c r="UOK5" s="86"/>
      <c r="UOL5" s="86"/>
      <c r="UOM5" s="86"/>
      <c r="UON5" s="86"/>
      <c r="UOO5" s="86"/>
      <c r="UOP5" s="86"/>
      <c r="UOQ5" s="86"/>
      <c r="UOR5" s="86"/>
      <c r="UOS5" s="86"/>
      <c r="UOT5" s="86"/>
      <c r="UOU5" s="86"/>
      <c r="UOV5" s="86"/>
      <c r="UOW5" s="86"/>
      <c r="UOX5" s="86"/>
      <c r="UOY5" s="86"/>
      <c r="UOZ5" s="86"/>
      <c r="UPA5" s="86"/>
      <c r="UPB5" s="86"/>
      <c r="UPC5" s="86"/>
      <c r="UPD5" s="86"/>
      <c r="UPE5" s="86"/>
      <c r="UPF5" s="86"/>
      <c r="UPG5" s="86"/>
      <c r="UPH5" s="86"/>
      <c r="UPI5" s="86"/>
      <c r="UPJ5" s="86"/>
      <c r="UPK5" s="86"/>
      <c r="UPL5" s="86"/>
      <c r="UPM5" s="86"/>
      <c r="UPN5" s="86"/>
      <c r="UPO5" s="86"/>
      <c r="UPP5" s="86"/>
      <c r="UPQ5" s="86"/>
      <c r="UPR5" s="86"/>
      <c r="UPS5" s="86"/>
      <c r="UPT5" s="86"/>
      <c r="UPU5" s="86"/>
      <c r="UPV5" s="86"/>
      <c r="UPW5" s="86"/>
      <c r="UPX5" s="86"/>
      <c r="UPY5" s="86"/>
      <c r="UPZ5" s="86"/>
      <c r="UQA5" s="86"/>
      <c r="UQB5" s="86"/>
      <c r="UQC5" s="86"/>
      <c r="UQD5" s="86"/>
      <c r="UQE5" s="86"/>
      <c r="UQF5" s="86"/>
      <c r="UQG5" s="86"/>
      <c r="UQH5" s="86"/>
      <c r="UQI5" s="86"/>
      <c r="UQJ5" s="86"/>
      <c r="UQK5" s="86"/>
      <c r="UQL5" s="86"/>
      <c r="UQM5" s="86"/>
      <c r="UQN5" s="86"/>
      <c r="UQO5" s="86"/>
      <c r="UQP5" s="86"/>
      <c r="UQQ5" s="86"/>
      <c r="UQR5" s="86"/>
      <c r="UQS5" s="86"/>
      <c r="UQT5" s="86"/>
      <c r="UQU5" s="86"/>
      <c r="UQV5" s="86"/>
      <c r="UQW5" s="86"/>
      <c r="UQX5" s="86"/>
      <c r="UQY5" s="86"/>
      <c r="UQZ5" s="86"/>
      <c r="URA5" s="86"/>
      <c r="URB5" s="86"/>
      <c r="URC5" s="86"/>
      <c r="URD5" s="86"/>
      <c r="URE5" s="86"/>
      <c r="URF5" s="86"/>
      <c r="URG5" s="86"/>
      <c r="URH5" s="86"/>
      <c r="URI5" s="86"/>
      <c r="URJ5" s="86"/>
      <c r="URK5" s="86"/>
      <c r="URL5" s="86"/>
      <c r="URM5" s="86"/>
      <c r="URN5" s="86"/>
      <c r="URO5" s="86"/>
      <c r="URP5" s="86"/>
      <c r="URQ5" s="86"/>
      <c r="URR5" s="86"/>
      <c r="URS5" s="86"/>
      <c r="URT5" s="86"/>
      <c r="URU5" s="86"/>
      <c r="URV5" s="86"/>
      <c r="URW5" s="86"/>
      <c r="URX5" s="86"/>
      <c r="URY5" s="86"/>
      <c r="URZ5" s="86"/>
      <c r="USA5" s="86"/>
      <c r="USB5" s="86"/>
      <c r="USC5" s="86"/>
      <c r="USD5" s="86"/>
      <c r="USE5" s="86"/>
      <c r="USF5" s="86"/>
      <c r="USG5" s="86"/>
      <c r="USH5" s="86"/>
      <c r="USI5" s="86"/>
      <c r="USJ5" s="86"/>
      <c r="USK5" s="86"/>
      <c r="USL5" s="86"/>
      <c r="USM5" s="86"/>
      <c r="USN5" s="86"/>
      <c r="USO5" s="86"/>
      <c r="USP5" s="86"/>
      <c r="USQ5" s="86"/>
      <c r="USR5" s="86"/>
      <c r="USS5" s="86"/>
      <c r="UST5" s="86"/>
      <c r="USU5" s="86"/>
      <c r="USV5" s="86"/>
      <c r="USW5" s="86"/>
      <c r="USX5" s="86"/>
      <c r="USY5" s="86"/>
      <c r="USZ5" s="86"/>
      <c r="UTA5" s="86"/>
      <c r="UTB5" s="86"/>
      <c r="UTC5" s="86"/>
      <c r="UTD5" s="86"/>
      <c r="UTE5" s="86"/>
      <c r="UTF5" s="86"/>
      <c r="UTG5" s="86"/>
      <c r="UTH5" s="86"/>
      <c r="UTI5" s="86"/>
      <c r="UTJ5" s="86"/>
      <c r="UTK5" s="86"/>
      <c r="UTL5" s="86"/>
      <c r="UTM5" s="86"/>
      <c r="UTN5" s="86"/>
      <c r="UTO5" s="86"/>
      <c r="UTP5" s="86"/>
      <c r="UTQ5" s="86"/>
      <c r="UTR5" s="86"/>
      <c r="UTS5" s="86"/>
      <c r="UTT5" s="86"/>
      <c r="UTU5" s="86"/>
      <c r="UTV5" s="86"/>
      <c r="UTW5" s="86"/>
      <c r="UTX5" s="86"/>
      <c r="UTY5" s="86"/>
      <c r="UTZ5" s="86"/>
      <c r="UUA5" s="86"/>
      <c r="UUB5" s="86"/>
      <c r="UUC5" s="86"/>
      <c r="UUD5" s="86"/>
      <c r="UUE5" s="86"/>
      <c r="UUF5" s="86"/>
      <c r="UUG5" s="86"/>
      <c r="UUH5" s="86"/>
      <c r="UUI5" s="86"/>
      <c r="UUJ5" s="86"/>
      <c r="UUK5" s="86"/>
      <c r="UUL5" s="86"/>
      <c r="UUM5" s="86"/>
      <c r="UUN5" s="86"/>
      <c r="UUO5" s="86"/>
      <c r="UUP5" s="86"/>
      <c r="UUQ5" s="86"/>
      <c r="UUR5" s="86"/>
      <c r="UUS5" s="86"/>
      <c r="UUT5" s="86"/>
      <c r="UUU5" s="86"/>
      <c r="UUV5" s="86"/>
      <c r="UUW5" s="86"/>
      <c r="UUX5" s="86"/>
      <c r="UUY5" s="86"/>
      <c r="UUZ5" s="86"/>
      <c r="UVA5" s="86"/>
      <c r="UVB5" s="86"/>
      <c r="UVC5" s="86"/>
      <c r="UVD5" s="86"/>
      <c r="UVE5" s="86"/>
      <c r="UVF5" s="86"/>
      <c r="UVG5" s="86"/>
      <c r="UVH5" s="86"/>
      <c r="UVI5" s="86"/>
      <c r="UVJ5" s="86"/>
      <c r="UVK5" s="86"/>
      <c r="UVL5" s="86"/>
      <c r="UVM5" s="86"/>
      <c r="UVN5" s="86"/>
      <c r="UVO5" s="86"/>
      <c r="UVP5" s="86"/>
      <c r="UVQ5" s="86"/>
      <c r="UVR5" s="86"/>
      <c r="UVS5" s="86"/>
      <c r="UVT5" s="86"/>
      <c r="UVU5" s="86"/>
      <c r="UVV5" s="86"/>
      <c r="UVW5" s="86"/>
      <c r="UVX5" s="86"/>
      <c r="UVY5" s="86"/>
      <c r="UVZ5" s="86"/>
      <c r="UWA5" s="86"/>
      <c r="UWB5" s="86"/>
      <c r="UWC5" s="86"/>
      <c r="UWD5" s="86"/>
      <c r="UWE5" s="86"/>
      <c r="UWF5" s="86"/>
      <c r="UWG5" s="86"/>
      <c r="UWH5" s="86"/>
      <c r="UWI5" s="86"/>
      <c r="UWJ5" s="86"/>
      <c r="UWK5" s="86"/>
      <c r="UWL5" s="86"/>
      <c r="UWM5" s="86"/>
      <c r="UWN5" s="86"/>
      <c r="UWO5" s="86"/>
      <c r="UWP5" s="86"/>
      <c r="UWQ5" s="86"/>
      <c r="UWR5" s="86"/>
      <c r="UWS5" s="86"/>
      <c r="UWT5" s="86"/>
      <c r="UWU5" s="86"/>
      <c r="UWV5" s="86"/>
      <c r="UWW5" s="86"/>
      <c r="UWX5" s="86"/>
      <c r="UWY5" s="86"/>
      <c r="UWZ5" s="86"/>
      <c r="UXA5" s="86"/>
      <c r="UXB5" s="86"/>
      <c r="UXC5" s="86"/>
      <c r="UXD5" s="86"/>
      <c r="UXE5" s="86"/>
      <c r="UXF5" s="86"/>
      <c r="UXG5" s="86"/>
      <c r="UXH5" s="86"/>
      <c r="UXI5" s="86"/>
      <c r="UXJ5" s="86"/>
      <c r="UXK5" s="86"/>
      <c r="UXL5" s="86"/>
      <c r="UXM5" s="86"/>
      <c r="UXN5" s="86"/>
      <c r="UXO5" s="86"/>
      <c r="UXP5" s="86"/>
      <c r="UXQ5" s="86"/>
      <c r="UXR5" s="86"/>
      <c r="UXS5" s="86"/>
      <c r="UXT5" s="86"/>
      <c r="UXU5" s="86"/>
      <c r="UXV5" s="86"/>
      <c r="UXW5" s="86"/>
      <c r="UXX5" s="86"/>
      <c r="UXY5" s="86"/>
      <c r="UXZ5" s="86"/>
      <c r="UYA5" s="86"/>
      <c r="UYB5" s="86"/>
      <c r="UYC5" s="86"/>
      <c r="UYD5" s="86"/>
      <c r="UYE5" s="86"/>
      <c r="UYF5" s="86"/>
      <c r="UYG5" s="86"/>
      <c r="UYH5" s="86"/>
      <c r="UYI5" s="86"/>
      <c r="UYJ5" s="86"/>
      <c r="UYK5" s="86"/>
      <c r="UYL5" s="86"/>
      <c r="UYM5" s="86"/>
      <c r="UYN5" s="86"/>
      <c r="UYO5" s="86"/>
      <c r="UYP5" s="86"/>
      <c r="UYQ5" s="86"/>
      <c r="UYR5" s="86"/>
      <c r="UYS5" s="86"/>
      <c r="UYT5" s="86"/>
      <c r="UYU5" s="86"/>
      <c r="UYV5" s="86"/>
      <c r="UYW5" s="86"/>
      <c r="UYX5" s="86"/>
      <c r="UYY5" s="86"/>
      <c r="UYZ5" s="86"/>
      <c r="UZA5" s="86"/>
      <c r="UZB5" s="86"/>
      <c r="UZC5" s="86"/>
      <c r="UZD5" s="86"/>
      <c r="UZE5" s="86"/>
      <c r="UZF5" s="86"/>
      <c r="UZG5" s="86"/>
      <c r="UZH5" s="86"/>
      <c r="UZI5" s="86"/>
      <c r="UZJ5" s="86"/>
      <c r="UZK5" s="86"/>
      <c r="UZL5" s="86"/>
      <c r="UZM5" s="86"/>
      <c r="UZN5" s="86"/>
      <c r="UZO5" s="86"/>
      <c r="UZP5" s="86"/>
      <c r="UZQ5" s="86"/>
      <c r="UZR5" s="86"/>
      <c r="UZS5" s="86"/>
      <c r="UZT5" s="86"/>
      <c r="UZU5" s="86"/>
      <c r="UZV5" s="86"/>
      <c r="UZW5" s="86"/>
      <c r="UZX5" s="86"/>
      <c r="UZY5" s="86"/>
      <c r="UZZ5" s="86"/>
      <c r="VAA5" s="86"/>
      <c r="VAB5" s="86"/>
      <c r="VAC5" s="86"/>
      <c r="VAD5" s="86"/>
      <c r="VAE5" s="86"/>
      <c r="VAF5" s="86"/>
      <c r="VAG5" s="86"/>
      <c r="VAH5" s="86"/>
      <c r="VAI5" s="86"/>
      <c r="VAJ5" s="86"/>
      <c r="VAK5" s="86"/>
      <c r="VAL5" s="86"/>
      <c r="VAM5" s="86"/>
      <c r="VAN5" s="86"/>
      <c r="VAO5" s="86"/>
      <c r="VAP5" s="86"/>
      <c r="VAQ5" s="86"/>
      <c r="VAR5" s="86"/>
      <c r="VAS5" s="86"/>
      <c r="VAT5" s="86"/>
      <c r="VAU5" s="86"/>
      <c r="VAV5" s="86"/>
      <c r="VAW5" s="86"/>
      <c r="VAX5" s="86"/>
      <c r="VAY5" s="86"/>
      <c r="VAZ5" s="86"/>
      <c r="VBA5" s="86"/>
      <c r="VBB5" s="86"/>
      <c r="VBC5" s="86"/>
      <c r="VBD5" s="86"/>
      <c r="VBE5" s="86"/>
      <c r="VBF5" s="86"/>
      <c r="VBG5" s="86"/>
      <c r="VBH5" s="86"/>
      <c r="VBI5" s="86"/>
      <c r="VBJ5" s="86"/>
      <c r="VBK5" s="86"/>
      <c r="VBL5" s="86"/>
      <c r="VBM5" s="86"/>
      <c r="VBN5" s="86"/>
      <c r="VBO5" s="86"/>
      <c r="VBP5" s="86"/>
      <c r="VBQ5" s="86"/>
      <c r="VBR5" s="86"/>
      <c r="VBS5" s="86"/>
      <c r="VBT5" s="86"/>
      <c r="VBU5" s="86"/>
      <c r="VBV5" s="86"/>
      <c r="VBW5" s="86"/>
      <c r="VBX5" s="86"/>
      <c r="VBY5" s="86"/>
      <c r="VBZ5" s="86"/>
      <c r="VCA5" s="86"/>
      <c r="VCB5" s="86"/>
      <c r="VCC5" s="86"/>
      <c r="VCD5" s="86"/>
      <c r="VCE5" s="86"/>
      <c r="VCF5" s="86"/>
      <c r="VCG5" s="86"/>
      <c r="VCH5" s="86"/>
      <c r="VCI5" s="86"/>
      <c r="VCJ5" s="86"/>
      <c r="VCK5" s="86"/>
      <c r="VCL5" s="86"/>
      <c r="VCM5" s="86"/>
      <c r="VCN5" s="86"/>
      <c r="VCO5" s="86"/>
      <c r="VCP5" s="86"/>
      <c r="VCQ5" s="86"/>
      <c r="VCR5" s="86"/>
      <c r="VCS5" s="86"/>
      <c r="VCT5" s="86"/>
      <c r="VCU5" s="86"/>
      <c r="VCV5" s="86"/>
      <c r="VCW5" s="86"/>
      <c r="VCX5" s="86"/>
      <c r="VCY5" s="86"/>
      <c r="VCZ5" s="86"/>
      <c r="VDA5" s="86"/>
      <c r="VDB5" s="86"/>
      <c r="VDC5" s="86"/>
      <c r="VDD5" s="86"/>
      <c r="VDE5" s="86"/>
      <c r="VDF5" s="86"/>
      <c r="VDG5" s="86"/>
      <c r="VDH5" s="86"/>
      <c r="VDI5" s="86"/>
      <c r="VDJ5" s="86"/>
      <c r="VDK5" s="86"/>
      <c r="VDL5" s="86"/>
      <c r="VDM5" s="86"/>
      <c r="VDN5" s="86"/>
      <c r="VDO5" s="86"/>
      <c r="VDP5" s="86"/>
      <c r="VDQ5" s="86"/>
      <c r="VDR5" s="86"/>
      <c r="VDS5" s="86"/>
      <c r="VDT5" s="86"/>
      <c r="VDU5" s="86"/>
      <c r="VDV5" s="86"/>
      <c r="VDW5" s="86"/>
      <c r="VDX5" s="86"/>
      <c r="VDY5" s="86"/>
      <c r="VDZ5" s="86"/>
      <c r="VEA5" s="86"/>
      <c r="VEB5" s="86"/>
      <c r="VEC5" s="86"/>
      <c r="VED5" s="86"/>
      <c r="VEE5" s="86"/>
      <c r="VEF5" s="86"/>
      <c r="VEG5" s="86"/>
      <c r="VEH5" s="86"/>
      <c r="VEI5" s="86"/>
      <c r="VEJ5" s="86"/>
      <c r="VEK5" s="86"/>
      <c r="VEL5" s="86"/>
      <c r="VEM5" s="86"/>
      <c r="VEN5" s="86"/>
      <c r="VEO5" s="86"/>
      <c r="VEP5" s="86"/>
      <c r="VEQ5" s="86"/>
      <c r="VER5" s="86"/>
      <c r="VES5" s="86"/>
      <c r="VET5" s="86"/>
      <c r="VEU5" s="86"/>
      <c r="VEV5" s="86"/>
      <c r="VEW5" s="86"/>
      <c r="VEX5" s="86"/>
      <c r="VEY5" s="86"/>
      <c r="VEZ5" s="86"/>
      <c r="VFA5" s="86"/>
      <c r="VFB5" s="86"/>
      <c r="VFC5" s="86"/>
      <c r="VFD5" s="86"/>
      <c r="VFE5" s="86"/>
      <c r="VFF5" s="86"/>
      <c r="VFG5" s="86"/>
      <c r="VFH5" s="86"/>
      <c r="VFI5" s="86"/>
      <c r="VFJ5" s="86"/>
      <c r="VFK5" s="86"/>
      <c r="VFL5" s="86"/>
      <c r="VFM5" s="86"/>
      <c r="VFN5" s="86"/>
      <c r="VFO5" s="86"/>
      <c r="VFP5" s="86"/>
      <c r="VFQ5" s="86"/>
      <c r="VFR5" s="86"/>
      <c r="VFS5" s="86"/>
      <c r="VFT5" s="86"/>
      <c r="VFU5" s="86"/>
      <c r="VFV5" s="86"/>
      <c r="VFW5" s="86"/>
      <c r="VFX5" s="86"/>
      <c r="VFY5" s="86"/>
      <c r="VFZ5" s="86"/>
      <c r="VGA5" s="86"/>
      <c r="VGB5" s="86"/>
      <c r="VGC5" s="86"/>
      <c r="VGD5" s="86"/>
      <c r="VGE5" s="86"/>
      <c r="VGF5" s="86"/>
      <c r="VGG5" s="86"/>
      <c r="VGH5" s="86"/>
      <c r="VGI5" s="86"/>
      <c r="VGJ5" s="86"/>
      <c r="VGK5" s="86"/>
      <c r="VGL5" s="86"/>
      <c r="VGM5" s="86"/>
      <c r="VGN5" s="86"/>
      <c r="VGO5" s="86"/>
      <c r="VGP5" s="86"/>
      <c r="VGQ5" s="86"/>
      <c r="VGR5" s="86"/>
      <c r="VGS5" s="86"/>
      <c r="VGT5" s="86"/>
      <c r="VGU5" s="86"/>
      <c r="VGV5" s="86"/>
      <c r="VGW5" s="86"/>
      <c r="VGX5" s="86"/>
      <c r="VGY5" s="86"/>
      <c r="VGZ5" s="86"/>
      <c r="VHA5" s="86"/>
      <c r="VHB5" s="86"/>
      <c r="VHC5" s="86"/>
      <c r="VHD5" s="86"/>
      <c r="VHE5" s="86"/>
      <c r="VHF5" s="86"/>
      <c r="VHG5" s="86"/>
      <c r="VHH5" s="86"/>
      <c r="VHI5" s="86"/>
      <c r="VHJ5" s="86"/>
      <c r="VHK5" s="86"/>
      <c r="VHL5" s="86"/>
      <c r="VHM5" s="86"/>
      <c r="VHN5" s="86"/>
      <c r="VHO5" s="86"/>
      <c r="VHP5" s="86"/>
      <c r="VHQ5" s="86"/>
      <c r="VHR5" s="86"/>
      <c r="VHS5" s="86"/>
      <c r="VHT5" s="86"/>
      <c r="VHU5" s="86"/>
      <c r="VHV5" s="86"/>
      <c r="VHW5" s="86"/>
      <c r="VHX5" s="86"/>
      <c r="VHY5" s="86"/>
      <c r="VHZ5" s="86"/>
      <c r="VIA5" s="86"/>
      <c r="VIB5" s="86"/>
      <c r="VIC5" s="86"/>
      <c r="VID5" s="86"/>
      <c r="VIE5" s="86"/>
      <c r="VIF5" s="86"/>
      <c r="VIG5" s="86"/>
      <c r="VIH5" s="86"/>
      <c r="VII5" s="86"/>
      <c r="VIJ5" s="86"/>
      <c r="VIK5" s="86"/>
      <c r="VIL5" s="86"/>
      <c r="VIM5" s="86"/>
      <c r="VIN5" s="86"/>
      <c r="VIO5" s="86"/>
      <c r="VIP5" s="86"/>
      <c r="VIQ5" s="86"/>
      <c r="VIR5" s="86"/>
      <c r="VIS5" s="86"/>
      <c r="VIT5" s="86"/>
      <c r="VIU5" s="86"/>
      <c r="VIV5" s="86"/>
      <c r="VIW5" s="86"/>
      <c r="VIX5" s="86"/>
      <c r="VIY5" s="86"/>
      <c r="VIZ5" s="86"/>
      <c r="VJA5" s="86"/>
      <c r="VJB5" s="86"/>
      <c r="VJC5" s="86"/>
      <c r="VJD5" s="86"/>
      <c r="VJE5" s="86"/>
      <c r="VJF5" s="86"/>
      <c r="VJG5" s="86"/>
      <c r="VJH5" s="86"/>
      <c r="VJI5" s="86"/>
      <c r="VJJ5" s="86"/>
      <c r="VJK5" s="86"/>
      <c r="VJL5" s="86"/>
      <c r="VJM5" s="86"/>
      <c r="VJN5" s="86"/>
      <c r="VJO5" s="86"/>
      <c r="VJP5" s="86"/>
      <c r="VJQ5" s="86"/>
      <c r="VJR5" s="86"/>
      <c r="VJS5" s="86"/>
      <c r="VJT5" s="86"/>
      <c r="VJU5" s="86"/>
      <c r="VJV5" s="86"/>
      <c r="VJW5" s="86"/>
      <c r="VJX5" s="86"/>
      <c r="VJY5" s="86"/>
      <c r="VJZ5" s="86"/>
      <c r="VKA5" s="86"/>
      <c r="VKB5" s="86"/>
      <c r="VKC5" s="86"/>
      <c r="VKD5" s="86"/>
      <c r="VKE5" s="86"/>
      <c r="VKF5" s="86"/>
      <c r="VKG5" s="86"/>
      <c r="VKH5" s="86"/>
      <c r="VKI5" s="86"/>
      <c r="VKJ5" s="86"/>
      <c r="VKK5" s="86"/>
      <c r="VKL5" s="86"/>
      <c r="VKM5" s="86"/>
      <c r="VKN5" s="86"/>
      <c r="VKO5" s="86"/>
      <c r="VKP5" s="86"/>
      <c r="VKQ5" s="86"/>
      <c r="VKR5" s="86"/>
      <c r="VKS5" s="86"/>
      <c r="VKT5" s="86"/>
      <c r="VKU5" s="86"/>
      <c r="VKV5" s="86"/>
      <c r="VKW5" s="86"/>
      <c r="VKX5" s="86"/>
      <c r="VKY5" s="86"/>
      <c r="VKZ5" s="86"/>
      <c r="VLA5" s="86"/>
      <c r="VLB5" s="86"/>
      <c r="VLC5" s="86"/>
      <c r="VLD5" s="86"/>
      <c r="VLE5" s="86"/>
      <c r="VLF5" s="86"/>
      <c r="VLG5" s="86"/>
      <c r="VLH5" s="86"/>
      <c r="VLI5" s="86"/>
      <c r="VLJ5" s="86"/>
      <c r="VLK5" s="86"/>
      <c r="VLL5" s="86"/>
      <c r="VLM5" s="86"/>
      <c r="VLN5" s="86"/>
      <c r="VLO5" s="86"/>
      <c r="VLP5" s="86"/>
      <c r="VLQ5" s="86"/>
      <c r="VLR5" s="86"/>
      <c r="VLS5" s="86"/>
      <c r="VLT5" s="86"/>
      <c r="VLU5" s="86"/>
      <c r="VLV5" s="86"/>
      <c r="VLW5" s="86"/>
      <c r="VLX5" s="86"/>
      <c r="VLY5" s="86"/>
      <c r="VLZ5" s="86"/>
      <c r="VMA5" s="86"/>
      <c r="VMB5" s="86"/>
      <c r="VMC5" s="86"/>
      <c r="VMD5" s="86"/>
      <c r="VME5" s="86"/>
      <c r="VMF5" s="86"/>
      <c r="VMG5" s="86"/>
      <c r="VMH5" s="86"/>
      <c r="VMI5" s="86"/>
      <c r="VMJ5" s="86"/>
      <c r="VMK5" s="86"/>
      <c r="VML5" s="86"/>
      <c r="VMM5" s="86"/>
      <c r="VMN5" s="86"/>
      <c r="VMO5" s="86"/>
      <c r="VMP5" s="86"/>
      <c r="VMQ5" s="86"/>
      <c r="VMR5" s="86"/>
      <c r="VMS5" s="86"/>
      <c r="VMT5" s="86"/>
      <c r="VMU5" s="86"/>
      <c r="VMV5" s="86"/>
      <c r="VMW5" s="86"/>
      <c r="VMX5" s="86"/>
      <c r="VMY5" s="86"/>
      <c r="VMZ5" s="86"/>
      <c r="VNA5" s="86"/>
      <c r="VNB5" s="86"/>
      <c r="VNC5" s="86"/>
      <c r="VND5" s="86"/>
      <c r="VNE5" s="86"/>
      <c r="VNF5" s="86"/>
      <c r="VNG5" s="86"/>
      <c r="VNH5" s="86"/>
      <c r="VNI5" s="86"/>
      <c r="VNJ5" s="86"/>
      <c r="VNK5" s="86"/>
      <c r="VNL5" s="86"/>
      <c r="VNM5" s="86"/>
      <c r="VNN5" s="86"/>
      <c r="VNO5" s="86"/>
      <c r="VNP5" s="86"/>
      <c r="VNQ5" s="86"/>
      <c r="VNR5" s="86"/>
      <c r="VNS5" s="86"/>
      <c r="VNT5" s="86"/>
      <c r="VNU5" s="86"/>
      <c r="VNV5" s="86"/>
      <c r="VNW5" s="86"/>
      <c r="VNX5" s="86"/>
      <c r="VNY5" s="86"/>
      <c r="VNZ5" s="86"/>
      <c r="VOA5" s="86"/>
      <c r="VOB5" s="86"/>
      <c r="VOC5" s="86"/>
      <c r="VOD5" s="86"/>
      <c r="VOE5" s="86"/>
      <c r="VOF5" s="86"/>
      <c r="VOG5" s="86"/>
      <c r="VOH5" s="86"/>
      <c r="VOI5" s="86"/>
      <c r="VOJ5" s="86"/>
      <c r="VOK5" s="86"/>
      <c r="VOL5" s="86"/>
      <c r="VOM5" s="86"/>
      <c r="VON5" s="86"/>
      <c r="VOO5" s="86"/>
      <c r="VOP5" s="86"/>
      <c r="VOQ5" s="86"/>
      <c r="VOR5" s="86"/>
      <c r="VOS5" s="86"/>
      <c r="VOT5" s="86"/>
      <c r="VOU5" s="86"/>
      <c r="VOV5" s="86"/>
      <c r="VOW5" s="86"/>
      <c r="VOX5" s="86"/>
      <c r="VOY5" s="86"/>
      <c r="VOZ5" s="86"/>
      <c r="VPA5" s="86"/>
      <c r="VPB5" s="86"/>
      <c r="VPC5" s="86"/>
      <c r="VPD5" s="86"/>
      <c r="VPE5" s="86"/>
      <c r="VPF5" s="86"/>
      <c r="VPG5" s="86"/>
      <c r="VPH5" s="86"/>
      <c r="VPI5" s="86"/>
      <c r="VPJ5" s="86"/>
      <c r="VPK5" s="86"/>
      <c r="VPL5" s="86"/>
      <c r="VPM5" s="86"/>
      <c r="VPN5" s="86"/>
      <c r="VPO5" s="86"/>
      <c r="VPP5" s="86"/>
      <c r="VPQ5" s="86"/>
      <c r="VPR5" s="86"/>
      <c r="VPS5" s="86"/>
      <c r="VPT5" s="86"/>
      <c r="VPU5" s="86"/>
      <c r="VPV5" s="86"/>
      <c r="VPW5" s="86"/>
      <c r="VPX5" s="86"/>
      <c r="VPY5" s="86"/>
      <c r="VPZ5" s="86"/>
      <c r="VQA5" s="86"/>
      <c r="VQB5" s="86"/>
      <c r="VQC5" s="86"/>
      <c r="VQD5" s="86"/>
      <c r="VQE5" s="86"/>
      <c r="VQF5" s="86"/>
      <c r="VQG5" s="86"/>
      <c r="VQH5" s="86"/>
      <c r="VQI5" s="86"/>
      <c r="VQJ5" s="86"/>
      <c r="VQK5" s="86"/>
      <c r="VQL5" s="86"/>
      <c r="VQM5" s="86"/>
      <c r="VQN5" s="86"/>
      <c r="VQO5" s="86"/>
      <c r="VQP5" s="86"/>
      <c r="VQQ5" s="86"/>
      <c r="VQR5" s="86"/>
      <c r="VQS5" s="86"/>
      <c r="VQT5" s="86"/>
      <c r="VQU5" s="86"/>
      <c r="VQV5" s="86"/>
      <c r="VQW5" s="86"/>
      <c r="VQX5" s="86"/>
      <c r="VQY5" s="86"/>
      <c r="VQZ5" s="86"/>
      <c r="VRA5" s="86"/>
      <c r="VRB5" s="86"/>
      <c r="VRC5" s="86"/>
      <c r="VRD5" s="86"/>
      <c r="VRE5" s="86"/>
      <c r="VRF5" s="86"/>
      <c r="VRG5" s="86"/>
      <c r="VRH5" s="86"/>
      <c r="VRI5" s="86"/>
      <c r="VRJ5" s="86"/>
      <c r="VRK5" s="86"/>
      <c r="VRL5" s="86"/>
      <c r="VRM5" s="86"/>
      <c r="VRN5" s="86"/>
      <c r="VRO5" s="86"/>
      <c r="VRP5" s="86"/>
      <c r="VRQ5" s="86"/>
      <c r="VRR5" s="86"/>
      <c r="VRS5" s="86"/>
      <c r="VRT5" s="86"/>
      <c r="VRU5" s="86"/>
      <c r="VRV5" s="86"/>
      <c r="VRW5" s="86"/>
      <c r="VRX5" s="86"/>
      <c r="VRY5" s="86"/>
      <c r="VRZ5" s="86"/>
      <c r="VSA5" s="86"/>
      <c r="VSB5" s="86"/>
      <c r="VSC5" s="86"/>
      <c r="VSD5" s="86"/>
      <c r="VSE5" s="86"/>
      <c r="VSF5" s="86"/>
      <c r="VSG5" s="86"/>
      <c r="VSH5" s="86"/>
      <c r="VSI5" s="86"/>
      <c r="VSJ5" s="86"/>
      <c r="VSK5" s="86"/>
      <c r="VSL5" s="86"/>
      <c r="VSM5" s="86"/>
      <c r="VSN5" s="86"/>
      <c r="VSO5" s="86"/>
      <c r="VSP5" s="86"/>
      <c r="VSQ5" s="86"/>
      <c r="VSR5" s="86"/>
      <c r="VSS5" s="86"/>
      <c r="VST5" s="86"/>
      <c r="VSU5" s="86"/>
      <c r="VSV5" s="86"/>
      <c r="VSW5" s="86"/>
      <c r="VSX5" s="86"/>
      <c r="VSY5" s="86"/>
      <c r="VSZ5" s="86"/>
      <c r="VTA5" s="86"/>
      <c r="VTB5" s="86"/>
      <c r="VTC5" s="86"/>
      <c r="VTD5" s="86"/>
      <c r="VTE5" s="86"/>
      <c r="VTF5" s="86"/>
      <c r="VTG5" s="86"/>
      <c r="VTH5" s="86"/>
      <c r="VTI5" s="86"/>
      <c r="VTJ5" s="86"/>
      <c r="VTK5" s="86"/>
      <c r="VTL5" s="86"/>
      <c r="VTM5" s="86"/>
      <c r="VTN5" s="86"/>
      <c r="VTO5" s="86"/>
      <c r="VTP5" s="86"/>
      <c r="VTQ5" s="86"/>
      <c r="VTR5" s="86"/>
      <c r="VTS5" s="86"/>
      <c r="VTT5" s="86"/>
      <c r="VTU5" s="86"/>
      <c r="VTV5" s="86"/>
      <c r="VTW5" s="86"/>
      <c r="VTX5" s="86"/>
      <c r="VTY5" s="86"/>
      <c r="VTZ5" s="86"/>
      <c r="VUA5" s="86"/>
      <c r="VUB5" s="86"/>
      <c r="VUC5" s="86"/>
      <c r="VUD5" s="86"/>
      <c r="VUE5" s="86"/>
      <c r="VUF5" s="86"/>
      <c r="VUG5" s="86"/>
      <c r="VUH5" s="86"/>
      <c r="VUI5" s="86"/>
      <c r="VUJ5" s="86"/>
      <c r="VUK5" s="86"/>
      <c r="VUL5" s="86"/>
      <c r="VUM5" s="86"/>
      <c r="VUN5" s="86"/>
      <c r="VUO5" s="86"/>
      <c r="VUP5" s="86"/>
      <c r="VUQ5" s="86"/>
      <c r="VUR5" s="86"/>
      <c r="VUS5" s="86"/>
      <c r="VUT5" s="86"/>
      <c r="VUU5" s="86"/>
      <c r="VUV5" s="86"/>
      <c r="VUW5" s="86"/>
      <c r="VUX5" s="86"/>
      <c r="VUY5" s="86"/>
      <c r="VUZ5" s="86"/>
      <c r="VVA5" s="86"/>
      <c r="VVB5" s="86"/>
      <c r="VVC5" s="86"/>
      <c r="VVD5" s="86"/>
      <c r="VVE5" s="86"/>
      <c r="VVF5" s="86"/>
      <c r="VVG5" s="86"/>
      <c r="VVH5" s="86"/>
      <c r="VVI5" s="86"/>
      <c r="VVJ5" s="86"/>
      <c r="VVK5" s="86"/>
      <c r="VVL5" s="86"/>
      <c r="VVM5" s="86"/>
      <c r="VVN5" s="86"/>
      <c r="VVO5" s="86"/>
      <c r="VVP5" s="86"/>
      <c r="VVQ5" s="86"/>
      <c r="VVR5" s="86"/>
      <c r="VVS5" s="86"/>
      <c r="VVT5" s="86"/>
      <c r="VVU5" s="86"/>
      <c r="VVV5" s="86"/>
      <c r="VVW5" s="86"/>
      <c r="VVX5" s="86"/>
      <c r="VVY5" s="86"/>
      <c r="VVZ5" s="86"/>
      <c r="VWA5" s="86"/>
      <c r="VWB5" s="86"/>
      <c r="VWC5" s="86"/>
      <c r="VWD5" s="86"/>
      <c r="VWE5" s="86"/>
      <c r="VWF5" s="86"/>
      <c r="VWG5" s="86"/>
      <c r="VWH5" s="86"/>
      <c r="VWI5" s="86"/>
      <c r="VWJ5" s="86"/>
      <c r="VWK5" s="86"/>
      <c r="VWL5" s="86"/>
      <c r="VWM5" s="86"/>
      <c r="VWN5" s="86"/>
      <c r="VWO5" s="86"/>
      <c r="VWP5" s="86"/>
      <c r="VWQ5" s="86"/>
      <c r="VWR5" s="86"/>
      <c r="VWS5" s="86"/>
      <c r="VWT5" s="86"/>
      <c r="VWU5" s="86"/>
      <c r="VWV5" s="86"/>
      <c r="VWW5" s="86"/>
      <c r="VWX5" s="86"/>
      <c r="VWY5" s="86"/>
      <c r="VWZ5" s="86"/>
      <c r="VXA5" s="86"/>
      <c r="VXB5" s="86"/>
      <c r="VXC5" s="86"/>
      <c r="VXD5" s="86"/>
      <c r="VXE5" s="86"/>
      <c r="VXF5" s="86"/>
      <c r="VXG5" s="86"/>
      <c r="VXH5" s="86"/>
      <c r="VXI5" s="86"/>
      <c r="VXJ5" s="86"/>
      <c r="VXK5" s="86"/>
      <c r="VXL5" s="86"/>
      <c r="VXM5" s="86"/>
      <c r="VXN5" s="86"/>
      <c r="VXO5" s="86"/>
      <c r="VXP5" s="86"/>
      <c r="VXQ5" s="86"/>
      <c r="VXR5" s="86"/>
      <c r="VXS5" s="86"/>
      <c r="VXT5" s="86"/>
      <c r="VXU5" s="86"/>
      <c r="VXV5" s="86"/>
      <c r="VXW5" s="86"/>
      <c r="VXX5" s="86"/>
      <c r="VXY5" s="86"/>
      <c r="VXZ5" s="86"/>
      <c r="VYA5" s="86"/>
      <c r="VYB5" s="86"/>
      <c r="VYC5" s="86"/>
      <c r="VYD5" s="86"/>
      <c r="VYE5" s="86"/>
      <c r="VYF5" s="86"/>
      <c r="VYG5" s="86"/>
      <c r="VYH5" s="86"/>
      <c r="VYI5" s="86"/>
      <c r="VYJ5" s="86"/>
      <c r="VYK5" s="86"/>
      <c r="VYL5" s="86"/>
      <c r="VYM5" s="86"/>
      <c r="VYN5" s="86"/>
      <c r="VYO5" s="86"/>
      <c r="VYP5" s="86"/>
      <c r="VYQ5" s="86"/>
      <c r="VYR5" s="86"/>
      <c r="VYS5" s="86"/>
      <c r="VYT5" s="86"/>
      <c r="VYU5" s="86"/>
      <c r="VYV5" s="86"/>
      <c r="VYW5" s="86"/>
      <c r="VYX5" s="86"/>
      <c r="VYY5" s="86"/>
      <c r="VYZ5" s="86"/>
      <c r="VZA5" s="86"/>
      <c r="VZB5" s="86"/>
      <c r="VZC5" s="86"/>
      <c r="VZD5" s="86"/>
      <c r="VZE5" s="86"/>
      <c r="VZF5" s="86"/>
      <c r="VZG5" s="86"/>
      <c r="VZH5" s="86"/>
      <c r="VZI5" s="86"/>
      <c r="VZJ5" s="86"/>
      <c r="VZK5" s="86"/>
      <c r="VZL5" s="86"/>
      <c r="VZM5" s="86"/>
      <c r="VZN5" s="86"/>
      <c r="VZO5" s="86"/>
      <c r="VZP5" s="86"/>
      <c r="VZQ5" s="86"/>
      <c r="VZR5" s="86"/>
      <c r="VZS5" s="86"/>
      <c r="VZT5" s="86"/>
      <c r="VZU5" s="86"/>
      <c r="VZV5" s="86"/>
      <c r="VZW5" s="86"/>
      <c r="VZX5" s="86"/>
      <c r="VZY5" s="86"/>
      <c r="VZZ5" s="86"/>
      <c r="WAA5" s="86"/>
      <c r="WAB5" s="86"/>
      <c r="WAC5" s="86"/>
      <c r="WAD5" s="86"/>
      <c r="WAE5" s="86"/>
      <c r="WAF5" s="86"/>
      <c r="WAG5" s="86"/>
      <c r="WAH5" s="86"/>
      <c r="WAI5" s="86"/>
      <c r="WAJ5" s="86"/>
      <c r="WAK5" s="86"/>
      <c r="WAL5" s="86"/>
      <c r="WAM5" s="86"/>
      <c r="WAN5" s="86"/>
      <c r="WAO5" s="86"/>
      <c r="WAP5" s="86"/>
      <c r="WAQ5" s="86"/>
      <c r="WAR5" s="86"/>
      <c r="WAS5" s="86"/>
      <c r="WAT5" s="86"/>
      <c r="WAU5" s="86"/>
      <c r="WAV5" s="86"/>
      <c r="WAW5" s="86"/>
      <c r="WAX5" s="86"/>
      <c r="WAY5" s="86"/>
      <c r="WAZ5" s="86"/>
      <c r="WBA5" s="86"/>
      <c r="WBB5" s="86"/>
      <c r="WBC5" s="86"/>
      <c r="WBD5" s="86"/>
      <c r="WBE5" s="86"/>
      <c r="WBF5" s="86"/>
      <c r="WBG5" s="86"/>
      <c r="WBH5" s="86"/>
      <c r="WBI5" s="86"/>
      <c r="WBJ5" s="86"/>
      <c r="WBK5" s="86"/>
      <c r="WBL5" s="86"/>
      <c r="WBM5" s="86"/>
      <c r="WBN5" s="86"/>
      <c r="WBO5" s="86"/>
      <c r="WBP5" s="86"/>
      <c r="WBQ5" s="86"/>
      <c r="WBR5" s="86"/>
      <c r="WBS5" s="86"/>
      <c r="WBT5" s="86"/>
      <c r="WBU5" s="86"/>
      <c r="WBV5" s="86"/>
      <c r="WBW5" s="86"/>
      <c r="WBX5" s="86"/>
      <c r="WBY5" s="86"/>
      <c r="WBZ5" s="86"/>
      <c r="WCA5" s="86"/>
      <c r="WCB5" s="86"/>
      <c r="WCC5" s="86"/>
      <c r="WCD5" s="86"/>
      <c r="WCE5" s="86"/>
      <c r="WCF5" s="86"/>
      <c r="WCG5" s="86"/>
      <c r="WCH5" s="86"/>
      <c r="WCI5" s="86"/>
      <c r="WCJ5" s="86"/>
      <c r="WCK5" s="86"/>
      <c r="WCL5" s="86"/>
      <c r="WCM5" s="86"/>
      <c r="WCN5" s="86"/>
      <c r="WCO5" s="86"/>
      <c r="WCP5" s="86"/>
      <c r="WCQ5" s="86"/>
      <c r="WCR5" s="86"/>
      <c r="WCS5" s="86"/>
      <c r="WCT5" s="86"/>
      <c r="WCU5" s="86"/>
      <c r="WCV5" s="86"/>
      <c r="WCW5" s="86"/>
      <c r="WCX5" s="86"/>
      <c r="WCY5" s="86"/>
      <c r="WCZ5" s="86"/>
      <c r="WDA5" s="86"/>
      <c r="WDB5" s="86"/>
      <c r="WDC5" s="86"/>
      <c r="WDD5" s="86"/>
      <c r="WDE5" s="86"/>
      <c r="WDF5" s="86"/>
      <c r="WDG5" s="86"/>
      <c r="WDH5" s="86"/>
      <c r="WDI5" s="86"/>
      <c r="WDJ5" s="86"/>
      <c r="WDK5" s="86"/>
      <c r="WDL5" s="86"/>
      <c r="WDM5" s="86"/>
      <c r="WDN5" s="86"/>
      <c r="WDO5" s="86"/>
      <c r="WDP5" s="86"/>
      <c r="WDQ5" s="86"/>
      <c r="WDR5" s="86"/>
      <c r="WDS5" s="86"/>
      <c r="WDT5" s="86"/>
      <c r="WDU5" s="86"/>
      <c r="WDV5" s="86"/>
      <c r="WDW5" s="86"/>
      <c r="WDX5" s="86"/>
      <c r="WDY5" s="86"/>
      <c r="WDZ5" s="86"/>
      <c r="WEA5" s="86"/>
      <c r="WEB5" s="86"/>
      <c r="WEC5" s="86"/>
      <c r="WED5" s="86"/>
      <c r="WEE5" s="86"/>
      <c r="WEF5" s="86"/>
      <c r="WEG5" s="86"/>
      <c r="WEH5" s="86"/>
      <c r="WEI5" s="86"/>
      <c r="WEJ5" s="86"/>
      <c r="WEK5" s="86"/>
      <c r="WEL5" s="86"/>
      <c r="WEM5" s="86"/>
      <c r="WEN5" s="86"/>
      <c r="WEO5" s="86"/>
      <c r="WEP5" s="86"/>
      <c r="WEQ5" s="86"/>
      <c r="WER5" s="86"/>
      <c r="WES5" s="86"/>
      <c r="WET5" s="86"/>
      <c r="WEU5" s="86"/>
      <c r="WEV5" s="86"/>
      <c r="WEW5" s="86"/>
      <c r="WEX5" s="86"/>
      <c r="WEY5" s="86"/>
      <c r="WEZ5" s="86"/>
      <c r="WFA5" s="86"/>
      <c r="WFB5" s="86"/>
      <c r="WFC5" s="86"/>
      <c r="WFD5" s="86"/>
      <c r="WFE5" s="86"/>
      <c r="WFF5" s="86"/>
      <c r="WFG5" s="86"/>
      <c r="WFH5" s="86"/>
      <c r="WFI5" s="86"/>
      <c r="WFJ5" s="86"/>
      <c r="WFK5" s="86"/>
      <c r="WFL5" s="86"/>
      <c r="WFM5" s="86"/>
      <c r="WFN5" s="86"/>
      <c r="WFO5" s="86"/>
      <c r="WFP5" s="86"/>
      <c r="WFQ5" s="86"/>
      <c r="WFR5" s="86"/>
      <c r="WFS5" s="86"/>
      <c r="WFT5" s="86"/>
      <c r="WFU5" s="86"/>
      <c r="WFV5" s="86"/>
      <c r="WFW5" s="86"/>
      <c r="WFX5" s="86"/>
      <c r="WFY5" s="86"/>
      <c r="WFZ5" s="86"/>
      <c r="WGA5" s="86"/>
      <c r="WGB5" s="86"/>
      <c r="WGC5" s="86"/>
      <c r="WGD5" s="86"/>
      <c r="WGE5" s="86"/>
      <c r="WGF5" s="86"/>
      <c r="WGG5" s="86"/>
      <c r="WGH5" s="86"/>
      <c r="WGI5" s="86"/>
      <c r="WGJ5" s="86"/>
      <c r="WGK5" s="86"/>
      <c r="WGL5" s="86"/>
      <c r="WGM5" s="86"/>
      <c r="WGN5" s="86"/>
      <c r="WGO5" s="86"/>
      <c r="WGP5" s="86"/>
      <c r="WGQ5" s="86"/>
      <c r="WGR5" s="86"/>
      <c r="WGS5" s="86"/>
      <c r="WGT5" s="86"/>
      <c r="WGU5" s="86"/>
      <c r="WGV5" s="86"/>
      <c r="WGW5" s="86"/>
      <c r="WGX5" s="86"/>
      <c r="WGY5" s="86"/>
      <c r="WGZ5" s="86"/>
      <c r="WHA5" s="86"/>
      <c r="WHB5" s="86"/>
      <c r="WHC5" s="86"/>
      <c r="WHD5" s="86"/>
      <c r="WHE5" s="86"/>
      <c r="WHF5" s="86"/>
      <c r="WHG5" s="86"/>
      <c r="WHH5" s="86"/>
      <c r="WHI5" s="86"/>
      <c r="WHJ5" s="86"/>
      <c r="WHK5" s="86"/>
      <c r="WHL5" s="86"/>
      <c r="WHM5" s="86"/>
      <c r="WHN5" s="86"/>
      <c r="WHO5" s="86"/>
      <c r="WHP5" s="86"/>
      <c r="WHQ5" s="86"/>
      <c r="WHR5" s="86"/>
      <c r="WHS5" s="86"/>
      <c r="WHT5" s="86"/>
      <c r="WHU5" s="86"/>
      <c r="WHV5" s="86"/>
      <c r="WHW5" s="86"/>
      <c r="WHX5" s="86"/>
      <c r="WHY5" s="86"/>
      <c r="WHZ5" s="86"/>
      <c r="WIA5" s="86"/>
      <c r="WIB5" s="86"/>
      <c r="WIC5" s="86"/>
      <c r="WID5" s="86"/>
      <c r="WIE5" s="86"/>
      <c r="WIF5" s="86"/>
      <c r="WIG5" s="86"/>
      <c r="WIH5" s="86"/>
      <c r="WII5" s="86"/>
      <c r="WIJ5" s="86"/>
      <c r="WIK5" s="86"/>
      <c r="WIL5" s="86"/>
      <c r="WIM5" s="86"/>
      <c r="WIN5" s="86"/>
      <c r="WIO5" s="86"/>
      <c r="WIP5" s="86"/>
      <c r="WIQ5" s="86"/>
      <c r="WIR5" s="86"/>
      <c r="WIS5" s="86"/>
      <c r="WIT5" s="86"/>
      <c r="WIU5" s="86"/>
      <c r="WIV5" s="86"/>
      <c r="WIW5" s="86"/>
      <c r="WIX5" s="86"/>
      <c r="WIY5" s="86"/>
      <c r="WIZ5" s="86"/>
      <c r="WJA5" s="86"/>
      <c r="WJB5" s="86"/>
      <c r="WJC5" s="86"/>
      <c r="WJD5" s="86"/>
      <c r="WJE5" s="86"/>
      <c r="WJF5" s="86"/>
      <c r="WJG5" s="86"/>
      <c r="WJH5" s="86"/>
      <c r="WJI5" s="86"/>
      <c r="WJJ5" s="86"/>
      <c r="WJK5" s="86"/>
      <c r="WJL5" s="86"/>
      <c r="WJM5" s="86"/>
      <c r="WJN5" s="86"/>
      <c r="WJO5" s="86"/>
      <c r="WJP5" s="86"/>
      <c r="WJQ5" s="86"/>
      <c r="WJR5" s="86"/>
      <c r="WJS5" s="86"/>
      <c r="WJT5" s="86"/>
      <c r="WJU5" s="86"/>
      <c r="WJV5" s="86"/>
      <c r="WJW5" s="86"/>
      <c r="WJX5" s="86"/>
      <c r="WJY5" s="86"/>
      <c r="WJZ5" s="86"/>
      <c r="WKA5" s="86"/>
      <c r="WKB5" s="86"/>
      <c r="WKC5" s="86"/>
      <c r="WKD5" s="86"/>
      <c r="WKE5" s="86"/>
      <c r="WKF5" s="86"/>
      <c r="WKG5" s="86"/>
      <c r="WKH5" s="86"/>
      <c r="WKI5" s="86"/>
      <c r="WKJ5" s="86"/>
      <c r="WKK5" s="86"/>
      <c r="WKL5" s="86"/>
      <c r="WKM5" s="86"/>
      <c r="WKN5" s="86"/>
      <c r="WKO5" s="86"/>
      <c r="WKP5" s="86"/>
      <c r="WKQ5" s="86"/>
      <c r="WKR5" s="86"/>
      <c r="WKS5" s="86"/>
      <c r="WKT5" s="86"/>
      <c r="WKU5" s="86"/>
      <c r="WKV5" s="86"/>
      <c r="WKW5" s="86"/>
      <c r="WKX5" s="86"/>
      <c r="WKY5" s="86"/>
      <c r="WKZ5" s="86"/>
      <c r="WLA5" s="86"/>
      <c r="WLB5" s="86"/>
      <c r="WLC5" s="86"/>
      <c r="WLD5" s="86"/>
      <c r="WLE5" s="86"/>
      <c r="WLF5" s="86"/>
      <c r="WLG5" s="86"/>
      <c r="WLH5" s="86"/>
      <c r="WLI5" s="86"/>
      <c r="WLJ5" s="86"/>
      <c r="WLK5" s="86"/>
      <c r="WLL5" s="86"/>
      <c r="WLM5" s="86"/>
      <c r="WLN5" s="86"/>
      <c r="WLO5" s="86"/>
      <c r="WLP5" s="86"/>
      <c r="WLQ5" s="86"/>
      <c r="WLR5" s="86"/>
      <c r="WLS5" s="86"/>
      <c r="WLT5" s="86"/>
      <c r="WLU5" s="86"/>
      <c r="WLV5" s="86"/>
      <c r="WLW5" s="86"/>
      <c r="WLX5" s="86"/>
      <c r="WLY5" s="86"/>
      <c r="WLZ5" s="86"/>
      <c r="WMA5" s="86"/>
      <c r="WMB5" s="86"/>
      <c r="WMC5" s="86"/>
      <c r="WMD5" s="86"/>
      <c r="WME5" s="86"/>
      <c r="WMF5" s="86"/>
      <c r="WMG5" s="86"/>
      <c r="WMH5" s="86"/>
      <c r="WMI5" s="86"/>
      <c r="WMJ5" s="86"/>
      <c r="WMK5" s="86"/>
      <c r="WML5" s="86"/>
      <c r="WMM5" s="86"/>
      <c r="WMN5" s="86"/>
      <c r="WMO5" s="86"/>
      <c r="WMP5" s="86"/>
      <c r="WMQ5" s="86"/>
      <c r="WMR5" s="86"/>
      <c r="WMS5" s="86"/>
      <c r="WMT5" s="86"/>
      <c r="WMU5" s="86"/>
      <c r="WMV5" s="86"/>
      <c r="WMW5" s="86"/>
      <c r="WMX5" s="86"/>
      <c r="WMY5" s="86"/>
      <c r="WMZ5" s="86"/>
      <c r="WNA5" s="86"/>
      <c r="WNB5" s="86"/>
      <c r="WNC5" s="86"/>
      <c r="WND5" s="86"/>
      <c r="WNE5" s="86"/>
      <c r="WNF5" s="86"/>
      <c r="WNG5" s="86"/>
      <c r="WNH5" s="86"/>
      <c r="WNI5" s="86"/>
      <c r="WNJ5" s="86"/>
      <c r="WNK5" s="86"/>
      <c r="WNL5" s="86"/>
      <c r="WNM5" s="86"/>
      <c r="WNN5" s="86"/>
      <c r="WNO5" s="86"/>
      <c r="WNP5" s="86"/>
      <c r="WNQ5" s="86"/>
      <c r="WNR5" s="86"/>
      <c r="WNS5" s="86"/>
      <c r="WNT5" s="86"/>
      <c r="WNU5" s="86"/>
      <c r="WNV5" s="86"/>
      <c r="WNW5" s="86"/>
      <c r="WNX5" s="86"/>
      <c r="WNY5" s="86"/>
      <c r="WNZ5" s="86"/>
      <c r="WOA5" s="86"/>
      <c r="WOB5" s="86"/>
      <c r="WOC5" s="86"/>
      <c r="WOD5" s="86"/>
      <c r="WOE5" s="86"/>
      <c r="WOF5" s="86"/>
      <c r="WOG5" s="86"/>
      <c r="WOH5" s="86"/>
      <c r="WOI5" s="86"/>
      <c r="WOJ5" s="86"/>
      <c r="WOK5" s="86"/>
      <c r="WOL5" s="86"/>
      <c r="WOM5" s="86"/>
      <c r="WON5" s="86"/>
      <c r="WOO5" s="86"/>
      <c r="WOP5" s="86"/>
      <c r="WOQ5" s="86"/>
      <c r="WOR5" s="86"/>
      <c r="WOS5" s="86"/>
      <c r="WOT5" s="86"/>
      <c r="WOU5" s="86"/>
      <c r="WOV5" s="86"/>
      <c r="WOW5" s="86"/>
      <c r="WOX5" s="86"/>
      <c r="WOY5" s="86"/>
      <c r="WOZ5" s="86"/>
      <c r="WPA5" s="86"/>
      <c r="WPB5" s="86"/>
      <c r="WPC5" s="86"/>
      <c r="WPD5" s="86"/>
      <c r="WPE5" s="86"/>
      <c r="WPF5" s="86"/>
      <c r="WPG5" s="86"/>
      <c r="WPH5" s="86"/>
      <c r="WPI5" s="86"/>
      <c r="WPJ5" s="86"/>
      <c r="WPK5" s="86"/>
      <c r="WPL5" s="86"/>
      <c r="WPM5" s="86"/>
      <c r="WPN5" s="86"/>
      <c r="WPO5" s="86"/>
      <c r="WPP5" s="86"/>
      <c r="WPQ5" s="86"/>
      <c r="WPR5" s="86"/>
      <c r="WPS5" s="86"/>
      <c r="WPT5" s="86"/>
      <c r="WPU5" s="86"/>
      <c r="WPV5" s="86"/>
      <c r="WPW5" s="86"/>
      <c r="WPX5" s="86"/>
      <c r="WPY5" s="86"/>
      <c r="WPZ5" s="86"/>
      <c r="WQA5" s="86"/>
      <c r="WQB5" s="86"/>
      <c r="WQC5" s="86"/>
      <c r="WQD5" s="86"/>
      <c r="WQE5" s="86"/>
      <c r="WQF5" s="86"/>
      <c r="WQG5" s="86"/>
      <c r="WQH5" s="86"/>
      <c r="WQI5" s="86"/>
      <c r="WQJ5" s="86"/>
      <c r="WQK5" s="86"/>
      <c r="WQL5" s="86"/>
      <c r="WQM5" s="86"/>
      <c r="WQN5" s="86"/>
      <c r="WQO5" s="86"/>
      <c r="WQP5" s="86"/>
      <c r="WQQ5" s="86"/>
      <c r="WQR5" s="86"/>
      <c r="WQS5" s="86"/>
      <c r="WQT5" s="86"/>
      <c r="WQU5" s="86"/>
      <c r="WQV5" s="86"/>
      <c r="WQW5" s="86"/>
      <c r="WQX5" s="86"/>
      <c r="WQY5" s="86"/>
      <c r="WQZ5" s="86"/>
      <c r="WRA5" s="86"/>
      <c r="WRB5" s="86"/>
      <c r="WRC5" s="86"/>
      <c r="WRD5" s="86"/>
      <c r="WRE5" s="86"/>
      <c r="WRF5" s="86"/>
      <c r="WRG5" s="86"/>
      <c r="WRH5" s="86"/>
      <c r="WRI5" s="86"/>
      <c r="WRJ5" s="86"/>
      <c r="WRK5" s="86"/>
      <c r="WRL5" s="86"/>
      <c r="WRM5" s="86"/>
      <c r="WRN5" s="86"/>
      <c r="WRO5" s="86"/>
      <c r="WRP5" s="86"/>
      <c r="WRQ5" s="86"/>
      <c r="WRR5" s="86"/>
      <c r="WRS5" s="86"/>
      <c r="WRT5" s="86"/>
      <c r="WRU5" s="86"/>
      <c r="WRV5" s="86"/>
      <c r="WRW5" s="86"/>
      <c r="WRX5" s="86"/>
      <c r="WRY5" s="86"/>
      <c r="WRZ5" s="86"/>
      <c r="WSA5" s="86"/>
      <c r="WSB5" s="86"/>
      <c r="WSC5" s="86"/>
      <c r="WSD5" s="86"/>
      <c r="WSE5" s="86"/>
      <c r="WSF5" s="86"/>
      <c r="WSG5" s="86"/>
      <c r="WSH5" s="86"/>
      <c r="WSI5" s="86"/>
      <c r="WSJ5" s="86"/>
      <c r="WSK5" s="86"/>
      <c r="WSL5" s="86"/>
      <c r="WSM5" s="86"/>
      <c r="WSN5" s="86"/>
      <c r="WSO5" s="86"/>
      <c r="WSP5" s="86"/>
      <c r="WSQ5" s="86"/>
      <c r="WSR5" s="86"/>
      <c r="WSS5" s="86"/>
      <c r="WST5" s="86"/>
      <c r="WSU5" s="86"/>
      <c r="WSV5" s="86"/>
      <c r="WSW5" s="86"/>
      <c r="WSX5" s="86"/>
      <c r="WSY5" s="86"/>
      <c r="WSZ5" s="86"/>
      <c r="WTA5" s="86"/>
      <c r="WTB5" s="86"/>
      <c r="WTC5" s="86"/>
      <c r="WTD5" s="86"/>
      <c r="WTE5" s="86"/>
      <c r="WTF5" s="86"/>
      <c r="WTG5" s="86"/>
      <c r="WTH5" s="86"/>
      <c r="WTI5" s="86"/>
      <c r="WTJ5" s="86"/>
      <c r="WTK5" s="86"/>
      <c r="WTL5" s="86"/>
      <c r="WTM5" s="86"/>
      <c r="WTN5" s="86"/>
      <c r="WTO5" s="86"/>
      <c r="WTP5" s="86"/>
      <c r="WTQ5" s="86"/>
      <c r="WTR5" s="86"/>
      <c r="WTS5" s="86"/>
      <c r="WTT5" s="86"/>
      <c r="WTU5" s="86"/>
      <c r="WTV5" s="86"/>
      <c r="WTW5" s="86"/>
      <c r="WTX5" s="86"/>
      <c r="WTY5" s="86"/>
      <c r="WTZ5" s="86"/>
      <c r="WUA5" s="86"/>
      <c r="WUB5" s="86"/>
      <c r="WUC5" s="86"/>
      <c r="WUD5" s="86"/>
      <c r="WUE5" s="86"/>
      <c r="WUF5" s="86"/>
      <c r="WUG5" s="86"/>
      <c r="WUH5" s="86"/>
      <c r="WUI5" s="86"/>
      <c r="WUJ5" s="86"/>
      <c r="WUK5" s="86"/>
      <c r="WUL5" s="86"/>
      <c r="WUM5" s="86"/>
      <c r="WUN5" s="86"/>
      <c r="WUO5" s="86"/>
      <c r="WUP5" s="86"/>
      <c r="WUQ5" s="86"/>
      <c r="WUR5" s="86"/>
      <c r="WUS5" s="86"/>
      <c r="WUT5" s="86"/>
      <c r="WUU5" s="86"/>
      <c r="WUV5" s="86"/>
      <c r="WUW5" s="86"/>
      <c r="WUX5" s="86"/>
      <c r="WUY5" s="86"/>
      <c r="WUZ5" s="86"/>
      <c r="WVA5" s="86"/>
      <c r="WVB5" s="86"/>
      <c r="WVC5" s="86"/>
      <c r="WVD5" s="86"/>
      <c r="WVE5" s="86"/>
      <c r="WVF5" s="86"/>
      <c r="WVG5" s="86"/>
      <c r="WVH5" s="86"/>
      <c r="WVI5" s="86"/>
      <c r="WVJ5" s="86"/>
      <c r="WVK5" s="86"/>
      <c r="WVL5" s="86"/>
      <c r="WVM5" s="86"/>
      <c r="WVN5" s="86"/>
      <c r="WVO5" s="86"/>
      <c r="WVP5" s="86"/>
      <c r="WVQ5" s="86"/>
      <c r="WVR5" s="86"/>
      <c r="WVS5" s="86"/>
      <c r="WVT5" s="86"/>
      <c r="WVU5" s="86"/>
      <c r="WVV5" s="86"/>
      <c r="WVW5" s="86"/>
      <c r="WVX5" s="86"/>
      <c r="WVY5" s="86"/>
      <c r="WVZ5" s="86"/>
      <c r="WWA5" s="86"/>
      <c r="WWB5" s="86"/>
      <c r="WWC5" s="86"/>
      <c r="WWD5" s="86"/>
      <c r="WWE5" s="86"/>
      <c r="WWF5" s="86"/>
      <c r="WWG5" s="86"/>
      <c r="WWH5" s="86"/>
      <c r="WWI5" s="86"/>
      <c r="WWJ5" s="86"/>
      <c r="WWK5" s="86"/>
      <c r="WWL5" s="86"/>
      <c r="WWM5" s="86"/>
      <c r="WWN5" s="86"/>
      <c r="WWO5" s="86"/>
      <c r="WWP5" s="86"/>
      <c r="WWQ5" s="86"/>
      <c r="WWR5" s="86"/>
      <c r="WWS5" s="86"/>
      <c r="WWT5" s="86"/>
      <c r="WWU5" s="86"/>
      <c r="WWV5" s="86"/>
      <c r="WWW5" s="86"/>
      <c r="WWX5" s="86"/>
      <c r="WWY5" s="86"/>
      <c r="WWZ5" s="86"/>
      <c r="WXA5" s="86"/>
      <c r="WXB5" s="86"/>
      <c r="WXC5" s="86"/>
      <c r="WXD5" s="86"/>
      <c r="WXE5" s="86"/>
      <c r="WXF5" s="86"/>
      <c r="WXG5" s="86"/>
      <c r="WXH5" s="86"/>
      <c r="WXI5" s="86"/>
      <c r="WXJ5" s="86"/>
      <c r="WXK5" s="86"/>
      <c r="WXL5" s="86"/>
      <c r="WXM5" s="86"/>
      <c r="WXN5" s="86"/>
      <c r="WXO5" s="86"/>
      <c r="WXP5" s="86"/>
      <c r="WXQ5" s="86"/>
      <c r="WXR5" s="86"/>
      <c r="WXS5" s="86"/>
      <c r="WXT5" s="86"/>
      <c r="WXU5" s="86"/>
      <c r="WXV5" s="86"/>
      <c r="WXW5" s="86"/>
      <c r="WXX5" s="86"/>
      <c r="WXY5" s="86"/>
      <c r="WXZ5" s="86"/>
      <c r="WYA5" s="86"/>
      <c r="WYB5" s="86"/>
      <c r="WYC5" s="86"/>
      <c r="WYD5" s="86"/>
      <c r="WYE5" s="86"/>
      <c r="WYF5" s="86"/>
      <c r="WYG5" s="86"/>
      <c r="WYH5" s="86"/>
      <c r="WYI5" s="86"/>
      <c r="WYJ5" s="86"/>
      <c r="WYK5" s="86"/>
      <c r="WYL5" s="86"/>
      <c r="WYM5" s="86"/>
      <c r="WYN5" s="86"/>
      <c r="WYO5" s="86"/>
      <c r="WYP5" s="86"/>
      <c r="WYQ5" s="86"/>
      <c r="WYR5" s="86"/>
      <c r="WYS5" s="86"/>
      <c r="WYT5" s="86"/>
      <c r="WYU5" s="86"/>
      <c r="WYV5" s="86"/>
      <c r="WYW5" s="86"/>
      <c r="WYX5" s="86"/>
      <c r="WYY5" s="86"/>
      <c r="WYZ5" s="86"/>
      <c r="WZA5" s="86"/>
      <c r="WZB5" s="86"/>
      <c r="WZC5" s="86"/>
      <c r="WZD5" s="86"/>
      <c r="WZE5" s="86"/>
      <c r="WZF5" s="86"/>
      <c r="WZG5" s="86"/>
      <c r="WZH5" s="86"/>
      <c r="WZI5" s="86"/>
      <c r="WZJ5" s="86"/>
      <c r="WZK5" s="86"/>
      <c r="WZL5" s="86"/>
      <c r="WZM5" s="86"/>
      <c r="WZN5" s="86"/>
      <c r="WZO5" s="86"/>
      <c r="WZP5" s="86"/>
      <c r="WZQ5" s="86"/>
      <c r="WZR5" s="86"/>
      <c r="WZS5" s="86"/>
      <c r="WZT5" s="86"/>
      <c r="WZU5" s="86"/>
      <c r="WZV5" s="86"/>
      <c r="WZW5" s="86"/>
      <c r="WZX5" s="86"/>
      <c r="WZY5" s="86"/>
      <c r="WZZ5" s="86"/>
      <c r="XAA5" s="86"/>
      <c r="XAB5" s="86"/>
      <c r="XAC5" s="86"/>
      <c r="XAD5" s="86"/>
      <c r="XAE5" s="86"/>
      <c r="XAF5" s="86"/>
      <c r="XAG5" s="86"/>
      <c r="XAH5" s="86"/>
      <c r="XAI5" s="86"/>
      <c r="XAJ5" s="86"/>
      <c r="XAK5" s="86"/>
      <c r="XAL5" s="86"/>
      <c r="XAM5" s="86"/>
      <c r="XAN5" s="86"/>
      <c r="XAO5" s="86"/>
      <c r="XAP5" s="86"/>
      <c r="XAQ5" s="86"/>
      <c r="XAR5" s="86"/>
      <c r="XAS5" s="86"/>
      <c r="XAT5" s="86"/>
      <c r="XAU5" s="86"/>
      <c r="XAV5" s="86"/>
      <c r="XAW5" s="86"/>
      <c r="XAX5" s="86"/>
      <c r="XAY5" s="86"/>
      <c r="XAZ5" s="86"/>
      <c r="XBA5" s="86"/>
      <c r="XBB5" s="86"/>
      <c r="XBC5" s="86"/>
      <c r="XBD5" s="86"/>
      <c r="XBE5" s="86"/>
      <c r="XBF5" s="86"/>
      <c r="XBG5" s="86"/>
      <c r="XBH5" s="86"/>
      <c r="XBI5" s="86"/>
      <c r="XBJ5" s="86"/>
      <c r="XBK5" s="86"/>
      <c r="XBL5" s="86"/>
      <c r="XBM5" s="86"/>
      <c r="XBN5" s="86"/>
      <c r="XBO5" s="86"/>
      <c r="XBP5" s="86"/>
      <c r="XBQ5" s="86"/>
      <c r="XBR5" s="86"/>
      <c r="XBS5" s="86"/>
      <c r="XBT5" s="86"/>
      <c r="XBU5" s="86"/>
      <c r="XBV5" s="86"/>
      <c r="XBW5" s="86"/>
      <c r="XBX5" s="86"/>
      <c r="XBY5" s="86"/>
      <c r="XBZ5" s="86"/>
      <c r="XCA5" s="86"/>
      <c r="XCB5" s="86"/>
      <c r="XCC5" s="86"/>
      <c r="XCD5" s="86"/>
      <c r="XCE5" s="86"/>
      <c r="XCF5" s="86"/>
      <c r="XCG5" s="86"/>
      <c r="XCH5" s="86"/>
      <c r="XCI5" s="86"/>
      <c r="XCJ5" s="86"/>
      <c r="XCK5" s="86"/>
      <c r="XCL5" s="86"/>
      <c r="XCM5" s="86"/>
      <c r="XCN5" s="86"/>
      <c r="XCO5" s="86"/>
      <c r="XCP5" s="86"/>
      <c r="XCQ5" s="86"/>
      <c r="XCR5" s="86"/>
      <c r="XCS5" s="86"/>
      <c r="XCT5" s="86"/>
      <c r="XCU5" s="86"/>
      <c r="XCV5" s="86"/>
      <c r="XCW5" s="86"/>
      <c r="XCX5" s="86"/>
      <c r="XCY5" s="86"/>
      <c r="XCZ5" s="86"/>
      <c r="XDA5" s="86"/>
      <c r="XDB5" s="86"/>
      <c r="XDC5" s="86"/>
      <c r="XDD5" s="86"/>
      <c r="XDE5" s="86"/>
      <c r="XDF5" s="86"/>
      <c r="XDG5" s="86"/>
      <c r="XDH5" s="86"/>
      <c r="XDI5" s="86"/>
      <c r="XDJ5" s="86"/>
      <c r="XDK5" s="86"/>
      <c r="XDL5" s="86"/>
      <c r="XDM5" s="86"/>
      <c r="XDN5" s="86"/>
      <c r="XDO5" s="86"/>
      <c r="XDP5" s="86"/>
      <c r="XDQ5" s="86"/>
      <c r="XDR5" s="86"/>
      <c r="XDS5" s="86"/>
      <c r="XDT5" s="86"/>
      <c r="XDU5" s="86"/>
      <c r="XDV5" s="86"/>
      <c r="XDW5" s="86"/>
      <c r="XDX5" s="86"/>
      <c r="XDY5" s="86"/>
      <c r="XDZ5" s="86"/>
      <c r="XEA5" s="86"/>
      <c r="XEB5" s="86"/>
      <c r="XEC5" s="86"/>
      <c r="XED5" s="86"/>
      <c r="XEE5" s="86"/>
      <c r="XEF5" s="86"/>
      <c r="XEG5" s="86"/>
      <c r="XEH5" s="86"/>
      <c r="XEI5" s="86"/>
      <c r="XEJ5" s="86"/>
      <c r="XEK5" s="86"/>
      <c r="XEL5" s="86"/>
      <c r="XEM5" s="86"/>
      <c r="XEN5" s="86"/>
      <c r="XEO5" s="86"/>
      <c r="XEP5" s="86"/>
      <c r="XEQ5" s="86"/>
      <c r="XER5" s="86"/>
      <c r="XES5" s="86"/>
    </row>
    <row r="6" spans="1:16373" ht="20.399999999999999" customHeight="1">
      <c r="A6" s="86" t="str">
        <f>BOQ!A6</f>
        <v>f</v>
      </c>
      <c r="B6" s="86"/>
      <c r="C6" s="86"/>
      <c r="D6" s="86"/>
      <c r="E6" s="86"/>
      <c r="F6" s="86"/>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c r="BH6" s="86"/>
      <c r="BI6" s="86"/>
      <c r="BJ6" s="86"/>
      <c r="BK6" s="86"/>
      <c r="BL6" s="86"/>
      <c r="BM6" s="86"/>
      <c r="BN6" s="86"/>
      <c r="BO6" s="86"/>
      <c r="BP6" s="86"/>
      <c r="BQ6" s="86"/>
      <c r="BR6" s="86"/>
      <c r="BS6" s="86"/>
      <c r="BT6" s="86"/>
      <c r="BU6" s="86"/>
      <c r="BV6" s="86"/>
      <c r="BW6" s="86"/>
      <c r="BX6" s="86"/>
      <c r="BY6" s="86"/>
      <c r="BZ6" s="86"/>
      <c r="CA6" s="86"/>
      <c r="CB6" s="86"/>
      <c r="CC6" s="86"/>
      <c r="CD6" s="86"/>
      <c r="CE6" s="86"/>
      <c r="CF6" s="86"/>
      <c r="CG6" s="86"/>
      <c r="CH6" s="86"/>
      <c r="CI6" s="86"/>
      <c r="CJ6" s="86"/>
      <c r="CK6" s="86"/>
      <c r="CL6" s="86"/>
      <c r="CM6" s="86"/>
      <c r="CN6" s="86"/>
      <c r="CO6" s="86"/>
      <c r="CP6" s="86"/>
      <c r="CQ6" s="86"/>
      <c r="CR6" s="86"/>
      <c r="CS6" s="86"/>
      <c r="CT6" s="86"/>
      <c r="CU6" s="86"/>
      <c r="CV6" s="86"/>
      <c r="CW6" s="86"/>
      <c r="CX6" s="86"/>
      <c r="CY6" s="86"/>
      <c r="CZ6" s="86"/>
      <c r="DA6" s="86"/>
      <c r="DB6" s="86"/>
      <c r="DC6" s="86"/>
      <c r="DD6" s="86"/>
      <c r="DE6" s="86"/>
      <c r="DF6" s="86"/>
      <c r="DG6" s="86"/>
      <c r="DH6" s="86"/>
      <c r="DI6" s="86"/>
      <c r="DJ6" s="86"/>
      <c r="DK6" s="86"/>
      <c r="DL6" s="86"/>
      <c r="DM6" s="86"/>
      <c r="DN6" s="86"/>
      <c r="DO6" s="86"/>
      <c r="DP6" s="86"/>
      <c r="DQ6" s="86"/>
      <c r="DR6" s="86"/>
      <c r="DS6" s="86"/>
      <c r="DT6" s="86"/>
      <c r="DU6" s="86"/>
      <c r="DV6" s="86"/>
      <c r="DW6" s="86"/>
      <c r="DX6" s="86"/>
      <c r="DY6" s="86"/>
      <c r="DZ6" s="86"/>
      <c r="EA6" s="86"/>
      <c r="EB6" s="86"/>
      <c r="EC6" s="86"/>
      <c r="ED6" s="86"/>
      <c r="EE6" s="86"/>
      <c r="EF6" s="86"/>
      <c r="EG6" s="86"/>
      <c r="EH6" s="86"/>
      <c r="EI6" s="86"/>
      <c r="EJ6" s="86"/>
      <c r="EK6" s="86"/>
      <c r="EL6" s="86"/>
      <c r="EM6" s="86"/>
      <c r="EN6" s="86"/>
      <c r="EO6" s="86"/>
      <c r="EP6" s="86"/>
      <c r="EQ6" s="86"/>
      <c r="ER6" s="86"/>
      <c r="ES6" s="86"/>
      <c r="ET6" s="86"/>
      <c r="EU6" s="86"/>
      <c r="EV6" s="86"/>
      <c r="EW6" s="86"/>
      <c r="EX6" s="86"/>
      <c r="EY6" s="86"/>
      <c r="EZ6" s="86"/>
      <c r="FA6" s="86"/>
      <c r="FB6" s="86"/>
      <c r="FC6" s="86"/>
      <c r="FD6" s="86"/>
      <c r="FE6" s="86"/>
      <c r="FF6" s="86"/>
      <c r="FG6" s="86"/>
      <c r="FH6" s="86"/>
      <c r="FI6" s="86"/>
      <c r="FJ6" s="86"/>
      <c r="FK6" s="86"/>
      <c r="FL6" s="86"/>
      <c r="FM6" s="86"/>
      <c r="FN6" s="86"/>
      <c r="FO6" s="86"/>
      <c r="FP6" s="86"/>
      <c r="FQ6" s="86"/>
      <c r="FR6" s="86"/>
      <c r="FS6" s="86"/>
      <c r="FT6" s="86"/>
      <c r="FU6" s="86"/>
      <c r="FV6" s="86"/>
      <c r="FW6" s="86"/>
      <c r="FX6" s="86"/>
      <c r="FY6" s="86"/>
      <c r="FZ6" s="86"/>
      <c r="GA6" s="86"/>
      <c r="GB6" s="86"/>
      <c r="GC6" s="86"/>
      <c r="GD6" s="86"/>
      <c r="GE6" s="86"/>
      <c r="GF6" s="86"/>
      <c r="GG6" s="86"/>
      <c r="GH6" s="86"/>
      <c r="GI6" s="86"/>
      <c r="GJ6" s="86"/>
      <c r="GK6" s="86"/>
      <c r="GL6" s="86"/>
      <c r="GM6" s="86"/>
      <c r="GN6" s="86"/>
      <c r="GO6" s="86"/>
      <c r="GP6" s="86"/>
      <c r="GQ6" s="86"/>
      <c r="GR6" s="86"/>
      <c r="GS6" s="86"/>
      <c r="GT6" s="86"/>
      <c r="GU6" s="86"/>
      <c r="GV6" s="86"/>
      <c r="GW6" s="86"/>
      <c r="GX6" s="86"/>
      <c r="GY6" s="86"/>
      <c r="GZ6" s="86"/>
      <c r="HA6" s="86"/>
      <c r="HB6" s="86"/>
      <c r="HC6" s="86"/>
      <c r="HD6" s="86"/>
      <c r="HE6" s="86"/>
      <c r="HF6" s="86"/>
      <c r="HG6" s="86"/>
      <c r="HH6" s="86"/>
      <c r="HI6" s="86"/>
      <c r="HJ6" s="86"/>
      <c r="HK6" s="86"/>
      <c r="HL6" s="86"/>
      <c r="HM6" s="86"/>
      <c r="HN6" s="86"/>
      <c r="HO6" s="86"/>
      <c r="HP6" s="86"/>
      <c r="HQ6" s="86"/>
      <c r="HR6" s="86"/>
      <c r="HS6" s="86"/>
      <c r="HT6" s="86"/>
      <c r="HU6" s="86"/>
      <c r="HV6" s="86"/>
      <c r="HW6" s="86"/>
      <c r="HX6" s="86"/>
      <c r="HY6" s="86"/>
      <c r="HZ6" s="86"/>
      <c r="IA6" s="86"/>
      <c r="IB6" s="86"/>
      <c r="IC6" s="86"/>
      <c r="ID6" s="86"/>
      <c r="IE6" s="86"/>
      <c r="IF6" s="86"/>
      <c r="IG6" s="86"/>
      <c r="IH6" s="86"/>
      <c r="II6" s="86"/>
      <c r="IJ6" s="86"/>
      <c r="IK6" s="86"/>
      <c r="IL6" s="86"/>
      <c r="IM6" s="86"/>
      <c r="IN6" s="86"/>
      <c r="IO6" s="86"/>
      <c r="IP6" s="86"/>
      <c r="IQ6" s="86"/>
      <c r="IR6" s="86"/>
      <c r="IS6" s="86"/>
      <c r="IT6" s="86"/>
      <c r="IU6" s="86"/>
      <c r="IV6" s="86"/>
      <c r="IW6" s="86"/>
      <c r="IX6" s="86"/>
      <c r="IY6" s="86"/>
      <c r="IZ6" s="86"/>
      <c r="JA6" s="86"/>
      <c r="JB6" s="86"/>
      <c r="JC6" s="86"/>
      <c r="JD6" s="86"/>
      <c r="JE6" s="86"/>
      <c r="JF6" s="86"/>
      <c r="JG6" s="86"/>
      <c r="JH6" s="86"/>
      <c r="JI6" s="86"/>
      <c r="JJ6" s="86"/>
      <c r="JK6" s="86"/>
      <c r="JL6" s="86"/>
      <c r="JM6" s="86"/>
      <c r="JN6" s="86"/>
      <c r="JO6" s="86"/>
      <c r="JP6" s="86"/>
      <c r="JQ6" s="86"/>
      <c r="JR6" s="86"/>
      <c r="JS6" s="86"/>
      <c r="JT6" s="86"/>
      <c r="JU6" s="86"/>
      <c r="JV6" s="86"/>
      <c r="JW6" s="86"/>
      <c r="JX6" s="86"/>
      <c r="JY6" s="86"/>
      <c r="JZ6" s="86"/>
      <c r="KA6" s="86"/>
      <c r="KB6" s="86"/>
      <c r="KC6" s="86"/>
      <c r="KD6" s="86"/>
      <c r="KE6" s="86"/>
      <c r="KF6" s="86"/>
      <c r="KG6" s="86"/>
      <c r="KH6" s="86"/>
      <c r="KI6" s="86"/>
      <c r="KJ6" s="86"/>
      <c r="KK6" s="86"/>
      <c r="KL6" s="86"/>
      <c r="KM6" s="86"/>
      <c r="KN6" s="86"/>
      <c r="KO6" s="86"/>
      <c r="KP6" s="86"/>
      <c r="KQ6" s="86"/>
      <c r="KR6" s="86"/>
      <c r="KS6" s="86"/>
      <c r="KT6" s="86"/>
      <c r="KU6" s="86"/>
      <c r="KV6" s="86"/>
      <c r="KW6" s="86"/>
      <c r="KX6" s="86"/>
      <c r="KY6" s="86"/>
      <c r="KZ6" s="86"/>
      <c r="LA6" s="86"/>
      <c r="LB6" s="86"/>
      <c r="LC6" s="86"/>
      <c r="LD6" s="86"/>
      <c r="LE6" s="86"/>
      <c r="LF6" s="86"/>
      <c r="LG6" s="86"/>
      <c r="LH6" s="86"/>
      <c r="LI6" s="86"/>
      <c r="LJ6" s="86"/>
      <c r="LK6" s="86"/>
      <c r="LL6" s="86"/>
      <c r="LM6" s="86"/>
      <c r="LN6" s="86"/>
      <c r="LO6" s="86"/>
      <c r="LP6" s="86"/>
      <c r="LQ6" s="86"/>
      <c r="LR6" s="86"/>
      <c r="LS6" s="86"/>
      <c r="LT6" s="86"/>
      <c r="LU6" s="86"/>
      <c r="LV6" s="86"/>
      <c r="LW6" s="86"/>
      <c r="LX6" s="86"/>
      <c r="LY6" s="86"/>
      <c r="LZ6" s="86"/>
      <c r="MA6" s="86"/>
      <c r="MB6" s="86"/>
      <c r="MC6" s="86"/>
      <c r="MD6" s="86"/>
      <c r="ME6" s="86"/>
      <c r="MF6" s="86"/>
      <c r="MG6" s="86"/>
      <c r="MH6" s="86"/>
      <c r="MI6" s="86"/>
      <c r="MJ6" s="86"/>
      <c r="MK6" s="86"/>
      <c r="ML6" s="86"/>
      <c r="MM6" s="86"/>
      <c r="MN6" s="86"/>
      <c r="MO6" s="86"/>
      <c r="MP6" s="86"/>
      <c r="MQ6" s="86"/>
      <c r="MR6" s="86"/>
      <c r="MS6" s="86"/>
      <c r="MT6" s="86"/>
      <c r="MU6" s="86"/>
      <c r="MV6" s="86"/>
      <c r="MW6" s="86"/>
      <c r="MX6" s="86"/>
      <c r="MY6" s="86"/>
      <c r="MZ6" s="86"/>
      <c r="NA6" s="86"/>
      <c r="NB6" s="86"/>
      <c r="NC6" s="86"/>
      <c r="ND6" s="86"/>
      <c r="NE6" s="86"/>
      <c r="NF6" s="86"/>
      <c r="NG6" s="86"/>
      <c r="NH6" s="86"/>
      <c r="NI6" s="86"/>
      <c r="NJ6" s="86"/>
      <c r="NK6" s="86"/>
      <c r="NL6" s="86"/>
      <c r="NM6" s="86"/>
      <c r="NN6" s="86"/>
      <c r="NO6" s="86"/>
      <c r="NP6" s="86"/>
      <c r="NQ6" s="86"/>
      <c r="NR6" s="86"/>
      <c r="NS6" s="86"/>
      <c r="NT6" s="86"/>
      <c r="NU6" s="86"/>
      <c r="NV6" s="86"/>
      <c r="NW6" s="86"/>
      <c r="NX6" s="86"/>
      <c r="NY6" s="86"/>
      <c r="NZ6" s="86"/>
      <c r="OA6" s="86"/>
      <c r="OB6" s="86"/>
      <c r="OC6" s="86"/>
      <c r="OD6" s="86"/>
      <c r="OE6" s="86"/>
      <c r="OF6" s="86"/>
      <c r="OG6" s="86"/>
      <c r="OH6" s="86"/>
      <c r="OI6" s="86"/>
      <c r="OJ6" s="86"/>
      <c r="OK6" s="86"/>
      <c r="OL6" s="86"/>
      <c r="OM6" s="86"/>
      <c r="ON6" s="86"/>
      <c r="OO6" s="86"/>
      <c r="OP6" s="86"/>
      <c r="OQ6" s="86"/>
      <c r="OR6" s="86"/>
      <c r="OS6" s="86"/>
      <c r="OT6" s="86"/>
      <c r="OU6" s="86"/>
      <c r="OV6" s="86"/>
      <c r="OW6" s="86"/>
      <c r="OX6" s="86"/>
      <c r="OY6" s="86"/>
      <c r="OZ6" s="86"/>
      <c r="PA6" s="86"/>
      <c r="PB6" s="86"/>
      <c r="PC6" s="86"/>
      <c r="PD6" s="86"/>
      <c r="PE6" s="86"/>
      <c r="PF6" s="86"/>
      <c r="PG6" s="86"/>
      <c r="PH6" s="86"/>
      <c r="PI6" s="86"/>
      <c r="PJ6" s="86"/>
      <c r="PK6" s="86"/>
      <c r="PL6" s="86"/>
      <c r="PM6" s="86"/>
      <c r="PN6" s="86"/>
      <c r="PO6" s="86"/>
      <c r="PP6" s="86"/>
      <c r="PQ6" s="86"/>
      <c r="PR6" s="86"/>
      <c r="PS6" s="86"/>
      <c r="PT6" s="86"/>
      <c r="PU6" s="86"/>
      <c r="PV6" s="86"/>
      <c r="PW6" s="86"/>
      <c r="PX6" s="86"/>
      <c r="PY6" s="86"/>
      <c r="PZ6" s="86"/>
      <c r="QA6" s="86"/>
      <c r="QB6" s="86"/>
      <c r="QC6" s="86"/>
      <c r="QD6" s="86"/>
      <c r="QE6" s="86"/>
      <c r="QF6" s="86"/>
      <c r="QG6" s="86"/>
      <c r="QH6" s="86"/>
      <c r="QI6" s="86"/>
      <c r="QJ6" s="86"/>
      <c r="QK6" s="86"/>
      <c r="QL6" s="86"/>
      <c r="QM6" s="86"/>
      <c r="QN6" s="86"/>
      <c r="QO6" s="86"/>
      <c r="QP6" s="86"/>
      <c r="QQ6" s="86"/>
      <c r="QR6" s="86"/>
      <c r="QS6" s="86"/>
      <c r="QT6" s="86"/>
      <c r="QU6" s="86"/>
      <c r="QV6" s="86"/>
      <c r="QW6" s="86"/>
      <c r="QX6" s="86"/>
      <c r="QY6" s="86"/>
      <c r="QZ6" s="86"/>
      <c r="RA6" s="86"/>
      <c r="RB6" s="86"/>
      <c r="RC6" s="86"/>
      <c r="RD6" s="86"/>
      <c r="RE6" s="86"/>
      <c r="RF6" s="86"/>
      <c r="RG6" s="86"/>
      <c r="RH6" s="86"/>
      <c r="RI6" s="86"/>
      <c r="RJ6" s="86"/>
      <c r="RK6" s="86"/>
      <c r="RL6" s="86"/>
      <c r="RM6" s="86"/>
      <c r="RN6" s="86"/>
      <c r="RO6" s="86"/>
      <c r="RP6" s="86"/>
      <c r="RQ6" s="86"/>
      <c r="RR6" s="86"/>
      <c r="RS6" s="86"/>
      <c r="RT6" s="86"/>
      <c r="RU6" s="86"/>
      <c r="RV6" s="86"/>
      <c r="RW6" s="86"/>
      <c r="RX6" s="86"/>
      <c r="RY6" s="86"/>
      <c r="RZ6" s="86"/>
      <c r="SA6" s="86"/>
      <c r="SB6" s="86"/>
      <c r="SC6" s="86"/>
      <c r="SD6" s="86"/>
      <c r="SE6" s="86"/>
      <c r="SF6" s="86"/>
      <c r="SG6" s="86"/>
      <c r="SH6" s="86"/>
      <c r="SI6" s="86"/>
      <c r="SJ6" s="86"/>
      <c r="SK6" s="86"/>
      <c r="SL6" s="86"/>
      <c r="SM6" s="86"/>
      <c r="SN6" s="86"/>
      <c r="SO6" s="86"/>
      <c r="SP6" s="86"/>
      <c r="SQ6" s="86"/>
      <c r="SR6" s="86"/>
      <c r="SS6" s="86"/>
      <c r="ST6" s="86"/>
      <c r="SU6" s="86"/>
      <c r="SV6" s="86"/>
      <c r="SW6" s="86"/>
      <c r="SX6" s="86"/>
      <c r="SY6" s="86"/>
      <c r="SZ6" s="86"/>
      <c r="TA6" s="86"/>
      <c r="TB6" s="86"/>
      <c r="TC6" s="86"/>
      <c r="TD6" s="86"/>
      <c r="TE6" s="86"/>
      <c r="TF6" s="86"/>
      <c r="TG6" s="86"/>
      <c r="TH6" s="86"/>
      <c r="TI6" s="86"/>
      <c r="TJ6" s="86"/>
      <c r="TK6" s="86"/>
      <c r="TL6" s="86"/>
      <c r="TM6" s="86"/>
      <c r="TN6" s="86"/>
      <c r="TO6" s="86"/>
      <c r="TP6" s="86"/>
      <c r="TQ6" s="86"/>
      <c r="TR6" s="86"/>
      <c r="TS6" s="86"/>
      <c r="TT6" s="86"/>
      <c r="TU6" s="86"/>
      <c r="TV6" s="86"/>
      <c r="TW6" s="86"/>
      <c r="TX6" s="86"/>
      <c r="TY6" s="86"/>
      <c r="TZ6" s="86"/>
      <c r="UA6" s="86"/>
      <c r="UB6" s="86"/>
      <c r="UC6" s="86"/>
      <c r="UD6" s="86"/>
      <c r="UE6" s="86"/>
      <c r="UF6" s="86"/>
      <c r="UG6" s="86"/>
      <c r="UH6" s="86"/>
      <c r="UI6" s="86"/>
      <c r="UJ6" s="86"/>
      <c r="UK6" s="86"/>
      <c r="UL6" s="86"/>
      <c r="UM6" s="86"/>
      <c r="UN6" s="86"/>
      <c r="UO6" s="86"/>
      <c r="UP6" s="86"/>
      <c r="UQ6" s="86"/>
      <c r="UR6" s="86"/>
      <c r="US6" s="86"/>
      <c r="UT6" s="86"/>
      <c r="UU6" s="86"/>
      <c r="UV6" s="86"/>
      <c r="UW6" s="86"/>
      <c r="UX6" s="86"/>
      <c r="UY6" s="86"/>
      <c r="UZ6" s="86"/>
      <c r="VA6" s="86"/>
      <c r="VB6" s="86"/>
      <c r="VC6" s="86"/>
      <c r="VD6" s="86"/>
      <c r="VE6" s="86"/>
      <c r="VF6" s="86"/>
      <c r="VG6" s="86"/>
      <c r="VH6" s="86"/>
      <c r="VI6" s="86"/>
      <c r="VJ6" s="86"/>
      <c r="VK6" s="86"/>
      <c r="VL6" s="86"/>
      <c r="VM6" s="86"/>
      <c r="VN6" s="86"/>
      <c r="VO6" s="86"/>
      <c r="VP6" s="86"/>
      <c r="VQ6" s="86"/>
      <c r="VR6" s="86"/>
      <c r="VS6" s="86"/>
      <c r="VT6" s="86"/>
      <c r="VU6" s="86"/>
      <c r="VV6" s="86"/>
      <c r="VW6" s="86"/>
      <c r="VX6" s="86"/>
      <c r="VY6" s="86"/>
      <c r="VZ6" s="86"/>
      <c r="WA6" s="86"/>
      <c r="WB6" s="86"/>
      <c r="WC6" s="86"/>
      <c r="WD6" s="86"/>
      <c r="WE6" s="86"/>
      <c r="WF6" s="86"/>
      <c r="WG6" s="86"/>
      <c r="WH6" s="86"/>
      <c r="WI6" s="86"/>
      <c r="WJ6" s="86"/>
      <c r="WK6" s="86"/>
      <c r="WL6" s="86"/>
      <c r="WM6" s="86"/>
      <c r="WN6" s="86"/>
      <c r="WO6" s="86"/>
      <c r="WP6" s="86"/>
      <c r="WQ6" s="86"/>
      <c r="WR6" s="86"/>
      <c r="WS6" s="86"/>
      <c r="WT6" s="86"/>
      <c r="WU6" s="86"/>
      <c r="WV6" s="86"/>
      <c r="WW6" s="86"/>
      <c r="WX6" s="86"/>
      <c r="WY6" s="86"/>
      <c r="WZ6" s="86"/>
      <c r="XA6" s="86"/>
      <c r="XB6" s="86"/>
      <c r="XC6" s="86"/>
      <c r="XD6" s="86"/>
      <c r="XE6" s="86"/>
      <c r="XF6" s="86"/>
      <c r="XG6" s="86"/>
      <c r="XH6" s="86"/>
      <c r="XI6" s="86"/>
      <c r="XJ6" s="86"/>
      <c r="XK6" s="86"/>
      <c r="XL6" s="86"/>
      <c r="XM6" s="86"/>
      <c r="XN6" s="86"/>
      <c r="XO6" s="86"/>
      <c r="XP6" s="86"/>
      <c r="XQ6" s="86"/>
      <c r="XR6" s="86"/>
      <c r="XS6" s="86"/>
      <c r="XT6" s="86"/>
      <c r="XU6" s="86"/>
      <c r="XV6" s="86"/>
      <c r="XW6" s="86"/>
      <c r="XX6" s="86"/>
      <c r="XY6" s="86"/>
      <c r="XZ6" s="86"/>
      <c r="YA6" s="86"/>
      <c r="YB6" s="86"/>
      <c r="YC6" s="86"/>
      <c r="YD6" s="86"/>
      <c r="YE6" s="86"/>
      <c r="YF6" s="86"/>
      <c r="YG6" s="86"/>
      <c r="YH6" s="86"/>
      <c r="YI6" s="86"/>
      <c r="YJ6" s="86"/>
      <c r="YK6" s="86"/>
      <c r="YL6" s="86"/>
      <c r="YM6" s="86"/>
      <c r="YN6" s="86"/>
      <c r="YO6" s="86"/>
      <c r="YP6" s="86"/>
      <c r="YQ6" s="86"/>
      <c r="YR6" s="86"/>
      <c r="YS6" s="86"/>
      <c r="YT6" s="86"/>
      <c r="YU6" s="86"/>
      <c r="YV6" s="86"/>
      <c r="YW6" s="86"/>
      <c r="YX6" s="86"/>
      <c r="YY6" s="86"/>
      <c r="YZ6" s="86"/>
      <c r="ZA6" s="86"/>
      <c r="ZB6" s="86"/>
      <c r="ZC6" s="86"/>
      <c r="ZD6" s="86"/>
      <c r="ZE6" s="86"/>
      <c r="ZF6" s="86"/>
      <c r="ZG6" s="86"/>
      <c r="ZH6" s="86"/>
      <c r="ZI6" s="86"/>
      <c r="ZJ6" s="86"/>
      <c r="ZK6" s="86"/>
      <c r="ZL6" s="86"/>
      <c r="ZM6" s="86"/>
      <c r="ZN6" s="86"/>
      <c r="ZO6" s="86"/>
      <c r="ZP6" s="86"/>
      <c r="ZQ6" s="86"/>
      <c r="ZR6" s="86"/>
      <c r="ZS6" s="86"/>
      <c r="ZT6" s="86"/>
      <c r="ZU6" s="86"/>
      <c r="ZV6" s="86"/>
      <c r="ZW6" s="86"/>
      <c r="ZX6" s="86"/>
      <c r="ZY6" s="86"/>
      <c r="ZZ6" s="86"/>
      <c r="AAA6" s="86"/>
      <c r="AAB6" s="86"/>
      <c r="AAC6" s="86"/>
      <c r="AAD6" s="86"/>
      <c r="AAE6" s="86"/>
      <c r="AAF6" s="86"/>
      <c r="AAG6" s="86"/>
      <c r="AAH6" s="86"/>
      <c r="AAI6" s="86"/>
      <c r="AAJ6" s="86"/>
      <c r="AAK6" s="86"/>
      <c r="AAL6" s="86"/>
      <c r="AAM6" s="86"/>
      <c r="AAN6" s="86"/>
      <c r="AAO6" s="86"/>
      <c r="AAP6" s="86"/>
      <c r="AAQ6" s="86"/>
      <c r="AAR6" s="86"/>
      <c r="AAS6" s="86"/>
      <c r="AAT6" s="86"/>
      <c r="AAU6" s="86"/>
      <c r="AAV6" s="86"/>
      <c r="AAW6" s="86"/>
      <c r="AAX6" s="86"/>
      <c r="AAY6" s="86"/>
      <c r="AAZ6" s="86"/>
      <c r="ABA6" s="86"/>
      <c r="ABB6" s="86"/>
      <c r="ABC6" s="86"/>
      <c r="ABD6" s="86"/>
      <c r="ABE6" s="86"/>
      <c r="ABF6" s="86"/>
      <c r="ABG6" s="86"/>
      <c r="ABH6" s="86"/>
      <c r="ABI6" s="86"/>
      <c r="ABJ6" s="86"/>
      <c r="ABK6" s="86"/>
      <c r="ABL6" s="86"/>
      <c r="ABM6" s="86"/>
      <c r="ABN6" s="86"/>
      <c r="ABO6" s="86"/>
      <c r="ABP6" s="86"/>
      <c r="ABQ6" s="86"/>
      <c r="ABR6" s="86"/>
      <c r="ABS6" s="86"/>
      <c r="ABT6" s="86"/>
      <c r="ABU6" s="86"/>
      <c r="ABV6" s="86"/>
      <c r="ABW6" s="86"/>
      <c r="ABX6" s="86"/>
      <c r="ABY6" s="86"/>
      <c r="ABZ6" s="86"/>
      <c r="ACA6" s="86"/>
      <c r="ACB6" s="86"/>
      <c r="ACC6" s="86"/>
      <c r="ACD6" s="86"/>
      <c r="ACE6" s="86"/>
      <c r="ACF6" s="86"/>
      <c r="ACG6" s="86"/>
      <c r="ACH6" s="86"/>
      <c r="ACI6" s="86"/>
      <c r="ACJ6" s="86"/>
      <c r="ACK6" s="86"/>
      <c r="ACL6" s="86"/>
      <c r="ACM6" s="86"/>
      <c r="ACN6" s="86"/>
      <c r="ACO6" s="86"/>
      <c r="ACP6" s="86"/>
      <c r="ACQ6" s="86"/>
      <c r="ACR6" s="86"/>
      <c r="ACS6" s="86"/>
      <c r="ACT6" s="86"/>
      <c r="ACU6" s="86"/>
      <c r="ACV6" s="86"/>
      <c r="ACW6" s="86"/>
      <c r="ACX6" s="86"/>
      <c r="ACY6" s="86"/>
      <c r="ACZ6" s="86"/>
      <c r="ADA6" s="86"/>
      <c r="ADB6" s="86"/>
      <c r="ADC6" s="86"/>
      <c r="ADD6" s="86"/>
      <c r="ADE6" s="86"/>
      <c r="ADF6" s="86"/>
      <c r="ADG6" s="86"/>
      <c r="ADH6" s="86"/>
      <c r="ADI6" s="86"/>
      <c r="ADJ6" s="86"/>
      <c r="ADK6" s="86"/>
      <c r="ADL6" s="86"/>
      <c r="ADM6" s="86"/>
      <c r="ADN6" s="86"/>
      <c r="ADO6" s="86"/>
      <c r="ADP6" s="86"/>
      <c r="ADQ6" s="86"/>
      <c r="ADR6" s="86"/>
      <c r="ADS6" s="86"/>
      <c r="ADT6" s="86"/>
      <c r="ADU6" s="86"/>
      <c r="ADV6" s="86"/>
      <c r="ADW6" s="86"/>
      <c r="ADX6" s="86"/>
      <c r="ADY6" s="86"/>
      <c r="ADZ6" s="86"/>
      <c r="AEA6" s="86"/>
      <c r="AEB6" s="86"/>
      <c r="AEC6" s="86"/>
      <c r="AED6" s="86"/>
      <c r="AEE6" s="86"/>
      <c r="AEF6" s="86"/>
      <c r="AEG6" s="86"/>
      <c r="AEH6" s="86"/>
      <c r="AEI6" s="86"/>
      <c r="AEJ6" s="86"/>
      <c r="AEK6" s="86"/>
      <c r="AEL6" s="86"/>
      <c r="AEM6" s="86"/>
      <c r="AEN6" s="86"/>
      <c r="AEO6" s="86"/>
      <c r="AEP6" s="86"/>
      <c r="AEQ6" s="86"/>
      <c r="AER6" s="86"/>
      <c r="AES6" s="86"/>
      <c r="AET6" s="86"/>
      <c r="AEU6" s="86"/>
      <c r="AEV6" s="86"/>
      <c r="AEW6" s="86"/>
      <c r="AEX6" s="86"/>
      <c r="AEY6" s="86"/>
      <c r="AEZ6" s="86"/>
      <c r="AFA6" s="86"/>
      <c r="AFB6" s="86"/>
      <c r="AFC6" s="86"/>
      <c r="AFD6" s="86"/>
      <c r="AFE6" s="86"/>
      <c r="AFF6" s="86"/>
      <c r="AFG6" s="86"/>
      <c r="AFH6" s="86"/>
      <c r="AFI6" s="86"/>
      <c r="AFJ6" s="86"/>
      <c r="AFK6" s="86"/>
      <c r="AFL6" s="86"/>
      <c r="AFM6" s="86"/>
      <c r="AFN6" s="86"/>
      <c r="AFO6" s="86"/>
      <c r="AFP6" s="86"/>
      <c r="AFQ6" s="86"/>
      <c r="AFR6" s="86"/>
      <c r="AFS6" s="86"/>
      <c r="AFT6" s="86"/>
      <c r="AFU6" s="86"/>
      <c r="AFV6" s="86"/>
      <c r="AFW6" s="86"/>
      <c r="AFX6" s="86"/>
      <c r="AFY6" s="86"/>
      <c r="AFZ6" s="86"/>
      <c r="AGA6" s="86"/>
      <c r="AGB6" s="86"/>
      <c r="AGC6" s="86"/>
      <c r="AGD6" s="86"/>
      <c r="AGE6" s="86"/>
      <c r="AGF6" s="86"/>
      <c r="AGG6" s="86"/>
      <c r="AGH6" s="86"/>
      <c r="AGI6" s="86"/>
      <c r="AGJ6" s="86"/>
      <c r="AGK6" s="86"/>
      <c r="AGL6" s="86"/>
      <c r="AGM6" s="86"/>
      <c r="AGN6" s="86"/>
      <c r="AGO6" s="86"/>
      <c r="AGP6" s="86"/>
      <c r="AGQ6" s="86"/>
      <c r="AGR6" s="86"/>
      <c r="AGS6" s="86"/>
      <c r="AGT6" s="86"/>
      <c r="AGU6" s="86"/>
      <c r="AGV6" s="86"/>
      <c r="AGW6" s="86"/>
      <c r="AGX6" s="86"/>
      <c r="AGY6" s="86"/>
      <c r="AGZ6" s="86"/>
      <c r="AHA6" s="86"/>
      <c r="AHB6" s="86"/>
      <c r="AHC6" s="86"/>
      <c r="AHD6" s="86"/>
      <c r="AHE6" s="86"/>
      <c r="AHF6" s="86"/>
      <c r="AHG6" s="86"/>
      <c r="AHH6" s="86"/>
      <c r="AHI6" s="86"/>
      <c r="AHJ6" s="86"/>
      <c r="AHK6" s="86"/>
      <c r="AHL6" s="86"/>
      <c r="AHM6" s="86"/>
      <c r="AHN6" s="86"/>
      <c r="AHO6" s="86"/>
      <c r="AHP6" s="86"/>
      <c r="AHQ6" s="86"/>
      <c r="AHR6" s="86"/>
      <c r="AHS6" s="86"/>
      <c r="AHT6" s="86"/>
      <c r="AHU6" s="86"/>
      <c r="AHV6" s="86"/>
      <c r="AHW6" s="86"/>
      <c r="AHX6" s="86"/>
      <c r="AHY6" s="86"/>
      <c r="AHZ6" s="86"/>
      <c r="AIA6" s="86"/>
      <c r="AIB6" s="86"/>
      <c r="AIC6" s="86"/>
      <c r="AID6" s="86"/>
      <c r="AIE6" s="86"/>
      <c r="AIF6" s="86"/>
      <c r="AIG6" s="86"/>
      <c r="AIH6" s="86"/>
      <c r="AII6" s="86"/>
      <c r="AIJ6" s="86"/>
      <c r="AIK6" s="86"/>
      <c r="AIL6" s="86"/>
      <c r="AIM6" s="86"/>
      <c r="AIN6" s="86"/>
      <c r="AIO6" s="86"/>
      <c r="AIP6" s="86"/>
      <c r="AIQ6" s="86"/>
      <c r="AIR6" s="86"/>
      <c r="AIS6" s="86"/>
      <c r="AIT6" s="86"/>
      <c r="AIU6" s="86"/>
      <c r="AIV6" s="86"/>
      <c r="AIW6" s="86"/>
      <c r="AIX6" s="86"/>
      <c r="AIY6" s="86"/>
      <c r="AIZ6" s="86"/>
      <c r="AJA6" s="86"/>
      <c r="AJB6" s="86"/>
      <c r="AJC6" s="86"/>
      <c r="AJD6" s="86"/>
      <c r="AJE6" s="86"/>
      <c r="AJF6" s="86"/>
      <c r="AJG6" s="86"/>
      <c r="AJH6" s="86"/>
      <c r="AJI6" s="86"/>
      <c r="AJJ6" s="86"/>
      <c r="AJK6" s="86"/>
      <c r="AJL6" s="86"/>
      <c r="AJM6" s="86"/>
      <c r="AJN6" s="86"/>
      <c r="AJO6" s="86"/>
      <c r="AJP6" s="86"/>
      <c r="AJQ6" s="86"/>
      <c r="AJR6" s="86"/>
      <c r="AJS6" s="86"/>
      <c r="AJT6" s="86"/>
      <c r="AJU6" s="86"/>
      <c r="AJV6" s="86"/>
      <c r="AJW6" s="86"/>
      <c r="AJX6" s="86"/>
      <c r="AJY6" s="86"/>
      <c r="AJZ6" s="86"/>
      <c r="AKA6" s="86"/>
      <c r="AKB6" s="86"/>
      <c r="AKC6" s="86"/>
      <c r="AKD6" s="86"/>
      <c r="AKE6" s="86"/>
      <c r="AKF6" s="86"/>
      <c r="AKG6" s="86"/>
      <c r="AKH6" s="86"/>
      <c r="AKI6" s="86"/>
      <c r="AKJ6" s="86"/>
      <c r="AKK6" s="86"/>
      <c r="AKL6" s="86"/>
      <c r="AKM6" s="86"/>
      <c r="AKN6" s="86"/>
      <c r="AKO6" s="86"/>
      <c r="AKP6" s="86"/>
      <c r="AKQ6" s="86"/>
      <c r="AKR6" s="86"/>
      <c r="AKS6" s="86"/>
      <c r="AKT6" s="86"/>
      <c r="AKU6" s="86"/>
      <c r="AKV6" s="86"/>
      <c r="AKW6" s="86"/>
      <c r="AKX6" s="86"/>
      <c r="AKY6" s="86"/>
      <c r="AKZ6" s="86"/>
      <c r="ALA6" s="86"/>
      <c r="ALB6" s="86"/>
      <c r="ALC6" s="86"/>
      <c r="ALD6" s="86"/>
      <c r="ALE6" s="86"/>
      <c r="ALF6" s="86"/>
      <c r="ALG6" s="86"/>
      <c r="ALH6" s="86"/>
      <c r="ALI6" s="86"/>
      <c r="ALJ6" s="86"/>
      <c r="ALK6" s="86"/>
      <c r="ALL6" s="86"/>
      <c r="ALM6" s="86"/>
      <c r="ALN6" s="86"/>
      <c r="ALO6" s="86"/>
      <c r="ALP6" s="86"/>
      <c r="ALQ6" s="86"/>
      <c r="ALR6" s="86"/>
      <c r="ALS6" s="86"/>
      <c r="ALT6" s="86"/>
      <c r="ALU6" s="86"/>
      <c r="ALV6" s="86"/>
      <c r="ALW6" s="86"/>
      <c r="ALX6" s="86"/>
      <c r="ALY6" s="86"/>
      <c r="ALZ6" s="86"/>
      <c r="AMA6" s="86"/>
      <c r="AMB6" s="86"/>
      <c r="AMC6" s="86"/>
      <c r="AMD6" s="86"/>
      <c r="AME6" s="86"/>
      <c r="AMF6" s="86"/>
      <c r="AMG6" s="86"/>
      <c r="AMH6" s="86"/>
      <c r="AMI6" s="86"/>
      <c r="AMJ6" s="86"/>
      <c r="AMK6" s="86"/>
      <c r="AML6" s="86"/>
      <c r="AMM6" s="86"/>
      <c r="AMN6" s="86"/>
      <c r="AMO6" s="86"/>
      <c r="AMP6" s="86"/>
      <c r="AMQ6" s="86"/>
      <c r="AMR6" s="86"/>
      <c r="AMS6" s="86"/>
      <c r="AMT6" s="86"/>
      <c r="AMU6" s="86"/>
      <c r="AMV6" s="86"/>
      <c r="AMW6" s="86"/>
      <c r="AMX6" s="86"/>
      <c r="AMY6" s="86"/>
      <c r="AMZ6" s="86"/>
      <c r="ANA6" s="86"/>
      <c r="ANB6" s="86"/>
      <c r="ANC6" s="86"/>
      <c r="AND6" s="86"/>
      <c r="ANE6" s="86"/>
      <c r="ANF6" s="86"/>
      <c r="ANG6" s="86"/>
      <c r="ANH6" s="86"/>
      <c r="ANI6" s="86"/>
      <c r="ANJ6" s="86"/>
      <c r="ANK6" s="86"/>
      <c r="ANL6" s="86"/>
      <c r="ANM6" s="86"/>
      <c r="ANN6" s="86"/>
      <c r="ANO6" s="86"/>
      <c r="ANP6" s="86"/>
      <c r="ANQ6" s="86"/>
      <c r="ANR6" s="86"/>
      <c r="ANS6" s="86"/>
      <c r="ANT6" s="86"/>
      <c r="ANU6" s="86"/>
      <c r="ANV6" s="86"/>
      <c r="ANW6" s="86"/>
      <c r="ANX6" s="86"/>
      <c r="ANY6" s="86"/>
      <c r="ANZ6" s="86"/>
      <c r="AOA6" s="86"/>
      <c r="AOB6" s="86"/>
      <c r="AOC6" s="86"/>
      <c r="AOD6" s="86"/>
      <c r="AOE6" s="86"/>
      <c r="AOF6" s="86"/>
      <c r="AOG6" s="86"/>
      <c r="AOH6" s="86"/>
      <c r="AOI6" s="86"/>
      <c r="AOJ6" s="86"/>
      <c r="AOK6" s="86"/>
      <c r="AOL6" s="86"/>
      <c r="AOM6" s="86"/>
      <c r="AON6" s="86"/>
      <c r="AOO6" s="86"/>
      <c r="AOP6" s="86"/>
      <c r="AOQ6" s="86"/>
      <c r="AOR6" s="86"/>
      <c r="AOS6" s="86"/>
      <c r="AOT6" s="86"/>
      <c r="AOU6" s="86"/>
      <c r="AOV6" s="86"/>
      <c r="AOW6" s="86"/>
      <c r="AOX6" s="86"/>
      <c r="AOY6" s="86"/>
      <c r="AOZ6" s="86"/>
      <c r="APA6" s="86"/>
      <c r="APB6" s="86"/>
      <c r="APC6" s="86"/>
      <c r="APD6" s="86"/>
      <c r="APE6" s="86"/>
      <c r="APF6" s="86"/>
      <c r="APG6" s="86"/>
      <c r="APH6" s="86"/>
      <c r="API6" s="86"/>
      <c r="APJ6" s="86"/>
      <c r="APK6" s="86"/>
      <c r="APL6" s="86"/>
      <c r="APM6" s="86"/>
      <c r="APN6" s="86"/>
      <c r="APO6" s="86"/>
      <c r="APP6" s="86"/>
      <c r="APQ6" s="86"/>
      <c r="APR6" s="86"/>
      <c r="APS6" s="86"/>
      <c r="APT6" s="86"/>
      <c r="APU6" s="86"/>
      <c r="APV6" s="86"/>
      <c r="APW6" s="86"/>
      <c r="APX6" s="86"/>
      <c r="APY6" s="86"/>
      <c r="APZ6" s="86"/>
      <c r="AQA6" s="86"/>
      <c r="AQB6" s="86"/>
      <c r="AQC6" s="86"/>
      <c r="AQD6" s="86"/>
      <c r="AQE6" s="86"/>
      <c r="AQF6" s="86"/>
      <c r="AQG6" s="86"/>
      <c r="AQH6" s="86"/>
      <c r="AQI6" s="86"/>
      <c r="AQJ6" s="86"/>
      <c r="AQK6" s="86"/>
      <c r="AQL6" s="86"/>
      <c r="AQM6" s="86"/>
      <c r="AQN6" s="86"/>
      <c r="AQO6" s="86"/>
      <c r="AQP6" s="86"/>
      <c r="AQQ6" s="86"/>
      <c r="AQR6" s="86"/>
      <c r="AQS6" s="86"/>
      <c r="AQT6" s="86"/>
      <c r="AQU6" s="86"/>
      <c r="AQV6" s="86"/>
      <c r="AQW6" s="86"/>
      <c r="AQX6" s="86"/>
      <c r="AQY6" s="86"/>
      <c r="AQZ6" s="86"/>
      <c r="ARA6" s="86"/>
      <c r="ARB6" s="86"/>
      <c r="ARC6" s="86"/>
      <c r="ARD6" s="86"/>
      <c r="ARE6" s="86"/>
      <c r="ARF6" s="86"/>
      <c r="ARG6" s="86"/>
      <c r="ARH6" s="86"/>
      <c r="ARI6" s="86"/>
      <c r="ARJ6" s="86"/>
      <c r="ARK6" s="86"/>
      <c r="ARL6" s="86"/>
      <c r="ARM6" s="86"/>
      <c r="ARN6" s="86"/>
      <c r="ARO6" s="86"/>
      <c r="ARP6" s="86"/>
      <c r="ARQ6" s="86"/>
      <c r="ARR6" s="86"/>
      <c r="ARS6" s="86"/>
      <c r="ART6" s="86"/>
      <c r="ARU6" s="86"/>
      <c r="ARV6" s="86"/>
      <c r="ARW6" s="86"/>
      <c r="ARX6" s="86"/>
      <c r="ARY6" s="86"/>
      <c r="ARZ6" s="86"/>
      <c r="ASA6" s="86"/>
      <c r="ASB6" s="86"/>
      <c r="ASC6" s="86"/>
      <c r="ASD6" s="86"/>
      <c r="ASE6" s="86"/>
      <c r="ASF6" s="86"/>
      <c r="ASG6" s="86"/>
      <c r="ASH6" s="86"/>
      <c r="ASI6" s="86"/>
      <c r="ASJ6" s="86"/>
      <c r="ASK6" s="86"/>
      <c r="ASL6" s="86"/>
      <c r="ASM6" s="86"/>
      <c r="ASN6" s="86"/>
      <c r="ASO6" s="86"/>
      <c r="ASP6" s="86"/>
      <c r="ASQ6" s="86"/>
      <c r="ASR6" s="86"/>
      <c r="ASS6" s="86"/>
      <c r="AST6" s="86"/>
      <c r="ASU6" s="86"/>
      <c r="ASV6" s="86"/>
      <c r="ASW6" s="86"/>
      <c r="ASX6" s="86"/>
      <c r="ASY6" s="86"/>
      <c r="ASZ6" s="86"/>
      <c r="ATA6" s="86"/>
      <c r="ATB6" s="86"/>
      <c r="ATC6" s="86"/>
      <c r="ATD6" s="86"/>
      <c r="ATE6" s="86"/>
      <c r="ATF6" s="86"/>
      <c r="ATG6" s="86"/>
      <c r="ATH6" s="86"/>
      <c r="ATI6" s="86"/>
      <c r="ATJ6" s="86"/>
      <c r="ATK6" s="86"/>
      <c r="ATL6" s="86"/>
      <c r="ATM6" s="86"/>
      <c r="ATN6" s="86"/>
      <c r="ATO6" s="86"/>
      <c r="ATP6" s="86"/>
      <c r="ATQ6" s="86"/>
      <c r="ATR6" s="86"/>
      <c r="ATS6" s="86"/>
      <c r="ATT6" s="86"/>
      <c r="ATU6" s="86"/>
      <c r="ATV6" s="86"/>
      <c r="ATW6" s="86"/>
      <c r="ATX6" s="86"/>
      <c r="ATY6" s="86"/>
      <c r="ATZ6" s="86"/>
      <c r="AUA6" s="86"/>
      <c r="AUB6" s="86"/>
      <c r="AUC6" s="86"/>
      <c r="AUD6" s="86"/>
      <c r="AUE6" s="86"/>
      <c r="AUF6" s="86"/>
      <c r="AUG6" s="86"/>
      <c r="AUH6" s="86"/>
      <c r="AUI6" s="86"/>
      <c r="AUJ6" s="86"/>
      <c r="AUK6" s="86"/>
      <c r="AUL6" s="86"/>
      <c r="AUM6" s="86"/>
      <c r="AUN6" s="86"/>
      <c r="AUO6" s="86"/>
      <c r="AUP6" s="86"/>
      <c r="AUQ6" s="86"/>
      <c r="AUR6" s="86"/>
      <c r="AUS6" s="86"/>
      <c r="AUT6" s="86"/>
      <c r="AUU6" s="86"/>
      <c r="AUV6" s="86"/>
      <c r="AUW6" s="86"/>
      <c r="AUX6" s="86"/>
      <c r="AUY6" s="86"/>
      <c r="AUZ6" s="86"/>
      <c r="AVA6" s="86"/>
      <c r="AVB6" s="86"/>
      <c r="AVC6" s="86"/>
      <c r="AVD6" s="86"/>
      <c r="AVE6" s="86"/>
      <c r="AVF6" s="86"/>
      <c r="AVG6" s="86"/>
      <c r="AVH6" s="86"/>
      <c r="AVI6" s="86"/>
      <c r="AVJ6" s="86"/>
      <c r="AVK6" s="86"/>
      <c r="AVL6" s="86"/>
      <c r="AVM6" s="86"/>
      <c r="AVN6" s="86"/>
      <c r="AVO6" s="86"/>
      <c r="AVP6" s="86"/>
      <c r="AVQ6" s="86"/>
      <c r="AVR6" s="86"/>
      <c r="AVS6" s="86"/>
      <c r="AVT6" s="86"/>
      <c r="AVU6" s="86"/>
      <c r="AVV6" s="86"/>
      <c r="AVW6" s="86"/>
      <c r="AVX6" s="86"/>
      <c r="AVY6" s="86"/>
      <c r="AVZ6" s="86"/>
      <c r="AWA6" s="86"/>
      <c r="AWB6" s="86"/>
      <c r="AWC6" s="86"/>
      <c r="AWD6" s="86"/>
      <c r="AWE6" s="86"/>
      <c r="AWF6" s="86"/>
      <c r="AWG6" s="86"/>
      <c r="AWH6" s="86"/>
      <c r="AWI6" s="86"/>
      <c r="AWJ6" s="86"/>
      <c r="AWK6" s="86"/>
      <c r="AWL6" s="86"/>
      <c r="AWM6" s="86"/>
      <c r="AWN6" s="86"/>
      <c r="AWO6" s="86"/>
      <c r="AWP6" s="86"/>
      <c r="AWQ6" s="86"/>
      <c r="AWR6" s="86"/>
      <c r="AWS6" s="86"/>
      <c r="AWT6" s="86"/>
      <c r="AWU6" s="86"/>
      <c r="AWV6" s="86"/>
      <c r="AWW6" s="86"/>
      <c r="AWX6" s="86"/>
      <c r="AWY6" s="86"/>
      <c r="AWZ6" s="86"/>
      <c r="AXA6" s="86"/>
      <c r="AXB6" s="86"/>
      <c r="AXC6" s="86"/>
      <c r="AXD6" s="86"/>
      <c r="AXE6" s="86"/>
      <c r="AXF6" s="86"/>
      <c r="AXG6" s="86"/>
      <c r="AXH6" s="86"/>
      <c r="AXI6" s="86"/>
      <c r="AXJ6" s="86"/>
      <c r="AXK6" s="86"/>
      <c r="AXL6" s="86"/>
      <c r="AXM6" s="86"/>
      <c r="AXN6" s="86"/>
      <c r="AXO6" s="86"/>
      <c r="AXP6" s="86"/>
      <c r="AXQ6" s="86"/>
      <c r="AXR6" s="86"/>
      <c r="AXS6" s="86"/>
      <c r="AXT6" s="86"/>
      <c r="AXU6" s="86"/>
      <c r="AXV6" s="86"/>
      <c r="AXW6" s="86"/>
      <c r="AXX6" s="86"/>
      <c r="AXY6" s="86"/>
      <c r="AXZ6" s="86"/>
      <c r="AYA6" s="86"/>
      <c r="AYB6" s="86"/>
      <c r="AYC6" s="86"/>
      <c r="AYD6" s="86"/>
      <c r="AYE6" s="86"/>
      <c r="AYF6" s="86"/>
      <c r="AYG6" s="86"/>
      <c r="AYH6" s="86"/>
      <c r="AYI6" s="86"/>
      <c r="AYJ6" s="86"/>
      <c r="AYK6" s="86"/>
      <c r="AYL6" s="86"/>
      <c r="AYM6" s="86"/>
      <c r="AYN6" s="86"/>
      <c r="AYO6" s="86"/>
      <c r="AYP6" s="86"/>
      <c r="AYQ6" s="86"/>
      <c r="AYR6" s="86"/>
      <c r="AYS6" s="86"/>
      <c r="AYT6" s="86"/>
      <c r="AYU6" s="86"/>
      <c r="AYV6" s="86"/>
      <c r="AYW6" s="86"/>
      <c r="AYX6" s="86"/>
      <c r="AYY6" s="86"/>
      <c r="AYZ6" s="86"/>
      <c r="AZA6" s="86"/>
      <c r="AZB6" s="86"/>
      <c r="AZC6" s="86"/>
      <c r="AZD6" s="86"/>
      <c r="AZE6" s="86"/>
      <c r="AZF6" s="86"/>
      <c r="AZG6" s="86"/>
      <c r="AZH6" s="86"/>
      <c r="AZI6" s="86"/>
      <c r="AZJ6" s="86"/>
      <c r="AZK6" s="86"/>
      <c r="AZL6" s="86"/>
      <c r="AZM6" s="86"/>
      <c r="AZN6" s="86"/>
      <c r="AZO6" s="86"/>
      <c r="AZP6" s="86"/>
      <c r="AZQ6" s="86"/>
      <c r="AZR6" s="86"/>
      <c r="AZS6" s="86"/>
      <c r="AZT6" s="86"/>
      <c r="AZU6" s="86"/>
      <c r="AZV6" s="86"/>
      <c r="AZW6" s="86"/>
      <c r="AZX6" s="86"/>
      <c r="AZY6" s="86"/>
      <c r="AZZ6" s="86"/>
      <c r="BAA6" s="86"/>
      <c r="BAB6" s="86"/>
      <c r="BAC6" s="86"/>
      <c r="BAD6" s="86"/>
      <c r="BAE6" s="86"/>
      <c r="BAF6" s="86"/>
      <c r="BAG6" s="86"/>
      <c r="BAH6" s="86"/>
      <c r="BAI6" s="86"/>
      <c r="BAJ6" s="86"/>
      <c r="BAK6" s="86"/>
      <c r="BAL6" s="86"/>
      <c r="BAM6" s="86"/>
      <c r="BAN6" s="86"/>
      <c r="BAO6" s="86"/>
      <c r="BAP6" s="86"/>
      <c r="BAQ6" s="86"/>
      <c r="BAR6" s="86"/>
      <c r="BAS6" s="86"/>
      <c r="BAT6" s="86"/>
      <c r="BAU6" s="86"/>
      <c r="BAV6" s="86"/>
      <c r="BAW6" s="86"/>
      <c r="BAX6" s="86"/>
      <c r="BAY6" s="86"/>
      <c r="BAZ6" s="86"/>
      <c r="BBA6" s="86"/>
      <c r="BBB6" s="86"/>
      <c r="BBC6" s="86"/>
      <c r="BBD6" s="86"/>
      <c r="BBE6" s="86"/>
      <c r="BBF6" s="86"/>
      <c r="BBG6" s="86"/>
      <c r="BBH6" s="86"/>
      <c r="BBI6" s="86"/>
      <c r="BBJ6" s="86"/>
      <c r="BBK6" s="86"/>
      <c r="BBL6" s="86"/>
      <c r="BBM6" s="86"/>
      <c r="BBN6" s="86"/>
      <c r="BBO6" s="86"/>
      <c r="BBP6" s="86"/>
      <c r="BBQ6" s="86"/>
      <c r="BBR6" s="86"/>
      <c r="BBS6" s="86"/>
      <c r="BBT6" s="86"/>
      <c r="BBU6" s="86"/>
      <c r="BBV6" s="86"/>
      <c r="BBW6" s="86"/>
      <c r="BBX6" s="86"/>
      <c r="BBY6" s="86"/>
      <c r="BBZ6" s="86"/>
      <c r="BCA6" s="86"/>
      <c r="BCB6" s="86"/>
      <c r="BCC6" s="86"/>
      <c r="BCD6" s="86"/>
      <c r="BCE6" s="86"/>
      <c r="BCF6" s="86"/>
      <c r="BCG6" s="86"/>
      <c r="BCH6" s="86"/>
      <c r="BCI6" s="86"/>
      <c r="BCJ6" s="86"/>
      <c r="BCK6" s="86"/>
      <c r="BCL6" s="86"/>
      <c r="BCM6" s="86"/>
      <c r="BCN6" s="86"/>
      <c r="BCO6" s="86"/>
      <c r="BCP6" s="86"/>
      <c r="BCQ6" s="86"/>
      <c r="BCR6" s="86"/>
      <c r="BCS6" s="86"/>
      <c r="BCT6" s="86"/>
      <c r="BCU6" s="86"/>
      <c r="BCV6" s="86"/>
      <c r="BCW6" s="86"/>
      <c r="BCX6" s="86"/>
      <c r="BCY6" s="86"/>
      <c r="BCZ6" s="86"/>
      <c r="BDA6" s="86"/>
      <c r="BDB6" s="86"/>
      <c r="BDC6" s="86"/>
      <c r="BDD6" s="86"/>
      <c r="BDE6" s="86"/>
      <c r="BDF6" s="86"/>
      <c r="BDG6" s="86"/>
      <c r="BDH6" s="86"/>
      <c r="BDI6" s="86"/>
      <c r="BDJ6" s="86"/>
      <c r="BDK6" s="86"/>
      <c r="BDL6" s="86"/>
      <c r="BDM6" s="86"/>
      <c r="BDN6" s="86"/>
      <c r="BDO6" s="86"/>
      <c r="BDP6" s="86"/>
      <c r="BDQ6" s="86"/>
      <c r="BDR6" s="86"/>
      <c r="BDS6" s="86"/>
      <c r="BDT6" s="86"/>
      <c r="BDU6" s="86"/>
      <c r="BDV6" s="86"/>
      <c r="BDW6" s="86"/>
      <c r="BDX6" s="86"/>
      <c r="BDY6" s="86"/>
      <c r="BDZ6" s="86"/>
      <c r="BEA6" s="86"/>
      <c r="BEB6" s="86"/>
      <c r="BEC6" s="86"/>
      <c r="BED6" s="86"/>
      <c r="BEE6" s="86"/>
      <c r="BEF6" s="86"/>
      <c r="BEG6" s="86"/>
      <c r="BEH6" s="86"/>
      <c r="BEI6" s="86"/>
      <c r="BEJ6" s="86"/>
      <c r="BEK6" s="86"/>
      <c r="BEL6" s="86"/>
      <c r="BEM6" s="86"/>
      <c r="BEN6" s="86"/>
      <c r="BEO6" s="86"/>
      <c r="BEP6" s="86"/>
      <c r="BEQ6" s="86"/>
      <c r="BER6" s="86"/>
      <c r="BES6" s="86"/>
      <c r="BET6" s="86"/>
      <c r="BEU6" s="86"/>
      <c r="BEV6" s="86"/>
      <c r="BEW6" s="86"/>
      <c r="BEX6" s="86"/>
      <c r="BEY6" s="86"/>
      <c r="BEZ6" s="86"/>
      <c r="BFA6" s="86"/>
      <c r="BFB6" s="86"/>
      <c r="BFC6" s="86"/>
      <c r="BFD6" s="86"/>
      <c r="BFE6" s="86"/>
      <c r="BFF6" s="86"/>
      <c r="BFG6" s="86"/>
      <c r="BFH6" s="86"/>
      <c r="BFI6" s="86"/>
      <c r="BFJ6" s="86"/>
      <c r="BFK6" s="86"/>
      <c r="BFL6" s="86"/>
      <c r="BFM6" s="86"/>
      <c r="BFN6" s="86"/>
      <c r="BFO6" s="86"/>
      <c r="BFP6" s="86"/>
      <c r="BFQ6" s="86"/>
      <c r="BFR6" s="86"/>
      <c r="BFS6" s="86"/>
      <c r="BFT6" s="86"/>
      <c r="BFU6" s="86"/>
      <c r="BFV6" s="86"/>
      <c r="BFW6" s="86"/>
      <c r="BFX6" s="86"/>
      <c r="BFY6" s="86"/>
      <c r="BFZ6" s="86"/>
      <c r="BGA6" s="86"/>
      <c r="BGB6" s="86"/>
      <c r="BGC6" s="86"/>
      <c r="BGD6" s="86"/>
      <c r="BGE6" s="86"/>
      <c r="BGF6" s="86"/>
      <c r="BGG6" s="86"/>
      <c r="BGH6" s="86"/>
      <c r="BGI6" s="86"/>
      <c r="BGJ6" s="86"/>
      <c r="BGK6" s="86"/>
      <c r="BGL6" s="86"/>
      <c r="BGM6" s="86"/>
      <c r="BGN6" s="86"/>
      <c r="BGO6" s="86"/>
      <c r="BGP6" s="86"/>
      <c r="BGQ6" s="86"/>
      <c r="BGR6" s="86"/>
      <c r="BGS6" s="86"/>
      <c r="BGT6" s="86"/>
      <c r="BGU6" s="86"/>
      <c r="BGV6" s="86"/>
      <c r="BGW6" s="86"/>
      <c r="BGX6" s="86"/>
      <c r="BGY6" s="86"/>
      <c r="BGZ6" s="86"/>
      <c r="BHA6" s="86"/>
      <c r="BHB6" s="86"/>
      <c r="BHC6" s="86"/>
      <c r="BHD6" s="86"/>
      <c r="BHE6" s="86"/>
      <c r="BHF6" s="86"/>
      <c r="BHG6" s="86"/>
      <c r="BHH6" s="86"/>
      <c r="BHI6" s="86"/>
      <c r="BHJ6" s="86"/>
      <c r="BHK6" s="86"/>
      <c r="BHL6" s="86"/>
      <c r="BHM6" s="86"/>
      <c r="BHN6" s="86"/>
      <c r="BHO6" s="86"/>
      <c r="BHP6" s="86"/>
      <c r="BHQ6" s="86"/>
      <c r="BHR6" s="86"/>
      <c r="BHS6" s="86"/>
      <c r="BHT6" s="86"/>
      <c r="BHU6" s="86"/>
      <c r="BHV6" s="86"/>
      <c r="BHW6" s="86"/>
      <c r="BHX6" s="86"/>
      <c r="BHY6" s="86"/>
      <c r="BHZ6" s="86"/>
      <c r="BIA6" s="86"/>
      <c r="BIB6" s="86"/>
      <c r="BIC6" s="86"/>
      <c r="BID6" s="86"/>
      <c r="BIE6" s="86"/>
      <c r="BIF6" s="86"/>
      <c r="BIG6" s="86"/>
      <c r="BIH6" s="86"/>
      <c r="BII6" s="86"/>
      <c r="BIJ6" s="86"/>
      <c r="BIK6" s="86"/>
      <c r="BIL6" s="86"/>
      <c r="BIM6" s="86"/>
      <c r="BIN6" s="86"/>
      <c r="BIO6" s="86"/>
      <c r="BIP6" s="86"/>
      <c r="BIQ6" s="86"/>
      <c r="BIR6" s="86"/>
      <c r="BIS6" s="86"/>
      <c r="BIT6" s="86"/>
      <c r="BIU6" s="86"/>
      <c r="BIV6" s="86"/>
      <c r="BIW6" s="86"/>
      <c r="BIX6" s="86"/>
      <c r="BIY6" s="86"/>
      <c r="BIZ6" s="86"/>
      <c r="BJA6" s="86"/>
      <c r="BJB6" s="86"/>
      <c r="BJC6" s="86"/>
      <c r="BJD6" s="86"/>
      <c r="BJE6" s="86"/>
      <c r="BJF6" s="86"/>
      <c r="BJG6" s="86"/>
      <c r="BJH6" s="86"/>
      <c r="BJI6" s="86"/>
      <c r="BJJ6" s="86"/>
      <c r="BJK6" s="86"/>
      <c r="BJL6" s="86"/>
      <c r="BJM6" s="86"/>
      <c r="BJN6" s="86"/>
      <c r="BJO6" s="86"/>
      <c r="BJP6" s="86"/>
      <c r="BJQ6" s="86"/>
      <c r="BJR6" s="86"/>
      <c r="BJS6" s="86"/>
      <c r="BJT6" s="86"/>
      <c r="BJU6" s="86"/>
      <c r="BJV6" s="86"/>
      <c r="BJW6" s="86"/>
      <c r="BJX6" s="86"/>
      <c r="BJY6" s="86"/>
      <c r="BJZ6" s="86"/>
      <c r="BKA6" s="86"/>
      <c r="BKB6" s="86"/>
      <c r="BKC6" s="86"/>
      <c r="BKD6" s="86"/>
      <c r="BKE6" s="86"/>
      <c r="BKF6" s="86"/>
      <c r="BKG6" s="86"/>
      <c r="BKH6" s="86"/>
      <c r="BKI6" s="86"/>
      <c r="BKJ6" s="86"/>
      <c r="BKK6" s="86"/>
      <c r="BKL6" s="86"/>
      <c r="BKM6" s="86"/>
      <c r="BKN6" s="86"/>
      <c r="BKO6" s="86"/>
      <c r="BKP6" s="86"/>
      <c r="BKQ6" s="86"/>
      <c r="BKR6" s="86"/>
      <c r="BKS6" s="86"/>
      <c r="BKT6" s="86"/>
      <c r="BKU6" s="86"/>
      <c r="BKV6" s="86"/>
      <c r="BKW6" s="86"/>
      <c r="BKX6" s="86"/>
      <c r="BKY6" s="86"/>
      <c r="BKZ6" s="86"/>
      <c r="BLA6" s="86"/>
      <c r="BLB6" s="86"/>
      <c r="BLC6" s="86"/>
      <c r="BLD6" s="86"/>
      <c r="BLE6" s="86"/>
      <c r="BLF6" s="86"/>
      <c r="BLG6" s="86"/>
      <c r="BLH6" s="86"/>
      <c r="BLI6" s="86"/>
      <c r="BLJ6" s="86"/>
      <c r="BLK6" s="86"/>
      <c r="BLL6" s="86"/>
      <c r="BLM6" s="86"/>
      <c r="BLN6" s="86"/>
      <c r="BLO6" s="86"/>
      <c r="BLP6" s="86"/>
      <c r="BLQ6" s="86"/>
      <c r="BLR6" s="86"/>
      <c r="BLS6" s="86"/>
      <c r="BLT6" s="86"/>
      <c r="BLU6" s="86"/>
      <c r="BLV6" s="86"/>
      <c r="BLW6" s="86"/>
      <c r="BLX6" s="86"/>
      <c r="BLY6" s="86"/>
      <c r="BLZ6" s="86"/>
      <c r="BMA6" s="86"/>
      <c r="BMB6" s="86"/>
      <c r="BMC6" s="86"/>
      <c r="BMD6" s="86"/>
      <c r="BME6" s="86"/>
      <c r="BMF6" s="86"/>
      <c r="BMG6" s="86"/>
      <c r="BMH6" s="86"/>
      <c r="BMI6" s="86"/>
      <c r="BMJ6" s="86"/>
      <c r="BMK6" s="86"/>
      <c r="BML6" s="86"/>
      <c r="BMM6" s="86"/>
      <c r="BMN6" s="86"/>
      <c r="BMO6" s="86"/>
      <c r="BMP6" s="86"/>
      <c r="BMQ6" s="86"/>
      <c r="BMR6" s="86"/>
      <c r="BMS6" s="86"/>
      <c r="BMT6" s="86"/>
      <c r="BMU6" s="86"/>
      <c r="BMV6" s="86"/>
      <c r="BMW6" s="86"/>
      <c r="BMX6" s="86"/>
      <c r="BMY6" s="86"/>
      <c r="BMZ6" s="86"/>
      <c r="BNA6" s="86"/>
      <c r="BNB6" s="86"/>
      <c r="BNC6" s="86"/>
      <c r="BND6" s="86"/>
      <c r="BNE6" s="86"/>
      <c r="BNF6" s="86"/>
      <c r="BNG6" s="86"/>
      <c r="BNH6" s="86"/>
      <c r="BNI6" s="86"/>
      <c r="BNJ6" s="86"/>
      <c r="BNK6" s="86"/>
      <c r="BNL6" s="86"/>
      <c r="BNM6" s="86"/>
      <c r="BNN6" s="86"/>
      <c r="BNO6" s="86"/>
      <c r="BNP6" s="86"/>
      <c r="BNQ6" s="86"/>
      <c r="BNR6" s="86"/>
      <c r="BNS6" s="86"/>
      <c r="BNT6" s="86"/>
      <c r="BNU6" s="86"/>
      <c r="BNV6" s="86"/>
      <c r="BNW6" s="86"/>
      <c r="BNX6" s="86"/>
      <c r="BNY6" s="86"/>
      <c r="BNZ6" s="86"/>
      <c r="BOA6" s="86"/>
      <c r="BOB6" s="86"/>
      <c r="BOC6" s="86"/>
      <c r="BOD6" s="86"/>
      <c r="BOE6" s="86"/>
      <c r="BOF6" s="86"/>
      <c r="BOG6" s="86"/>
      <c r="BOH6" s="86"/>
      <c r="BOI6" s="86"/>
      <c r="BOJ6" s="86"/>
      <c r="BOK6" s="86"/>
      <c r="BOL6" s="86"/>
      <c r="BOM6" s="86"/>
      <c r="BON6" s="86"/>
      <c r="BOO6" s="86"/>
      <c r="BOP6" s="86"/>
      <c r="BOQ6" s="86"/>
      <c r="BOR6" s="86"/>
      <c r="BOS6" s="86"/>
      <c r="BOT6" s="86"/>
      <c r="BOU6" s="86"/>
      <c r="BOV6" s="86"/>
      <c r="BOW6" s="86"/>
      <c r="BOX6" s="86"/>
      <c r="BOY6" s="86"/>
      <c r="BOZ6" s="86"/>
      <c r="BPA6" s="86"/>
      <c r="BPB6" s="86"/>
      <c r="BPC6" s="86"/>
      <c r="BPD6" s="86"/>
      <c r="BPE6" s="86"/>
      <c r="BPF6" s="86"/>
      <c r="BPG6" s="86"/>
      <c r="BPH6" s="86"/>
      <c r="BPI6" s="86"/>
      <c r="BPJ6" s="86"/>
      <c r="BPK6" s="86"/>
      <c r="BPL6" s="86"/>
      <c r="BPM6" s="86"/>
      <c r="BPN6" s="86"/>
      <c r="BPO6" s="86"/>
      <c r="BPP6" s="86"/>
      <c r="BPQ6" s="86"/>
      <c r="BPR6" s="86"/>
      <c r="BPS6" s="86"/>
      <c r="BPT6" s="86"/>
      <c r="BPU6" s="86"/>
      <c r="BPV6" s="86"/>
      <c r="BPW6" s="86"/>
      <c r="BPX6" s="86"/>
      <c r="BPY6" s="86"/>
      <c r="BPZ6" s="86"/>
      <c r="BQA6" s="86"/>
      <c r="BQB6" s="86"/>
      <c r="BQC6" s="86"/>
      <c r="BQD6" s="86"/>
      <c r="BQE6" s="86"/>
      <c r="BQF6" s="86"/>
      <c r="BQG6" s="86"/>
      <c r="BQH6" s="86"/>
      <c r="BQI6" s="86"/>
      <c r="BQJ6" s="86"/>
      <c r="BQK6" s="86"/>
      <c r="BQL6" s="86"/>
      <c r="BQM6" s="86"/>
      <c r="BQN6" s="86"/>
      <c r="BQO6" s="86"/>
      <c r="BQP6" s="86"/>
      <c r="BQQ6" s="86"/>
      <c r="BQR6" s="86"/>
      <c r="BQS6" s="86"/>
      <c r="BQT6" s="86"/>
      <c r="BQU6" s="86"/>
      <c r="BQV6" s="86"/>
      <c r="BQW6" s="86"/>
      <c r="BQX6" s="86"/>
      <c r="BQY6" s="86"/>
      <c r="BQZ6" s="86"/>
      <c r="BRA6" s="86"/>
      <c r="BRB6" s="86"/>
      <c r="BRC6" s="86"/>
      <c r="BRD6" s="86"/>
      <c r="BRE6" s="86"/>
      <c r="BRF6" s="86"/>
      <c r="BRG6" s="86"/>
      <c r="BRH6" s="86"/>
      <c r="BRI6" s="86"/>
      <c r="BRJ6" s="86"/>
      <c r="BRK6" s="86"/>
      <c r="BRL6" s="86"/>
      <c r="BRM6" s="86"/>
      <c r="BRN6" s="86"/>
      <c r="BRO6" s="86"/>
      <c r="BRP6" s="86"/>
      <c r="BRQ6" s="86"/>
      <c r="BRR6" s="86"/>
      <c r="BRS6" s="86"/>
      <c r="BRT6" s="86"/>
      <c r="BRU6" s="86"/>
      <c r="BRV6" s="86"/>
      <c r="BRW6" s="86"/>
      <c r="BRX6" s="86"/>
      <c r="BRY6" s="86"/>
      <c r="BRZ6" s="86"/>
      <c r="BSA6" s="86"/>
      <c r="BSB6" s="86"/>
      <c r="BSC6" s="86"/>
      <c r="BSD6" s="86"/>
      <c r="BSE6" s="86"/>
      <c r="BSF6" s="86"/>
      <c r="BSG6" s="86"/>
      <c r="BSH6" s="86"/>
      <c r="BSI6" s="86"/>
      <c r="BSJ6" s="86"/>
      <c r="BSK6" s="86"/>
      <c r="BSL6" s="86"/>
      <c r="BSM6" s="86"/>
      <c r="BSN6" s="86"/>
      <c r="BSO6" s="86"/>
      <c r="BSP6" s="86"/>
      <c r="BSQ6" s="86"/>
      <c r="BSR6" s="86"/>
      <c r="BSS6" s="86"/>
      <c r="BST6" s="86"/>
      <c r="BSU6" s="86"/>
      <c r="BSV6" s="86"/>
      <c r="BSW6" s="86"/>
      <c r="BSX6" s="86"/>
      <c r="BSY6" s="86"/>
      <c r="BSZ6" s="86"/>
      <c r="BTA6" s="86"/>
      <c r="BTB6" s="86"/>
      <c r="BTC6" s="86"/>
      <c r="BTD6" s="86"/>
      <c r="BTE6" s="86"/>
      <c r="BTF6" s="86"/>
      <c r="BTG6" s="86"/>
      <c r="BTH6" s="86"/>
      <c r="BTI6" s="86"/>
      <c r="BTJ6" s="86"/>
      <c r="BTK6" s="86"/>
      <c r="BTL6" s="86"/>
      <c r="BTM6" s="86"/>
      <c r="BTN6" s="86"/>
      <c r="BTO6" s="86"/>
      <c r="BTP6" s="86"/>
      <c r="BTQ6" s="86"/>
      <c r="BTR6" s="86"/>
      <c r="BTS6" s="86"/>
      <c r="BTT6" s="86"/>
      <c r="BTU6" s="86"/>
      <c r="BTV6" s="86"/>
      <c r="BTW6" s="86"/>
      <c r="BTX6" s="86"/>
      <c r="BTY6" s="86"/>
      <c r="BTZ6" s="86"/>
      <c r="BUA6" s="86"/>
      <c r="BUB6" s="86"/>
      <c r="BUC6" s="86"/>
      <c r="BUD6" s="86"/>
      <c r="BUE6" s="86"/>
      <c r="BUF6" s="86"/>
      <c r="BUG6" s="86"/>
      <c r="BUH6" s="86"/>
      <c r="BUI6" s="86"/>
      <c r="BUJ6" s="86"/>
      <c r="BUK6" s="86"/>
      <c r="BUL6" s="86"/>
      <c r="BUM6" s="86"/>
      <c r="BUN6" s="86"/>
      <c r="BUO6" s="86"/>
      <c r="BUP6" s="86"/>
      <c r="BUQ6" s="86"/>
      <c r="BUR6" s="86"/>
      <c r="BUS6" s="86"/>
      <c r="BUT6" s="86"/>
      <c r="BUU6" s="86"/>
      <c r="BUV6" s="86"/>
      <c r="BUW6" s="86"/>
      <c r="BUX6" s="86"/>
      <c r="BUY6" s="86"/>
      <c r="BUZ6" s="86"/>
      <c r="BVA6" s="86"/>
      <c r="BVB6" s="86"/>
      <c r="BVC6" s="86"/>
      <c r="BVD6" s="86"/>
      <c r="BVE6" s="86"/>
      <c r="BVF6" s="86"/>
      <c r="BVG6" s="86"/>
      <c r="BVH6" s="86"/>
      <c r="BVI6" s="86"/>
      <c r="BVJ6" s="86"/>
      <c r="BVK6" s="86"/>
      <c r="BVL6" s="86"/>
      <c r="BVM6" s="86"/>
      <c r="BVN6" s="86"/>
      <c r="BVO6" s="86"/>
      <c r="BVP6" s="86"/>
      <c r="BVQ6" s="86"/>
      <c r="BVR6" s="86"/>
      <c r="BVS6" s="86"/>
      <c r="BVT6" s="86"/>
      <c r="BVU6" s="86"/>
      <c r="BVV6" s="86"/>
      <c r="BVW6" s="86"/>
      <c r="BVX6" s="86"/>
      <c r="BVY6" s="86"/>
      <c r="BVZ6" s="86"/>
      <c r="BWA6" s="86"/>
      <c r="BWB6" s="86"/>
      <c r="BWC6" s="86"/>
      <c r="BWD6" s="86"/>
      <c r="BWE6" s="86"/>
      <c r="BWF6" s="86"/>
      <c r="BWG6" s="86"/>
      <c r="BWH6" s="86"/>
      <c r="BWI6" s="86"/>
      <c r="BWJ6" s="86"/>
      <c r="BWK6" s="86"/>
      <c r="BWL6" s="86"/>
      <c r="BWM6" s="86"/>
      <c r="BWN6" s="86"/>
      <c r="BWO6" s="86"/>
      <c r="BWP6" s="86"/>
      <c r="BWQ6" s="86"/>
      <c r="BWR6" s="86"/>
      <c r="BWS6" s="86"/>
      <c r="BWT6" s="86"/>
      <c r="BWU6" s="86"/>
      <c r="BWV6" s="86"/>
      <c r="BWW6" s="86"/>
      <c r="BWX6" s="86"/>
      <c r="BWY6" s="86"/>
      <c r="BWZ6" s="86"/>
      <c r="BXA6" s="86"/>
      <c r="BXB6" s="86"/>
      <c r="BXC6" s="86"/>
      <c r="BXD6" s="86"/>
      <c r="BXE6" s="86"/>
      <c r="BXF6" s="86"/>
      <c r="BXG6" s="86"/>
      <c r="BXH6" s="86"/>
      <c r="BXI6" s="86"/>
      <c r="BXJ6" s="86"/>
      <c r="BXK6" s="86"/>
      <c r="BXL6" s="86"/>
      <c r="BXM6" s="86"/>
      <c r="BXN6" s="86"/>
      <c r="BXO6" s="86"/>
      <c r="BXP6" s="86"/>
      <c r="BXQ6" s="86"/>
      <c r="BXR6" s="86"/>
      <c r="BXS6" s="86"/>
      <c r="BXT6" s="86"/>
      <c r="BXU6" s="86"/>
      <c r="BXV6" s="86"/>
      <c r="BXW6" s="86"/>
      <c r="BXX6" s="86"/>
      <c r="BXY6" s="86"/>
      <c r="BXZ6" s="86"/>
      <c r="BYA6" s="86"/>
      <c r="BYB6" s="86"/>
      <c r="BYC6" s="86"/>
      <c r="BYD6" s="86"/>
      <c r="BYE6" s="86"/>
      <c r="BYF6" s="86"/>
      <c r="BYG6" s="86"/>
      <c r="BYH6" s="86"/>
      <c r="BYI6" s="86"/>
      <c r="BYJ6" s="86"/>
      <c r="BYK6" s="86"/>
      <c r="BYL6" s="86"/>
      <c r="BYM6" s="86"/>
      <c r="BYN6" s="86"/>
      <c r="BYO6" s="86"/>
      <c r="BYP6" s="86"/>
      <c r="BYQ6" s="86"/>
      <c r="BYR6" s="86"/>
      <c r="BYS6" s="86"/>
      <c r="BYT6" s="86"/>
      <c r="BYU6" s="86"/>
      <c r="BYV6" s="86"/>
      <c r="BYW6" s="86"/>
      <c r="BYX6" s="86"/>
      <c r="BYY6" s="86"/>
      <c r="BYZ6" s="86"/>
      <c r="BZA6" s="86"/>
      <c r="BZB6" s="86"/>
      <c r="BZC6" s="86"/>
      <c r="BZD6" s="86"/>
      <c r="BZE6" s="86"/>
      <c r="BZF6" s="86"/>
      <c r="BZG6" s="86"/>
      <c r="BZH6" s="86"/>
      <c r="BZI6" s="86"/>
      <c r="BZJ6" s="86"/>
      <c r="BZK6" s="86"/>
      <c r="BZL6" s="86"/>
      <c r="BZM6" s="86"/>
      <c r="BZN6" s="86"/>
      <c r="BZO6" s="86"/>
      <c r="BZP6" s="86"/>
      <c r="BZQ6" s="86"/>
      <c r="BZR6" s="86"/>
      <c r="BZS6" s="86"/>
      <c r="BZT6" s="86"/>
      <c r="BZU6" s="86"/>
      <c r="BZV6" s="86"/>
      <c r="BZW6" s="86"/>
      <c r="BZX6" s="86"/>
      <c r="BZY6" s="86"/>
      <c r="BZZ6" s="86"/>
      <c r="CAA6" s="86"/>
      <c r="CAB6" s="86"/>
      <c r="CAC6" s="86"/>
      <c r="CAD6" s="86"/>
      <c r="CAE6" s="86"/>
      <c r="CAF6" s="86"/>
      <c r="CAG6" s="86"/>
      <c r="CAH6" s="86"/>
      <c r="CAI6" s="86"/>
      <c r="CAJ6" s="86"/>
      <c r="CAK6" s="86"/>
      <c r="CAL6" s="86"/>
      <c r="CAM6" s="86"/>
      <c r="CAN6" s="86"/>
      <c r="CAO6" s="86"/>
      <c r="CAP6" s="86"/>
      <c r="CAQ6" s="86"/>
      <c r="CAR6" s="86"/>
      <c r="CAS6" s="86"/>
      <c r="CAT6" s="86"/>
      <c r="CAU6" s="86"/>
      <c r="CAV6" s="86"/>
      <c r="CAW6" s="86"/>
      <c r="CAX6" s="86"/>
      <c r="CAY6" s="86"/>
      <c r="CAZ6" s="86"/>
      <c r="CBA6" s="86"/>
      <c r="CBB6" s="86"/>
      <c r="CBC6" s="86"/>
      <c r="CBD6" s="86"/>
      <c r="CBE6" s="86"/>
      <c r="CBF6" s="86"/>
      <c r="CBG6" s="86"/>
      <c r="CBH6" s="86"/>
      <c r="CBI6" s="86"/>
      <c r="CBJ6" s="86"/>
      <c r="CBK6" s="86"/>
      <c r="CBL6" s="86"/>
      <c r="CBM6" s="86"/>
      <c r="CBN6" s="86"/>
      <c r="CBO6" s="86"/>
      <c r="CBP6" s="86"/>
      <c r="CBQ6" s="86"/>
      <c r="CBR6" s="86"/>
      <c r="CBS6" s="86"/>
      <c r="CBT6" s="86"/>
      <c r="CBU6" s="86"/>
      <c r="CBV6" s="86"/>
      <c r="CBW6" s="86"/>
      <c r="CBX6" s="86"/>
      <c r="CBY6" s="86"/>
      <c r="CBZ6" s="86"/>
      <c r="CCA6" s="86"/>
      <c r="CCB6" s="86"/>
      <c r="CCC6" s="86"/>
      <c r="CCD6" s="86"/>
      <c r="CCE6" s="86"/>
      <c r="CCF6" s="86"/>
      <c r="CCG6" s="86"/>
      <c r="CCH6" s="86"/>
      <c r="CCI6" s="86"/>
      <c r="CCJ6" s="86"/>
      <c r="CCK6" s="86"/>
      <c r="CCL6" s="86"/>
      <c r="CCM6" s="86"/>
      <c r="CCN6" s="86"/>
      <c r="CCO6" s="86"/>
      <c r="CCP6" s="86"/>
      <c r="CCQ6" s="86"/>
      <c r="CCR6" s="86"/>
      <c r="CCS6" s="86"/>
      <c r="CCT6" s="86"/>
      <c r="CCU6" s="86"/>
      <c r="CCV6" s="86"/>
      <c r="CCW6" s="86"/>
      <c r="CCX6" s="86"/>
      <c r="CCY6" s="86"/>
      <c r="CCZ6" s="86"/>
      <c r="CDA6" s="86"/>
      <c r="CDB6" s="86"/>
      <c r="CDC6" s="86"/>
      <c r="CDD6" s="86"/>
      <c r="CDE6" s="86"/>
      <c r="CDF6" s="86"/>
      <c r="CDG6" s="86"/>
      <c r="CDH6" s="86"/>
      <c r="CDI6" s="86"/>
      <c r="CDJ6" s="86"/>
      <c r="CDK6" s="86"/>
      <c r="CDL6" s="86"/>
      <c r="CDM6" s="86"/>
      <c r="CDN6" s="86"/>
      <c r="CDO6" s="86"/>
      <c r="CDP6" s="86"/>
      <c r="CDQ6" s="86"/>
      <c r="CDR6" s="86"/>
      <c r="CDS6" s="86"/>
      <c r="CDT6" s="86"/>
      <c r="CDU6" s="86"/>
      <c r="CDV6" s="86"/>
      <c r="CDW6" s="86"/>
      <c r="CDX6" s="86"/>
      <c r="CDY6" s="86"/>
      <c r="CDZ6" s="86"/>
      <c r="CEA6" s="86"/>
      <c r="CEB6" s="86"/>
      <c r="CEC6" s="86"/>
      <c r="CED6" s="86"/>
      <c r="CEE6" s="86"/>
      <c r="CEF6" s="86"/>
      <c r="CEG6" s="86"/>
      <c r="CEH6" s="86"/>
      <c r="CEI6" s="86"/>
      <c r="CEJ6" s="86"/>
      <c r="CEK6" s="86"/>
      <c r="CEL6" s="86"/>
      <c r="CEM6" s="86"/>
      <c r="CEN6" s="86"/>
      <c r="CEO6" s="86"/>
      <c r="CEP6" s="86"/>
      <c r="CEQ6" s="86"/>
      <c r="CER6" s="86"/>
      <c r="CES6" s="86"/>
      <c r="CET6" s="86"/>
      <c r="CEU6" s="86"/>
      <c r="CEV6" s="86"/>
      <c r="CEW6" s="86"/>
      <c r="CEX6" s="86"/>
      <c r="CEY6" s="86"/>
      <c r="CEZ6" s="86"/>
      <c r="CFA6" s="86"/>
      <c r="CFB6" s="86"/>
      <c r="CFC6" s="86"/>
      <c r="CFD6" s="86"/>
      <c r="CFE6" s="86"/>
      <c r="CFF6" s="86"/>
      <c r="CFG6" s="86"/>
      <c r="CFH6" s="86"/>
      <c r="CFI6" s="86"/>
      <c r="CFJ6" s="86"/>
      <c r="CFK6" s="86"/>
      <c r="CFL6" s="86"/>
      <c r="CFM6" s="86"/>
      <c r="CFN6" s="86"/>
      <c r="CFO6" s="86"/>
      <c r="CFP6" s="86"/>
      <c r="CFQ6" s="86"/>
      <c r="CFR6" s="86"/>
      <c r="CFS6" s="86"/>
      <c r="CFT6" s="86"/>
      <c r="CFU6" s="86"/>
      <c r="CFV6" s="86"/>
      <c r="CFW6" s="86"/>
      <c r="CFX6" s="86"/>
      <c r="CFY6" s="86"/>
      <c r="CFZ6" s="86"/>
      <c r="CGA6" s="86"/>
      <c r="CGB6" s="86"/>
      <c r="CGC6" s="86"/>
      <c r="CGD6" s="86"/>
      <c r="CGE6" s="86"/>
      <c r="CGF6" s="86"/>
      <c r="CGG6" s="86"/>
      <c r="CGH6" s="86"/>
      <c r="CGI6" s="86"/>
      <c r="CGJ6" s="86"/>
      <c r="CGK6" s="86"/>
      <c r="CGL6" s="86"/>
      <c r="CGM6" s="86"/>
      <c r="CGN6" s="86"/>
      <c r="CGO6" s="86"/>
      <c r="CGP6" s="86"/>
      <c r="CGQ6" s="86"/>
      <c r="CGR6" s="86"/>
      <c r="CGS6" s="86"/>
      <c r="CGT6" s="86"/>
      <c r="CGU6" s="86"/>
      <c r="CGV6" s="86"/>
      <c r="CGW6" s="86"/>
      <c r="CGX6" s="86"/>
      <c r="CGY6" s="86"/>
      <c r="CGZ6" s="86"/>
      <c r="CHA6" s="86"/>
      <c r="CHB6" s="86"/>
      <c r="CHC6" s="86"/>
      <c r="CHD6" s="86"/>
      <c r="CHE6" s="86"/>
      <c r="CHF6" s="86"/>
      <c r="CHG6" s="86"/>
      <c r="CHH6" s="86"/>
      <c r="CHI6" s="86"/>
      <c r="CHJ6" s="86"/>
      <c r="CHK6" s="86"/>
      <c r="CHL6" s="86"/>
      <c r="CHM6" s="86"/>
      <c r="CHN6" s="86"/>
      <c r="CHO6" s="86"/>
      <c r="CHP6" s="86"/>
      <c r="CHQ6" s="86"/>
      <c r="CHR6" s="86"/>
      <c r="CHS6" s="86"/>
      <c r="CHT6" s="86"/>
      <c r="CHU6" s="86"/>
      <c r="CHV6" s="86"/>
      <c r="CHW6" s="86"/>
      <c r="CHX6" s="86"/>
      <c r="CHY6" s="86"/>
      <c r="CHZ6" s="86"/>
      <c r="CIA6" s="86"/>
      <c r="CIB6" s="86"/>
      <c r="CIC6" s="86"/>
      <c r="CID6" s="86"/>
      <c r="CIE6" s="86"/>
      <c r="CIF6" s="86"/>
      <c r="CIG6" s="86"/>
      <c r="CIH6" s="86"/>
      <c r="CII6" s="86"/>
      <c r="CIJ6" s="86"/>
      <c r="CIK6" s="86"/>
      <c r="CIL6" s="86"/>
      <c r="CIM6" s="86"/>
      <c r="CIN6" s="86"/>
      <c r="CIO6" s="86"/>
      <c r="CIP6" s="86"/>
      <c r="CIQ6" s="86"/>
      <c r="CIR6" s="86"/>
      <c r="CIS6" s="86"/>
      <c r="CIT6" s="86"/>
      <c r="CIU6" s="86"/>
      <c r="CIV6" s="86"/>
      <c r="CIW6" s="86"/>
      <c r="CIX6" s="86"/>
      <c r="CIY6" s="86"/>
      <c r="CIZ6" s="86"/>
      <c r="CJA6" s="86"/>
      <c r="CJB6" s="86"/>
      <c r="CJC6" s="86"/>
      <c r="CJD6" s="86"/>
      <c r="CJE6" s="86"/>
      <c r="CJF6" s="86"/>
      <c r="CJG6" s="86"/>
      <c r="CJH6" s="86"/>
      <c r="CJI6" s="86"/>
      <c r="CJJ6" s="86"/>
      <c r="CJK6" s="86"/>
      <c r="CJL6" s="86"/>
      <c r="CJM6" s="86"/>
      <c r="CJN6" s="86"/>
      <c r="CJO6" s="86"/>
      <c r="CJP6" s="86"/>
      <c r="CJQ6" s="86"/>
      <c r="CJR6" s="86"/>
      <c r="CJS6" s="86"/>
      <c r="CJT6" s="86"/>
      <c r="CJU6" s="86"/>
      <c r="CJV6" s="86"/>
      <c r="CJW6" s="86"/>
      <c r="CJX6" s="86"/>
      <c r="CJY6" s="86"/>
      <c r="CJZ6" s="86"/>
      <c r="CKA6" s="86"/>
      <c r="CKB6" s="86"/>
      <c r="CKC6" s="86"/>
      <c r="CKD6" s="86"/>
      <c r="CKE6" s="86"/>
      <c r="CKF6" s="86"/>
      <c r="CKG6" s="86"/>
      <c r="CKH6" s="86"/>
      <c r="CKI6" s="86"/>
      <c r="CKJ6" s="86"/>
      <c r="CKK6" s="86"/>
      <c r="CKL6" s="86"/>
      <c r="CKM6" s="86"/>
      <c r="CKN6" s="86"/>
      <c r="CKO6" s="86"/>
      <c r="CKP6" s="86"/>
      <c r="CKQ6" s="86"/>
      <c r="CKR6" s="86"/>
      <c r="CKS6" s="86"/>
      <c r="CKT6" s="86"/>
      <c r="CKU6" s="86"/>
      <c r="CKV6" s="86"/>
      <c r="CKW6" s="86"/>
      <c r="CKX6" s="86"/>
      <c r="CKY6" s="86"/>
      <c r="CKZ6" s="86"/>
      <c r="CLA6" s="86"/>
      <c r="CLB6" s="86"/>
      <c r="CLC6" s="86"/>
      <c r="CLD6" s="86"/>
      <c r="CLE6" s="86"/>
      <c r="CLF6" s="86"/>
      <c r="CLG6" s="86"/>
      <c r="CLH6" s="86"/>
      <c r="CLI6" s="86"/>
      <c r="CLJ6" s="86"/>
      <c r="CLK6" s="86"/>
      <c r="CLL6" s="86"/>
      <c r="CLM6" s="86"/>
      <c r="CLN6" s="86"/>
      <c r="CLO6" s="86"/>
      <c r="CLP6" s="86"/>
      <c r="CLQ6" s="86"/>
      <c r="CLR6" s="86"/>
      <c r="CLS6" s="86"/>
      <c r="CLT6" s="86"/>
      <c r="CLU6" s="86"/>
      <c r="CLV6" s="86"/>
      <c r="CLW6" s="86"/>
      <c r="CLX6" s="86"/>
      <c r="CLY6" s="86"/>
      <c r="CLZ6" s="86"/>
      <c r="CMA6" s="86"/>
      <c r="CMB6" s="86"/>
      <c r="CMC6" s="86"/>
      <c r="CMD6" s="86"/>
      <c r="CME6" s="86"/>
      <c r="CMF6" s="86"/>
      <c r="CMG6" s="86"/>
      <c r="CMH6" s="86"/>
      <c r="CMI6" s="86"/>
      <c r="CMJ6" s="86"/>
      <c r="CMK6" s="86"/>
      <c r="CML6" s="86"/>
      <c r="CMM6" s="86"/>
      <c r="CMN6" s="86"/>
      <c r="CMO6" s="86"/>
      <c r="CMP6" s="86"/>
      <c r="CMQ6" s="86"/>
      <c r="CMR6" s="86"/>
      <c r="CMS6" s="86"/>
      <c r="CMT6" s="86"/>
      <c r="CMU6" s="86"/>
      <c r="CMV6" s="86"/>
      <c r="CMW6" s="86"/>
      <c r="CMX6" s="86"/>
      <c r="CMY6" s="86"/>
      <c r="CMZ6" s="86"/>
      <c r="CNA6" s="86"/>
      <c r="CNB6" s="86"/>
      <c r="CNC6" s="86"/>
      <c r="CND6" s="86"/>
      <c r="CNE6" s="86"/>
      <c r="CNF6" s="86"/>
      <c r="CNG6" s="86"/>
      <c r="CNH6" s="86"/>
      <c r="CNI6" s="86"/>
      <c r="CNJ6" s="86"/>
      <c r="CNK6" s="86"/>
      <c r="CNL6" s="86"/>
      <c r="CNM6" s="86"/>
      <c r="CNN6" s="86"/>
      <c r="CNO6" s="86"/>
      <c r="CNP6" s="86"/>
      <c r="CNQ6" s="86"/>
      <c r="CNR6" s="86"/>
      <c r="CNS6" s="86"/>
      <c r="CNT6" s="86"/>
      <c r="CNU6" s="86"/>
      <c r="CNV6" s="86"/>
      <c r="CNW6" s="86"/>
      <c r="CNX6" s="86"/>
      <c r="CNY6" s="86"/>
      <c r="CNZ6" s="86"/>
      <c r="COA6" s="86"/>
      <c r="COB6" s="86"/>
      <c r="COC6" s="86"/>
      <c r="COD6" s="86"/>
      <c r="COE6" s="86"/>
      <c r="COF6" s="86"/>
      <c r="COG6" s="86"/>
      <c r="COH6" s="86"/>
      <c r="COI6" s="86"/>
      <c r="COJ6" s="86"/>
      <c r="COK6" s="86"/>
      <c r="COL6" s="86"/>
      <c r="COM6" s="86"/>
      <c r="CON6" s="86"/>
      <c r="COO6" s="86"/>
      <c r="COP6" s="86"/>
      <c r="COQ6" s="86"/>
      <c r="COR6" s="86"/>
      <c r="COS6" s="86"/>
      <c r="COT6" s="86"/>
      <c r="COU6" s="86"/>
      <c r="COV6" s="86"/>
      <c r="COW6" s="86"/>
      <c r="COX6" s="86"/>
      <c r="COY6" s="86"/>
      <c r="COZ6" s="86"/>
      <c r="CPA6" s="86"/>
      <c r="CPB6" s="86"/>
      <c r="CPC6" s="86"/>
      <c r="CPD6" s="86"/>
      <c r="CPE6" s="86"/>
      <c r="CPF6" s="86"/>
      <c r="CPG6" s="86"/>
      <c r="CPH6" s="86"/>
      <c r="CPI6" s="86"/>
      <c r="CPJ6" s="86"/>
      <c r="CPK6" s="86"/>
      <c r="CPL6" s="86"/>
      <c r="CPM6" s="86"/>
      <c r="CPN6" s="86"/>
      <c r="CPO6" s="86"/>
      <c r="CPP6" s="86"/>
      <c r="CPQ6" s="86"/>
      <c r="CPR6" s="86"/>
      <c r="CPS6" s="86"/>
      <c r="CPT6" s="86"/>
      <c r="CPU6" s="86"/>
      <c r="CPV6" s="86"/>
      <c r="CPW6" s="86"/>
      <c r="CPX6" s="86"/>
      <c r="CPY6" s="86"/>
      <c r="CPZ6" s="86"/>
      <c r="CQA6" s="86"/>
      <c r="CQB6" s="86"/>
      <c r="CQC6" s="86"/>
      <c r="CQD6" s="86"/>
      <c r="CQE6" s="86"/>
      <c r="CQF6" s="86"/>
      <c r="CQG6" s="86"/>
      <c r="CQH6" s="86"/>
      <c r="CQI6" s="86"/>
      <c r="CQJ6" s="86"/>
      <c r="CQK6" s="86"/>
      <c r="CQL6" s="86"/>
      <c r="CQM6" s="86"/>
      <c r="CQN6" s="86"/>
      <c r="CQO6" s="86"/>
      <c r="CQP6" s="86"/>
      <c r="CQQ6" s="86"/>
      <c r="CQR6" s="86"/>
      <c r="CQS6" s="86"/>
      <c r="CQT6" s="86"/>
      <c r="CQU6" s="86"/>
      <c r="CQV6" s="86"/>
      <c r="CQW6" s="86"/>
      <c r="CQX6" s="86"/>
      <c r="CQY6" s="86"/>
      <c r="CQZ6" s="86"/>
      <c r="CRA6" s="86"/>
      <c r="CRB6" s="86"/>
      <c r="CRC6" s="86"/>
      <c r="CRD6" s="86"/>
      <c r="CRE6" s="86"/>
      <c r="CRF6" s="86"/>
      <c r="CRG6" s="86"/>
      <c r="CRH6" s="86"/>
      <c r="CRI6" s="86"/>
      <c r="CRJ6" s="86"/>
      <c r="CRK6" s="86"/>
      <c r="CRL6" s="86"/>
      <c r="CRM6" s="86"/>
      <c r="CRN6" s="86"/>
      <c r="CRO6" s="86"/>
      <c r="CRP6" s="86"/>
      <c r="CRQ6" s="86"/>
      <c r="CRR6" s="86"/>
      <c r="CRS6" s="86"/>
      <c r="CRT6" s="86"/>
      <c r="CRU6" s="86"/>
      <c r="CRV6" s="86"/>
      <c r="CRW6" s="86"/>
      <c r="CRX6" s="86"/>
      <c r="CRY6" s="86"/>
      <c r="CRZ6" s="86"/>
      <c r="CSA6" s="86"/>
      <c r="CSB6" s="86"/>
      <c r="CSC6" s="86"/>
      <c r="CSD6" s="86"/>
      <c r="CSE6" s="86"/>
      <c r="CSF6" s="86"/>
      <c r="CSG6" s="86"/>
      <c r="CSH6" s="86"/>
      <c r="CSI6" s="86"/>
      <c r="CSJ6" s="86"/>
      <c r="CSK6" s="86"/>
      <c r="CSL6" s="86"/>
      <c r="CSM6" s="86"/>
      <c r="CSN6" s="86"/>
      <c r="CSO6" s="86"/>
      <c r="CSP6" s="86"/>
      <c r="CSQ6" s="86"/>
      <c r="CSR6" s="86"/>
      <c r="CSS6" s="86"/>
      <c r="CST6" s="86"/>
      <c r="CSU6" s="86"/>
      <c r="CSV6" s="86"/>
      <c r="CSW6" s="86"/>
      <c r="CSX6" s="86"/>
      <c r="CSY6" s="86"/>
      <c r="CSZ6" s="86"/>
      <c r="CTA6" s="86"/>
      <c r="CTB6" s="86"/>
      <c r="CTC6" s="86"/>
      <c r="CTD6" s="86"/>
      <c r="CTE6" s="86"/>
      <c r="CTF6" s="86"/>
      <c r="CTG6" s="86"/>
      <c r="CTH6" s="86"/>
      <c r="CTI6" s="86"/>
      <c r="CTJ6" s="86"/>
      <c r="CTK6" s="86"/>
      <c r="CTL6" s="86"/>
      <c r="CTM6" s="86"/>
      <c r="CTN6" s="86"/>
      <c r="CTO6" s="86"/>
      <c r="CTP6" s="86"/>
      <c r="CTQ6" s="86"/>
      <c r="CTR6" s="86"/>
      <c r="CTS6" s="86"/>
      <c r="CTT6" s="86"/>
      <c r="CTU6" s="86"/>
      <c r="CTV6" s="86"/>
      <c r="CTW6" s="86"/>
      <c r="CTX6" s="86"/>
      <c r="CTY6" s="86"/>
      <c r="CTZ6" s="86"/>
      <c r="CUA6" s="86"/>
      <c r="CUB6" s="86"/>
      <c r="CUC6" s="86"/>
      <c r="CUD6" s="86"/>
      <c r="CUE6" s="86"/>
      <c r="CUF6" s="86"/>
      <c r="CUG6" s="86"/>
      <c r="CUH6" s="86"/>
      <c r="CUI6" s="86"/>
      <c r="CUJ6" s="86"/>
      <c r="CUK6" s="86"/>
      <c r="CUL6" s="86"/>
      <c r="CUM6" s="86"/>
      <c r="CUN6" s="86"/>
      <c r="CUO6" s="86"/>
      <c r="CUP6" s="86"/>
      <c r="CUQ6" s="86"/>
      <c r="CUR6" s="86"/>
      <c r="CUS6" s="86"/>
      <c r="CUT6" s="86"/>
      <c r="CUU6" s="86"/>
      <c r="CUV6" s="86"/>
      <c r="CUW6" s="86"/>
      <c r="CUX6" s="86"/>
      <c r="CUY6" s="86"/>
      <c r="CUZ6" s="86"/>
      <c r="CVA6" s="86"/>
      <c r="CVB6" s="86"/>
      <c r="CVC6" s="86"/>
      <c r="CVD6" s="86"/>
      <c r="CVE6" s="86"/>
      <c r="CVF6" s="86"/>
      <c r="CVG6" s="86"/>
      <c r="CVH6" s="86"/>
      <c r="CVI6" s="86"/>
      <c r="CVJ6" s="86"/>
      <c r="CVK6" s="86"/>
      <c r="CVL6" s="86"/>
      <c r="CVM6" s="86"/>
      <c r="CVN6" s="86"/>
      <c r="CVO6" s="86"/>
      <c r="CVP6" s="86"/>
      <c r="CVQ6" s="86"/>
      <c r="CVR6" s="86"/>
      <c r="CVS6" s="86"/>
      <c r="CVT6" s="86"/>
      <c r="CVU6" s="86"/>
      <c r="CVV6" s="86"/>
      <c r="CVW6" s="86"/>
      <c r="CVX6" s="86"/>
      <c r="CVY6" s="86"/>
      <c r="CVZ6" s="86"/>
      <c r="CWA6" s="86"/>
      <c r="CWB6" s="86"/>
      <c r="CWC6" s="86"/>
      <c r="CWD6" s="86"/>
      <c r="CWE6" s="86"/>
      <c r="CWF6" s="86"/>
      <c r="CWG6" s="86"/>
      <c r="CWH6" s="86"/>
      <c r="CWI6" s="86"/>
      <c r="CWJ6" s="86"/>
      <c r="CWK6" s="86"/>
      <c r="CWL6" s="86"/>
      <c r="CWM6" s="86"/>
      <c r="CWN6" s="86"/>
      <c r="CWO6" s="86"/>
      <c r="CWP6" s="86"/>
      <c r="CWQ6" s="86"/>
      <c r="CWR6" s="86"/>
      <c r="CWS6" s="86"/>
      <c r="CWT6" s="86"/>
      <c r="CWU6" s="86"/>
      <c r="CWV6" s="86"/>
      <c r="CWW6" s="86"/>
      <c r="CWX6" s="86"/>
      <c r="CWY6" s="86"/>
      <c r="CWZ6" s="86"/>
      <c r="CXA6" s="86"/>
      <c r="CXB6" s="86"/>
      <c r="CXC6" s="86"/>
      <c r="CXD6" s="86"/>
      <c r="CXE6" s="86"/>
      <c r="CXF6" s="86"/>
      <c r="CXG6" s="86"/>
      <c r="CXH6" s="86"/>
      <c r="CXI6" s="86"/>
      <c r="CXJ6" s="86"/>
      <c r="CXK6" s="86"/>
      <c r="CXL6" s="86"/>
      <c r="CXM6" s="86"/>
      <c r="CXN6" s="86"/>
      <c r="CXO6" s="86"/>
      <c r="CXP6" s="86"/>
      <c r="CXQ6" s="86"/>
      <c r="CXR6" s="86"/>
      <c r="CXS6" s="86"/>
      <c r="CXT6" s="86"/>
      <c r="CXU6" s="86"/>
      <c r="CXV6" s="86"/>
      <c r="CXW6" s="86"/>
      <c r="CXX6" s="86"/>
      <c r="CXY6" s="86"/>
      <c r="CXZ6" s="86"/>
      <c r="CYA6" s="86"/>
      <c r="CYB6" s="86"/>
      <c r="CYC6" s="86"/>
      <c r="CYD6" s="86"/>
      <c r="CYE6" s="86"/>
      <c r="CYF6" s="86"/>
      <c r="CYG6" s="86"/>
      <c r="CYH6" s="86"/>
      <c r="CYI6" s="86"/>
      <c r="CYJ6" s="86"/>
      <c r="CYK6" s="86"/>
      <c r="CYL6" s="86"/>
      <c r="CYM6" s="86"/>
      <c r="CYN6" s="86"/>
      <c r="CYO6" s="86"/>
      <c r="CYP6" s="86"/>
      <c r="CYQ6" s="86"/>
      <c r="CYR6" s="86"/>
      <c r="CYS6" s="86"/>
      <c r="CYT6" s="86"/>
      <c r="CYU6" s="86"/>
      <c r="CYV6" s="86"/>
      <c r="CYW6" s="86"/>
      <c r="CYX6" s="86"/>
      <c r="CYY6" s="86"/>
      <c r="CYZ6" s="86"/>
      <c r="CZA6" s="86"/>
      <c r="CZB6" s="86"/>
      <c r="CZC6" s="86"/>
      <c r="CZD6" s="86"/>
      <c r="CZE6" s="86"/>
      <c r="CZF6" s="86"/>
      <c r="CZG6" s="86"/>
      <c r="CZH6" s="86"/>
      <c r="CZI6" s="86"/>
      <c r="CZJ6" s="86"/>
      <c r="CZK6" s="86"/>
      <c r="CZL6" s="86"/>
      <c r="CZM6" s="86"/>
      <c r="CZN6" s="86"/>
      <c r="CZO6" s="86"/>
      <c r="CZP6" s="86"/>
      <c r="CZQ6" s="86"/>
      <c r="CZR6" s="86"/>
      <c r="CZS6" s="86"/>
      <c r="CZT6" s="86"/>
      <c r="CZU6" s="86"/>
      <c r="CZV6" s="86"/>
      <c r="CZW6" s="86"/>
      <c r="CZX6" s="86"/>
      <c r="CZY6" s="86"/>
      <c r="CZZ6" s="86"/>
      <c r="DAA6" s="86"/>
      <c r="DAB6" s="86"/>
      <c r="DAC6" s="86"/>
      <c r="DAD6" s="86"/>
      <c r="DAE6" s="86"/>
      <c r="DAF6" s="86"/>
      <c r="DAG6" s="86"/>
      <c r="DAH6" s="86"/>
      <c r="DAI6" s="86"/>
      <c r="DAJ6" s="86"/>
      <c r="DAK6" s="86"/>
      <c r="DAL6" s="86"/>
      <c r="DAM6" s="86"/>
      <c r="DAN6" s="86"/>
      <c r="DAO6" s="86"/>
      <c r="DAP6" s="86"/>
      <c r="DAQ6" s="86"/>
      <c r="DAR6" s="86"/>
      <c r="DAS6" s="86"/>
      <c r="DAT6" s="86"/>
      <c r="DAU6" s="86"/>
      <c r="DAV6" s="86"/>
      <c r="DAW6" s="86"/>
      <c r="DAX6" s="86"/>
      <c r="DAY6" s="86"/>
      <c r="DAZ6" s="86"/>
      <c r="DBA6" s="86"/>
      <c r="DBB6" s="86"/>
      <c r="DBC6" s="86"/>
      <c r="DBD6" s="86"/>
      <c r="DBE6" s="86"/>
      <c r="DBF6" s="86"/>
      <c r="DBG6" s="86"/>
      <c r="DBH6" s="86"/>
      <c r="DBI6" s="86"/>
      <c r="DBJ6" s="86"/>
      <c r="DBK6" s="86"/>
      <c r="DBL6" s="86"/>
      <c r="DBM6" s="86"/>
      <c r="DBN6" s="86"/>
      <c r="DBO6" s="86"/>
      <c r="DBP6" s="86"/>
      <c r="DBQ6" s="86"/>
      <c r="DBR6" s="86"/>
      <c r="DBS6" s="86"/>
      <c r="DBT6" s="86"/>
      <c r="DBU6" s="86"/>
      <c r="DBV6" s="86"/>
      <c r="DBW6" s="86"/>
      <c r="DBX6" s="86"/>
      <c r="DBY6" s="86"/>
      <c r="DBZ6" s="86"/>
      <c r="DCA6" s="86"/>
      <c r="DCB6" s="86"/>
      <c r="DCC6" s="86"/>
      <c r="DCD6" s="86"/>
      <c r="DCE6" s="86"/>
      <c r="DCF6" s="86"/>
      <c r="DCG6" s="86"/>
      <c r="DCH6" s="86"/>
      <c r="DCI6" s="86"/>
      <c r="DCJ6" s="86"/>
      <c r="DCK6" s="86"/>
      <c r="DCL6" s="86"/>
      <c r="DCM6" s="86"/>
      <c r="DCN6" s="86"/>
      <c r="DCO6" s="86"/>
      <c r="DCP6" s="86"/>
      <c r="DCQ6" s="86"/>
      <c r="DCR6" s="86"/>
      <c r="DCS6" s="86"/>
      <c r="DCT6" s="86"/>
      <c r="DCU6" s="86"/>
      <c r="DCV6" s="86"/>
      <c r="DCW6" s="86"/>
      <c r="DCX6" s="86"/>
      <c r="DCY6" s="86"/>
      <c r="DCZ6" s="86"/>
      <c r="DDA6" s="86"/>
      <c r="DDB6" s="86"/>
      <c r="DDC6" s="86"/>
      <c r="DDD6" s="86"/>
      <c r="DDE6" s="86"/>
      <c r="DDF6" s="86"/>
      <c r="DDG6" s="86"/>
      <c r="DDH6" s="86"/>
      <c r="DDI6" s="86"/>
      <c r="DDJ6" s="86"/>
      <c r="DDK6" s="86"/>
      <c r="DDL6" s="86"/>
      <c r="DDM6" s="86"/>
      <c r="DDN6" s="86"/>
      <c r="DDO6" s="86"/>
      <c r="DDP6" s="86"/>
      <c r="DDQ6" s="86"/>
      <c r="DDR6" s="86"/>
      <c r="DDS6" s="86"/>
      <c r="DDT6" s="86"/>
      <c r="DDU6" s="86"/>
      <c r="DDV6" s="86"/>
      <c r="DDW6" s="86"/>
      <c r="DDX6" s="86"/>
      <c r="DDY6" s="86"/>
      <c r="DDZ6" s="86"/>
      <c r="DEA6" s="86"/>
      <c r="DEB6" s="86"/>
      <c r="DEC6" s="86"/>
      <c r="DED6" s="86"/>
      <c r="DEE6" s="86"/>
      <c r="DEF6" s="86"/>
      <c r="DEG6" s="86"/>
      <c r="DEH6" s="86"/>
      <c r="DEI6" s="86"/>
      <c r="DEJ6" s="86"/>
      <c r="DEK6" s="86"/>
      <c r="DEL6" s="86"/>
      <c r="DEM6" s="86"/>
      <c r="DEN6" s="86"/>
      <c r="DEO6" s="86"/>
      <c r="DEP6" s="86"/>
      <c r="DEQ6" s="86"/>
      <c r="DER6" s="86"/>
      <c r="DES6" s="86"/>
      <c r="DET6" s="86"/>
      <c r="DEU6" s="86"/>
      <c r="DEV6" s="86"/>
      <c r="DEW6" s="86"/>
      <c r="DEX6" s="86"/>
      <c r="DEY6" s="86"/>
      <c r="DEZ6" s="86"/>
      <c r="DFA6" s="86"/>
      <c r="DFB6" s="86"/>
      <c r="DFC6" s="86"/>
      <c r="DFD6" s="86"/>
      <c r="DFE6" s="86"/>
      <c r="DFF6" s="86"/>
      <c r="DFG6" s="86"/>
      <c r="DFH6" s="86"/>
      <c r="DFI6" s="86"/>
      <c r="DFJ6" s="86"/>
      <c r="DFK6" s="86"/>
      <c r="DFL6" s="86"/>
      <c r="DFM6" s="86"/>
      <c r="DFN6" s="86"/>
      <c r="DFO6" s="86"/>
      <c r="DFP6" s="86"/>
      <c r="DFQ6" s="86"/>
      <c r="DFR6" s="86"/>
      <c r="DFS6" s="86"/>
      <c r="DFT6" s="86"/>
      <c r="DFU6" s="86"/>
      <c r="DFV6" s="86"/>
      <c r="DFW6" s="86"/>
      <c r="DFX6" s="86"/>
      <c r="DFY6" s="86"/>
      <c r="DFZ6" s="86"/>
      <c r="DGA6" s="86"/>
      <c r="DGB6" s="86"/>
      <c r="DGC6" s="86"/>
      <c r="DGD6" s="86"/>
      <c r="DGE6" s="86"/>
      <c r="DGF6" s="86"/>
      <c r="DGG6" s="86"/>
      <c r="DGH6" s="86"/>
      <c r="DGI6" s="86"/>
      <c r="DGJ6" s="86"/>
      <c r="DGK6" s="86"/>
      <c r="DGL6" s="86"/>
      <c r="DGM6" s="86"/>
      <c r="DGN6" s="86"/>
      <c r="DGO6" s="86"/>
      <c r="DGP6" s="86"/>
      <c r="DGQ6" s="86"/>
      <c r="DGR6" s="86"/>
      <c r="DGS6" s="86"/>
      <c r="DGT6" s="86"/>
      <c r="DGU6" s="86"/>
      <c r="DGV6" s="86"/>
      <c r="DGW6" s="86"/>
      <c r="DGX6" s="86"/>
      <c r="DGY6" s="86"/>
      <c r="DGZ6" s="86"/>
      <c r="DHA6" s="86"/>
      <c r="DHB6" s="86"/>
      <c r="DHC6" s="86"/>
      <c r="DHD6" s="86"/>
      <c r="DHE6" s="86"/>
      <c r="DHF6" s="86"/>
      <c r="DHG6" s="86"/>
      <c r="DHH6" s="86"/>
      <c r="DHI6" s="86"/>
      <c r="DHJ6" s="86"/>
      <c r="DHK6" s="86"/>
      <c r="DHL6" s="86"/>
      <c r="DHM6" s="86"/>
      <c r="DHN6" s="86"/>
      <c r="DHO6" s="86"/>
      <c r="DHP6" s="86"/>
      <c r="DHQ6" s="86"/>
      <c r="DHR6" s="86"/>
      <c r="DHS6" s="86"/>
      <c r="DHT6" s="86"/>
      <c r="DHU6" s="86"/>
      <c r="DHV6" s="86"/>
      <c r="DHW6" s="86"/>
      <c r="DHX6" s="86"/>
      <c r="DHY6" s="86"/>
      <c r="DHZ6" s="86"/>
      <c r="DIA6" s="86"/>
      <c r="DIB6" s="86"/>
      <c r="DIC6" s="86"/>
      <c r="DID6" s="86"/>
      <c r="DIE6" s="86"/>
      <c r="DIF6" s="86"/>
      <c r="DIG6" s="86"/>
      <c r="DIH6" s="86"/>
      <c r="DII6" s="86"/>
      <c r="DIJ6" s="86"/>
      <c r="DIK6" s="86"/>
      <c r="DIL6" s="86"/>
      <c r="DIM6" s="86"/>
      <c r="DIN6" s="86"/>
      <c r="DIO6" s="86"/>
      <c r="DIP6" s="86"/>
      <c r="DIQ6" s="86"/>
      <c r="DIR6" s="86"/>
      <c r="DIS6" s="86"/>
      <c r="DIT6" s="86"/>
      <c r="DIU6" s="86"/>
      <c r="DIV6" s="86"/>
      <c r="DIW6" s="86"/>
      <c r="DIX6" s="86"/>
      <c r="DIY6" s="86"/>
      <c r="DIZ6" s="86"/>
      <c r="DJA6" s="86"/>
      <c r="DJB6" s="86"/>
      <c r="DJC6" s="86"/>
      <c r="DJD6" s="86"/>
      <c r="DJE6" s="86"/>
      <c r="DJF6" s="86"/>
      <c r="DJG6" s="86"/>
      <c r="DJH6" s="86"/>
      <c r="DJI6" s="86"/>
      <c r="DJJ6" s="86"/>
      <c r="DJK6" s="86"/>
      <c r="DJL6" s="86"/>
      <c r="DJM6" s="86"/>
      <c r="DJN6" s="86"/>
      <c r="DJO6" s="86"/>
      <c r="DJP6" s="86"/>
      <c r="DJQ6" s="86"/>
      <c r="DJR6" s="86"/>
      <c r="DJS6" s="86"/>
      <c r="DJT6" s="86"/>
      <c r="DJU6" s="86"/>
      <c r="DJV6" s="86"/>
      <c r="DJW6" s="86"/>
      <c r="DJX6" s="86"/>
      <c r="DJY6" s="86"/>
      <c r="DJZ6" s="86"/>
      <c r="DKA6" s="86"/>
      <c r="DKB6" s="86"/>
      <c r="DKC6" s="86"/>
      <c r="DKD6" s="86"/>
      <c r="DKE6" s="86"/>
      <c r="DKF6" s="86"/>
      <c r="DKG6" s="86"/>
      <c r="DKH6" s="86"/>
      <c r="DKI6" s="86"/>
      <c r="DKJ6" s="86"/>
      <c r="DKK6" s="86"/>
      <c r="DKL6" s="86"/>
      <c r="DKM6" s="86"/>
      <c r="DKN6" s="86"/>
      <c r="DKO6" s="86"/>
      <c r="DKP6" s="86"/>
      <c r="DKQ6" s="86"/>
      <c r="DKR6" s="86"/>
      <c r="DKS6" s="86"/>
      <c r="DKT6" s="86"/>
      <c r="DKU6" s="86"/>
      <c r="DKV6" s="86"/>
      <c r="DKW6" s="86"/>
      <c r="DKX6" s="86"/>
      <c r="DKY6" s="86"/>
      <c r="DKZ6" s="86"/>
      <c r="DLA6" s="86"/>
      <c r="DLB6" s="86"/>
      <c r="DLC6" s="86"/>
      <c r="DLD6" s="86"/>
      <c r="DLE6" s="86"/>
      <c r="DLF6" s="86"/>
      <c r="DLG6" s="86"/>
      <c r="DLH6" s="86"/>
      <c r="DLI6" s="86"/>
      <c r="DLJ6" s="86"/>
      <c r="DLK6" s="86"/>
      <c r="DLL6" s="86"/>
      <c r="DLM6" s="86"/>
      <c r="DLN6" s="86"/>
      <c r="DLO6" s="86"/>
      <c r="DLP6" s="86"/>
      <c r="DLQ6" s="86"/>
      <c r="DLR6" s="86"/>
      <c r="DLS6" s="86"/>
      <c r="DLT6" s="86"/>
      <c r="DLU6" s="86"/>
      <c r="DLV6" s="86"/>
      <c r="DLW6" s="86"/>
      <c r="DLX6" s="86"/>
      <c r="DLY6" s="86"/>
      <c r="DLZ6" s="86"/>
      <c r="DMA6" s="86"/>
      <c r="DMB6" s="86"/>
      <c r="DMC6" s="86"/>
      <c r="DMD6" s="86"/>
      <c r="DME6" s="86"/>
      <c r="DMF6" s="86"/>
      <c r="DMG6" s="86"/>
      <c r="DMH6" s="86"/>
      <c r="DMI6" s="86"/>
      <c r="DMJ6" s="86"/>
      <c r="DMK6" s="86"/>
      <c r="DML6" s="86"/>
      <c r="DMM6" s="86"/>
      <c r="DMN6" s="86"/>
      <c r="DMO6" s="86"/>
      <c r="DMP6" s="86"/>
      <c r="DMQ6" s="86"/>
      <c r="DMR6" s="86"/>
      <c r="DMS6" s="86"/>
      <c r="DMT6" s="86"/>
      <c r="DMU6" s="86"/>
      <c r="DMV6" s="86"/>
      <c r="DMW6" s="86"/>
      <c r="DMX6" s="86"/>
      <c r="DMY6" s="86"/>
      <c r="DMZ6" s="86"/>
      <c r="DNA6" s="86"/>
      <c r="DNB6" s="86"/>
      <c r="DNC6" s="86"/>
      <c r="DND6" s="86"/>
      <c r="DNE6" s="86"/>
      <c r="DNF6" s="86"/>
      <c r="DNG6" s="86"/>
      <c r="DNH6" s="86"/>
      <c r="DNI6" s="86"/>
      <c r="DNJ6" s="86"/>
      <c r="DNK6" s="86"/>
      <c r="DNL6" s="86"/>
      <c r="DNM6" s="86"/>
      <c r="DNN6" s="86"/>
      <c r="DNO6" s="86"/>
      <c r="DNP6" s="86"/>
      <c r="DNQ6" s="86"/>
      <c r="DNR6" s="86"/>
      <c r="DNS6" s="86"/>
      <c r="DNT6" s="86"/>
      <c r="DNU6" s="86"/>
      <c r="DNV6" s="86"/>
      <c r="DNW6" s="86"/>
      <c r="DNX6" s="86"/>
      <c r="DNY6" s="86"/>
      <c r="DNZ6" s="86"/>
      <c r="DOA6" s="86"/>
      <c r="DOB6" s="86"/>
      <c r="DOC6" s="86"/>
      <c r="DOD6" s="86"/>
      <c r="DOE6" s="86"/>
      <c r="DOF6" s="86"/>
      <c r="DOG6" s="86"/>
      <c r="DOH6" s="86"/>
      <c r="DOI6" s="86"/>
      <c r="DOJ6" s="86"/>
      <c r="DOK6" s="86"/>
      <c r="DOL6" s="86"/>
      <c r="DOM6" s="86"/>
      <c r="DON6" s="86"/>
      <c r="DOO6" s="86"/>
      <c r="DOP6" s="86"/>
      <c r="DOQ6" s="86"/>
      <c r="DOR6" s="86"/>
      <c r="DOS6" s="86"/>
      <c r="DOT6" s="86"/>
      <c r="DOU6" s="86"/>
      <c r="DOV6" s="86"/>
      <c r="DOW6" s="86"/>
      <c r="DOX6" s="86"/>
      <c r="DOY6" s="86"/>
      <c r="DOZ6" s="86"/>
      <c r="DPA6" s="86"/>
      <c r="DPB6" s="86"/>
      <c r="DPC6" s="86"/>
      <c r="DPD6" s="86"/>
      <c r="DPE6" s="86"/>
      <c r="DPF6" s="86"/>
      <c r="DPG6" s="86"/>
      <c r="DPH6" s="86"/>
      <c r="DPI6" s="86"/>
      <c r="DPJ6" s="86"/>
      <c r="DPK6" s="86"/>
      <c r="DPL6" s="86"/>
      <c r="DPM6" s="86"/>
      <c r="DPN6" s="86"/>
      <c r="DPO6" s="86"/>
      <c r="DPP6" s="86"/>
      <c r="DPQ6" s="86"/>
      <c r="DPR6" s="86"/>
      <c r="DPS6" s="86"/>
      <c r="DPT6" s="86"/>
      <c r="DPU6" s="86"/>
      <c r="DPV6" s="86"/>
      <c r="DPW6" s="86"/>
      <c r="DPX6" s="86"/>
      <c r="DPY6" s="86"/>
      <c r="DPZ6" s="86"/>
      <c r="DQA6" s="86"/>
      <c r="DQB6" s="86"/>
      <c r="DQC6" s="86"/>
      <c r="DQD6" s="86"/>
      <c r="DQE6" s="86"/>
      <c r="DQF6" s="86"/>
      <c r="DQG6" s="86"/>
      <c r="DQH6" s="86"/>
      <c r="DQI6" s="86"/>
      <c r="DQJ6" s="86"/>
      <c r="DQK6" s="86"/>
      <c r="DQL6" s="86"/>
      <c r="DQM6" s="86"/>
      <c r="DQN6" s="86"/>
      <c r="DQO6" s="86"/>
      <c r="DQP6" s="86"/>
      <c r="DQQ6" s="86"/>
      <c r="DQR6" s="86"/>
      <c r="DQS6" s="86"/>
      <c r="DQT6" s="86"/>
      <c r="DQU6" s="86"/>
      <c r="DQV6" s="86"/>
      <c r="DQW6" s="86"/>
      <c r="DQX6" s="86"/>
      <c r="DQY6" s="86"/>
      <c r="DQZ6" s="86"/>
      <c r="DRA6" s="86"/>
      <c r="DRB6" s="86"/>
      <c r="DRC6" s="86"/>
      <c r="DRD6" s="86"/>
      <c r="DRE6" s="86"/>
      <c r="DRF6" s="86"/>
      <c r="DRG6" s="86"/>
      <c r="DRH6" s="86"/>
      <c r="DRI6" s="86"/>
      <c r="DRJ6" s="86"/>
      <c r="DRK6" s="86"/>
      <c r="DRL6" s="86"/>
      <c r="DRM6" s="86"/>
      <c r="DRN6" s="86"/>
      <c r="DRO6" s="86"/>
      <c r="DRP6" s="86"/>
      <c r="DRQ6" s="86"/>
      <c r="DRR6" s="86"/>
      <c r="DRS6" s="86"/>
      <c r="DRT6" s="86"/>
      <c r="DRU6" s="86"/>
      <c r="DRV6" s="86"/>
      <c r="DRW6" s="86"/>
      <c r="DRX6" s="86"/>
      <c r="DRY6" s="86"/>
      <c r="DRZ6" s="86"/>
      <c r="DSA6" s="86"/>
      <c r="DSB6" s="86"/>
      <c r="DSC6" s="86"/>
      <c r="DSD6" s="86"/>
      <c r="DSE6" s="86"/>
      <c r="DSF6" s="86"/>
      <c r="DSG6" s="86"/>
      <c r="DSH6" s="86"/>
      <c r="DSI6" s="86"/>
      <c r="DSJ6" s="86"/>
      <c r="DSK6" s="86"/>
      <c r="DSL6" s="86"/>
      <c r="DSM6" s="86"/>
      <c r="DSN6" s="86"/>
      <c r="DSO6" s="86"/>
      <c r="DSP6" s="86"/>
      <c r="DSQ6" s="86"/>
      <c r="DSR6" s="86"/>
      <c r="DSS6" s="86"/>
      <c r="DST6" s="86"/>
      <c r="DSU6" s="86"/>
      <c r="DSV6" s="86"/>
      <c r="DSW6" s="86"/>
      <c r="DSX6" s="86"/>
      <c r="DSY6" s="86"/>
      <c r="DSZ6" s="86"/>
      <c r="DTA6" s="86"/>
      <c r="DTB6" s="86"/>
      <c r="DTC6" s="86"/>
      <c r="DTD6" s="86"/>
      <c r="DTE6" s="86"/>
      <c r="DTF6" s="86"/>
      <c r="DTG6" s="86"/>
      <c r="DTH6" s="86"/>
      <c r="DTI6" s="86"/>
      <c r="DTJ6" s="86"/>
      <c r="DTK6" s="86"/>
      <c r="DTL6" s="86"/>
      <c r="DTM6" s="86"/>
      <c r="DTN6" s="86"/>
      <c r="DTO6" s="86"/>
      <c r="DTP6" s="86"/>
      <c r="DTQ6" s="86"/>
      <c r="DTR6" s="86"/>
      <c r="DTS6" s="86"/>
      <c r="DTT6" s="86"/>
      <c r="DTU6" s="86"/>
      <c r="DTV6" s="86"/>
      <c r="DTW6" s="86"/>
      <c r="DTX6" s="86"/>
      <c r="DTY6" s="86"/>
      <c r="DTZ6" s="86"/>
      <c r="DUA6" s="86"/>
      <c r="DUB6" s="86"/>
      <c r="DUC6" s="86"/>
      <c r="DUD6" s="86"/>
      <c r="DUE6" s="86"/>
      <c r="DUF6" s="86"/>
      <c r="DUG6" s="86"/>
      <c r="DUH6" s="86"/>
      <c r="DUI6" s="86"/>
      <c r="DUJ6" s="86"/>
      <c r="DUK6" s="86"/>
      <c r="DUL6" s="86"/>
      <c r="DUM6" s="86"/>
      <c r="DUN6" s="86"/>
      <c r="DUO6" s="86"/>
      <c r="DUP6" s="86"/>
      <c r="DUQ6" s="86"/>
      <c r="DUR6" s="86"/>
      <c r="DUS6" s="86"/>
      <c r="DUT6" s="86"/>
      <c r="DUU6" s="86"/>
      <c r="DUV6" s="86"/>
      <c r="DUW6" s="86"/>
      <c r="DUX6" s="86"/>
      <c r="DUY6" s="86"/>
      <c r="DUZ6" s="86"/>
      <c r="DVA6" s="86"/>
      <c r="DVB6" s="86"/>
      <c r="DVC6" s="86"/>
      <c r="DVD6" s="86"/>
      <c r="DVE6" s="86"/>
      <c r="DVF6" s="86"/>
      <c r="DVG6" s="86"/>
      <c r="DVH6" s="86"/>
      <c r="DVI6" s="86"/>
      <c r="DVJ6" s="86"/>
      <c r="DVK6" s="86"/>
      <c r="DVL6" s="86"/>
      <c r="DVM6" s="86"/>
      <c r="DVN6" s="86"/>
      <c r="DVO6" s="86"/>
      <c r="DVP6" s="86"/>
      <c r="DVQ6" s="86"/>
      <c r="DVR6" s="86"/>
      <c r="DVS6" s="86"/>
      <c r="DVT6" s="86"/>
      <c r="DVU6" s="86"/>
      <c r="DVV6" s="86"/>
      <c r="DVW6" s="86"/>
      <c r="DVX6" s="86"/>
      <c r="DVY6" s="86"/>
      <c r="DVZ6" s="86"/>
      <c r="DWA6" s="86"/>
      <c r="DWB6" s="86"/>
      <c r="DWC6" s="86"/>
      <c r="DWD6" s="86"/>
      <c r="DWE6" s="86"/>
      <c r="DWF6" s="86"/>
      <c r="DWG6" s="86"/>
      <c r="DWH6" s="86"/>
      <c r="DWI6" s="86"/>
      <c r="DWJ6" s="86"/>
      <c r="DWK6" s="86"/>
      <c r="DWL6" s="86"/>
      <c r="DWM6" s="86"/>
      <c r="DWN6" s="86"/>
      <c r="DWO6" s="86"/>
      <c r="DWP6" s="86"/>
      <c r="DWQ6" s="86"/>
      <c r="DWR6" s="86"/>
      <c r="DWS6" s="86"/>
      <c r="DWT6" s="86"/>
      <c r="DWU6" s="86"/>
      <c r="DWV6" s="86"/>
      <c r="DWW6" s="86"/>
      <c r="DWX6" s="86"/>
      <c r="DWY6" s="86"/>
      <c r="DWZ6" s="86"/>
      <c r="DXA6" s="86"/>
      <c r="DXB6" s="86"/>
      <c r="DXC6" s="86"/>
      <c r="DXD6" s="86"/>
      <c r="DXE6" s="86"/>
      <c r="DXF6" s="86"/>
      <c r="DXG6" s="86"/>
      <c r="DXH6" s="86"/>
      <c r="DXI6" s="86"/>
      <c r="DXJ6" s="86"/>
      <c r="DXK6" s="86"/>
      <c r="DXL6" s="86"/>
      <c r="DXM6" s="86"/>
      <c r="DXN6" s="86"/>
      <c r="DXO6" s="86"/>
      <c r="DXP6" s="86"/>
      <c r="DXQ6" s="86"/>
      <c r="DXR6" s="86"/>
      <c r="DXS6" s="86"/>
      <c r="DXT6" s="86"/>
      <c r="DXU6" s="86"/>
      <c r="DXV6" s="86"/>
      <c r="DXW6" s="86"/>
      <c r="DXX6" s="86"/>
      <c r="DXY6" s="86"/>
      <c r="DXZ6" s="86"/>
      <c r="DYA6" s="86"/>
      <c r="DYB6" s="86"/>
      <c r="DYC6" s="86"/>
      <c r="DYD6" s="86"/>
      <c r="DYE6" s="86"/>
      <c r="DYF6" s="86"/>
      <c r="DYG6" s="86"/>
      <c r="DYH6" s="86"/>
      <c r="DYI6" s="86"/>
      <c r="DYJ6" s="86"/>
      <c r="DYK6" s="86"/>
      <c r="DYL6" s="86"/>
      <c r="DYM6" s="86"/>
      <c r="DYN6" s="86"/>
      <c r="DYO6" s="86"/>
      <c r="DYP6" s="86"/>
      <c r="DYQ6" s="86"/>
      <c r="DYR6" s="86"/>
      <c r="DYS6" s="86"/>
      <c r="DYT6" s="86"/>
      <c r="DYU6" s="86"/>
      <c r="DYV6" s="86"/>
      <c r="DYW6" s="86"/>
      <c r="DYX6" s="86"/>
      <c r="DYY6" s="86"/>
      <c r="DYZ6" s="86"/>
      <c r="DZA6" s="86"/>
      <c r="DZB6" s="86"/>
      <c r="DZC6" s="86"/>
      <c r="DZD6" s="86"/>
      <c r="DZE6" s="86"/>
      <c r="DZF6" s="86"/>
      <c r="DZG6" s="86"/>
      <c r="DZH6" s="86"/>
      <c r="DZI6" s="86"/>
      <c r="DZJ6" s="86"/>
      <c r="DZK6" s="86"/>
      <c r="DZL6" s="86"/>
      <c r="DZM6" s="86"/>
      <c r="DZN6" s="86"/>
      <c r="DZO6" s="86"/>
      <c r="DZP6" s="86"/>
      <c r="DZQ6" s="86"/>
      <c r="DZR6" s="86"/>
      <c r="DZS6" s="86"/>
      <c r="DZT6" s="86"/>
      <c r="DZU6" s="86"/>
      <c r="DZV6" s="86"/>
      <c r="DZW6" s="86"/>
      <c r="DZX6" s="86"/>
      <c r="DZY6" s="86"/>
      <c r="DZZ6" s="86"/>
      <c r="EAA6" s="86"/>
      <c r="EAB6" s="86"/>
      <c r="EAC6" s="86"/>
      <c r="EAD6" s="86"/>
      <c r="EAE6" s="86"/>
      <c r="EAF6" s="86"/>
      <c r="EAG6" s="86"/>
      <c r="EAH6" s="86"/>
      <c r="EAI6" s="86"/>
      <c r="EAJ6" s="86"/>
      <c r="EAK6" s="86"/>
      <c r="EAL6" s="86"/>
      <c r="EAM6" s="86"/>
      <c r="EAN6" s="86"/>
      <c r="EAO6" s="86"/>
      <c r="EAP6" s="86"/>
      <c r="EAQ6" s="86"/>
      <c r="EAR6" s="86"/>
      <c r="EAS6" s="86"/>
      <c r="EAT6" s="86"/>
      <c r="EAU6" s="86"/>
      <c r="EAV6" s="86"/>
      <c r="EAW6" s="86"/>
      <c r="EAX6" s="86"/>
      <c r="EAY6" s="86"/>
      <c r="EAZ6" s="86"/>
      <c r="EBA6" s="86"/>
      <c r="EBB6" s="86"/>
      <c r="EBC6" s="86"/>
      <c r="EBD6" s="86"/>
      <c r="EBE6" s="86"/>
      <c r="EBF6" s="86"/>
      <c r="EBG6" s="86"/>
      <c r="EBH6" s="86"/>
      <c r="EBI6" s="86"/>
      <c r="EBJ6" s="86"/>
      <c r="EBK6" s="86"/>
      <c r="EBL6" s="86"/>
      <c r="EBM6" s="86"/>
      <c r="EBN6" s="86"/>
      <c r="EBO6" s="86"/>
      <c r="EBP6" s="86"/>
      <c r="EBQ6" s="86"/>
      <c r="EBR6" s="86"/>
      <c r="EBS6" s="86"/>
      <c r="EBT6" s="86"/>
      <c r="EBU6" s="86"/>
      <c r="EBV6" s="86"/>
      <c r="EBW6" s="86"/>
      <c r="EBX6" s="86"/>
      <c r="EBY6" s="86"/>
      <c r="EBZ6" s="86"/>
      <c r="ECA6" s="86"/>
      <c r="ECB6" s="86"/>
      <c r="ECC6" s="86"/>
      <c r="ECD6" s="86"/>
      <c r="ECE6" s="86"/>
      <c r="ECF6" s="86"/>
      <c r="ECG6" s="86"/>
      <c r="ECH6" s="86"/>
      <c r="ECI6" s="86"/>
      <c r="ECJ6" s="86"/>
      <c r="ECK6" s="86"/>
      <c r="ECL6" s="86"/>
      <c r="ECM6" s="86"/>
      <c r="ECN6" s="86"/>
      <c r="ECO6" s="86"/>
      <c r="ECP6" s="86"/>
      <c r="ECQ6" s="86"/>
      <c r="ECR6" s="86"/>
      <c r="ECS6" s="86"/>
      <c r="ECT6" s="86"/>
      <c r="ECU6" s="86"/>
      <c r="ECV6" s="86"/>
      <c r="ECW6" s="86"/>
      <c r="ECX6" s="86"/>
      <c r="ECY6" s="86"/>
      <c r="ECZ6" s="86"/>
      <c r="EDA6" s="86"/>
      <c r="EDB6" s="86"/>
      <c r="EDC6" s="86"/>
      <c r="EDD6" s="86"/>
      <c r="EDE6" s="86"/>
      <c r="EDF6" s="86"/>
      <c r="EDG6" s="86"/>
      <c r="EDH6" s="86"/>
      <c r="EDI6" s="86"/>
      <c r="EDJ6" s="86"/>
      <c r="EDK6" s="86"/>
      <c r="EDL6" s="86"/>
      <c r="EDM6" s="86"/>
      <c r="EDN6" s="86"/>
      <c r="EDO6" s="86"/>
      <c r="EDP6" s="86"/>
      <c r="EDQ6" s="86"/>
      <c r="EDR6" s="86"/>
      <c r="EDS6" s="86"/>
      <c r="EDT6" s="86"/>
      <c r="EDU6" s="86"/>
      <c r="EDV6" s="86"/>
      <c r="EDW6" s="86"/>
      <c r="EDX6" s="86"/>
      <c r="EDY6" s="86"/>
      <c r="EDZ6" s="86"/>
      <c r="EEA6" s="86"/>
      <c r="EEB6" s="86"/>
      <c r="EEC6" s="86"/>
      <c r="EED6" s="86"/>
      <c r="EEE6" s="86"/>
      <c r="EEF6" s="86"/>
      <c r="EEG6" s="86"/>
      <c r="EEH6" s="86"/>
      <c r="EEI6" s="86"/>
      <c r="EEJ6" s="86"/>
      <c r="EEK6" s="86"/>
      <c r="EEL6" s="86"/>
      <c r="EEM6" s="86"/>
      <c r="EEN6" s="86"/>
      <c r="EEO6" s="86"/>
      <c r="EEP6" s="86"/>
      <c r="EEQ6" s="86"/>
      <c r="EER6" s="86"/>
      <c r="EES6" s="86"/>
      <c r="EET6" s="86"/>
      <c r="EEU6" s="86"/>
      <c r="EEV6" s="86"/>
      <c r="EEW6" s="86"/>
      <c r="EEX6" s="86"/>
      <c r="EEY6" s="86"/>
      <c r="EEZ6" s="86"/>
      <c r="EFA6" s="86"/>
      <c r="EFB6" s="86"/>
      <c r="EFC6" s="86"/>
      <c r="EFD6" s="86"/>
      <c r="EFE6" s="86"/>
      <c r="EFF6" s="86"/>
      <c r="EFG6" s="86"/>
      <c r="EFH6" s="86"/>
      <c r="EFI6" s="86"/>
      <c r="EFJ6" s="86"/>
      <c r="EFK6" s="86"/>
      <c r="EFL6" s="86"/>
      <c r="EFM6" s="86"/>
      <c r="EFN6" s="86"/>
      <c r="EFO6" s="86"/>
      <c r="EFP6" s="86"/>
      <c r="EFQ6" s="86"/>
      <c r="EFR6" s="86"/>
      <c r="EFS6" s="86"/>
      <c r="EFT6" s="86"/>
      <c r="EFU6" s="86"/>
      <c r="EFV6" s="86"/>
      <c r="EFW6" s="86"/>
      <c r="EFX6" s="86"/>
      <c r="EFY6" s="86"/>
      <c r="EFZ6" s="86"/>
      <c r="EGA6" s="86"/>
      <c r="EGB6" s="86"/>
      <c r="EGC6" s="86"/>
      <c r="EGD6" s="86"/>
      <c r="EGE6" s="86"/>
      <c r="EGF6" s="86"/>
      <c r="EGG6" s="86"/>
      <c r="EGH6" s="86"/>
      <c r="EGI6" s="86"/>
      <c r="EGJ6" s="86"/>
      <c r="EGK6" s="86"/>
      <c r="EGL6" s="86"/>
      <c r="EGM6" s="86"/>
      <c r="EGN6" s="86"/>
      <c r="EGO6" s="86"/>
      <c r="EGP6" s="86"/>
      <c r="EGQ6" s="86"/>
      <c r="EGR6" s="86"/>
      <c r="EGS6" s="86"/>
      <c r="EGT6" s="86"/>
      <c r="EGU6" s="86"/>
      <c r="EGV6" s="86"/>
      <c r="EGW6" s="86"/>
      <c r="EGX6" s="86"/>
      <c r="EGY6" s="86"/>
      <c r="EGZ6" s="86"/>
      <c r="EHA6" s="86"/>
      <c r="EHB6" s="86"/>
      <c r="EHC6" s="86"/>
      <c r="EHD6" s="86"/>
      <c r="EHE6" s="86"/>
      <c r="EHF6" s="86"/>
      <c r="EHG6" s="86"/>
      <c r="EHH6" s="86"/>
      <c r="EHI6" s="86"/>
      <c r="EHJ6" s="86"/>
      <c r="EHK6" s="86"/>
      <c r="EHL6" s="86"/>
      <c r="EHM6" s="86"/>
      <c r="EHN6" s="86"/>
      <c r="EHO6" s="86"/>
      <c r="EHP6" s="86"/>
      <c r="EHQ6" s="86"/>
      <c r="EHR6" s="86"/>
      <c r="EHS6" s="86"/>
      <c r="EHT6" s="86"/>
      <c r="EHU6" s="86"/>
      <c r="EHV6" s="86"/>
      <c r="EHW6" s="86"/>
      <c r="EHX6" s="86"/>
      <c r="EHY6" s="86"/>
      <c r="EHZ6" s="86"/>
      <c r="EIA6" s="86"/>
      <c r="EIB6" s="86"/>
      <c r="EIC6" s="86"/>
      <c r="EID6" s="86"/>
      <c r="EIE6" s="86"/>
      <c r="EIF6" s="86"/>
      <c r="EIG6" s="86"/>
      <c r="EIH6" s="86"/>
      <c r="EII6" s="86"/>
      <c r="EIJ6" s="86"/>
      <c r="EIK6" s="86"/>
      <c r="EIL6" s="86"/>
      <c r="EIM6" s="86"/>
      <c r="EIN6" s="86"/>
      <c r="EIO6" s="86"/>
      <c r="EIP6" s="86"/>
      <c r="EIQ6" s="86"/>
      <c r="EIR6" s="86"/>
      <c r="EIS6" s="86"/>
      <c r="EIT6" s="86"/>
      <c r="EIU6" s="86"/>
      <c r="EIV6" s="86"/>
      <c r="EIW6" s="86"/>
      <c r="EIX6" s="86"/>
      <c r="EIY6" s="86"/>
      <c r="EIZ6" s="86"/>
      <c r="EJA6" s="86"/>
      <c r="EJB6" s="86"/>
      <c r="EJC6" s="86"/>
      <c r="EJD6" s="86"/>
      <c r="EJE6" s="86"/>
      <c r="EJF6" s="86"/>
      <c r="EJG6" s="86"/>
      <c r="EJH6" s="86"/>
      <c r="EJI6" s="86"/>
      <c r="EJJ6" s="86"/>
      <c r="EJK6" s="86"/>
      <c r="EJL6" s="86"/>
      <c r="EJM6" s="86"/>
      <c r="EJN6" s="86"/>
      <c r="EJO6" s="86"/>
      <c r="EJP6" s="86"/>
      <c r="EJQ6" s="86"/>
      <c r="EJR6" s="86"/>
      <c r="EJS6" s="86"/>
      <c r="EJT6" s="86"/>
      <c r="EJU6" s="86"/>
      <c r="EJV6" s="86"/>
      <c r="EJW6" s="86"/>
      <c r="EJX6" s="86"/>
      <c r="EJY6" s="86"/>
      <c r="EJZ6" s="86"/>
      <c r="EKA6" s="86"/>
      <c r="EKB6" s="86"/>
      <c r="EKC6" s="86"/>
      <c r="EKD6" s="86"/>
      <c r="EKE6" s="86"/>
      <c r="EKF6" s="86"/>
      <c r="EKG6" s="86"/>
      <c r="EKH6" s="86"/>
      <c r="EKI6" s="86"/>
      <c r="EKJ6" s="86"/>
      <c r="EKK6" s="86"/>
      <c r="EKL6" s="86"/>
      <c r="EKM6" s="86"/>
      <c r="EKN6" s="86"/>
      <c r="EKO6" s="86"/>
      <c r="EKP6" s="86"/>
      <c r="EKQ6" s="86"/>
      <c r="EKR6" s="86"/>
      <c r="EKS6" s="86"/>
      <c r="EKT6" s="86"/>
      <c r="EKU6" s="86"/>
      <c r="EKV6" s="86"/>
      <c r="EKW6" s="86"/>
      <c r="EKX6" s="86"/>
      <c r="EKY6" s="86"/>
      <c r="EKZ6" s="86"/>
      <c r="ELA6" s="86"/>
      <c r="ELB6" s="86"/>
      <c r="ELC6" s="86"/>
      <c r="ELD6" s="86"/>
      <c r="ELE6" s="86"/>
      <c r="ELF6" s="86"/>
      <c r="ELG6" s="86"/>
      <c r="ELH6" s="86"/>
      <c r="ELI6" s="86"/>
      <c r="ELJ6" s="86"/>
      <c r="ELK6" s="86"/>
      <c r="ELL6" s="86"/>
      <c r="ELM6" s="86"/>
      <c r="ELN6" s="86"/>
      <c r="ELO6" s="86"/>
      <c r="ELP6" s="86"/>
      <c r="ELQ6" s="86"/>
      <c r="ELR6" s="86"/>
      <c r="ELS6" s="86"/>
      <c r="ELT6" s="86"/>
      <c r="ELU6" s="86"/>
      <c r="ELV6" s="86"/>
      <c r="ELW6" s="86"/>
      <c r="ELX6" s="86"/>
      <c r="ELY6" s="86"/>
      <c r="ELZ6" s="86"/>
      <c r="EMA6" s="86"/>
      <c r="EMB6" s="86"/>
      <c r="EMC6" s="86"/>
      <c r="EMD6" s="86"/>
      <c r="EME6" s="86"/>
      <c r="EMF6" s="86"/>
      <c r="EMG6" s="86"/>
      <c r="EMH6" s="86"/>
      <c r="EMI6" s="86"/>
      <c r="EMJ6" s="86"/>
      <c r="EMK6" s="86"/>
      <c r="EML6" s="86"/>
      <c r="EMM6" s="86"/>
      <c r="EMN6" s="86"/>
      <c r="EMO6" s="86"/>
      <c r="EMP6" s="86"/>
      <c r="EMQ6" s="86"/>
      <c r="EMR6" s="86"/>
      <c r="EMS6" s="86"/>
      <c r="EMT6" s="86"/>
      <c r="EMU6" s="86"/>
      <c r="EMV6" s="86"/>
      <c r="EMW6" s="86"/>
      <c r="EMX6" s="86"/>
      <c r="EMY6" s="86"/>
      <c r="EMZ6" s="86"/>
      <c r="ENA6" s="86"/>
      <c r="ENB6" s="86"/>
      <c r="ENC6" s="86"/>
      <c r="END6" s="86"/>
      <c r="ENE6" s="86"/>
      <c r="ENF6" s="86"/>
      <c r="ENG6" s="86"/>
      <c r="ENH6" s="86"/>
      <c r="ENI6" s="86"/>
      <c r="ENJ6" s="86"/>
      <c r="ENK6" s="86"/>
      <c r="ENL6" s="86"/>
      <c r="ENM6" s="86"/>
      <c r="ENN6" s="86"/>
      <c r="ENO6" s="86"/>
      <c r="ENP6" s="86"/>
      <c r="ENQ6" s="86"/>
      <c r="ENR6" s="86"/>
      <c r="ENS6" s="86"/>
      <c r="ENT6" s="86"/>
      <c r="ENU6" s="86"/>
      <c r="ENV6" s="86"/>
      <c r="ENW6" s="86"/>
      <c r="ENX6" s="86"/>
      <c r="ENY6" s="86"/>
      <c r="ENZ6" s="86"/>
      <c r="EOA6" s="86"/>
      <c r="EOB6" s="86"/>
      <c r="EOC6" s="86"/>
      <c r="EOD6" s="86"/>
      <c r="EOE6" s="86"/>
      <c r="EOF6" s="86"/>
      <c r="EOG6" s="86"/>
      <c r="EOH6" s="86"/>
      <c r="EOI6" s="86"/>
      <c r="EOJ6" s="86"/>
      <c r="EOK6" s="86"/>
      <c r="EOL6" s="86"/>
      <c r="EOM6" s="86"/>
      <c r="EON6" s="86"/>
      <c r="EOO6" s="86"/>
      <c r="EOP6" s="86"/>
      <c r="EOQ6" s="86"/>
      <c r="EOR6" s="86"/>
      <c r="EOS6" s="86"/>
      <c r="EOT6" s="86"/>
      <c r="EOU6" s="86"/>
      <c r="EOV6" s="86"/>
      <c r="EOW6" s="86"/>
      <c r="EOX6" s="86"/>
      <c r="EOY6" s="86"/>
      <c r="EOZ6" s="86"/>
      <c r="EPA6" s="86"/>
      <c r="EPB6" s="86"/>
      <c r="EPC6" s="86"/>
      <c r="EPD6" s="86"/>
      <c r="EPE6" s="86"/>
      <c r="EPF6" s="86"/>
      <c r="EPG6" s="86"/>
      <c r="EPH6" s="86"/>
      <c r="EPI6" s="86"/>
      <c r="EPJ6" s="86"/>
      <c r="EPK6" s="86"/>
      <c r="EPL6" s="86"/>
      <c r="EPM6" s="86"/>
      <c r="EPN6" s="86"/>
      <c r="EPO6" s="86"/>
      <c r="EPP6" s="86"/>
      <c r="EPQ6" s="86"/>
      <c r="EPR6" s="86"/>
      <c r="EPS6" s="86"/>
      <c r="EPT6" s="86"/>
      <c r="EPU6" s="86"/>
      <c r="EPV6" s="86"/>
      <c r="EPW6" s="86"/>
      <c r="EPX6" s="86"/>
      <c r="EPY6" s="86"/>
      <c r="EPZ6" s="86"/>
      <c r="EQA6" s="86"/>
      <c r="EQB6" s="86"/>
      <c r="EQC6" s="86"/>
      <c r="EQD6" s="86"/>
      <c r="EQE6" s="86"/>
      <c r="EQF6" s="86"/>
      <c r="EQG6" s="86"/>
      <c r="EQH6" s="86"/>
      <c r="EQI6" s="86"/>
      <c r="EQJ6" s="86"/>
      <c r="EQK6" s="86"/>
      <c r="EQL6" s="86"/>
      <c r="EQM6" s="86"/>
      <c r="EQN6" s="86"/>
      <c r="EQO6" s="86"/>
      <c r="EQP6" s="86"/>
      <c r="EQQ6" s="86"/>
      <c r="EQR6" s="86"/>
      <c r="EQS6" s="86"/>
      <c r="EQT6" s="86"/>
      <c r="EQU6" s="86"/>
      <c r="EQV6" s="86"/>
      <c r="EQW6" s="86"/>
      <c r="EQX6" s="86"/>
      <c r="EQY6" s="86"/>
      <c r="EQZ6" s="86"/>
      <c r="ERA6" s="86"/>
      <c r="ERB6" s="86"/>
      <c r="ERC6" s="86"/>
      <c r="ERD6" s="86"/>
      <c r="ERE6" s="86"/>
      <c r="ERF6" s="86"/>
      <c r="ERG6" s="86"/>
      <c r="ERH6" s="86"/>
      <c r="ERI6" s="86"/>
      <c r="ERJ6" s="86"/>
      <c r="ERK6" s="86"/>
      <c r="ERL6" s="86"/>
      <c r="ERM6" s="86"/>
      <c r="ERN6" s="86"/>
      <c r="ERO6" s="86"/>
      <c r="ERP6" s="86"/>
      <c r="ERQ6" s="86"/>
      <c r="ERR6" s="86"/>
      <c r="ERS6" s="86"/>
      <c r="ERT6" s="86"/>
      <c r="ERU6" s="86"/>
      <c r="ERV6" s="86"/>
      <c r="ERW6" s="86"/>
      <c r="ERX6" s="86"/>
      <c r="ERY6" s="86"/>
      <c r="ERZ6" s="86"/>
      <c r="ESA6" s="86"/>
      <c r="ESB6" s="86"/>
      <c r="ESC6" s="86"/>
      <c r="ESD6" s="86"/>
      <c r="ESE6" s="86"/>
      <c r="ESF6" s="86"/>
      <c r="ESG6" s="86"/>
      <c r="ESH6" s="86"/>
      <c r="ESI6" s="86"/>
      <c r="ESJ6" s="86"/>
      <c r="ESK6" s="86"/>
      <c r="ESL6" s="86"/>
      <c r="ESM6" s="86"/>
      <c r="ESN6" s="86"/>
      <c r="ESO6" s="86"/>
      <c r="ESP6" s="86"/>
      <c r="ESQ6" s="86"/>
      <c r="ESR6" s="86"/>
      <c r="ESS6" s="86"/>
      <c r="EST6" s="86"/>
      <c r="ESU6" s="86"/>
      <c r="ESV6" s="86"/>
      <c r="ESW6" s="86"/>
      <c r="ESX6" s="86"/>
      <c r="ESY6" s="86"/>
      <c r="ESZ6" s="86"/>
      <c r="ETA6" s="86"/>
      <c r="ETB6" s="86"/>
      <c r="ETC6" s="86"/>
      <c r="ETD6" s="86"/>
      <c r="ETE6" s="86"/>
      <c r="ETF6" s="86"/>
      <c r="ETG6" s="86"/>
      <c r="ETH6" s="86"/>
      <c r="ETI6" s="86"/>
      <c r="ETJ6" s="86"/>
      <c r="ETK6" s="86"/>
      <c r="ETL6" s="86"/>
      <c r="ETM6" s="86"/>
      <c r="ETN6" s="86"/>
      <c r="ETO6" s="86"/>
      <c r="ETP6" s="86"/>
      <c r="ETQ6" s="86"/>
      <c r="ETR6" s="86"/>
      <c r="ETS6" s="86"/>
      <c r="ETT6" s="86"/>
      <c r="ETU6" s="86"/>
      <c r="ETV6" s="86"/>
      <c r="ETW6" s="86"/>
      <c r="ETX6" s="86"/>
      <c r="ETY6" s="86"/>
      <c r="ETZ6" s="86"/>
      <c r="EUA6" s="86"/>
      <c r="EUB6" s="86"/>
      <c r="EUC6" s="86"/>
      <c r="EUD6" s="86"/>
      <c r="EUE6" s="86"/>
      <c r="EUF6" s="86"/>
      <c r="EUG6" s="86"/>
      <c r="EUH6" s="86"/>
      <c r="EUI6" s="86"/>
      <c r="EUJ6" s="86"/>
      <c r="EUK6" s="86"/>
      <c r="EUL6" s="86"/>
      <c r="EUM6" s="86"/>
      <c r="EUN6" s="86"/>
      <c r="EUO6" s="86"/>
      <c r="EUP6" s="86"/>
      <c r="EUQ6" s="86"/>
      <c r="EUR6" s="86"/>
      <c r="EUS6" s="86"/>
      <c r="EUT6" s="86"/>
      <c r="EUU6" s="86"/>
      <c r="EUV6" s="86"/>
      <c r="EUW6" s="86"/>
      <c r="EUX6" s="86"/>
      <c r="EUY6" s="86"/>
      <c r="EUZ6" s="86"/>
      <c r="EVA6" s="86"/>
      <c r="EVB6" s="86"/>
      <c r="EVC6" s="86"/>
      <c r="EVD6" s="86"/>
      <c r="EVE6" s="86"/>
      <c r="EVF6" s="86"/>
      <c r="EVG6" s="86"/>
      <c r="EVH6" s="86"/>
      <c r="EVI6" s="86"/>
      <c r="EVJ6" s="86"/>
      <c r="EVK6" s="86"/>
      <c r="EVL6" s="86"/>
      <c r="EVM6" s="86"/>
      <c r="EVN6" s="86"/>
      <c r="EVO6" s="86"/>
      <c r="EVP6" s="86"/>
      <c r="EVQ6" s="86"/>
      <c r="EVR6" s="86"/>
      <c r="EVS6" s="86"/>
      <c r="EVT6" s="86"/>
      <c r="EVU6" s="86"/>
      <c r="EVV6" s="86"/>
      <c r="EVW6" s="86"/>
      <c r="EVX6" s="86"/>
      <c r="EVY6" s="86"/>
      <c r="EVZ6" s="86"/>
      <c r="EWA6" s="86"/>
      <c r="EWB6" s="86"/>
      <c r="EWC6" s="86"/>
      <c r="EWD6" s="86"/>
      <c r="EWE6" s="86"/>
      <c r="EWF6" s="86"/>
      <c r="EWG6" s="86"/>
      <c r="EWH6" s="86"/>
      <c r="EWI6" s="86"/>
      <c r="EWJ6" s="86"/>
      <c r="EWK6" s="86"/>
      <c r="EWL6" s="86"/>
      <c r="EWM6" s="86"/>
      <c r="EWN6" s="86"/>
      <c r="EWO6" s="86"/>
      <c r="EWP6" s="86"/>
      <c r="EWQ6" s="86"/>
      <c r="EWR6" s="86"/>
      <c r="EWS6" s="86"/>
      <c r="EWT6" s="86"/>
      <c r="EWU6" s="86"/>
      <c r="EWV6" s="86"/>
      <c r="EWW6" s="86"/>
      <c r="EWX6" s="86"/>
      <c r="EWY6" s="86"/>
      <c r="EWZ6" s="86"/>
      <c r="EXA6" s="86"/>
      <c r="EXB6" s="86"/>
      <c r="EXC6" s="86"/>
      <c r="EXD6" s="86"/>
      <c r="EXE6" s="86"/>
      <c r="EXF6" s="86"/>
      <c r="EXG6" s="86"/>
      <c r="EXH6" s="86"/>
      <c r="EXI6" s="86"/>
      <c r="EXJ6" s="86"/>
      <c r="EXK6" s="86"/>
      <c r="EXL6" s="86"/>
      <c r="EXM6" s="86"/>
      <c r="EXN6" s="86"/>
      <c r="EXO6" s="86"/>
      <c r="EXP6" s="86"/>
      <c r="EXQ6" s="86"/>
      <c r="EXR6" s="86"/>
      <c r="EXS6" s="86"/>
      <c r="EXT6" s="86"/>
      <c r="EXU6" s="86"/>
      <c r="EXV6" s="86"/>
      <c r="EXW6" s="86"/>
      <c r="EXX6" s="86"/>
      <c r="EXY6" s="86"/>
      <c r="EXZ6" s="86"/>
      <c r="EYA6" s="86"/>
      <c r="EYB6" s="86"/>
      <c r="EYC6" s="86"/>
      <c r="EYD6" s="86"/>
      <c r="EYE6" s="86"/>
      <c r="EYF6" s="86"/>
      <c r="EYG6" s="86"/>
      <c r="EYH6" s="86"/>
      <c r="EYI6" s="86"/>
      <c r="EYJ6" s="86"/>
      <c r="EYK6" s="86"/>
      <c r="EYL6" s="86"/>
      <c r="EYM6" s="86"/>
      <c r="EYN6" s="86"/>
      <c r="EYO6" s="86"/>
      <c r="EYP6" s="86"/>
      <c r="EYQ6" s="86"/>
      <c r="EYR6" s="86"/>
      <c r="EYS6" s="86"/>
      <c r="EYT6" s="86"/>
      <c r="EYU6" s="86"/>
      <c r="EYV6" s="86"/>
      <c r="EYW6" s="86"/>
      <c r="EYX6" s="86"/>
      <c r="EYY6" s="86"/>
      <c r="EYZ6" s="86"/>
      <c r="EZA6" s="86"/>
      <c r="EZB6" s="86"/>
      <c r="EZC6" s="86"/>
      <c r="EZD6" s="86"/>
      <c r="EZE6" s="86"/>
      <c r="EZF6" s="86"/>
      <c r="EZG6" s="86"/>
      <c r="EZH6" s="86"/>
      <c r="EZI6" s="86"/>
      <c r="EZJ6" s="86"/>
      <c r="EZK6" s="86"/>
      <c r="EZL6" s="86"/>
      <c r="EZM6" s="86"/>
      <c r="EZN6" s="86"/>
      <c r="EZO6" s="86"/>
      <c r="EZP6" s="86"/>
      <c r="EZQ6" s="86"/>
      <c r="EZR6" s="86"/>
      <c r="EZS6" s="86"/>
      <c r="EZT6" s="86"/>
      <c r="EZU6" s="86"/>
      <c r="EZV6" s="86"/>
      <c r="EZW6" s="86"/>
      <c r="EZX6" s="86"/>
      <c r="EZY6" s="86"/>
      <c r="EZZ6" s="86"/>
      <c r="FAA6" s="86"/>
      <c r="FAB6" s="86"/>
      <c r="FAC6" s="86"/>
      <c r="FAD6" s="86"/>
      <c r="FAE6" s="86"/>
      <c r="FAF6" s="86"/>
      <c r="FAG6" s="86"/>
      <c r="FAH6" s="86"/>
      <c r="FAI6" s="86"/>
      <c r="FAJ6" s="86"/>
      <c r="FAK6" s="86"/>
      <c r="FAL6" s="86"/>
      <c r="FAM6" s="86"/>
      <c r="FAN6" s="86"/>
      <c r="FAO6" s="86"/>
      <c r="FAP6" s="86"/>
      <c r="FAQ6" s="86"/>
      <c r="FAR6" s="86"/>
      <c r="FAS6" s="86"/>
      <c r="FAT6" s="86"/>
      <c r="FAU6" s="86"/>
      <c r="FAV6" s="86"/>
      <c r="FAW6" s="86"/>
      <c r="FAX6" s="86"/>
      <c r="FAY6" s="86"/>
      <c r="FAZ6" s="86"/>
      <c r="FBA6" s="86"/>
      <c r="FBB6" s="86"/>
      <c r="FBC6" s="86"/>
      <c r="FBD6" s="86"/>
      <c r="FBE6" s="86"/>
      <c r="FBF6" s="86"/>
      <c r="FBG6" s="86"/>
      <c r="FBH6" s="86"/>
      <c r="FBI6" s="86"/>
      <c r="FBJ6" s="86"/>
      <c r="FBK6" s="86"/>
      <c r="FBL6" s="86"/>
      <c r="FBM6" s="86"/>
      <c r="FBN6" s="86"/>
      <c r="FBO6" s="86"/>
      <c r="FBP6" s="86"/>
      <c r="FBQ6" s="86"/>
      <c r="FBR6" s="86"/>
      <c r="FBS6" s="86"/>
      <c r="FBT6" s="86"/>
      <c r="FBU6" s="86"/>
      <c r="FBV6" s="86"/>
      <c r="FBW6" s="86"/>
      <c r="FBX6" s="86"/>
      <c r="FBY6" s="86"/>
      <c r="FBZ6" s="86"/>
      <c r="FCA6" s="86"/>
      <c r="FCB6" s="86"/>
      <c r="FCC6" s="86"/>
      <c r="FCD6" s="86"/>
      <c r="FCE6" s="86"/>
      <c r="FCF6" s="86"/>
      <c r="FCG6" s="86"/>
      <c r="FCH6" s="86"/>
      <c r="FCI6" s="86"/>
      <c r="FCJ6" s="86"/>
      <c r="FCK6" s="86"/>
      <c r="FCL6" s="86"/>
      <c r="FCM6" s="86"/>
      <c r="FCN6" s="86"/>
      <c r="FCO6" s="86"/>
      <c r="FCP6" s="86"/>
      <c r="FCQ6" s="86"/>
      <c r="FCR6" s="86"/>
      <c r="FCS6" s="86"/>
      <c r="FCT6" s="86"/>
      <c r="FCU6" s="86"/>
      <c r="FCV6" s="86"/>
      <c r="FCW6" s="86"/>
      <c r="FCX6" s="86"/>
      <c r="FCY6" s="86"/>
      <c r="FCZ6" s="86"/>
      <c r="FDA6" s="86"/>
      <c r="FDB6" s="86"/>
      <c r="FDC6" s="86"/>
      <c r="FDD6" s="86"/>
      <c r="FDE6" s="86"/>
      <c r="FDF6" s="86"/>
      <c r="FDG6" s="86"/>
      <c r="FDH6" s="86"/>
      <c r="FDI6" s="86"/>
      <c r="FDJ6" s="86"/>
      <c r="FDK6" s="86"/>
      <c r="FDL6" s="86"/>
      <c r="FDM6" s="86"/>
      <c r="FDN6" s="86"/>
      <c r="FDO6" s="86"/>
      <c r="FDP6" s="86"/>
      <c r="FDQ6" s="86"/>
      <c r="FDR6" s="86"/>
      <c r="FDS6" s="86"/>
      <c r="FDT6" s="86"/>
      <c r="FDU6" s="86"/>
      <c r="FDV6" s="86"/>
      <c r="FDW6" s="86"/>
      <c r="FDX6" s="86"/>
      <c r="FDY6" s="86"/>
      <c r="FDZ6" s="86"/>
      <c r="FEA6" s="86"/>
      <c r="FEB6" s="86"/>
      <c r="FEC6" s="86"/>
      <c r="FED6" s="86"/>
      <c r="FEE6" s="86"/>
      <c r="FEF6" s="86"/>
      <c r="FEG6" s="86"/>
      <c r="FEH6" s="86"/>
      <c r="FEI6" s="86"/>
      <c r="FEJ6" s="86"/>
      <c r="FEK6" s="86"/>
      <c r="FEL6" s="86"/>
      <c r="FEM6" s="86"/>
      <c r="FEN6" s="86"/>
      <c r="FEO6" s="86"/>
      <c r="FEP6" s="86"/>
      <c r="FEQ6" s="86"/>
      <c r="FER6" s="86"/>
      <c r="FES6" s="86"/>
      <c r="FET6" s="86"/>
      <c r="FEU6" s="86"/>
      <c r="FEV6" s="86"/>
      <c r="FEW6" s="86"/>
      <c r="FEX6" s="86"/>
      <c r="FEY6" s="86"/>
      <c r="FEZ6" s="86"/>
      <c r="FFA6" s="86"/>
      <c r="FFB6" s="86"/>
      <c r="FFC6" s="86"/>
      <c r="FFD6" s="86"/>
      <c r="FFE6" s="86"/>
      <c r="FFF6" s="86"/>
      <c r="FFG6" s="86"/>
      <c r="FFH6" s="86"/>
      <c r="FFI6" s="86"/>
      <c r="FFJ6" s="86"/>
      <c r="FFK6" s="86"/>
      <c r="FFL6" s="86"/>
      <c r="FFM6" s="86"/>
      <c r="FFN6" s="86"/>
      <c r="FFO6" s="86"/>
      <c r="FFP6" s="86"/>
      <c r="FFQ6" s="86"/>
      <c r="FFR6" s="86"/>
      <c r="FFS6" s="86"/>
      <c r="FFT6" s="86"/>
      <c r="FFU6" s="86"/>
      <c r="FFV6" s="86"/>
      <c r="FFW6" s="86"/>
      <c r="FFX6" s="86"/>
      <c r="FFY6" s="86"/>
      <c r="FFZ6" s="86"/>
      <c r="FGA6" s="86"/>
      <c r="FGB6" s="86"/>
      <c r="FGC6" s="86"/>
      <c r="FGD6" s="86"/>
      <c r="FGE6" s="86"/>
      <c r="FGF6" s="86"/>
      <c r="FGG6" s="86"/>
      <c r="FGH6" s="86"/>
      <c r="FGI6" s="86"/>
      <c r="FGJ6" s="86"/>
      <c r="FGK6" s="86"/>
      <c r="FGL6" s="86"/>
      <c r="FGM6" s="86"/>
      <c r="FGN6" s="86"/>
      <c r="FGO6" s="86"/>
      <c r="FGP6" s="86"/>
      <c r="FGQ6" s="86"/>
      <c r="FGR6" s="86"/>
      <c r="FGS6" s="86"/>
      <c r="FGT6" s="86"/>
      <c r="FGU6" s="86"/>
      <c r="FGV6" s="86"/>
      <c r="FGW6" s="86"/>
      <c r="FGX6" s="86"/>
      <c r="FGY6" s="86"/>
      <c r="FGZ6" s="86"/>
      <c r="FHA6" s="86"/>
      <c r="FHB6" s="86"/>
      <c r="FHC6" s="86"/>
      <c r="FHD6" s="86"/>
      <c r="FHE6" s="86"/>
      <c r="FHF6" s="86"/>
      <c r="FHG6" s="86"/>
      <c r="FHH6" s="86"/>
      <c r="FHI6" s="86"/>
      <c r="FHJ6" s="86"/>
      <c r="FHK6" s="86"/>
      <c r="FHL6" s="86"/>
      <c r="FHM6" s="86"/>
      <c r="FHN6" s="86"/>
      <c r="FHO6" s="86"/>
      <c r="FHP6" s="86"/>
      <c r="FHQ6" s="86"/>
      <c r="FHR6" s="86"/>
      <c r="FHS6" s="86"/>
      <c r="FHT6" s="86"/>
      <c r="FHU6" s="86"/>
      <c r="FHV6" s="86"/>
      <c r="FHW6" s="86"/>
      <c r="FHX6" s="86"/>
      <c r="FHY6" s="86"/>
      <c r="FHZ6" s="86"/>
      <c r="FIA6" s="86"/>
      <c r="FIB6" s="86"/>
      <c r="FIC6" s="86"/>
      <c r="FID6" s="86"/>
      <c r="FIE6" s="86"/>
      <c r="FIF6" s="86"/>
      <c r="FIG6" s="86"/>
      <c r="FIH6" s="86"/>
      <c r="FII6" s="86"/>
      <c r="FIJ6" s="86"/>
      <c r="FIK6" s="86"/>
      <c r="FIL6" s="86"/>
      <c r="FIM6" s="86"/>
      <c r="FIN6" s="86"/>
      <c r="FIO6" s="86"/>
      <c r="FIP6" s="86"/>
      <c r="FIQ6" s="86"/>
      <c r="FIR6" s="86"/>
      <c r="FIS6" s="86"/>
      <c r="FIT6" s="86"/>
      <c r="FIU6" s="86"/>
      <c r="FIV6" s="86"/>
      <c r="FIW6" s="86"/>
      <c r="FIX6" s="86"/>
      <c r="FIY6" s="86"/>
      <c r="FIZ6" s="86"/>
      <c r="FJA6" s="86"/>
      <c r="FJB6" s="86"/>
      <c r="FJC6" s="86"/>
      <c r="FJD6" s="86"/>
      <c r="FJE6" s="86"/>
      <c r="FJF6" s="86"/>
      <c r="FJG6" s="86"/>
      <c r="FJH6" s="86"/>
      <c r="FJI6" s="86"/>
      <c r="FJJ6" s="86"/>
      <c r="FJK6" s="86"/>
      <c r="FJL6" s="86"/>
      <c r="FJM6" s="86"/>
      <c r="FJN6" s="86"/>
      <c r="FJO6" s="86"/>
      <c r="FJP6" s="86"/>
      <c r="FJQ6" s="86"/>
      <c r="FJR6" s="86"/>
      <c r="FJS6" s="86"/>
      <c r="FJT6" s="86"/>
      <c r="FJU6" s="86"/>
      <c r="FJV6" s="86"/>
      <c r="FJW6" s="86"/>
      <c r="FJX6" s="86"/>
      <c r="FJY6" s="86"/>
      <c r="FJZ6" s="86"/>
      <c r="FKA6" s="86"/>
      <c r="FKB6" s="86"/>
      <c r="FKC6" s="86"/>
      <c r="FKD6" s="86"/>
      <c r="FKE6" s="86"/>
      <c r="FKF6" s="86"/>
      <c r="FKG6" s="86"/>
      <c r="FKH6" s="86"/>
      <c r="FKI6" s="86"/>
      <c r="FKJ6" s="86"/>
      <c r="FKK6" s="86"/>
      <c r="FKL6" s="86"/>
      <c r="FKM6" s="86"/>
      <c r="FKN6" s="86"/>
      <c r="FKO6" s="86"/>
      <c r="FKP6" s="86"/>
      <c r="FKQ6" s="86"/>
      <c r="FKR6" s="86"/>
      <c r="FKS6" s="86"/>
      <c r="FKT6" s="86"/>
      <c r="FKU6" s="86"/>
      <c r="FKV6" s="86"/>
      <c r="FKW6" s="86"/>
      <c r="FKX6" s="86"/>
      <c r="FKY6" s="86"/>
      <c r="FKZ6" s="86"/>
      <c r="FLA6" s="86"/>
      <c r="FLB6" s="86"/>
      <c r="FLC6" s="86"/>
      <c r="FLD6" s="86"/>
      <c r="FLE6" s="86"/>
      <c r="FLF6" s="86"/>
      <c r="FLG6" s="86"/>
      <c r="FLH6" s="86"/>
      <c r="FLI6" s="86"/>
      <c r="FLJ6" s="86"/>
      <c r="FLK6" s="86"/>
      <c r="FLL6" s="86"/>
      <c r="FLM6" s="86"/>
      <c r="FLN6" s="86"/>
      <c r="FLO6" s="86"/>
      <c r="FLP6" s="86"/>
      <c r="FLQ6" s="86"/>
      <c r="FLR6" s="86"/>
      <c r="FLS6" s="86"/>
      <c r="FLT6" s="86"/>
      <c r="FLU6" s="86"/>
      <c r="FLV6" s="86"/>
      <c r="FLW6" s="86"/>
      <c r="FLX6" s="86"/>
      <c r="FLY6" s="86"/>
      <c r="FLZ6" s="86"/>
      <c r="FMA6" s="86"/>
      <c r="FMB6" s="86"/>
      <c r="FMC6" s="86"/>
      <c r="FMD6" s="86"/>
      <c r="FME6" s="86"/>
      <c r="FMF6" s="86"/>
      <c r="FMG6" s="86"/>
      <c r="FMH6" s="86"/>
      <c r="FMI6" s="86"/>
      <c r="FMJ6" s="86"/>
      <c r="FMK6" s="86"/>
      <c r="FML6" s="86"/>
      <c r="FMM6" s="86"/>
      <c r="FMN6" s="86"/>
      <c r="FMO6" s="86"/>
      <c r="FMP6" s="86"/>
      <c r="FMQ6" s="86"/>
      <c r="FMR6" s="86"/>
      <c r="FMS6" s="86"/>
      <c r="FMT6" s="86"/>
      <c r="FMU6" s="86"/>
      <c r="FMV6" s="86"/>
      <c r="FMW6" s="86"/>
      <c r="FMX6" s="86"/>
      <c r="FMY6" s="86"/>
      <c r="FMZ6" s="86"/>
      <c r="FNA6" s="86"/>
      <c r="FNB6" s="86"/>
      <c r="FNC6" s="86"/>
      <c r="FND6" s="86"/>
      <c r="FNE6" s="86"/>
      <c r="FNF6" s="86"/>
      <c r="FNG6" s="86"/>
      <c r="FNH6" s="86"/>
      <c r="FNI6" s="86"/>
      <c r="FNJ6" s="86"/>
      <c r="FNK6" s="86"/>
      <c r="FNL6" s="86"/>
      <c r="FNM6" s="86"/>
      <c r="FNN6" s="86"/>
      <c r="FNO6" s="86"/>
      <c r="FNP6" s="86"/>
      <c r="FNQ6" s="86"/>
      <c r="FNR6" s="86"/>
      <c r="FNS6" s="86"/>
      <c r="FNT6" s="86"/>
      <c r="FNU6" s="86"/>
      <c r="FNV6" s="86"/>
      <c r="FNW6" s="86"/>
      <c r="FNX6" s="86"/>
      <c r="FNY6" s="86"/>
      <c r="FNZ6" s="86"/>
      <c r="FOA6" s="86"/>
      <c r="FOB6" s="86"/>
      <c r="FOC6" s="86"/>
      <c r="FOD6" s="86"/>
      <c r="FOE6" s="86"/>
      <c r="FOF6" s="86"/>
      <c r="FOG6" s="86"/>
      <c r="FOH6" s="86"/>
      <c r="FOI6" s="86"/>
      <c r="FOJ6" s="86"/>
      <c r="FOK6" s="86"/>
      <c r="FOL6" s="86"/>
      <c r="FOM6" s="86"/>
      <c r="FON6" s="86"/>
      <c r="FOO6" s="86"/>
      <c r="FOP6" s="86"/>
      <c r="FOQ6" s="86"/>
      <c r="FOR6" s="86"/>
      <c r="FOS6" s="86"/>
      <c r="FOT6" s="86"/>
      <c r="FOU6" s="86"/>
      <c r="FOV6" s="86"/>
      <c r="FOW6" s="86"/>
      <c r="FOX6" s="86"/>
      <c r="FOY6" s="86"/>
      <c r="FOZ6" s="86"/>
      <c r="FPA6" s="86"/>
      <c r="FPB6" s="86"/>
      <c r="FPC6" s="86"/>
      <c r="FPD6" s="86"/>
      <c r="FPE6" s="86"/>
      <c r="FPF6" s="86"/>
      <c r="FPG6" s="86"/>
      <c r="FPH6" s="86"/>
      <c r="FPI6" s="86"/>
      <c r="FPJ6" s="86"/>
      <c r="FPK6" s="86"/>
      <c r="FPL6" s="86"/>
      <c r="FPM6" s="86"/>
      <c r="FPN6" s="86"/>
      <c r="FPO6" s="86"/>
      <c r="FPP6" s="86"/>
      <c r="FPQ6" s="86"/>
      <c r="FPR6" s="86"/>
      <c r="FPS6" s="86"/>
      <c r="FPT6" s="86"/>
      <c r="FPU6" s="86"/>
      <c r="FPV6" s="86"/>
      <c r="FPW6" s="86"/>
      <c r="FPX6" s="86"/>
      <c r="FPY6" s="86"/>
      <c r="FPZ6" s="86"/>
      <c r="FQA6" s="86"/>
      <c r="FQB6" s="86"/>
      <c r="FQC6" s="86"/>
      <c r="FQD6" s="86"/>
      <c r="FQE6" s="86"/>
      <c r="FQF6" s="86"/>
      <c r="FQG6" s="86"/>
      <c r="FQH6" s="86"/>
      <c r="FQI6" s="86"/>
      <c r="FQJ6" s="86"/>
      <c r="FQK6" s="86"/>
      <c r="FQL6" s="86"/>
      <c r="FQM6" s="86"/>
      <c r="FQN6" s="86"/>
      <c r="FQO6" s="86"/>
      <c r="FQP6" s="86"/>
      <c r="FQQ6" s="86"/>
      <c r="FQR6" s="86"/>
      <c r="FQS6" s="86"/>
      <c r="FQT6" s="86"/>
      <c r="FQU6" s="86"/>
      <c r="FQV6" s="86"/>
      <c r="FQW6" s="86"/>
      <c r="FQX6" s="86"/>
      <c r="FQY6" s="86"/>
      <c r="FQZ6" s="86"/>
      <c r="FRA6" s="86"/>
      <c r="FRB6" s="86"/>
      <c r="FRC6" s="86"/>
      <c r="FRD6" s="86"/>
      <c r="FRE6" s="86"/>
      <c r="FRF6" s="86"/>
      <c r="FRG6" s="86"/>
      <c r="FRH6" s="86"/>
      <c r="FRI6" s="86"/>
      <c r="FRJ6" s="86"/>
      <c r="FRK6" s="86"/>
      <c r="FRL6" s="86"/>
      <c r="FRM6" s="86"/>
      <c r="FRN6" s="86"/>
      <c r="FRO6" s="86"/>
      <c r="FRP6" s="86"/>
      <c r="FRQ6" s="86"/>
      <c r="FRR6" s="86"/>
      <c r="FRS6" s="86"/>
      <c r="FRT6" s="86"/>
      <c r="FRU6" s="86"/>
      <c r="FRV6" s="86"/>
      <c r="FRW6" s="86"/>
      <c r="FRX6" s="86"/>
      <c r="FRY6" s="86"/>
      <c r="FRZ6" s="86"/>
      <c r="FSA6" s="86"/>
      <c r="FSB6" s="86"/>
      <c r="FSC6" s="86"/>
      <c r="FSD6" s="86"/>
      <c r="FSE6" s="86"/>
      <c r="FSF6" s="86"/>
      <c r="FSG6" s="86"/>
      <c r="FSH6" s="86"/>
      <c r="FSI6" s="86"/>
      <c r="FSJ6" s="86"/>
      <c r="FSK6" s="86"/>
      <c r="FSL6" s="86"/>
      <c r="FSM6" s="86"/>
      <c r="FSN6" s="86"/>
      <c r="FSO6" s="86"/>
      <c r="FSP6" s="86"/>
      <c r="FSQ6" s="86"/>
      <c r="FSR6" s="86"/>
      <c r="FSS6" s="86"/>
      <c r="FST6" s="86"/>
      <c r="FSU6" s="86"/>
      <c r="FSV6" s="86"/>
      <c r="FSW6" s="86"/>
      <c r="FSX6" s="86"/>
      <c r="FSY6" s="86"/>
      <c r="FSZ6" s="86"/>
      <c r="FTA6" s="86"/>
      <c r="FTB6" s="86"/>
      <c r="FTC6" s="86"/>
      <c r="FTD6" s="86"/>
      <c r="FTE6" s="86"/>
      <c r="FTF6" s="86"/>
      <c r="FTG6" s="86"/>
      <c r="FTH6" s="86"/>
      <c r="FTI6" s="86"/>
      <c r="FTJ6" s="86"/>
      <c r="FTK6" s="86"/>
      <c r="FTL6" s="86"/>
      <c r="FTM6" s="86"/>
      <c r="FTN6" s="86"/>
      <c r="FTO6" s="86"/>
      <c r="FTP6" s="86"/>
      <c r="FTQ6" s="86"/>
      <c r="FTR6" s="86"/>
      <c r="FTS6" s="86"/>
      <c r="FTT6" s="86"/>
      <c r="FTU6" s="86"/>
      <c r="FTV6" s="86"/>
      <c r="FTW6" s="86"/>
      <c r="FTX6" s="86"/>
      <c r="FTY6" s="86"/>
      <c r="FTZ6" s="86"/>
      <c r="FUA6" s="86"/>
      <c r="FUB6" s="86"/>
      <c r="FUC6" s="86"/>
      <c r="FUD6" s="86"/>
      <c r="FUE6" s="86"/>
      <c r="FUF6" s="86"/>
      <c r="FUG6" s="86"/>
      <c r="FUH6" s="86"/>
      <c r="FUI6" s="86"/>
      <c r="FUJ6" s="86"/>
      <c r="FUK6" s="86"/>
      <c r="FUL6" s="86"/>
      <c r="FUM6" s="86"/>
      <c r="FUN6" s="86"/>
      <c r="FUO6" s="86"/>
      <c r="FUP6" s="86"/>
      <c r="FUQ6" s="86"/>
      <c r="FUR6" s="86"/>
      <c r="FUS6" s="86"/>
      <c r="FUT6" s="86"/>
      <c r="FUU6" s="86"/>
      <c r="FUV6" s="86"/>
      <c r="FUW6" s="86"/>
      <c r="FUX6" s="86"/>
      <c r="FUY6" s="86"/>
      <c r="FUZ6" s="86"/>
      <c r="FVA6" s="86"/>
      <c r="FVB6" s="86"/>
      <c r="FVC6" s="86"/>
      <c r="FVD6" s="86"/>
      <c r="FVE6" s="86"/>
      <c r="FVF6" s="86"/>
      <c r="FVG6" s="86"/>
      <c r="FVH6" s="86"/>
      <c r="FVI6" s="86"/>
      <c r="FVJ6" s="86"/>
      <c r="FVK6" s="86"/>
      <c r="FVL6" s="86"/>
      <c r="FVM6" s="86"/>
      <c r="FVN6" s="86"/>
      <c r="FVO6" s="86"/>
      <c r="FVP6" s="86"/>
      <c r="FVQ6" s="86"/>
      <c r="FVR6" s="86"/>
      <c r="FVS6" s="86"/>
      <c r="FVT6" s="86"/>
      <c r="FVU6" s="86"/>
      <c r="FVV6" s="86"/>
      <c r="FVW6" s="86"/>
      <c r="FVX6" s="86"/>
      <c r="FVY6" s="86"/>
      <c r="FVZ6" s="86"/>
      <c r="FWA6" s="86"/>
      <c r="FWB6" s="86"/>
      <c r="FWC6" s="86"/>
      <c r="FWD6" s="86"/>
      <c r="FWE6" s="86"/>
      <c r="FWF6" s="86"/>
      <c r="FWG6" s="86"/>
      <c r="FWH6" s="86"/>
      <c r="FWI6" s="86"/>
      <c r="FWJ6" s="86"/>
      <c r="FWK6" s="86"/>
      <c r="FWL6" s="86"/>
      <c r="FWM6" s="86"/>
      <c r="FWN6" s="86"/>
      <c r="FWO6" s="86"/>
      <c r="FWP6" s="86"/>
      <c r="FWQ6" s="86"/>
      <c r="FWR6" s="86"/>
      <c r="FWS6" s="86"/>
      <c r="FWT6" s="86"/>
      <c r="FWU6" s="86"/>
      <c r="FWV6" s="86"/>
      <c r="FWW6" s="86"/>
      <c r="FWX6" s="86"/>
      <c r="FWY6" s="86"/>
      <c r="FWZ6" s="86"/>
      <c r="FXA6" s="86"/>
      <c r="FXB6" s="86"/>
      <c r="FXC6" s="86"/>
      <c r="FXD6" s="86"/>
      <c r="FXE6" s="86"/>
      <c r="FXF6" s="86"/>
      <c r="FXG6" s="86"/>
      <c r="FXH6" s="86"/>
      <c r="FXI6" s="86"/>
      <c r="FXJ6" s="86"/>
      <c r="FXK6" s="86"/>
      <c r="FXL6" s="86"/>
      <c r="FXM6" s="86"/>
      <c r="FXN6" s="86"/>
      <c r="FXO6" s="86"/>
      <c r="FXP6" s="86"/>
      <c r="FXQ6" s="86"/>
      <c r="FXR6" s="86"/>
      <c r="FXS6" s="86"/>
      <c r="FXT6" s="86"/>
      <c r="FXU6" s="86"/>
      <c r="FXV6" s="86"/>
      <c r="FXW6" s="86"/>
      <c r="FXX6" s="86"/>
      <c r="FXY6" s="86"/>
      <c r="FXZ6" s="86"/>
      <c r="FYA6" s="86"/>
      <c r="FYB6" s="86"/>
      <c r="FYC6" s="86"/>
      <c r="FYD6" s="86"/>
      <c r="FYE6" s="86"/>
      <c r="FYF6" s="86"/>
      <c r="FYG6" s="86"/>
      <c r="FYH6" s="86"/>
      <c r="FYI6" s="86"/>
      <c r="FYJ6" s="86"/>
      <c r="FYK6" s="86"/>
      <c r="FYL6" s="86"/>
      <c r="FYM6" s="86"/>
      <c r="FYN6" s="86"/>
      <c r="FYO6" s="86"/>
      <c r="FYP6" s="86"/>
      <c r="FYQ6" s="86"/>
      <c r="FYR6" s="86"/>
      <c r="FYS6" s="86"/>
      <c r="FYT6" s="86"/>
      <c r="FYU6" s="86"/>
      <c r="FYV6" s="86"/>
      <c r="FYW6" s="86"/>
      <c r="FYX6" s="86"/>
      <c r="FYY6" s="86"/>
      <c r="FYZ6" s="86"/>
      <c r="FZA6" s="86"/>
      <c r="FZB6" s="86"/>
      <c r="FZC6" s="86"/>
      <c r="FZD6" s="86"/>
      <c r="FZE6" s="86"/>
      <c r="FZF6" s="86"/>
      <c r="FZG6" s="86"/>
      <c r="FZH6" s="86"/>
      <c r="FZI6" s="86"/>
      <c r="FZJ6" s="86"/>
      <c r="FZK6" s="86"/>
      <c r="FZL6" s="86"/>
      <c r="FZM6" s="86"/>
      <c r="FZN6" s="86"/>
      <c r="FZO6" s="86"/>
      <c r="FZP6" s="86"/>
      <c r="FZQ6" s="86"/>
      <c r="FZR6" s="86"/>
      <c r="FZS6" s="86"/>
      <c r="FZT6" s="86"/>
      <c r="FZU6" s="86"/>
      <c r="FZV6" s="86"/>
      <c r="FZW6" s="86"/>
      <c r="FZX6" s="86"/>
      <c r="FZY6" s="86"/>
      <c r="FZZ6" s="86"/>
      <c r="GAA6" s="86"/>
      <c r="GAB6" s="86"/>
      <c r="GAC6" s="86"/>
      <c r="GAD6" s="86"/>
      <c r="GAE6" s="86"/>
      <c r="GAF6" s="86"/>
      <c r="GAG6" s="86"/>
      <c r="GAH6" s="86"/>
      <c r="GAI6" s="86"/>
      <c r="GAJ6" s="86"/>
      <c r="GAK6" s="86"/>
      <c r="GAL6" s="86"/>
      <c r="GAM6" s="86"/>
      <c r="GAN6" s="86"/>
      <c r="GAO6" s="86"/>
      <c r="GAP6" s="86"/>
      <c r="GAQ6" s="86"/>
      <c r="GAR6" s="86"/>
      <c r="GAS6" s="86"/>
      <c r="GAT6" s="86"/>
      <c r="GAU6" s="86"/>
      <c r="GAV6" s="86"/>
      <c r="GAW6" s="86"/>
      <c r="GAX6" s="86"/>
      <c r="GAY6" s="86"/>
      <c r="GAZ6" s="86"/>
      <c r="GBA6" s="86"/>
      <c r="GBB6" s="86"/>
      <c r="GBC6" s="86"/>
      <c r="GBD6" s="86"/>
      <c r="GBE6" s="86"/>
      <c r="GBF6" s="86"/>
      <c r="GBG6" s="86"/>
      <c r="GBH6" s="86"/>
      <c r="GBI6" s="86"/>
      <c r="GBJ6" s="86"/>
      <c r="GBK6" s="86"/>
      <c r="GBL6" s="86"/>
      <c r="GBM6" s="86"/>
      <c r="GBN6" s="86"/>
      <c r="GBO6" s="86"/>
      <c r="GBP6" s="86"/>
      <c r="GBQ6" s="86"/>
      <c r="GBR6" s="86"/>
      <c r="GBS6" s="86"/>
      <c r="GBT6" s="86"/>
      <c r="GBU6" s="86"/>
      <c r="GBV6" s="86"/>
      <c r="GBW6" s="86"/>
      <c r="GBX6" s="86"/>
      <c r="GBY6" s="86"/>
      <c r="GBZ6" s="86"/>
      <c r="GCA6" s="86"/>
      <c r="GCB6" s="86"/>
      <c r="GCC6" s="86"/>
      <c r="GCD6" s="86"/>
      <c r="GCE6" s="86"/>
      <c r="GCF6" s="86"/>
      <c r="GCG6" s="86"/>
      <c r="GCH6" s="86"/>
      <c r="GCI6" s="86"/>
      <c r="GCJ6" s="86"/>
      <c r="GCK6" s="86"/>
      <c r="GCL6" s="86"/>
      <c r="GCM6" s="86"/>
      <c r="GCN6" s="86"/>
      <c r="GCO6" s="86"/>
      <c r="GCP6" s="86"/>
      <c r="GCQ6" s="86"/>
      <c r="GCR6" s="86"/>
      <c r="GCS6" s="86"/>
      <c r="GCT6" s="86"/>
      <c r="GCU6" s="86"/>
      <c r="GCV6" s="86"/>
      <c r="GCW6" s="86"/>
      <c r="GCX6" s="86"/>
      <c r="GCY6" s="86"/>
      <c r="GCZ6" s="86"/>
      <c r="GDA6" s="86"/>
      <c r="GDB6" s="86"/>
      <c r="GDC6" s="86"/>
      <c r="GDD6" s="86"/>
      <c r="GDE6" s="86"/>
      <c r="GDF6" s="86"/>
      <c r="GDG6" s="86"/>
      <c r="GDH6" s="86"/>
      <c r="GDI6" s="86"/>
      <c r="GDJ6" s="86"/>
      <c r="GDK6" s="86"/>
      <c r="GDL6" s="86"/>
      <c r="GDM6" s="86"/>
      <c r="GDN6" s="86"/>
      <c r="GDO6" s="86"/>
      <c r="GDP6" s="86"/>
      <c r="GDQ6" s="86"/>
      <c r="GDR6" s="86"/>
      <c r="GDS6" s="86"/>
      <c r="GDT6" s="86"/>
      <c r="GDU6" s="86"/>
      <c r="GDV6" s="86"/>
      <c r="GDW6" s="86"/>
      <c r="GDX6" s="86"/>
      <c r="GDY6" s="86"/>
      <c r="GDZ6" s="86"/>
      <c r="GEA6" s="86"/>
      <c r="GEB6" s="86"/>
      <c r="GEC6" s="86"/>
      <c r="GED6" s="86"/>
      <c r="GEE6" s="86"/>
      <c r="GEF6" s="86"/>
      <c r="GEG6" s="86"/>
      <c r="GEH6" s="86"/>
      <c r="GEI6" s="86"/>
      <c r="GEJ6" s="86"/>
      <c r="GEK6" s="86"/>
      <c r="GEL6" s="86"/>
      <c r="GEM6" s="86"/>
      <c r="GEN6" s="86"/>
      <c r="GEO6" s="86"/>
      <c r="GEP6" s="86"/>
      <c r="GEQ6" s="86"/>
      <c r="GER6" s="86"/>
      <c r="GES6" s="86"/>
      <c r="GET6" s="86"/>
      <c r="GEU6" s="86"/>
      <c r="GEV6" s="86"/>
      <c r="GEW6" s="86"/>
      <c r="GEX6" s="86"/>
      <c r="GEY6" s="86"/>
      <c r="GEZ6" s="86"/>
      <c r="GFA6" s="86"/>
      <c r="GFB6" s="86"/>
      <c r="GFC6" s="86"/>
      <c r="GFD6" s="86"/>
      <c r="GFE6" s="86"/>
      <c r="GFF6" s="86"/>
      <c r="GFG6" s="86"/>
      <c r="GFH6" s="86"/>
      <c r="GFI6" s="86"/>
      <c r="GFJ6" s="86"/>
      <c r="GFK6" s="86"/>
      <c r="GFL6" s="86"/>
      <c r="GFM6" s="86"/>
      <c r="GFN6" s="86"/>
      <c r="GFO6" s="86"/>
      <c r="GFP6" s="86"/>
      <c r="GFQ6" s="86"/>
      <c r="GFR6" s="86"/>
      <c r="GFS6" s="86"/>
      <c r="GFT6" s="86"/>
      <c r="GFU6" s="86"/>
      <c r="GFV6" s="86"/>
      <c r="GFW6" s="86"/>
      <c r="GFX6" s="86"/>
      <c r="GFY6" s="86"/>
      <c r="GFZ6" s="86"/>
      <c r="GGA6" s="86"/>
      <c r="GGB6" s="86"/>
      <c r="GGC6" s="86"/>
      <c r="GGD6" s="86"/>
      <c r="GGE6" s="86"/>
      <c r="GGF6" s="86"/>
      <c r="GGG6" s="86"/>
      <c r="GGH6" s="86"/>
      <c r="GGI6" s="86"/>
      <c r="GGJ6" s="86"/>
      <c r="GGK6" s="86"/>
      <c r="GGL6" s="86"/>
      <c r="GGM6" s="86"/>
      <c r="GGN6" s="86"/>
      <c r="GGO6" s="86"/>
      <c r="GGP6" s="86"/>
      <c r="GGQ6" s="86"/>
      <c r="GGR6" s="86"/>
      <c r="GGS6" s="86"/>
      <c r="GGT6" s="86"/>
      <c r="GGU6" s="86"/>
      <c r="GGV6" s="86"/>
      <c r="GGW6" s="86"/>
      <c r="GGX6" s="86"/>
      <c r="GGY6" s="86"/>
      <c r="GGZ6" s="86"/>
      <c r="GHA6" s="86"/>
      <c r="GHB6" s="86"/>
      <c r="GHC6" s="86"/>
      <c r="GHD6" s="86"/>
      <c r="GHE6" s="86"/>
      <c r="GHF6" s="86"/>
      <c r="GHG6" s="86"/>
      <c r="GHH6" s="86"/>
      <c r="GHI6" s="86"/>
      <c r="GHJ6" s="86"/>
      <c r="GHK6" s="86"/>
      <c r="GHL6" s="86"/>
      <c r="GHM6" s="86"/>
      <c r="GHN6" s="86"/>
      <c r="GHO6" s="86"/>
      <c r="GHP6" s="86"/>
      <c r="GHQ6" s="86"/>
      <c r="GHR6" s="86"/>
      <c r="GHS6" s="86"/>
      <c r="GHT6" s="86"/>
      <c r="GHU6" s="86"/>
      <c r="GHV6" s="86"/>
      <c r="GHW6" s="86"/>
      <c r="GHX6" s="86"/>
      <c r="GHY6" s="86"/>
      <c r="GHZ6" s="86"/>
      <c r="GIA6" s="86"/>
      <c r="GIB6" s="86"/>
      <c r="GIC6" s="86"/>
      <c r="GID6" s="86"/>
      <c r="GIE6" s="86"/>
      <c r="GIF6" s="86"/>
      <c r="GIG6" s="86"/>
      <c r="GIH6" s="86"/>
      <c r="GII6" s="86"/>
      <c r="GIJ6" s="86"/>
      <c r="GIK6" s="86"/>
      <c r="GIL6" s="86"/>
      <c r="GIM6" s="86"/>
      <c r="GIN6" s="86"/>
      <c r="GIO6" s="86"/>
      <c r="GIP6" s="86"/>
      <c r="GIQ6" s="86"/>
      <c r="GIR6" s="86"/>
      <c r="GIS6" s="86"/>
      <c r="GIT6" s="86"/>
      <c r="GIU6" s="86"/>
      <c r="GIV6" s="86"/>
      <c r="GIW6" s="86"/>
      <c r="GIX6" s="86"/>
      <c r="GIY6" s="86"/>
      <c r="GIZ6" s="86"/>
      <c r="GJA6" s="86"/>
      <c r="GJB6" s="86"/>
      <c r="GJC6" s="86"/>
      <c r="GJD6" s="86"/>
      <c r="GJE6" s="86"/>
      <c r="GJF6" s="86"/>
      <c r="GJG6" s="86"/>
      <c r="GJH6" s="86"/>
      <c r="GJI6" s="86"/>
      <c r="GJJ6" s="86"/>
      <c r="GJK6" s="86"/>
      <c r="GJL6" s="86"/>
      <c r="GJM6" s="86"/>
      <c r="GJN6" s="86"/>
      <c r="GJO6" s="86"/>
      <c r="GJP6" s="86"/>
      <c r="GJQ6" s="86"/>
      <c r="GJR6" s="86"/>
      <c r="GJS6" s="86"/>
      <c r="GJT6" s="86"/>
      <c r="GJU6" s="86"/>
      <c r="GJV6" s="86"/>
      <c r="GJW6" s="86"/>
      <c r="GJX6" s="86"/>
      <c r="GJY6" s="86"/>
      <c r="GJZ6" s="86"/>
      <c r="GKA6" s="86"/>
      <c r="GKB6" s="86"/>
      <c r="GKC6" s="86"/>
      <c r="GKD6" s="86"/>
      <c r="GKE6" s="86"/>
      <c r="GKF6" s="86"/>
      <c r="GKG6" s="86"/>
      <c r="GKH6" s="86"/>
      <c r="GKI6" s="86"/>
      <c r="GKJ6" s="86"/>
      <c r="GKK6" s="86"/>
      <c r="GKL6" s="86"/>
      <c r="GKM6" s="86"/>
      <c r="GKN6" s="86"/>
      <c r="GKO6" s="86"/>
      <c r="GKP6" s="86"/>
      <c r="GKQ6" s="86"/>
      <c r="GKR6" s="86"/>
      <c r="GKS6" s="86"/>
      <c r="GKT6" s="86"/>
      <c r="GKU6" s="86"/>
      <c r="GKV6" s="86"/>
      <c r="GKW6" s="86"/>
      <c r="GKX6" s="86"/>
      <c r="GKY6" s="86"/>
      <c r="GKZ6" s="86"/>
      <c r="GLA6" s="86"/>
      <c r="GLB6" s="86"/>
      <c r="GLC6" s="86"/>
      <c r="GLD6" s="86"/>
      <c r="GLE6" s="86"/>
      <c r="GLF6" s="86"/>
      <c r="GLG6" s="86"/>
      <c r="GLH6" s="86"/>
      <c r="GLI6" s="86"/>
      <c r="GLJ6" s="86"/>
      <c r="GLK6" s="86"/>
      <c r="GLL6" s="86"/>
      <c r="GLM6" s="86"/>
      <c r="GLN6" s="86"/>
      <c r="GLO6" s="86"/>
      <c r="GLP6" s="86"/>
      <c r="GLQ6" s="86"/>
      <c r="GLR6" s="86"/>
      <c r="GLS6" s="86"/>
      <c r="GLT6" s="86"/>
      <c r="GLU6" s="86"/>
      <c r="GLV6" s="86"/>
      <c r="GLW6" s="86"/>
      <c r="GLX6" s="86"/>
      <c r="GLY6" s="86"/>
      <c r="GLZ6" s="86"/>
      <c r="GMA6" s="86"/>
      <c r="GMB6" s="86"/>
      <c r="GMC6" s="86"/>
      <c r="GMD6" s="86"/>
      <c r="GME6" s="86"/>
      <c r="GMF6" s="86"/>
      <c r="GMG6" s="86"/>
      <c r="GMH6" s="86"/>
      <c r="GMI6" s="86"/>
      <c r="GMJ6" s="86"/>
      <c r="GMK6" s="86"/>
      <c r="GML6" s="86"/>
      <c r="GMM6" s="86"/>
      <c r="GMN6" s="86"/>
      <c r="GMO6" s="86"/>
      <c r="GMP6" s="86"/>
      <c r="GMQ6" s="86"/>
      <c r="GMR6" s="86"/>
      <c r="GMS6" s="86"/>
      <c r="GMT6" s="86"/>
      <c r="GMU6" s="86"/>
      <c r="GMV6" s="86"/>
      <c r="GMW6" s="86"/>
      <c r="GMX6" s="86"/>
      <c r="GMY6" s="86"/>
      <c r="GMZ6" s="86"/>
      <c r="GNA6" s="86"/>
      <c r="GNB6" s="86"/>
      <c r="GNC6" s="86"/>
      <c r="GND6" s="86"/>
      <c r="GNE6" s="86"/>
      <c r="GNF6" s="86"/>
      <c r="GNG6" s="86"/>
      <c r="GNH6" s="86"/>
      <c r="GNI6" s="86"/>
      <c r="GNJ6" s="86"/>
      <c r="GNK6" s="86"/>
      <c r="GNL6" s="86"/>
      <c r="GNM6" s="86"/>
      <c r="GNN6" s="86"/>
      <c r="GNO6" s="86"/>
      <c r="GNP6" s="86"/>
      <c r="GNQ6" s="86"/>
      <c r="GNR6" s="86"/>
      <c r="GNS6" s="86"/>
      <c r="GNT6" s="86"/>
      <c r="GNU6" s="86"/>
      <c r="GNV6" s="86"/>
      <c r="GNW6" s="86"/>
      <c r="GNX6" s="86"/>
      <c r="GNY6" s="86"/>
      <c r="GNZ6" s="86"/>
      <c r="GOA6" s="86"/>
      <c r="GOB6" s="86"/>
      <c r="GOC6" s="86"/>
      <c r="GOD6" s="86"/>
      <c r="GOE6" s="86"/>
      <c r="GOF6" s="86"/>
      <c r="GOG6" s="86"/>
      <c r="GOH6" s="86"/>
      <c r="GOI6" s="86"/>
      <c r="GOJ6" s="86"/>
      <c r="GOK6" s="86"/>
      <c r="GOL6" s="86"/>
      <c r="GOM6" s="86"/>
      <c r="GON6" s="86"/>
      <c r="GOO6" s="86"/>
      <c r="GOP6" s="86"/>
      <c r="GOQ6" s="86"/>
      <c r="GOR6" s="86"/>
      <c r="GOS6" s="86"/>
      <c r="GOT6" s="86"/>
      <c r="GOU6" s="86"/>
      <c r="GOV6" s="86"/>
      <c r="GOW6" s="86"/>
      <c r="GOX6" s="86"/>
      <c r="GOY6" s="86"/>
      <c r="GOZ6" s="86"/>
      <c r="GPA6" s="86"/>
      <c r="GPB6" s="86"/>
      <c r="GPC6" s="86"/>
      <c r="GPD6" s="86"/>
      <c r="GPE6" s="86"/>
      <c r="GPF6" s="86"/>
      <c r="GPG6" s="86"/>
      <c r="GPH6" s="86"/>
      <c r="GPI6" s="86"/>
      <c r="GPJ6" s="86"/>
      <c r="GPK6" s="86"/>
      <c r="GPL6" s="86"/>
      <c r="GPM6" s="86"/>
      <c r="GPN6" s="86"/>
      <c r="GPO6" s="86"/>
      <c r="GPP6" s="86"/>
      <c r="GPQ6" s="86"/>
      <c r="GPR6" s="86"/>
      <c r="GPS6" s="86"/>
      <c r="GPT6" s="86"/>
      <c r="GPU6" s="86"/>
      <c r="GPV6" s="86"/>
      <c r="GPW6" s="86"/>
      <c r="GPX6" s="86"/>
      <c r="GPY6" s="86"/>
      <c r="GPZ6" s="86"/>
      <c r="GQA6" s="86"/>
      <c r="GQB6" s="86"/>
      <c r="GQC6" s="86"/>
      <c r="GQD6" s="86"/>
      <c r="GQE6" s="86"/>
      <c r="GQF6" s="86"/>
      <c r="GQG6" s="86"/>
      <c r="GQH6" s="86"/>
      <c r="GQI6" s="86"/>
      <c r="GQJ6" s="86"/>
      <c r="GQK6" s="86"/>
      <c r="GQL6" s="86"/>
      <c r="GQM6" s="86"/>
      <c r="GQN6" s="86"/>
      <c r="GQO6" s="86"/>
      <c r="GQP6" s="86"/>
      <c r="GQQ6" s="86"/>
      <c r="GQR6" s="86"/>
      <c r="GQS6" s="86"/>
      <c r="GQT6" s="86"/>
      <c r="GQU6" s="86"/>
      <c r="GQV6" s="86"/>
      <c r="GQW6" s="86"/>
      <c r="GQX6" s="86"/>
      <c r="GQY6" s="86"/>
      <c r="GQZ6" s="86"/>
      <c r="GRA6" s="86"/>
      <c r="GRB6" s="86"/>
      <c r="GRC6" s="86"/>
      <c r="GRD6" s="86"/>
      <c r="GRE6" s="86"/>
      <c r="GRF6" s="86"/>
      <c r="GRG6" s="86"/>
      <c r="GRH6" s="86"/>
      <c r="GRI6" s="86"/>
      <c r="GRJ6" s="86"/>
      <c r="GRK6" s="86"/>
      <c r="GRL6" s="86"/>
      <c r="GRM6" s="86"/>
      <c r="GRN6" s="86"/>
      <c r="GRO6" s="86"/>
      <c r="GRP6" s="86"/>
      <c r="GRQ6" s="86"/>
      <c r="GRR6" s="86"/>
      <c r="GRS6" s="86"/>
      <c r="GRT6" s="86"/>
      <c r="GRU6" s="86"/>
      <c r="GRV6" s="86"/>
      <c r="GRW6" s="86"/>
      <c r="GRX6" s="86"/>
      <c r="GRY6" s="86"/>
      <c r="GRZ6" s="86"/>
      <c r="GSA6" s="86"/>
      <c r="GSB6" s="86"/>
      <c r="GSC6" s="86"/>
      <c r="GSD6" s="86"/>
      <c r="GSE6" s="86"/>
      <c r="GSF6" s="86"/>
      <c r="GSG6" s="86"/>
      <c r="GSH6" s="86"/>
      <c r="GSI6" s="86"/>
      <c r="GSJ6" s="86"/>
      <c r="GSK6" s="86"/>
      <c r="GSL6" s="86"/>
      <c r="GSM6" s="86"/>
      <c r="GSN6" s="86"/>
      <c r="GSO6" s="86"/>
      <c r="GSP6" s="86"/>
      <c r="GSQ6" s="86"/>
      <c r="GSR6" s="86"/>
      <c r="GSS6" s="86"/>
      <c r="GST6" s="86"/>
      <c r="GSU6" s="86"/>
      <c r="GSV6" s="86"/>
      <c r="GSW6" s="86"/>
      <c r="GSX6" s="86"/>
      <c r="GSY6" s="86"/>
      <c r="GSZ6" s="86"/>
      <c r="GTA6" s="86"/>
      <c r="GTB6" s="86"/>
      <c r="GTC6" s="86"/>
      <c r="GTD6" s="86"/>
      <c r="GTE6" s="86"/>
      <c r="GTF6" s="86"/>
      <c r="GTG6" s="86"/>
      <c r="GTH6" s="86"/>
      <c r="GTI6" s="86"/>
      <c r="GTJ6" s="86"/>
      <c r="GTK6" s="86"/>
      <c r="GTL6" s="86"/>
      <c r="GTM6" s="86"/>
      <c r="GTN6" s="86"/>
      <c r="GTO6" s="86"/>
      <c r="GTP6" s="86"/>
      <c r="GTQ6" s="86"/>
      <c r="GTR6" s="86"/>
      <c r="GTS6" s="86"/>
      <c r="GTT6" s="86"/>
      <c r="GTU6" s="86"/>
      <c r="GTV6" s="86"/>
      <c r="GTW6" s="86"/>
      <c r="GTX6" s="86"/>
      <c r="GTY6" s="86"/>
      <c r="GTZ6" s="86"/>
      <c r="GUA6" s="86"/>
      <c r="GUB6" s="86"/>
      <c r="GUC6" s="86"/>
      <c r="GUD6" s="86"/>
      <c r="GUE6" s="86"/>
      <c r="GUF6" s="86"/>
      <c r="GUG6" s="86"/>
      <c r="GUH6" s="86"/>
      <c r="GUI6" s="86"/>
      <c r="GUJ6" s="86"/>
      <c r="GUK6" s="86"/>
      <c r="GUL6" s="86"/>
      <c r="GUM6" s="86"/>
      <c r="GUN6" s="86"/>
      <c r="GUO6" s="86"/>
      <c r="GUP6" s="86"/>
      <c r="GUQ6" s="86"/>
      <c r="GUR6" s="86"/>
      <c r="GUS6" s="86"/>
      <c r="GUT6" s="86"/>
      <c r="GUU6" s="86"/>
      <c r="GUV6" s="86"/>
      <c r="GUW6" s="86"/>
      <c r="GUX6" s="86"/>
      <c r="GUY6" s="86"/>
      <c r="GUZ6" s="86"/>
      <c r="GVA6" s="86"/>
      <c r="GVB6" s="86"/>
      <c r="GVC6" s="86"/>
      <c r="GVD6" s="86"/>
      <c r="GVE6" s="86"/>
      <c r="GVF6" s="86"/>
      <c r="GVG6" s="86"/>
      <c r="GVH6" s="86"/>
      <c r="GVI6" s="86"/>
      <c r="GVJ6" s="86"/>
      <c r="GVK6" s="86"/>
      <c r="GVL6" s="86"/>
      <c r="GVM6" s="86"/>
      <c r="GVN6" s="86"/>
      <c r="GVO6" s="86"/>
      <c r="GVP6" s="86"/>
      <c r="GVQ6" s="86"/>
      <c r="GVR6" s="86"/>
      <c r="GVS6" s="86"/>
      <c r="GVT6" s="86"/>
      <c r="GVU6" s="86"/>
      <c r="GVV6" s="86"/>
      <c r="GVW6" s="86"/>
      <c r="GVX6" s="86"/>
      <c r="GVY6" s="86"/>
      <c r="GVZ6" s="86"/>
      <c r="GWA6" s="86"/>
      <c r="GWB6" s="86"/>
      <c r="GWC6" s="86"/>
      <c r="GWD6" s="86"/>
      <c r="GWE6" s="86"/>
      <c r="GWF6" s="86"/>
      <c r="GWG6" s="86"/>
      <c r="GWH6" s="86"/>
      <c r="GWI6" s="86"/>
      <c r="GWJ6" s="86"/>
      <c r="GWK6" s="86"/>
      <c r="GWL6" s="86"/>
      <c r="GWM6" s="86"/>
      <c r="GWN6" s="86"/>
      <c r="GWO6" s="86"/>
      <c r="GWP6" s="86"/>
      <c r="GWQ6" s="86"/>
      <c r="GWR6" s="86"/>
      <c r="GWS6" s="86"/>
      <c r="GWT6" s="86"/>
      <c r="GWU6" s="86"/>
      <c r="GWV6" s="86"/>
      <c r="GWW6" s="86"/>
      <c r="GWX6" s="86"/>
      <c r="GWY6" s="86"/>
      <c r="GWZ6" s="86"/>
      <c r="GXA6" s="86"/>
      <c r="GXB6" s="86"/>
      <c r="GXC6" s="86"/>
      <c r="GXD6" s="86"/>
      <c r="GXE6" s="86"/>
      <c r="GXF6" s="86"/>
      <c r="GXG6" s="86"/>
      <c r="GXH6" s="86"/>
      <c r="GXI6" s="86"/>
      <c r="GXJ6" s="86"/>
      <c r="GXK6" s="86"/>
      <c r="GXL6" s="86"/>
      <c r="GXM6" s="86"/>
      <c r="GXN6" s="86"/>
      <c r="GXO6" s="86"/>
      <c r="GXP6" s="86"/>
      <c r="GXQ6" s="86"/>
      <c r="GXR6" s="86"/>
      <c r="GXS6" s="86"/>
      <c r="GXT6" s="86"/>
      <c r="GXU6" s="86"/>
      <c r="GXV6" s="86"/>
      <c r="GXW6" s="86"/>
      <c r="GXX6" s="86"/>
      <c r="GXY6" s="86"/>
      <c r="GXZ6" s="86"/>
      <c r="GYA6" s="86"/>
      <c r="GYB6" s="86"/>
      <c r="GYC6" s="86"/>
      <c r="GYD6" s="86"/>
      <c r="GYE6" s="86"/>
      <c r="GYF6" s="86"/>
      <c r="GYG6" s="86"/>
      <c r="GYH6" s="86"/>
      <c r="GYI6" s="86"/>
      <c r="GYJ6" s="86"/>
      <c r="GYK6" s="86"/>
      <c r="GYL6" s="86"/>
      <c r="GYM6" s="86"/>
      <c r="GYN6" s="86"/>
      <c r="GYO6" s="86"/>
      <c r="GYP6" s="86"/>
      <c r="GYQ6" s="86"/>
      <c r="GYR6" s="86"/>
      <c r="GYS6" s="86"/>
      <c r="GYT6" s="86"/>
      <c r="GYU6" s="86"/>
      <c r="GYV6" s="86"/>
      <c r="GYW6" s="86"/>
      <c r="GYX6" s="86"/>
      <c r="GYY6" s="86"/>
      <c r="GYZ6" s="86"/>
      <c r="GZA6" s="86"/>
      <c r="GZB6" s="86"/>
      <c r="GZC6" s="86"/>
      <c r="GZD6" s="86"/>
      <c r="GZE6" s="86"/>
      <c r="GZF6" s="86"/>
      <c r="GZG6" s="86"/>
      <c r="GZH6" s="86"/>
      <c r="GZI6" s="86"/>
      <c r="GZJ6" s="86"/>
      <c r="GZK6" s="86"/>
      <c r="GZL6" s="86"/>
      <c r="GZM6" s="86"/>
      <c r="GZN6" s="86"/>
      <c r="GZO6" s="86"/>
      <c r="GZP6" s="86"/>
      <c r="GZQ6" s="86"/>
      <c r="GZR6" s="86"/>
      <c r="GZS6" s="86"/>
      <c r="GZT6" s="86"/>
      <c r="GZU6" s="86"/>
      <c r="GZV6" s="86"/>
      <c r="GZW6" s="86"/>
      <c r="GZX6" s="86"/>
      <c r="GZY6" s="86"/>
      <c r="GZZ6" s="86"/>
      <c r="HAA6" s="86"/>
      <c r="HAB6" s="86"/>
      <c r="HAC6" s="86"/>
      <c r="HAD6" s="86"/>
      <c r="HAE6" s="86"/>
      <c r="HAF6" s="86"/>
      <c r="HAG6" s="86"/>
      <c r="HAH6" s="86"/>
      <c r="HAI6" s="86"/>
      <c r="HAJ6" s="86"/>
      <c r="HAK6" s="86"/>
      <c r="HAL6" s="86"/>
      <c r="HAM6" s="86"/>
      <c r="HAN6" s="86"/>
      <c r="HAO6" s="86"/>
      <c r="HAP6" s="86"/>
      <c r="HAQ6" s="86"/>
      <c r="HAR6" s="86"/>
      <c r="HAS6" s="86"/>
      <c r="HAT6" s="86"/>
      <c r="HAU6" s="86"/>
      <c r="HAV6" s="86"/>
      <c r="HAW6" s="86"/>
      <c r="HAX6" s="86"/>
      <c r="HAY6" s="86"/>
      <c r="HAZ6" s="86"/>
      <c r="HBA6" s="86"/>
      <c r="HBB6" s="86"/>
      <c r="HBC6" s="86"/>
      <c r="HBD6" s="86"/>
      <c r="HBE6" s="86"/>
      <c r="HBF6" s="86"/>
      <c r="HBG6" s="86"/>
      <c r="HBH6" s="86"/>
      <c r="HBI6" s="86"/>
      <c r="HBJ6" s="86"/>
      <c r="HBK6" s="86"/>
      <c r="HBL6" s="86"/>
      <c r="HBM6" s="86"/>
      <c r="HBN6" s="86"/>
      <c r="HBO6" s="86"/>
      <c r="HBP6" s="86"/>
      <c r="HBQ6" s="86"/>
      <c r="HBR6" s="86"/>
      <c r="HBS6" s="86"/>
      <c r="HBT6" s="86"/>
      <c r="HBU6" s="86"/>
      <c r="HBV6" s="86"/>
      <c r="HBW6" s="86"/>
      <c r="HBX6" s="86"/>
      <c r="HBY6" s="86"/>
      <c r="HBZ6" s="86"/>
      <c r="HCA6" s="86"/>
      <c r="HCB6" s="86"/>
      <c r="HCC6" s="86"/>
      <c r="HCD6" s="86"/>
      <c r="HCE6" s="86"/>
      <c r="HCF6" s="86"/>
      <c r="HCG6" s="86"/>
      <c r="HCH6" s="86"/>
      <c r="HCI6" s="86"/>
      <c r="HCJ6" s="86"/>
      <c r="HCK6" s="86"/>
      <c r="HCL6" s="86"/>
      <c r="HCM6" s="86"/>
      <c r="HCN6" s="86"/>
      <c r="HCO6" s="86"/>
      <c r="HCP6" s="86"/>
      <c r="HCQ6" s="86"/>
      <c r="HCR6" s="86"/>
      <c r="HCS6" s="86"/>
      <c r="HCT6" s="86"/>
      <c r="HCU6" s="86"/>
      <c r="HCV6" s="86"/>
      <c r="HCW6" s="86"/>
      <c r="HCX6" s="86"/>
      <c r="HCY6" s="86"/>
      <c r="HCZ6" s="86"/>
      <c r="HDA6" s="86"/>
      <c r="HDB6" s="86"/>
      <c r="HDC6" s="86"/>
      <c r="HDD6" s="86"/>
      <c r="HDE6" s="86"/>
      <c r="HDF6" s="86"/>
      <c r="HDG6" s="86"/>
      <c r="HDH6" s="86"/>
      <c r="HDI6" s="86"/>
      <c r="HDJ6" s="86"/>
      <c r="HDK6" s="86"/>
      <c r="HDL6" s="86"/>
      <c r="HDM6" s="86"/>
      <c r="HDN6" s="86"/>
      <c r="HDO6" s="86"/>
      <c r="HDP6" s="86"/>
      <c r="HDQ6" s="86"/>
      <c r="HDR6" s="86"/>
      <c r="HDS6" s="86"/>
      <c r="HDT6" s="86"/>
      <c r="HDU6" s="86"/>
      <c r="HDV6" s="86"/>
      <c r="HDW6" s="86"/>
      <c r="HDX6" s="86"/>
      <c r="HDY6" s="86"/>
      <c r="HDZ6" s="86"/>
      <c r="HEA6" s="86"/>
      <c r="HEB6" s="86"/>
      <c r="HEC6" s="86"/>
      <c r="HED6" s="86"/>
      <c r="HEE6" s="86"/>
      <c r="HEF6" s="86"/>
      <c r="HEG6" s="86"/>
      <c r="HEH6" s="86"/>
      <c r="HEI6" s="86"/>
      <c r="HEJ6" s="86"/>
      <c r="HEK6" s="86"/>
      <c r="HEL6" s="86"/>
      <c r="HEM6" s="86"/>
      <c r="HEN6" s="86"/>
      <c r="HEO6" s="86"/>
      <c r="HEP6" s="86"/>
      <c r="HEQ6" s="86"/>
      <c r="HER6" s="86"/>
      <c r="HES6" s="86"/>
      <c r="HET6" s="86"/>
      <c r="HEU6" s="86"/>
      <c r="HEV6" s="86"/>
      <c r="HEW6" s="86"/>
      <c r="HEX6" s="86"/>
      <c r="HEY6" s="86"/>
      <c r="HEZ6" s="86"/>
      <c r="HFA6" s="86"/>
      <c r="HFB6" s="86"/>
      <c r="HFC6" s="86"/>
      <c r="HFD6" s="86"/>
      <c r="HFE6" s="86"/>
      <c r="HFF6" s="86"/>
      <c r="HFG6" s="86"/>
      <c r="HFH6" s="86"/>
      <c r="HFI6" s="86"/>
      <c r="HFJ6" s="86"/>
      <c r="HFK6" s="86"/>
      <c r="HFL6" s="86"/>
      <c r="HFM6" s="86"/>
      <c r="HFN6" s="86"/>
      <c r="HFO6" s="86"/>
      <c r="HFP6" s="86"/>
      <c r="HFQ6" s="86"/>
      <c r="HFR6" s="86"/>
      <c r="HFS6" s="86"/>
      <c r="HFT6" s="86"/>
      <c r="HFU6" s="86"/>
      <c r="HFV6" s="86"/>
      <c r="HFW6" s="86"/>
      <c r="HFX6" s="86"/>
      <c r="HFY6" s="86"/>
      <c r="HFZ6" s="86"/>
      <c r="HGA6" s="86"/>
      <c r="HGB6" s="86"/>
      <c r="HGC6" s="86"/>
      <c r="HGD6" s="86"/>
      <c r="HGE6" s="86"/>
      <c r="HGF6" s="86"/>
      <c r="HGG6" s="86"/>
      <c r="HGH6" s="86"/>
      <c r="HGI6" s="86"/>
      <c r="HGJ6" s="86"/>
      <c r="HGK6" s="86"/>
      <c r="HGL6" s="86"/>
      <c r="HGM6" s="86"/>
      <c r="HGN6" s="86"/>
      <c r="HGO6" s="86"/>
      <c r="HGP6" s="86"/>
      <c r="HGQ6" s="86"/>
      <c r="HGR6" s="86"/>
      <c r="HGS6" s="86"/>
      <c r="HGT6" s="86"/>
      <c r="HGU6" s="86"/>
      <c r="HGV6" s="86"/>
      <c r="HGW6" s="86"/>
      <c r="HGX6" s="86"/>
      <c r="HGY6" s="86"/>
      <c r="HGZ6" s="86"/>
      <c r="HHA6" s="86"/>
      <c r="HHB6" s="86"/>
      <c r="HHC6" s="86"/>
      <c r="HHD6" s="86"/>
      <c r="HHE6" s="86"/>
      <c r="HHF6" s="86"/>
      <c r="HHG6" s="86"/>
      <c r="HHH6" s="86"/>
      <c r="HHI6" s="86"/>
      <c r="HHJ6" s="86"/>
      <c r="HHK6" s="86"/>
      <c r="HHL6" s="86"/>
      <c r="HHM6" s="86"/>
      <c r="HHN6" s="86"/>
      <c r="HHO6" s="86"/>
      <c r="HHP6" s="86"/>
      <c r="HHQ6" s="86"/>
      <c r="HHR6" s="86"/>
      <c r="HHS6" s="86"/>
      <c r="HHT6" s="86"/>
      <c r="HHU6" s="86"/>
      <c r="HHV6" s="86"/>
      <c r="HHW6" s="86"/>
      <c r="HHX6" s="86"/>
      <c r="HHY6" s="86"/>
      <c r="HHZ6" s="86"/>
      <c r="HIA6" s="86"/>
      <c r="HIB6" s="86"/>
      <c r="HIC6" s="86"/>
      <c r="HID6" s="86"/>
      <c r="HIE6" s="86"/>
      <c r="HIF6" s="86"/>
      <c r="HIG6" s="86"/>
      <c r="HIH6" s="86"/>
      <c r="HII6" s="86"/>
      <c r="HIJ6" s="86"/>
      <c r="HIK6" s="86"/>
      <c r="HIL6" s="86"/>
      <c r="HIM6" s="86"/>
      <c r="HIN6" s="86"/>
      <c r="HIO6" s="86"/>
      <c r="HIP6" s="86"/>
      <c r="HIQ6" s="86"/>
      <c r="HIR6" s="86"/>
      <c r="HIS6" s="86"/>
      <c r="HIT6" s="86"/>
      <c r="HIU6" s="86"/>
      <c r="HIV6" s="86"/>
      <c r="HIW6" s="86"/>
      <c r="HIX6" s="86"/>
      <c r="HIY6" s="86"/>
      <c r="HIZ6" s="86"/>
      <c r="HJA6" s="86"/>
      <c r="HJB6" s="86"/>
      <c r="HJC6" s="86"/>
      <c r="HJD6" s="86"/>
      <c r="HJE6" s="86"/>
      <c r="HJF6" s="86"/>
      <c r="HJG6" s="86"/>
      <c r="HJH6" s="86"/>
      <c r="HJI6" s="86"/>
      <c r="HJJ6" s="86"/>
      <c r="HJK6" s="86"/>
      <c r="HJL6" s="86"/>
      <c r="HJM6" s="86"/>
      <c r="HJN6" s="86"/>
      <c r="HJO6" s="86"/>
      <c r="HJP6" s="86"/>
      <c r="HJQ6" s="86"/>
      <c r="HJR6" s="86"/>
      <c r="HJS6" s="86"/>
      <c r="HJT6" s="86"/>
      <c r="HJU6" s="86"/>
      <c r="HJV6" s="86"/>
      <c r="HJW6" s="86"/>
      <c r="HJX6" s="86"/>
      <c r="HJY6" s="86"/>
      <c r="HJZ6" s="86"/>
      <c r="HKA6" s="86"/>
      <c r="HKB6" s="86"/>
      <c r="HKC6" s="86"/>
      <c r="HKD6" s="86"/>
      <c r="HKE6" s="86"/>
      <c r="HKF6" s="86"/>
      <c r="HKG6" s="86"/>
      <c r="HKH6" s="86"/>
      <c r="HKI6" s="86"/>
      <c r="HKJ6" s="86"/>
      <c r="HKK6" s="86"/>
      <c r="HKL6" s="86"/>
      <c r="HKM6" s="86"/>
      <c r="HKN6" s="86"/>
      <c r="HKO6" s="86"/>
      <c r="HKP6" s="86"/>
      <c r="HKQ6" s="86"/>
      <c r="HKR6" s="86"/>
      <c r="HKS6" s="86"/>
      <c r="HKT6" s="86"/>
      <c r="HKU6" s="86"/>
      <c r="HKV6" s="86"/>
      <c r="HKW6" s="86"/>
      <c r="HKX6" s="86"/>
      <c r="HKY6" s="86"/>
      <c r="HKZ6" s="86"/>
      <c r="HLA6" s="86"/>
      <c r="HLB6" s="86"/>
      <c r="HLC6" s="86"/>
      <c r="HLD6" s="86"/>
      <c r="HLE6" s="86"/>
      <c r="HLF6" s="86"/>
      <c r="HLG6" s="86"/>
      <c r="HLH6" s="86"/>
      <c r="HLI6" s="86"/>
      <c r="HLJ6" s="86"/>
      <c r="HLK6" s="86"/>
      <c r="HLL6" s="86"/>
      <c r="HLM6" s="86"/>
      <c r="HLN6" s="86"/>
      <c r="HLO6" s="86"/>
      <c r="HLP6" s="86"/>
      <c r="HLQ6" s="86"/>
      <c r="HLR6" s="86"/>
      <c r="HLS6" s="86"/>
      <c r="HLT6" s="86"/>
      <c r="HLU6" s="86"/>
      <c r="HLV6" s="86"/>
      <c r="HLW6" s="86"/>
      <c r="HLX6" s="86"/>
      <c r="HLY6" s="86"/>
      <c r="HLZ6" s="86"/>
      <c r="HMA6" s="86"/>
      <c r="HMB6" s="86"/>
      <c r="HMC6" s="86"/>
      <c r="HMD6" s="86"/>
      <c r="HME6" s="86"/>
      <c r="HMF6" s="86"/>
      <c r="HMG6" s="86"/>
      <c r="HMH6" s="86"/>
      <c r="HMI6" s="86"/>
      <c r="HMJ6" s="86"/>
      <c r="HMK6" s="86"/>
      <c r="HML6" s="86"/>
      <c r="HMM6" s="86"/>
      <c r="HMN6" s="86"/>
      <c r="HMO6" s="86"/>
      <c r="HMP6" s="86"/>
      <c r="HMQ6" s="86"/>
      <c r="HMR6" s="86"/>
      <c r="HMS6" s="86"/>
      <c r="HMT6" s="86"/>
      <c r="HMU6" s="86"/>
      <c r="HMV6" s="86"/>
      <c r="HMW6" s="86"/>
      <c r="HMX6" s="86"/>
      <c r="HMY6" s="86"/>
      <c r="HMZ6" s="86"/>
      <c r="HNA6" s="86"/>
      <c r="HNB6" s="86"/>
      <c r="HNC6" s="86"/>
      <c r="HND6" s="86"/>
      <c r="HNE6" s="86"/>
      <c r="HNF6" s="86"/>
      <c r="HNG6" s="86"/>
      <c r="HNH6" s="86"/>
      <c r="HNI6" s="86"/>
      <c r="HNJ6" s="86"/>
      <c r="HNK6" s="86"/>
      <c r="HNL6" s="86"/>
      <c r="HNM6" s="86"/>
      <c r="HNN6" s="86"/>
      <c r="HNO6" s="86"/>
      <c r="HNP6" s="86"/>
      <c r="HNQ6" s="86"/>
      <c r="HNR6" s="86"/>
      <c r="HNS6" s="86"/>
      <c r="HNT6" s="86"/>
      <c r="HNU6" s="86"/>
      <c r="HNV6" s="86"/>
      <c r="HNW6" s="86"/>
      <c r="HNX6" s="86"/>
      <c r="HNY6" s="86"/>
      <c r="HNZ6" s="86"/>
      <c r="HOA6" s="86"/>
      <c r="HOB6" s="86"/>
      <c r="HOC6" s="86"/>
      <c r="HOD6" s="86"/>
      <c r="HOE6" s="86"/>
      <c r="HOF6" s="86"/>
      <c r="HOG6" s="86"/>
      <c r="HOH6" s="86"/>
      <c r="HOI6" s="86"/>
      <c r="HOJ6" s="86"/>
      <c r="HOK6" s="86"/>
      <c r="HOL6" s="86"/>
      <c r="HOM6" s="86"/>
      <c r="HON6" s="86"/>
      <c r="HOO6" s="86"/>
      <c r="HOP6" s="86"/>
      <c r="HOQ6" s="86"/>
      <c r="HOR6" s="86"/>
      <c r="HOS6" s="86"/>
      <c r="HOT6" s="86"/>
      <c r="HOU6" s="86"/>
      <c r="HOV6" s="86"/>
      <c r="HOW6" s="86"/>
      <c r="HOX6" s="86"/>
      <c r="HOY6" s="86"/>
      <c r="HOZ6" s="86"/>
      <c r="HPA6" s="86"/>
      <c r="HPB6" s="86"/>
      <c r="HPC6" s="86"/>
      <c r="HPD6" s="86"/>
      <c r="HPE6" s="86"/>
      <c r="HPF6" s="86"/>
      <c r="HPG6" s="86"/>
      <c r="HPH6" s="86"/>
      <c r="HPI6" s="86"/>
      <c r="HPJ6" s="86"/>
      <c r="HPK6" s="86"/>
      <c r="HPL6" s="86"/>
      <c r="HPM6" s="86"/>
      <c r="HPN6" s="86"/>
      <c r="HPO6" s="86"/>
      <c r="HPP6" s="86"/>
      <c r="HPQ6" s="86"/>
      <c r="HPR6" s="86"/>
      <c r="HPS6" s="86"/>
      <c r="HPT6" s="86"/>
      <c r="HPU6" s="86"/>
      <c r="HPV6" s="86"/>
      <c r="HPW6" s="86"/>
      <c r="HPX6" s="86"/>
      <c r="HPY6" s="86"/>
      <c r="HPZ6" s="86"/>
      <c r="HQA6" s="86"/>
      <c r="HQB6" s="86"/>
      <c r="HQC6" s="86"/>
      <c r="HQD6" s="86"/>
      <c r="HQE6" s="86"/>
      <c r="HQF6" s="86"/>
      <c r="HQG6" s="86"/>
      <c r="HQH6" s="86"/>
      <c r="HQI6" s="86"/>
      <c r="HQJ6" s="86"/>
      <c r="HQK6" s="86"/>
      <c r="HQL6" s="86"/>
      <c r="HQM6" s="86"/>
      <c r="HQN6" s="86"/>
      <c r="HQO6" s="86"/>
      <c r="HQP6" s="86"/>
      <c r="HQQ6" s="86"/>
      <c r="HQR6" s="86"/>
      <c r="HQS6" s="86"/>
      <c r="HQT6" s="86"/>
      <c r="HQU6" s="86"/>
      <c r="HQV6" s="86"/>
      <c r="HQW6" s="86"/>
      <c r="HQX6" s="86"/>
      <c r="HQY6" s="86"/>
      <c r="HQZ6" s="86"/>
      <c r="HRA6" s="86"/>
      <c r="HRB6" s="86"/>
      <c r="HRC6" s="86"/>
      <c r="HRD6" s="86"/>
      <c r="HRE6" s="86"/>
      <c r="HRF6" s="86"/>
      <c r="HRG6" s="86"/>
      <c r="HRH6" s="86"/>
      <c r="HRI6" s="86"/>
      <c r="HRJ6" s="86"/>
      <c r="HRK6" s="86"/>
      <c r="HRL6" s="86"/>
      <c r="HRM6" s="86"/>
      <c r="HRN6" s="86"/>
      <c r="HRO6" s="86"/>
      <c r="HRP6" s="86"/>
      <c r="HRQ6" s="86"/>
      <c r="HRR6" s="86"/>
      <c r="HRS6" s="86"/>
      <c r="HRT6" s="86"/>
      <c r="HRU6" s="86"/>
      <c r="HRV6" s="86"/>
      <c r="HRW6" s="86"/>
      <c r="HRX6" s="86"/>
      <c r="HRY6" s="86"/>
      <c r="HRZ6" s="86"/>
      <c r="HSA6" s="86"/>
      <c r="HSB6" s="86"/>
      <c r="HSC6" s="86"/>
      <c r="HSD6" s="86"/>
      <c r="HSE6" s="86"/>
      <c r="HSF6" s="86"/>
      <c r="HSG6" s="86"/>
      <c r="HSH6" s="86"/>
      <c r="HSI6" s="86"/>
      <c r="HSJ6" s="86"/>
      <c r="HSK6" s="86"/>
      <c r="HSL6" s="86"/>
      <c r="HSM6" s="86"/>
      <c r="HSN6" s="86"/>
      <c r="HSO6" s="86"/>
      <c r="HSP6" s="86"/>
      <c r="HSQ6" s="86"/>
      <c r="HSR6" s="86"/>
      <c r="HSS6" s="86"/>
      <c r="HST6" s="86"/>
      <c r="HSU6" s="86"/>
      <c r="HSV6" s="86"/>
      <c r="HSW6" s="86"/>
      <c r="HSX6" s="86"/>
      <c r="HSY6" s="86"/>
      <c r="HSZ6" s="86"/>
      <c r="HTA6" s="86"/>
      <c r="HTB6" s="86"/>
      <c r="HTC6" s="86"/>
      <c r="HTD6" s="86"/>
      <c r="HTE6" s="86"/>
      <c r="HTF6" s="86"/>
      <c r="HTG6" s="86"/>
      <c r="HTH6" s="86"/>
      <c r="HTI6" s="86"/>
      <c r="HTJ6" s="86"/>
      <c r="HTK6" s="86"/>
      <c r="HTL6" s="86"/>
      <c r="HTM6" s="86"/>
      <c r="HTN6" s="86"/>
      <c r="HTO6" s="86"/>
      <c r="HTP6" s="86"/>
      <c r="HTQ6" s="86"/>
      <c r="HTR6" s="86"/>
      <c r="HTS6" s="86"/>
      <c r="HTT6" s="86"/>
      <c r="HTU6" s="86"/>
      <c r="HTV6" s="86"/>
      <c r="HTW6" s="86"/>
      <c r="HTX6" s="86"/>
      <c r="HTY6" s="86"/>
      <c r="HTZ6" s="86"/>
      <c r="HUA6" s="86"/>
      <c r="HUB6" s="86"/>
      <c r="HUC6" s="86"/>
      <c r="HUD6" s="86"/>
      <c r="HUE6" s="86"/>
      <c r="HUF6" s="86"/>
      <c r="HUG6" s="86"/>
      <c r="HUH6" s="86"/>
      <c r="HUI6" s="86"/>
      <c r="HUJ6" s="86"/>
      <c r="HUK6" s="86"/>
      <c r="HUL6" s="86"/>
      <c r="HUM6" s="86"/>
      <c r="HUN6" s="86"/>
      <c r="HUO6" s="86"/>
      <c r="HUP6" s="86"/>
      <c r="HUQ6" s="86"/>
      <c r="HUR6" s="86"/>
      <c r="HUS6" s="86"/>
      <c r="HUT6" s="86"/>
      <c r="HUU6" s="86"/>
      <c r="HUV6" s="86"/>
      <c r="HUW6" s="86"/>
      <c r="HUX6" s="86"/>
      <c r="HUY6" s="86"/>
      <c r="HUZ6" s="86"/>
      <c r="HVA6" s="86"/>
      <c r="HVB6" s="86"/>
      <c r="HVC6" s="86"/>
      <c r="HVD6" s="86"/>
      <c r="HVE6" s="86"/>
      <c r="HVF6" s="86"/>
      <c r="HVG6" s="86"/>
      <c r="HVH6" s="86"/>
      <c r="HVI6" s="86"/>
      <c r="HVJ6" s="86"/>
      <c r="HVK6" s="86"/>
      <c r="HVL6" s="86"/>
      <c r="HVM6" s="86"/>
      <c r="HVN6" s="86"/>
      <c r="HVO6" s="86"/>
      <c r="HVP6" s="86"/>
      <c r="HVQ6" s="86"/>
      <c r="HVR6" s="86"/>
      <c r="HVS6" s="86"/>
      <c r="HVT6" s="86"/>
      <c r="HVU6" s="86"/>
      <c r="HVV6" s="86"/>
      <c r="HVW6" s="86"/>
      <c r="HVX6" s="86"/>
      <c r="HVY6" s="86"/>
      <c r="HVZ6" s="86"/>
      <c r="HWA6" s="86"/>
      <c r="HWB6" s="86"/>
      <c r="HWC6" s="86"/>
      <c r="HWD6" s="86"/>
      <c r="HWE6" s="86"/>
      <c r="HWF6" s="86"/>
      <c r="HWG6" s="86"/>
      <c r="HWH6" s="86"/>
      <c r="HWI6" s="86"/>
      <c r="HWJ6" s="86"/>
      <c r="HWK6" s="86"/>
      <c r="HWL6" s="86"/>
      <c r="HWM6" s="86"/>
      <c r="HWN6" s="86"/>
      <c r="HWO6" s="86"/>
      <c r="HWP6" s="86"/>
      <c r="HWQ6" s="86"/>
      <c r="HWR6" s="86"/>
      <c r="HWS6" s="86"/>
      <c r="HWT6" s="86"/>
      <c r="HWU6" s="86"/>
      <c r="HWV6" s="86"/>
      <c r="HWW6" s="86"/>
      <c r="HWX6" s="86"/>
      <c r="HWY6" s="86"/>
      <c r="HWZ6" s="86"/>
      <c r="HXA6" s="86"/>
      <c r="HXB6" s="86"/>
      <c r="HXC6" s="86"/>
      <c r="HXD6" s="86"/>
      <c r="HXE6" s="86"/>
      <c r="HXF6" s="86"/>
      <c r="HXG6" s="86"/>
      <c r="HXH6" s="86"/>
      <c r="HXI6" s="86"/>
      <c r="HXJ6" s="86"/>
      <c r="HXK6" s="86"/>
      <c r="HXL6" s="86"/>
      <c r="HXM6" s="86"/>
      <c r="HXN6" s="86"/>
      <c r="HXO6" s="86"/>
      <c r="HXP6" s="86"/>
      <c r="HXQ6" s="86"/>
      <c r="HXR6" s="86"/>
      <c r="HXS6" s="86"/>
      <c r="HXT6" s="86"/>
      <c r="HXU6" s="86"/>
      <c r="HXV6" s="86"/>
      <c r="HXW6" s="86"/>
      <c r="HXX6" s="86"/>
      <c r="HXY6" s="86"/>
      <c r="HXZ6" s="86"/>
      <c r="HYA6" s="86"/>
      <c r="HYB6" s="86"/>
      <c r="HYC6" s="86"/>
      <c r="HYD6" s="86"/>
      <c r="HYE6" s="86"/>
      <c r="HYF6" s="86"/>
      <c r="HYG6" s="86"/>
      <c r="HYH6" s="86"/>
      <c r="HYI6" s="86"/>
      <c r="HYJ6" s="86"/>
      <c r="HYK6" s="86"/>
      <c r="HYL6" s="86"/>
      <c r="HYM6" s="86"/>
      <c r="HYN6" s="86"/>
      <c r="HYO6" s="86"/>
      <c r="HYP6" s="86"/>
      <c r="HYQ6" s="86"/>
      <c r="HYR6" s="86"/>
      <c r="HYS6" s="86"/>
      <c r="HYT6" s="86"/>
      <c r="HYU6" s="86"/>
      <c r="HYV6" s="86"/>
      <c r="HYW6" s="86"/>
      <c r="HYX6" s="86"/>
      <c r="HYY6" s="86"/>
      <c r="HYZ6" s="86"/>
      <c r="HZA6" s="86"/>
      <c r="HZB6" s="86"/>
      <c r="HZC6" s="86"/>
      <c r="HZD6" s="86"/>
      <c r="HZE6" s="86"/>
      <c r="HZF6" s="86"/>
      <c r="HZG6" s="86"/>
      <c r="HZH6" s="86"/>
      <c r="HZI6" s="86"/>
      <c r="HZJ6" s="86"/>
      <c r="HZK6" s="86"/>
      <c r="HZL6" s="86"/>
      <c r="HZM6" s="86"/>
      <c r="HZN6" s="86"/>
      <c r="HZO6" s="86"/>
      <c r="HZP6" s="86"/>
      <c r="HZQ6" s="86"/>
      <c r="HZR6" s="86"/>
      <c r="HZS6" s="86"/>
      <c r="HZT6" s="86"/>
      <c r="HZU6" s="86"/>
      <c r="HZV6" s="86"/>
      <c r="HZW6" s="86"/>
      <c r="HZX6" s="86"/>
      <c r="HZY6" s="86"/>
      <c r="HZZ6" s="86"/>
      <c r="IAA6" s="86"/>
      <c r="IAB6" s="86"/>
      <c r="IAC6" s="86"/>
      <c r="IAD6" s="86"/>
      <c r="IAE6" s="86"/>
      <c r="IAF6" s="86"/>
      <c r="IAG6" s="86"/>
      <c r="IAH6" s="86"/>
      <c r="IAI6" s="86"/>
      <c r="IAJ6" s="86"/>
      <c r="IAK6" s="86"/>
      <c r="IAL6" s="86"/>
      <c r="IAM6" s="86"/>
      <c r="IAN6" s="86"/>
      <c r="IAO6" s="86"/>
      <c r="IAP6" s="86"/>
      <c r="IAQ6" s="86"/>
      <c r="IAR6" s="86"/>
      <c r="IAS6" s="86"/>
      <c r="IAT6" s="86"/>
      <c r="IAU6" s="86"/>
      <c r="IAV6" s="86"/>
      <c r="IAW6" s="86"/>
      <c r="IAX6" s="86"/>
      <c r="IAY6" s="86"/>
      <c r="IAZ6" s="86"/>
      <c r="IBA6" s="86"/>
      <c r="IBB6" s="86"/>
      <c r="IBC6" s="86"/>
      <c r="IBD6" s="86"/>
      <c r="IBE6" s="86"/>
      <c r="IBF6" s="86"/>
      <c r="IBG6" s="86"/>
      <c r="IBH6" s="86"/>
      <c r="IBI6" s="86"/>
      <c r="IBJ6" s="86"/>
      <c r="IBK6" s="86"/>
      <c r="IBL6" s="86"/>
      <c r="IBM6" s="86"/>
      <c r="IBN6" s="86"/>
      <c r="IBO6" s="86"/>
      <c r="IBP6" s="86"/>
      <c r="IBQ6" s="86"/>
      <c r="IBR6" s="86"/>
      <c r="IBS6" s="86"/>
      <c r="IBT6" s="86"/>
      <c r="IBU6" s="86"/>
      <c r="IBV6" s="86"/>
      <c r="IBW6" s="86"/>
      <c r="IBX6" s="86"/>
      <c r="IBY6" s="86"/>
      <c r="IBZ6" s="86"/>
      <c r="ICA6" s="86"/>
      <c r="ICB6" s="86"/>
      <c r="ICC6" s="86"/>
      <c r="ICD6" s="86"/>
      <c r="ICE6" s="86"/>
      <c r="ICF6" s="86"/>
      <c r="ICG6" s="86"/>
      <c r="ICH6" s="86"/>
      <c r="ICI6" s="86"/>
      <c r="ICJ6" s="86"/>
      <c r="ICK6" s="86"/>
      <c r="ICL6" s="86"/>
      <c r="ICM6" s="86"/>
      <c r="ICN6" s="86"/>
      <c r="ICO6" s="86"/>
      <c r="ICP6" s="86"/>
      <c r="ICQ6" s="86"/>
      <c r="ICR6" s="86"/>
      <c r="ICS6" s="86"/>
      <c r="ICT6" s="86"/>
      <c r="ICU6" s="86"/>
      <c r="ICV6" s="86"/>
      <c r="ICW6" s="86"/>
      <c r="ICX6" s="86"/>
      <c r="ICY6" s="86"/>
      <c r="ICZ6" s="86"/>
      <c r="IDA6" s="86"/>
      <c r="IDB6" s="86"/>
      <c r="IDC6" s="86"/>
      <c r="IDD6" s="86"/>
      <c r="IDE6" s="86"/>
      <c r="IDF6" s="86"/>
      <c r="IDG6" s="86"/>
      <c r="IDH6" s="86"/>
      <c r="IDI6" s="86"/>
      <c r="IDJ6" s="86"/>
      <c r="IDK6" s="86"/>
      <c r="IDL6" s="86"/>
      <c r="IDM6" s="86"/>
      <c r="IDN6" s="86"/>
      <c r="IDO6" s="86"/>
      <c r="IDP6" s="86"/>
      <c r="IDQ6" s="86"/>
      <c r="IDR6" s="86"/>
      <c r="IDS6" s="86"/>
      <c r="IDT6" s="86"/>
      <c r="IDU6" s="86"/>
      <c r="IDV6" s="86"/>
      <c r="IDW6" s="86"/>
      <c r="IDX6" s="86"/>
      <c r="IDY6" s="86"/>
      <c r="IDZ6" s="86"/>
      <c r="IEA6" s="86"/>
      <c r="IEB6" s="86"/>
      <c r="IEC6" s="86"/>
      <c r="IED6" s="86"/>
      <c r="IEE6" s="86"/>
      <c r="IEF6" s="86"/>
      <c r="IEG6" s="86"/>
      <c r="IEH6" s="86"/>
      <c r="IEI6" s="86"/>
      <c r="IEJ6" s="86"/>
      <c r="IEK6" s="86"/>
      <c r="IEL6" s="86"/>
      <c r="IEM6" s="86"/>
      <c r="IEN6" s="86"/>
      <c r="IEO6" s="86"/>
      <c r="IEP6" s="86"/>
      <c r="IEQ6" s="86"/>
      <c r="IER6" s="86"/>
      <c r="IES6" s="86"/>
      <c r="IET6" s="86"/>
      <c r="IEU6" s="86"/>
      <c r="IEV6" s="86"/>
      <c r="IEW6" s="86"/>
      <c r="IEX6" s="86"/>
      <c r="IEY6" s="86"/>
      <c r="IEZ6" s="86"/>
      <c r="IFA6" s="86"/>
      <c r="IFB6" s="86"/>
      <c r="IFC6" s="86"/>
      <c r="IFD6" s="86"/>
      <c r="IFE6" s="86"/>
      <c r="IFF6" s="86"/>
      <c r="IFG6" s="86"/>
      <c r="IFH6" s="86"/>
      <c r="IFI6" s="86"/>
      <c r="IFJ6" s="86"/>
      <c r="IFK6" s="86"/>
      <c r="IFL6" s="86"/>
      <c r="IFM6" s="86"/>
      <c r="IFN6" s="86"/>
      <c r="IFO6" s="86"/>
      <c r="IFP6" s="86"/>
      <c r="IFQ6" s="86"/>
      <c r="IFR6" s="86"/>
      <c r="IFS6" s="86"/>
      <c r="IFT6" s="86"/>
      <c r="IFU6" s="86"/>
      <c r="IFV6" s="86"/>
      <c r="IFW6" s="86"/>
      <c r="IFX6" s="86"/>
      <c r="IFY6" s="86"/>
      <c r="IFZ6" s="86"/>
      <c r="IGA6" s="86"/>
      <c r="IGB6" s="86"/>
      <c r="IGC6" s="86"/>
      <c r="IGD6" s="86"/>
      <c r="IGE6" s="86"/>
      <c r="IGF6" s="86"/>
      <c r="IGG6" s="86"/>
      <c r="IGH6" s="86"/>
      <c r="IGI6" s="86"/>
      <c r="IGJ6" s="86"/>
      <c r="IGK6" s="86"/>
      <c r="IGL6" s="86"/>
      <c r="IGM6" s="86"/>
      <c r="IGN6" s="86"/>
      <c r="IGO6" s="86"/>
      <c r="IGP6" s="86"/>
      <c r="IGQ6" s="86"/>
      <c r="IGR6" s="86"/>
      <c r="IGS6" s="86"/>
      <c r="IGT6" s="86"/>
      <c r="IGU6" s="86"/>
      <c r="IGV6" s="86"/>
      <c r="IGW6" s="86"/>
      <c r="IGX6" s="86"/>
      <c r="IGY6" s="86"/>
      <c r="IGZ6" s="86"/>
      <c r="IHA6" s="86"/>
      <c r="IHB6" s="86"/>
      <c r="IHC6" s="86"/>
      <c r="IHD6" s="86"/>
      <c r="IHE6" s="86"/>
      <c r="IHF6" s="86"/>
      <c r="IHG6" s="86"/>
      <c r="IHH6" s="86"/>
      <c r="IHI6" s="86"/>
      <c r="IHJ6" s="86"/>
      <c r="IHK6" s="86"/>
      <c r="IHL6" s="86"/>
      <c r="IHM6" s="86"/>
      <c r="IHN6" s="86"/>
      <c r="IHO6" s="86"/>
      <c r="IHP6" s="86"/>
      <c r="IHQ6" s="86"/>
      <c r="IHR6" s="86"/>
      <c r="IHS6" s="86"/>
      <c r="IHT6" s="86"/>
      <c r="IHU6" s="86"/>
      <c r="IHV6" s="86"/>
      <c r="IHW6" s="86"/>
      <c r="IHX6" s="86"/>
      <c r="IHY6" s="86"/>
      <c r="IHZ6" s="86"/>
      <c r="IIA6" s="86"/>
      <c r="IIB6" s="86"/>
      <c r="IIC6" s="86"/>
      <c r="IID6" s="86"/>
      <c r="IIE6" s="86"/>
      <c r="IIF6" s="86"/>
      <c r="IIG6" s="86"/>
      <c r="IIH6" s="86"/>
      <c r="III6" s="86"/>
      <c r="IIJ6" s="86"/>
      <c r="IIK6" s="86"/>
      <c r="IIL6" s="86"/>
      <c r="IIM6" s="86"/>
      <c r="IIN6" s="86"/>
      <c r="IIO6" s="86"/>
      <c r="IIP6" s="86"/>
      <c r="IIQ6" s="86"/>
      <c r="IIR6" s="86"/>
      <c r="IIS6" s="86"/>
      <c r="IIT6" s="86"/>
      <c r="IIU6" s="86"/>
      <c r="IIV6" s="86"/>
      <c r="IIW6" s="86"/>
      <c r="IIX6" s="86"/>
      <c r="IIY6" s="86"/>
      <c r="IIZ6" s="86"/>
      <c r="IJA6" s="86"/>
      <c r="IJB6" s="86"/>
      <c r="IJC6" s="86"/>
      <c r="IJD6" s="86"/>
      <c r="IJE6" s="86"/>
      <c r="IJF6" s="86"/>
      <c r="IJG6" s="86"/>
      <c r="IJH6" s="86"/>
      <c r="IJI6" s="86"/>
      <c r="IJJ6" s="86"/>
      <c r="IJK6" s="86"/>
      <c r="IJL6" s="86"/>
      <c r="IJM6" s="86"/>
      <c r="IJN6" s="86"/>
      <c r="IJO6" s="86"/>
      <c r="IJP6" s="86"/>
      <c r="IJQ6" s="86"/>
      <c r="IJR6" s="86"/>
      <c r="IJS6" s="86"/>
      <c r="IJT6" s="86"/>
      <c r="IJU6" s="86"/>
      <c r="IJV6" s="86"/>
      <c r="IJW6" s="86"/>
      <c r="IJX6" s="86"/>
      <c r="IJY6" s="86"/>
      <c r="IJZ6" s="86"/>
      <c r="IKA6" s="86"/>
      <c r="IKB6" s="86"/>
      <c r="IKC6" s="86"/>
      <c r="IKD6" s="86"/>
      <c r="IKE6" s="86"/>
      <c r="IKF6" s="86"/>
      <c r="IKG6" s="86"/>
      <c r="IKH6" s="86"/>
      <c r="IKI6" s="86"/>
      <c r="IKJ6" s="86"/>
      <c r="IKK6" s="86"/>
      <c r="IKL6" s="86"/>
      <c r="IKM6" s="86"/>
      <c r="IKN6" s="86"/>
      <c r="IKO6" s="86"/>
      <c r="IKP6" s="86"/>
      <c r="IKQ6" s="86"/>
      <c r="IKR6" s="86"/>
      <c r="IKS6" s="86"/>
      <c r="IKT6" s="86"/>
      <c r="IKU6" s="86"/>
      <c r="IKV6" s="86"/>
      <c r="IKW6" s="86"/>
      <c r="IKX6" s="86"/>
      <c r="IKY6" s="86"/>
      <c r="IKZ6" s="86"/>
      <c r="ILA6" s="86"/>
      <c r="ILB6" s="86"/>
      <c r="ILC6" s="86"/>
      <c r="ILD6" s="86"/>
      <c r="ILE6" s="86"/>
      <c r="ILF6" s="86"/>
      <c r="ILG6" s="86"/>
      <c r="ILH6" s="86"/>
      <c r="ILI6" s="86"/>
      <c r="ILJ6" s="86"/>
      <c r="ILK6" s="86"/>
      <c r="ILL6" s="86"/>
      <c r="ILM6" s="86"/>
      <c r="ILN6" s="86"/>
      <c r="ILO6" s="86"/>
      <c r="ILP6" s="86"/>
      <c r="ILQ6" s="86"/>
      <c r="ILR6" s="86"/>
      <c r="ILS6" s="86"/>
      <c r="ILT6" s="86"/>
      <c r="ILU6" s="86"/>
      <c r="ILV6" s="86"/>
      <c r="ILW6" s="86"/>
      <c r="ILX6" s="86"/>
      <c r="ILY6" s="86"/>
      <c r="ILZ6" s="86"/>
      <c r="IMA6" s="86"/>
      <c r="IMB6" s="86"/>
      <c r="IMC6" s="86"/>
      <c r="IMD6" s="86"/>
      <c r="IME6" s="86"/>
      <c r="IMF6" s="86"/>
      <c r="IMG6" s="86"/>
      <c r="IMH6" s="86"/>
      <c r="IMI6" s="86"/>
      <c r="IMJ6" s="86"/>
      <c r="IMK6" s="86"/>
      <c r="IML6" s="86"/>
      <c r="IMM6" s="86"/>
      <c r="IMN6" s="86"/>
      <c r="IMO6" s="86"/>
      <c r="IMP6" s="86"/>
      <c r="IMQ6" s="86"/>
      <c r="IMR6" s="86"/>
      <c r="IMS6" s="86"/>
      <c r="IMT6" s="86"/>
      <c r="IMU6" s="86"/>
      <c r="IMV6" s="86"/>
      <c r="IMW6" s="86"/>
      <c r="IMX6" s="86"/>
      <c r="IMY6" s="86"/>
      <c r="IMZ6" s="86"/>
      <c r="INA6" s="86"/>
      <c r="INB6" s="86"/>
      <c r="INC6" s="86"/>
      <c r="IND6" s="86"/>
      <c r="INE6" s="86"/>
      <c r="INF6" s="86"/>
      <c r="ING6" s="86"/>
      <c r="INH6" s="86"/>
      <c r="INI6" s="86"/>
      <c r="INJ6" s="86"/>
      <c r="INK6" s="86"/>
      <c r="INL6" s="86"/>
      <c r="INM6" s="86"/>
      <c r="INN6" s="86"/>
      <c r="INO6" s="86"/>
      <c r="INP6" s="86"/>
      <c r="INQ6" s="86"/>
      <c r="INR6" s="86"/>
      <c r="INS6" s="86"/>
      <c r="INT6" s="86"/>
      <c r="INU6" s="86"/>
      <c r="INV6" s="86"/>
      <c r="INW6" s="86"/>
      <c r="INX6" s="86"/>
      <c r="INY6" s="86"/>
      <c r="INZ6" s="86"/>
      <c r="IOA6" s="86"/>
      <c r="IOB6" s="86"/>
      <c r="IOC6" s="86"/>
      <c r="IOD6" s="86"/>
      <c r="IOE6" s="86"/>
      <c r="IOF6" s="86"/>
      <c r="IOG6" s="86"/>
      <c r="IOH6" s="86"/>
      <c r="IOI6" s="86"/>
      <c r="IOJ6" s="86"/>
      <c r="IOK6" s="86"/>
      <c r="IOL6" s="86"/>
      <c r="IOM6" s="86"/>
      <c r="ION6" s="86"/>
      <c r="IOO6" s="86"/>
      <c r="IOP6" s="86"/>
      <c r="IOQ6" s="86"/>
      <c r="IOR6" s="86"/>
      <c r="IOS6" s="86"/>
      <c r="IOT6" s="86"/>
      <c r="IOU6" s="86"/>
      <c r="IOV6" s="86"/>
      <c r="IOW6" s="86"/>
      <c r="IOX6" s="86"/>
      <c r="IOY6" s="86"/>
      <c r="IOZ6" s="86"/>
      <c r="IPA6" s="86"/>
      <c r="IPB6" s="86"/>
      <c r="IPC6" s="86"/>
      <c r="IPD6" s="86"/>
      <c r="IPE6" s="86"/>
      <c r="IPF6" s="86"/>
      <c r="IPG6" s="86"/>
      <c r="IPH6" s="86"/>
      <c r="IPI6" s="86"/>
      <c r="IPJ6" s="86"/>
      <c r="IPK6" s="86"/>
      <c r="IPL6" s="86"/>
      <c r="IPM6" s="86"/>
      <c r="IPN6" s="86"/>
      <c r="IPO6" s="86"/>
      <c r="IPP6" s="86"/>
      <c r="IPQ6" s="86"/>
      <c r="IPR6" s="86"/>
      <c r="IPS6" s="86"/>
      <c r="IPT6" s="86"/>
      <c r="IPU6" s="86"/>
      <c r="IPV6" s="86"/>
      <c r="IPW6" s="86"/>
      <c r="IPX6" s="86"/>
      <c r="IPY6" s="86"/>
      <c r="IPZ6" s="86"/>
      <c r="IQA6" s="86"/>
      <c r="IQB6" s="86"/>
      <c r="IQC6" s="86"/>
      <c r="IQD6" s="86"/>
      <c r="IQE6" s="86"/>
      <c r="IQF6" s="86"/>
      <c r="IQG6" s="86"/>
      <c r="IQH6" s="86"/>
      <c r="IQI6" s="86"/>
      <c r="IQJ6" s="86"/>
      <c r="IQK6" s="86"/>
      <c r="IQL6" s="86"/>
      <c r="IQM6" s="86"/>
      <c r="IQN6" s="86"/>
      <c r="IQO6" s="86"/>
      <c r="IQP6" s="86"/>
      <c r="IQQ6" s="86"/>
      <c r="IQR6" s="86"/>
      <c r="IQS6" s="86"/>
      <c r="IQT6" s="86"/>
      <c r="IQU6" s="86"/>
      <c r="IQV6" s="86"/>
      <c r="IQW6" s="86"/>
      <c r="IQX6" s="86"/>
      <c r="IQY6" s="86"/>
      <c r="IQZ6" s="86"/>
      <c r="IRA6" s="86"/>
      <c r="IRB6" s="86"/>
      <c r="IRC6" s="86"/>
      <c r="IRD6" s="86"/>
      <c r="IRE6" s="86"/>
      <c r="IRF6" s="86"/>
      <c r="IRG6" s="86"/>
      <c r="IRH6" s="86"/>
      <c r="IRI6" s="86"/>
      <c r="IRJ6" s="86"/>
      <c r="IRK6" s="86"/>
      <c r="IRL6" s="86"/>
      <c r="IRM6" s="86"/>
      <c r="IRN6" s="86"/>
      <c r="IRO6" s="86"/>
      <c r="IRP6" s="86"/>
      <c r="IRQ6" s="86"/>
      <c r="IRR6" s="86"/>
      <c r="IRS6" s="86"/>
      <c r="IRT6" s="86"/>
      <c r="IRU6" s="86"/>
      <c r="IRV6" s="86"/>
      <c r="IRW6" s="86"/>
      <c r="IRX6" s="86"/>
      <c r="IRY6" s="86"/>
      <c r="IRZ6" s="86"/>
      <c r="ISA6" s="86"/>
      <c r="ISB6" s="86"/>
      <c r="ISC6" s="86"/>
      <c r="ISD6" s="86"/>
      <c r="ISE6" s="86"/>
      <c r="ISF6" s="86"/>
      <c r="ISG6" s="86"/>
      <c r="ISH6" s="86"/>
      <c r="ISI6" s="86"/>
      <c r="ISJ6" s="86"/>
      <c r="ISK6" s="86"/>
      <c r="ISL6" s="86"/>
      <c r="ISM6" s="86"/>
      <c r="ISN6" s="86"/>
      <c r="ISO6" s="86"/>
      <c r="ISP6" s="86"/>
      <c r="ISQ6" s="86"/>
      <c r="ISR6" s="86"/>
      <c r="ISS6" s="86"/>
      <c r="IST6" s="86"/>
      <c r="ISU6" s="86"/>
      <c r="ISV6" s="86"/>
      <c r="ISW6" s="86"/>
      <c r="ISX6" s="86"/>
      <c r="ISY6" s="86"/>
      <c r="ISZ6" s="86"/>
      <c r="ITA6" s="86"/>
      <c r="ITB6" s="86"/>
      <c r="ITC6" s="86"/>
      <c r="ITD6" s="86"/>
      <c r="ITE6" s="86"/>
      <c r="ITF6" s="86"/>
      <c r="ITG6" s="86"/>
      <c r="ITH6" s="86"/>
      <c r="ITI6" s="86"/>
      <c r="ITJ6" s="86"/>
      <c r="ITK6" s="86"/>
      <c r="ITL6" s="86"/>
      <c r="ITM6" s="86"/>
      <c r="ITN6" s="86"/>
      <c r="ITO6" s="86"/>
      <c r="ITP6" s="86"/>
      <c r="ITQ6" s="86"/>
      <c r="ITR6" s="86"/>
      <c r="ITS6" s="86"/>
      <c r="ITT6" s="86"/>
      <c r="ITU6" s="86"/>
      <c r="ITV6" s="86"/>
      <c r="ITW6" s="86"/>
      <c r="ITX6" s="86"/>
      <c r="ITY6" s="86"/>
      <c r="ITZ6" s="86"/>
      <c r="IUA6" s="86"/>
      <c r="IUB6" s="86"/>
      <c r="IUC6" s="86"/>
      <c r="IUD6" s="86"/>
      <c r="IUE6" s="86"/>
      <c r="IUF6" s="86"/>
      <c r="IUG6" s="86"/>
      <c r="IUH6" s="86"/>
      <c r="IUI6" s="86"/>
      <c r="IUJ6" s="86"/>
      <c r="IUK6" s="86"/>
      <c r="IUL6" s="86"/>
      <c r="IUM6" s="86"/>
      <c r="IUN6" s="86"/>
      <c r="IUO6" s="86"/>
      <c r="IUP6" s="86"/>
      <c r="IUQ6" s="86"/>
      <c r="IUR6" s="86"/>
      <c r="IUS6" s="86"/>
      <c r="IUT6" s="86"/>
      <c r="IUU6" s="86"/>
      <c r="IUV6" s="86"/>
      <c r="IUW6" s="86"/>
      <c r="IUX6" s="86"/>
      <c r="IUY6" s="86"/>
      <c r="IUZ6" s="86"/>
      <c r="IVA6" s="86"/>
      <c r="IVB6" s="86"/>
      <c r="IVC6" s="86"/>
      <c r="IVD6" s="86"/>
      <c r="IVE6" s="86"/>
      <c r="IVF6" s="86"/>
      <c r="IVG6" s="86"/>
      <c r="IVH6" s="86"/>
      <c r="IVI6" s="86"/>
      <c r="IVJ6" s="86"/>
      <c r="IVK6" s="86"/>
      <c r="IVL6" s="86"/>
      <c r="IVM6" s="86"/>
      <c r="IVN6" s="86"/>
      <c r="IVO6" s="86"/>
      <c r="IVP6" s="86"/>
      <c r="IVQ6" s="86"/>
      <c r="IVR6" s="86"/>
      <c r="IVS6" s="86"/>
      <c r="IVT6" s="86"/>
      <c r="IVU6" s="86"/>
      <c r="IVV6" s="86"/>
      <c r="IVW6" s="86"/>
      <c r="IVX6" s="86"/>
      <c r="IVY6" s="86"/>
      <c r="IVZ6" s="86"/>
      <c r="IWA6" s="86"/>
      <c r="IWB6" s="86"/>
      <c r="IWC6" s="86"/>
      <c r="IWD6" s="86"/>
      <c r="IWE6" s="86"/>
      <c r="IWF6" s="86"/>
      <c r="IWG6" s="86"/>
      <c r="IWH6" s="86"/>
      <c r="IWI6" s="86"/>
      <c r="IWJ6" s="86"/>
      <c r="IWK6" s="86"/>
      <c r="IWL6" s="86"/>
      <c r="IWM6" s="86"/>
      <c r="IWN6" s="86"/>
      <c r="IWO6" s="86"/>
      <c r="IWP6" s="86"/>
      <c r="IWQ6" s="86"/>
      <c r="IWR6" s="86"/>
      <c r="IWS6" s="86"/>
      <c r="IWT6" s="86"/>
      <c r="IWU6" s="86"/>
      <c r="IWV6" s="86"/>
      <c r="IWW6" s="86"/>
      <c r="IWX6" s="86"/>
      <c r="IWY6" s="86"/>
      <c r="IWZ6" s="86"/>
      <c r="IXA6" s="86"/>
      <c r="IXB6" s="86"/>
      <c r="IXC6" s="86"/>
      <c r="IXD6" s="86"/>
      <c r="IXE6" s="86"/>
      <c r="IXF6" s="86"/>
      <c r="IXG6" s="86"/>
      <c r="IXH6" s="86"/>
      <c r="IXI6" s="86"/>
      <c r="IXJ6" s="86"/>
      <c r="IXK6" s="86"/>
      <c r="IXL6" s="86"/>
      <c r="IXM6" s="86"/>
      <c r="IXN6" s="86"/>
      <c r="IXO6" s="86"/>
      <c r="IXP6" s="86"/>
      <c r="IXQ6" s="86"/>
      <c r="IXR6" s="86"/>
      <c r="IXS6" s="86"/>
      <c r="IXT6" s="86"/>
      <c r="IXU6" s="86"/>
      <c r="IXV6" s="86"/>
      <c r="IXW6" s="86"/>
      <c r="IXX6" s="86"/>
      <c r="IXY6" s="86"/>
      <c r="IXZ6" s="86"/>
      <c r="IYA6" s="86"/>
      <c r="IYB6" s="86"/>
      <c r="IYC6" s="86"/>
      <c r="IYD6" s="86"/>
      <c r="IYE6" s="86"/>
      <c r="IYF6" s="86"/>
      <c r="IYG6" s="86"/>
      <c r="IYH6" s="86"/>
      <c r="IYI6" s="86"/>
      <c r="IYJ6" s="86"/>
      <c r="IYK6" s="86"/>
      <c r="IYL6" s="86"/>
      <c r="IYM6" s="86"/>
      <c r="IYN6" s="86"/>
      <c r="IYO6" s="86"/>
      <c r="IYP6" s="86"/>
      <c r="IYQ6" s="86"/>
      <c r="IYR6" s="86"/>
      <c r="IYS6" s="86"/>
      <c r="IYT6" s="86"/>
      <c r="IYU6" s="86"/>
      <c r="IYV6" s="86"/>
      <c r="IYW6" s="86"/>
      <c r="IYX6" s="86"/>
      <c r="IYY6" s="86"/>
      <c r="IYZ6" s="86"/>
      <c r="IZA6" s="86"/>
      <c r="IZB6" s="86"/>
      <c r="IZC6" s="86"/>
      <c r="IZD6" s="86"/>
      <c r="IZE6" s="86"/>
      <c r="IZF6" s="86"/>
      <c r="IZG6" s="86"/>
      <c r="IZH6" s="86"/>
      <c r="IZI6" s="86"/>
      <c r="IZJ6" s="86"/>
      <c r="IZK6" s="86"/>
      <c r="IZL6" s="86"/>
      <c r="IZM6" s="86"/>
      <c r="IZN6" s="86"/>
      <c r="IZO6" s="86"/>
      <c r="IZP6" s="86"/>
      <c r="IZQ6" s="86"/>
      <c r="IZR6" s="86"/>
      <c r="IZS6" s="86"/>
      <c r="IZT6" s="86"/>
      <c r="IZU6" s="86"/>
      <c r="IZV6" s="86"/>
      <c r="IZW6" s="86"/>
      <c r="IZX6" s="86"/>
      <c r="IZY6" s="86"/>
      <c r="IZZ6" s="86"/>
      <c r="JAA6" s="86"/>
      <c r="JAB6" s="86"/>
      <c r="JAC6" s="86"/>
      <c r="JAD6" s="86"/>
      <c r="JAE6" s="86"/>
      <c r="JAF6" s="86"/>
      <c r="JAG6" s="86"/>
      <c r="JAH6" s="86"/>
      <c r="JAI6" s="86"/>
      <c r="JAJ6" s="86"/>
      <c r="JAK6" s="86"/>
      <c r="JAL6" s="86"/>
      <c r="JAM6" s="86"/>
      <c r="JAN6" s="86"/>
      <c r="JAO6" s="86"/>
      <c r="JAP6" s="86"/>
      <c r="JAQ6" s="86"/>
      <c r="JAR6" s="86"/>
      <c r="JAS6" s="86"/>
      <c r="JAT6" s="86"/>
      <c r="JAU6" s="86"/>
      <c r="JAV6" s="86"/>
      <c r="JAW6" s="86"/>
      <c r="JAX6" s="86"/>
      <c r="JAY6" s="86"/>
      <c r="JAZ6" s="86"/>
      <c r="JBA6" s="86"/>
      <c r="JBB6" s="86"/>
      <c r="JBC6" s="86"/>
      <c r="JBD6" s="86"/>
      <c r="JBE6" s="86"/>
      <c r="JBF6" s="86"/>
      <c r="JBG6" s="86"/>
      <c r="JBH6" s="86"/>
      <c r="JBI6" s="86"/>
      <c r="JBJ6" s="86"/>
      <c r="JBK6" s="86"/>
      <c r="JBL6" s="86"/>
      <c r="JBM6" s="86"/>
      <c r="JBN6" s="86"/>
      <c r="JBO6" s="86"/>
      <c r="JBP6" s="86"/>
      <c r="JBQ6" s="86"/>
      <c r="JBR6" s="86"/>
      <c r="JBS6" s="86"/>
      <c r="JBT6" s="86"/>
      <c r="JBU6" s="86"/>
      <c r="JBV6" s="86"/>
      <c r="JBW6" s="86"/>
      <c r="JBX6" s="86"/>
      <c r="JBY6" s="86"/>
      <c r="JBZ6" s="86"/>
      <c r="JCA6" s="86"/>
      <c r="JCB6" s="86"/>
      <c r="JCC6" s="86"/>
      <c r="JCD6" s="86"/>
      <c r="JCE6" s="86"/>
      <c r="JCF6" s="86"/>
      <c r="JCG6" s="86"/>
      <c r="JCH6" s="86"/>
      <c r="JCI6" s="86"/>
      <c r="JCJ6" s="86"/>
      <c r="JCK6" s="86"/>
      <c r="JCL6" s="86"/>
      <c r="JCM6" s="86"/>
      <c r="JCN6" s="86"/>
      <c r="JCO6" s="86"/>
      <c r="JCP6" s="86"/>
      <c r="JCQ6" s="86"/>
      <c r="JCR6" s="86"/>
      <c r="JCS6" s="86"/>
      <c r="JCT6" s="86"/>
      <c r="JCU6" s="86"/>
      <c r="JCV6" s="86"/>
      <c r="JCW6" s="86"/>
      <c r="JCX6" s="86"/>
      <c r="JCY6" s="86"/>
      <c r="JCZ6" s="86"/>
      <c r="JDA6" s="86"/>
      <c r="JDB6" s="86"/>
      <c r="JDC6" s="86"/>
      <c r="JDD6" s="86"/>
      <c r="JDE6" s="86"/>
      <c r="JDF6" s="86"/>
      <c r="JDG6" s="86"/>
      <c r="JDH6" s="86"/>
      <c r="JDI6" s="86"/>
      <c r="JDJ6" s="86"/>
      <c r="JDK6" s="86"/>
      <c r="JDL6" s="86"/>
      <c r="JDM6" s="86"/>
      <c r="JDN6" s="86"/>
      <c r="JDO6" s="86"/>
      <c r="JDP6" s="86"/>
      <c r="JDQ6" s="86"/>
      <c r="JDR6" s="86"/>
      <c r="JDS6" s="86"/>
      <c r="JDT6" s="86"/>
      <c r="JDU6" s="86"/>
      <c r="JDV6" s="86"/>
      <c r="JDW6" s="86"/>
      <c r="JDX6" s="86"/>
      <c r="JDY6" s="86"/>
      <c r="JDZ6" s="86"/>
      <c r="JEA6" s="86"/>
      <c r="JEB6" s="86"/>
      <c r="JEC6" s="86"/>
      <c r="JED6" s="86"/>
      <c r="JEE6" s="86"/>
      <c r="JEF6" s="86"/>
      <c r="JEG6" s="86"/>
      <c r="JEH6" s="86"/>
      <c r="JEI6" s="86"/>
      <c r="JEJ6" s="86"/>
      <c r="JEK6" s="86"/>
      <c r="JEL6" s="86"/>
      <c r="JEM6" s="86"/>
      <c r="JEN6" s="86"/>
      <c r="JEO6" s="86"/>
      <c r="JEP6" s="86"/>
      <c r="JEQ6" s="86"/>
      <c r="JER6" s="86"/>
      <c r="JES6" s="86"/>
      <c r="JET6" s="86"/>
      <c r="JEU6" s="86"/>
      <c r="JEV6" s="86"/>
      <c r="JEW6" s="86"/>
      <c r="JEX6" s="86"/>
      <c r="JEY6" s="86"/>
      <c r="JEZ6" s="86"/>
      <c r="JFA6" s="86"/>
      <c r="JFB6" s="86"/>
      <c r="JFC6" s="86"/>
      <c r="JFD6" s="86"/>
      <c r="JFE6" s="86"/>
      <c r="JFF6" s="86"/>
      <c r="JFG6" s="86"/>
      <c r="JFH6" s="86"/>
      <c r="JFI6" s="86"/>
      <c r="JFJ6" s="86"/>
      <c r="JFK6" s="86"/>
      <c r="JFL6" s="86"/>
      <c r="JFM6" s="86"/>
      <c r="JFN6" s="86"/>
      <c r="JFO6" s="86"/>
      <c r="JFP6" s="86"/>
      <c r="JFQ6" s="86"/>
      <c r="JFR6" s="86"/>
      <c r="JFS6" s="86"/>
      <c r="JFT6" s="86"/>
      <c r="JFU6" s="86"/>
      <c r="JFV6" s="86"/>
      <c r="JFW6" s="86"/>
      <c r="JFX6" s="86"/>
      <c r="JFY6" s="86"/>
      <c r="JFZ6" s="86"/>
      <c r="JGA6" s="86"/>
      <c r="JGB6" s="86"/>
      <c r="JGC6" s="86"/>
      <c r="JGD6" s="86"/>
      <c r="JGE6" s="86"/>
      <c r="JGF6" s="86"/>
      <c r="JGG6" s="86"/>
      <c r="JGH6" s="86"/>
      <c r="JGI6" s="86"/>
      <c r="JGJ6" s="86"/>
      <c r="JGK6" s="86"/>
      <c r="JGL6" s="86"/>
      <c r="JGM6" s="86"/>
      <c r="JGN6" s="86"/>
      <c r="JGO6" s="86"/>
      <c r="JGP6" s="86"/>
      <c r="JGQ6" s="86"/>
      <c r="JGR6" s="86"/>
      <c r="JGS6" s="86"/>
      <c r="JGT6" s="86"/>
      <c r="JGU6" s="86"/>
      <c r="JGV6" s="86"/>
      <c r="JGW6" s="86"/>
      <c r="JGX6" s="86"/>
      <c r="JGY6" s="86"/>
      <c r="JGZ6" s="86"/>
      <c r="JHA6" s="86"/>
      <c r="JHB6" s="86"/>
      <c r="JHC6" s="86"/>
      <c r="JHD6" s="86"/>
      <c r="JHE6" s="86"/>
      <c r="JHF6" s="86"/>
      <c r="JHG6" s="86"/>
      <c r="JHH6" s="86"/>
      <c r="JHI6" s="86"/>
      <c r="JHJ6" s="86"/>
      <c r="JHK6" s="86"/>
      <c r="JHL6" s="86"/>
      <c r="JHM6" s="86"/>
      <c r="JHN6" s="86"/>
      <c r="JHO6" s="86"/>
      <c r="JHP6" s="86"/>
      <c r="JHQ6" s="86"/>
      <c r="JHR6" s="86"/>
      <c r="JHS6" s="86"/>
      <c r="JHT6" s="86"/>
      <c r="JHU6" s="86"/>
      <c r="JHV6" s="86"/>
      <c r="JHW6" s="86"/>
      <c r="JHX6" s="86"/>
      <c r="JHY6" s="86"/>
      <c r="JHZ6" s="86"/>
      <c r="JIA6" s="86"/>
      <c r="JIB6" s="86"/>
      <c r="JIC6" s="86"/>
      <c r="JID6" s="86"/>
      <c r="JIE6" s="86"/>
      <c r="JIF6" s="86"/>
      <c r="JIG6" s="86"/>
      <c r="JIH6" s="86"/>
      <c r="JII6" s="86"/>
      <c r="JIJ6" s="86"/>
      <c r="JIK6" s="86"/>
      <c r="JIL6" s="86"/>
      <c r="JIM6" s="86"/>
      <c r="JIN6" s="86"/>
      <c r="JIO6" s="86"/>
      <c r="JIP6" s="86"/>
      <c r="JIQ6" s="86"/>
      <c r="JIR6" s="86"/>
      <c r="JIS6" s="86"/>
      <c r="JIT6" s="86"/>
      <c r="JIU6" s="86"/>
      <c r="JIV6" s="86"/>
      <c r="JIW6" s="86"/>
      <c r="JIX6" s="86"/>
      <c r="JIY6" s="86"/>
      <c r="JIZ6" s="86"/>
      <c r="JJA6" s="86"/>
      <c r="JJB6" s="86"/>
      <c r="JJC6" s="86"/>
      <c r="JJD6" s="86"/>
      <c r="JJE6" s="86"/>
      <c r="JJF6" s="86"/>
      <c r="JJG6" s="86"/>
      <c r="JJH6" s="86"/>
      <c r="JJI6" s="86"/>
      <c r="JJJ6" s="86"/>
      <c r="JJK6" s="86"/>
      <c r="JJL6" s="86"/>
      <c r="JJM6" s="86"/>
      <c r="JJN6" s="86"/>
      <c r="JJO6" s="86"/>
      <c r="JJP6" s="86"/>
      <c r="JJQ6" s="86"/>
      <c r="JJR6" s="86"/>
      <c r="JJS6" s="86"/>
      <c r="JJT6" s="86"/>
      <c r="JJU6" s="86"/>
      <c r="JJV6" s="86"/>
      <c r="JJW6" s="86"/>
      <c r="JJX6" s="86"/>
      <c r="JJY6" s="86"/>
      <c r="JJZ6" s="86"/>
      <c r="JKA6" s="86"/>
      <c r="JKB6" s="86"/>
      <c r="JKC6" s="86"/>
      <c r="JKD6" s="86"/>
      <c r="JKE6" s="86"/>
      <c r="JKF6" s="86"/>
      <c r="JKG6" s="86"/>
      <c r="JKH6" s="86"/>
      <c r="JKI6" s="86"/>
      <c r="JKJ6" s="86"/>
      <c r="JKK6" s="86"/>
      <c r="JKL6" s="86"/>
      <c r="JKM6" s="86"/>
      <c r="JKN6" s="86"/>
      <c r="JKO6" s="86"/>
      <c r="JKP6" s="86"/>
      <c r="JKQ6" s="86"/>
      <c r="JKR6" s="86"/>
      <c r="JKS6" s="86"/>
      <c r="JKT6" s="86"/>
      <c r="JKU6" s="86"/>
      <c r="JKV6" s="86"/>
      <c r="JKW6" s="86"/>
      <c r="JKX6" s="86"/>
      <c r="JKY6" s="86"/>
      <c r="JKZ6" s="86"/>
      <c r="JLA6" s="86"/>
      <c r="JLB6" s="86"/>
      <c r="JLC6" s="86"/>
      <c r="JLD6" s="86"/>
      <c r="JLE6" s="86"/>
      <c r="JLF6" s="86"/>
      <c r="JLG6" s="86"/>
      <c r="JLH6" s="86"/>
      <c r="JLI6" s="86"/>
      <c r="JLJ6" s="86"/>
      <c r="JLK6" s="86"/>
      <c r="JLL6" s="86"/>
      <c r="JLM6" s="86"/>
      <c r="JLN6" s="86"/>
      <c r="JLO6" s="86"/>
      <c r="JLP6" s="86"/>
      <c r="JLQ6" s="86"/>
      <c r="JLR6" s="86"/>
      <c r="JLS6" s="86"/>
      <c r="JLT6" s="86"/>
      <c r="JLU6" s="86"/>
      <c r="JLV6" s="86"/>
      <c r="JLW6" s="86"/>
      <c r="JLX6" s="86"/>
      <c r="JLY6" s="86"/>
      <c r="JLZ6" s="86"/>
      <c r="JMA6" s="86"/>
      <c r="JMB6" s="86"/>
      <c r="JMC6" s="86"/>
      <c r="JMD6" s="86"/>
      <c r="JME6" s="86"/>
      <c r="JMF6" s="86"/>
      <c r="JMG6" s="86"/>
      <c r="JMH6" s="86"/>
      <c r="JMI6" s="86"/>
      <c r="JMJ6" s="86"/>
      <c r="JMK6" s="86"/>
      <c r="JML6" s="86"/>
      <c r="JMM6" s="86"/>
      <c r="JMN6" s="86"/>
      <c r="JMO6" s="86"/>
      <c r="JMP6" s="86"/>
      <c r="JMQ6" s="86"/>
      <c r="JMR6" s="86"/>
      <c r="JMS6" s="86"/>
      <c r="JMT6" s="86"/>
      <c r="JMU6" s="86"/>
      <c r="JMV6" s="86"/>
      <c r="JMW6" s="86"/>
      <c r="JMX6" s="86"/>
      <c r="JMY6" s="86"/>
      <c r="JMZ6" s="86"/>
      <c r="JNA6" s="86"/>
      <c r="JNB6" s="86"/>
      <c r="JNC6" s="86"/>
      <c r="JND6" s="86"/>
      <c r="JNE6" s="86"/>
      <c r="JNF6" s="86"/>
      <c r="JNG6" s="86"/>
      <c r="JNH6" s="86"/>
      <c r="JNI6" s="86"/>
      <c r="JNJ6" s="86"/>
      <c r="JNK6" s="86"/>
      <c r="JNL6" s="86"/>
      <c r="JNM6" s="86"/>
      <c r="JNN6" s="86"/>
      <c r="JNO6" s="86"/>
      <c r="JNP6" s="86"/>
      <c r="JNQ6" s="86"/>
      <c r="JNR6" s="86"/>
      <c r="JNS6" s="86"/>
      <c r="JNT6" s="86"/>
      <c r="JNU6" s="86"/>
      <c r="JNV6" s="86"/>
      <c r="JNW6" s="86"/>
      <c r="JNX6" s="86"/>
      <c r="JNY6" s="86"/>
      <c r="JNZ6" s="86"/>
      <c r="JOA6" s="86"/>
      <c r="JOB6" s="86"/>
      <c r="JOC6" s="86"/>
      <c r="JOD6" s="86"/>
      <c r="JOE6" s="86"/>
      <c r="JOF6" s="86"/>
      <c r="JOG6" s="86"/>
      <c r="JOH6" s="86"/>
      <c r="JOI6" s="86"/>
      <c r="JOJ6" s="86"/>
      <c r="JOK6" s="86"/>
      <c r="JOL6" s="86"/>
      <c r="JOM6" s="86"/>
      <c r="JON6" s="86"/>
      <c r="JOO6" s="86"/>
      <c r="JOP6" s="86"/>
      <c r="JOQ6" s="86"/>
      <c r="JOR6" s="86"/>
      <c r="JOS6" s="86"/>
      <c r="JOT6" s="86"/>
      <c r="JOU6" s="86"/>
      <c r="JOV6" s="86"/>
      <c r="JOW6" s="86"/>
      <c r="JOX6" s="86"/>
      <c r="JOY6" s="86"/>
      <c r="JOZ6" s="86"/>
      <c r="JPA6" s="86"/>
      <c r="JPB6" s="86"/>
      <c r="JPC6" s="86"/>
      <c r="JPD6" s="86"/>
      <c r="JPE6" s="86"/>
      <c r="JPF6" s="86"/>
      <c r="JPG6" s="86"/>
      <c r="JPH6" s="86"/>
      <c r="JPI6" s="86"/>
      <c r="JPJ6" s="86"/>
      <c r="JPK6" s="86"/>
      <c r="JPL6" s="86"/>
      <c r="JPM6" s="86"/>
      <c r="JPN6" s="86"/>
      <c r="JPO6" s="86"/>
      <c r="JPP6" s="86"/>
      <c r="JPQ6" s="86"/>
      <c r="JPR6" s="86"/>
      <c r="JPS6" s="86"/>
      <c r="JPT6" s="86"/>
      <c r="JPU6" s="86"/>
      <c r="JPV6" s="86"/>
      <c r="JPW6" s="86"/>
      <c r="JPX6" s="86"/>
      <c r="JPY6" s="86"/>
      <c r="JPZ6" s="86"/>
      <c r="JQA6" s="86"/>
      <c r="JQB6" s="86"/>
      <c r="JQC6" s="86"/>
      <c r="JQD6" s="86"/>
      <c r="JQE6" s="86"/>
      <c r="JQF6" s="86"/>
      <c r="JQG6" s="86"/>
      <c r="JQH6" s="86"/>
      <c r="JQI6" s="86"/>
      <c r="JQJ6" s="86"/>
      <c r="JQK6" s="86"/>
      <c r="JQL6" s="86"/>
      <c r="JQM6" s="86"/>
      <c r="JQN6" s="86"/>
      <c r="JQO6" s="86"/>
      <c r="JQP6" s="86"/>
      <c r="JQQ6" s="86"/>
      <c r="JQR6" s="86"/>
      <c r="JQS6" s="86"/>
      <c r="JQT6" s="86"/>
      <c r="JQU6" s="86"/>
      <c r="JQV6" s="86"/>
      <c r="JQW6" s="86"/>
      <c r="JQX6" s="86"/>
      <c r="JQY6" s="86"/>
      <c r="JQZ6" s="86"/>
      <c r="JRA6" s="86"/>
      <c r="JRB6" s="86"/>
      <c r="JRC6" s="86"/>
      <c r="JRD6" s="86"/>
      <c r="JRE6" s="86"/>
      <c r="JRF6" s="86"/>
      <c r="JRG6" s="86"/>
      <c r="JRH6" s="86"/>
      <c r="JRI6" s="86"/>
      <c r="JRJ6" s="86"/>
      <c r="JRK6" s="86"/>
      <c r="JRL6" s="86"/>
      <c r="JRM6" s="86"/>
      <c r="JRN6" s="86"/>
      <c r="JRO6" s="86"/>
      <c r="JRP6" s="86"/>
      <c r="JRQ6" s="86"/>
      <c r="JRR6" s="86"/>
      <c r="JRS6" s="86"/>
      <c r="JRT6" s="86"/>
      <c r="JRU6" s="86"/>
      <c r="JRV6" s="86"/>
      <c r="JRW6" s="86"/>
      <c r="JRX6" s="86"/>
      <c r="JRY6" s="86"/>
      <c r="JRZ6" s="86"/>
      <c r="JSA6" s="86"/>
      <c r="JSB6" s="86"/>
      <c r="JSC6" s="86"/>
      <c r="JSD6" s="86"/>
      <c r="JSE6" s="86"/>
      <c r="JSF6" s="86"/>
      <c r="JSG6" s="86"/>
      <c r="JSH6" s="86"/>
      <c r="JSI6" s="86"/>
      <c r="JSJ6" s="86"/>
      <c r="JSK6" s="86"/>
      <c r="JSL6" s="86"/>
      <c r="JSM6" s="86"/>
      <c r="JSN6" s="86"/>
      <c r="JSO6" s="86"/>
      <c r="JSP6" s="86"/>
      <c r="JSQ6" s="86"/>
      <c r="JSR6" s="86"/>
      <c r="JSS6" s="86"/>
      <c r="JST6" s="86"/>
      <c r="JSU6" s="86"/>
      <c r="JSV6" s="86"/>
      <c r="JSW6" s="86"/>
      <c r="JSX6" s="86"/>
      <c r="JSY6" s="86"/>
      <c r="JSZ6" s="86"/>
      <c r="JTA6" s="86"/>
      <c r="JTB6" s="86"/>
      <c r="JTC6" s="86"/>
      <c r="JTD6" s="86"/>
      <c r="JTE6" s="86"/>
      <c r="JTF6" s="86"/>
      <c r="JTG6" s="86"/>
      <c r="JTH6" s="86"/>
      <c r="JTI6" s="86"/>
      <c r="JTJ6" s="86"/>
      <c r="JTK6" s="86"/>
      <c r="JTL6" s="86"/>
      <c r="JTM6" s="86"/>
      <c r="JTN6" s="86"/>
      <c r="JTO6" s="86"/>
      <c r="JTP6" s="86"/>
      <c r="JTQ6" s="86"/>
      <c r="JTR6" s="86"/>
      <c r="JTS6" s="86"/>
      <c r="JTT6" s="86"/>
      <c r="JTU6" s="86"/>
      <c r="JTV6" s="86"/>
      <c r="JTW6" s="86"/>
      <c r="JTX6" s="86"/>
      <c r="JTY6" s="86"/>
      <c r="JTZ6" s="86"/>
      <c r="JUA6" s="86"/>
      <c r="JUB6" s="86"/>
      <c r="JUC6" s="86"/>
      <c r="JUD6" s="86"/>
      <c r="JUE6" s="86"/>
      <c r="JUF6" s="86"/>
      <c r="JUG6" s="86"/>
      <c r="JUH6" s="86"/>
      <c r="JUI6" s="86"/>
      <c r="JUJ6" s="86"/>
      <c r="JUK6" s="86"/>
      <c r="JUL6" s="86"/>
      <c r="JUM6" s="86"/>
      <c r="JUN6" s="86"/>
      <c r="JUO6" s="86"/>
      <c r="JUP6" s="86"/>
      <c r="JUQ6" s="86"/>
      <c r="JUR6" s="86"/>
      <c r="JUS6" s="86"/>
      <c r="JUT6" s="86"/>
      <c r="JUU6" s="86"/>
      <c r="JUV6" s="86"/>
      <c r="JUW6" s="86"/>
      <c r="JUX6" s="86"/>
      <c r="JUY6" s="86"/>
      <c r="JUZ6" s="86"/>
      <c r="JVA6" s="86"/>
      <c r="JVB6" s="86"/>
      <c r="JVC6" s="86"/>
      <c r="JVD6" s="86"/>
      <c r="JVE6" s="86"/>
      <c r="JVF6" s="86"/>
      <c r="JVG6" s="86"/>
      <c r="JVH6" s="86"/>
      <c r="JVI6" s="86"/>
      <c r="JVJ6" s="86"/>
      <c r="JVK6" s="86"/>
      <c r="JVL6" s="86"/>
      <c r="JVM6" s="86"/>
      <c r="JVN6" s="86"/>
      <c r="JVO6" s="86"/>
      <c r="JVP6" s="86"/>
      <c r="JVQ6" s="86"/>
      <c r="JVR6" s="86"/>
      <c r="JVS6" s="86"/>
      <c r="JVT6" s="86"/>
      <c r="JVU6" s="86"/>
      <c r="JVV6" s="86"/>
      <c r="JVW6" s="86"/>
      <c r="JVX6" s="86"/>
      <c r="JVY6" s="86"/>
      <c r="JVZ6" s="86"/>
      <c r="JWA6" s="86"/>
      <c r="JWB6" s="86"/>
      <c r="JWC6" s="86"/>
      <c r="JWD6" s="86"/>
      <c r="JWE6" s="86"/>
      <c r="JWF6" s="86"/>
      <c r="JWG6" s="86"/>
      <c r="JWH6" s="86"/>
      <c r="JWI6" s="86"/>
      <c r="JWJ6" s="86"/>
      <c r="JWK6" s="86"/>
      <c r="JWL6" s="86"/>
      <c r="JWM6" s="86"/>
      <c r="JWN6" s="86"/>
      <c r="JWO6" s="86"/>
      <c r="JWP6" s="86"/>
      <c r="JWQ6" s="86"/>
      <c r="JWR6" s="86"/>
      <c r="JWS6" s="86"/>
      <c r="JWT6" s="86"/>
      <c r="JWU6" s="86"/>
      <c r="JWV6" s="86"/>
      <c r="JWW6" s="86"/>
      <c r="JWX6" s="86"/>
      <c r="JWY6" s="86"/>
      <c r="JWZ6" s="86"/>
      <c r="JXA6" s="86"/>
      <c r="JXB6" s="86"/>
      <c r="JXC6" s="86"/>
      <c r="JXD6" s="86"/>
      <c r="JXE6" s="86"/>
      <c r="JXF6" s="86"/>
      <c r="JXG6" s="86"/>
      <c r="JXH6" s="86"/>
      <c r="JXI6" s="86"/>
      <c r="JXJ6" s="86"/>
      <c r="JXK6" s="86"/>
      <c r="JXL6" s="86"/>
      <c r="JXM6" s="86"/>
      <c r="JXN6" s="86"/>
      <c r="JXO6" s="86"/>
      <c r="JXP6" s="86"/>
      <c r="JXQ6" s="86"/>
      <c r="JXR6" s="86"/>
      <c r="JXS6" s="86"/>
      <c r="JXT6" s="86"/>
      <c r="JXU6" s="86"/>
      <c r="JXV6" s="86"/>
      <c r="JXW6" s="86"/>
      <c r="JXX6" s="86"/>
      <c r="JXY6" s="86"/>
      <c r="JXZ6" s="86"/>
      <c r="JYA6" s="86"/>
      <c r="JYB6" s="86"/>
      <c r="JYC6" s="86"/>
      <c r="JYD6" s="86"/>
      <c r="JYE6" s="86"/>
      <c r="JYF6" s="86"/>
      <c r="JYG6" s="86"/>
      <c r="JYH6" s="86"/>
      <c r="JYI6" s="86"/>
      <c r="JYJ6" s="86"/>
      <c r="JYK6" s="86"/>
      <c r="JYL6" s="86"/>
      <c r="JYM6" s="86"/>
      <c r="JYN6" s="86"/>
      <c r="JYO6" s="86"/>
      <c r="JYP6" s="86"/>
      <c r="JYQ6" s="86"/>
      <c r="JYR6" s="86"/>
      <c r="JYS6" s="86"/>
      <c r="JYT6" s="86"/>
      <c r="JYU6" s="86"/>
      <c r="JYV6" s="86"/>
      <c r="JYW6" s="86"/>
      <c r="JYX6" s="86"/>
      <c r="JYY6" s="86"/>
      <c r="JYZ6" s="86"/>
      <c r="JZA6" s="86"/>
      <c r="JZB6" s="86"/>
      <c r="JZC6" s="86"/>
      <c r="JZD6" s="86"/>
      <c r="JZE6" s="86"/>
      <c r="JZF6" s="86"/>
      <c r="JZG6" s="86"/>
      <c r="JZH6" s="86"/>
      <c r="JZI6" s="86"/>
      <c r="JZJ6" s="86"/>
      <c r="JZK6" s="86"/>
      <c r="JZL6" s="86"/>
      <c r="JZM6" s="86"/>
      <c r="JZN6" s="86"/>
      <c r="JZO6" s="86"/>
      <c r="JZP6" s="86"/>
      <c r="JZQ6" s="86"/>
      <c r="JZR6" s="86"/>
      <c r="JZS6" s="86"/>
      <c r="JZT6" s="86"/>
      <c r="JZU6" s="86"/>
      <c r="JZV6" s="86"/>
      <c r="JZW6" s="86"/>
      <c r="JZX6" s="86"/>
      <c r="JZY6" s="86"/>
      <c r="JZZ6" s="86"/>
      <c r="KAA6" s="86"/>
      <c r="KAB6" s="86"/>
      <c r="KAC6" s="86"/>
      <c r="KAD6" s="86"/>
      <c r="KAE6" s="86"/>
      <c r="KAF6" s="86"/>
      <c r="KAG6" s="86"/>
      <c r="KAH6" s="86"/>
      <c r="KAI6" s="86"/>
      <c r="KAJ6" s="86"/>
      <c r="KAK6" s="86"/>
      <c r="KAL6" s="86"/>
      <c r="KAM6" s="86"/>
      <c r="KAN6" s="86"/>
      <c r="KAO6" s="86"/>
      <c r="KAP6" s="86"/>
      <c r="KAQ6" s="86"/>
      <c r="KAR6" s="86"/>
      <c r="KAS6" s="86"/>
      <c r="KAT6" s="86"/>
      <c r="KAU6" s="86"/>
      <c r="KAV6" s="86"/>
      <c r="KAW6" s="86"/>
      <c r="KAX6" s="86"/>
      <c r="KAY6" s="86"/>
      <c r="KAZ6" s="86"/>
      <c r="KBA6" s="86"/>
      <c r="KBB6" s="86"/>
      <c r="KBC6" s="86"/>
      <c r="KBD6" s="86"/>
      <c r="KBE6" s="86"/>
      <c r="KBF6" s="86"/>
      <c r="KBG6" s="86"/>
      <c r="KBH6" s="86"/>
      <c r="KBI6" s="86"/>
      <c r="KBJ6" s="86"/>
      <c r="KBK6" s="86"/>
      <c r="KBL6" s="86"/>
      <c r="KBM6" s="86"/>
      <c r="KBN6" s="86"/>
      <c r="KBO6" s="86"/>
      <c r="KBP6" s="86"/>
      <c r="KBQ6" s="86"/>
      <c r="KBR6" s="86"/>
      <c r="KBS6" s="86"/>
      <c r="KBT6" s="86"/>
      <c r="KBU6" s="86"/>
      <c r="KBV6" s="86"/>
      <c r="KBW6" s="86"/>
      <c r="KBX6" s="86"/>
      <c r="KBY6" s="86"/>
      <c r="KBZ6" s="86"/>
      <c r="KCA6" s="86"/>
      <c r="KCB6" s="86"/>
      <c r="KCC6" s="86"/>
      <c r="KCD6" s="86"/>
      <c r="KCE6" s="86"/>
      <c r="KCF6" s="86"/>
      <c r="KCG6" s="86"/>
      <c r="KCH6" s="86"/>
      <c r="KCI6" s="86"/>
      <c r="KCJ6" s="86"/>
      <c r="KCK6" s="86"/>
      <c r="KCL6" s="86"/>
      <c r="KCM6" s="86"/>
      <c r="KCN6" s="86"/>
      <c r="KCO6" s="86"/>
      <c r="KCP6" s="86"/>
      <c r="KCQ6" s="86"/>
      <c r="KCR6" s="86"/>
      <c r="KCS6" s="86"/>
      <c r="KCT6" s="86"/>
      <c r="KCU6" s="86"/>
      <c r="KCV6" s="86"/>
      <c r="KCW6" s="86"/>
      <c r="KCX6" s="86"/>
      <c r="KCY6" s="86"/>
      <c r="KCZ6" s="86"/>
      <c r="KDA6" s="86"/>
      <c r="KDB6" s="86"/>
      <c r="KDC6" s="86"/>
      <c r="KDD6" s="86"/>
      <c r="KDE6" s="86"/>
      <c r="KDF6" s="86"/>
      <c r="KDG6" s="86"/>
      <c r="KDH6" s="86"/>
      <c r="KDI6" s="86"/>
      <c r="KDJ6" s="86"/>
      <c r="KDK6" s="86"/>
      <c r="KDL6" s="86"/>
      <c r="KDM6" s="86"/>
      <c r="KDN6" s="86"/>
      <c r="KDO6" s="86"/>
      <c r="KDP6" s="86"/>
      <c r="KDQ6" s="86"/>
      <c r="KDR6" s="86"/>
      <c r="KDS6" s="86"/>
      <c r="KDT6" s="86"/>
      <c r="KDU6" s="86"/>
      <c r="KDV6" s="86"/>
      <c r="KDW6" s="86"/>
      <c r="KDX6" s="86"/>
      <c r="KDY6" s="86"/>
      <c r="KDZ6" s="86"/>
      <c r="KEA6" s="86"/>
      <c r="KEB6" s="86"/>
      <c r="KEC6" s="86"/>
      <c r="KED6" s="86"/>
      <c r="KEE6" s="86"/>
      <c r="KEF6" s="86"/>
      <c r="KEG6" s="86"/>
      <c r="KEH6" s="86"/>
      <c r="KEI6" s="86"/>
      <c r="KEJ6" s="86"/>
      <c r="KEK6" s="86"/>
      <c r="KEL6" s="86"/>
      <c r="KEM6" s="86"/>
      <c r="KEN6" s="86"/>
      <c r="KEO6" s="86"/>
      <c r="KEP6" s="86"/>
      <c r="KEQ6" s="86"/>
      <c r="KER6" s="86"/>
      <c r="KES6" s="86"/>
      <c r="KET6" s="86"/>
      <c r="KEU6" s="86"/>
      <c r="KEV6" s="86"/>
      <c r="KEW6" s="86"/>
      <c r="KEX6" s="86"/>
      <c r="KEY6" s="86"/>
      <c r="KEZ6" s="86"/>
      <c r="KFA6" s="86"/>
      <c r="KFB6" s="86"/>
      <c r="KFC6" s="86"/>
      <c r="KFD6" s="86"/>
      <c r="KFE6" s="86"/>
      <c r="KFF6" s="86"/>
      <c r="KFG6" s="86"/>
      <c r="KFH6" s="86"/>
      <c r="KFI6" s="86"/>
      <c r="KFJ6" s="86"/>
      <c r="KFK6" s="86"/>
      <c r="KFL6" s="86"/>
      <c r="KFM6" s="86"/>
      <c r="KFN6" s="86"/>
      <c r="KFO6" s="86"/>
      <c r="KFP6" s="86"/>
      <c r="KFQ6" s="86"/>
      <c r="KFR6" s="86"/>
      <c r="KFS6" s="86"/>
      <c r="KFT6" s="86"/>
      <c r="KFU6" s="86"/>
      <c r="KFV6" s="86"/>
      <c r="KFW6" s="86"/>
      <c r="KFX6" s="86"/>
      <c r="KFY6" s="86"/>
      <c r="KFZ6" s="86"/>
      <c r="KGA6" s="86"/>
      <c r="KGB6" s="86"/>
      <c r="KGC6" s="86"/>
      <c r="KGD6" s="86"/>
      <c r="KGE6" s="86"/>
      <c r="KGF6" s="86"/>
      <c r="KGG6" s="86"/>
      <c r="KGH6" s="86"/>
      <c r="KGI6" s="86"/>
      <c r="KGJ6" s="86"/>
      <c r="KGK6" s="86"/>
      <c r="KGL6" s="86"/>
      <c r="KGM6" s="86"/>
      <c r="KGN6" s="86"/>
      <c r="KGO6" s="86"/>
      <c r="KGP6" s="86"/>
      <c r="KGQ6" s="86"/>
      <c r="KGR6" s="86"/>
      <c r="KGS6" s="86"/>
      <c r="KGT6" s="86"/>
      <c r="KGU6" s="86"/>
      <c r="KGV6" s="86"/>
      <c r="KGW6" s="86"/>
      <c r="KGX6" s="86"/>
      <c r="KGY6" s="86"/>
      <c r="KGZ6" s="86"/>
      <c r="KHA6" s="86"/>
      <c r="KHB6" s="86"/>
      <c r="KHC6" s="86"/>
      <c r="KHD6" s="86"/>
      <c r="KHE6" s="86"/>
      <c r="KHF6" s="86"/>
      <c r="KHG6" s="86"/>
      <c r="KHH6" s="86"/>
      <c r="KHI6" s="86"/>
      <c r="KHJ6" s="86"/>
      <c r="KHK6" s="86"/>
      <c r="KHL6" s="86"/>
      <c r="KHM6" s="86"/>
      <c r="KHN6" s="86"/>
      <c r="KHO6" s="86"/>
      <c r="KHP6" s="86"/>
      <c r="KHQ6" s="86"/>
      <c r="KHR6" s="86"/>
      <c r="KHS6" s="86"/>
      <c r="KHT6" s="86"/>
      <c r="KHU6" s="86"/>
      <c r="KHV6" s="86"/>
      <c r="KHW6" s="86"/>
      <c r="KHX6" s="86"/>
      <c r="KHY6" s="86"/>
      <c r="KHZ6" s="86"/>
      <c r="KIA6" s="86"/>
      <c r="KIB6" s="86"/>
      <c r="KIC6" s="86"/>
      <c r="KID6" s="86"/>
      <c r="KIE6" s="86"/>
      <c r="KIF6" s="86"/>
      <c r="KIG6" s="86"/>
      <c r="KIH6" s="86"/>
      <c r="KII6" s="86"/>
      <c r="KIJ6" s="86"/>
      <c r="KIK6" s="86"/>
      <c r="KIL6" s="86"/>
      <c r="KIM6" s="86"/>
      <c r="KIN6" s="86"/>
      <c r="KIO6" s="86"/>
      <c r="KIP6" s="86"/>
      <c r="KIQ6" s="86"/>
      <c r="KIR6" s="86"/>
      <c r="KIS6" s="86"/>
      <c r="KIT6" s="86"/>
      <c r="KIU6" s="86"/>
      <c r="KIV6" s="86"/>
      <c r="KIW6" s="86"/>
      <c r="KIX6" s="86"/>
      <c r="KIY6" s="86"/>
      <c r="KIZ6" s="86"/>
      <c r="KJA6" s="86"/>
      <c r="KJB6" s="86"/>
      <c r="KJC6" s="86"/>
      <c r="KJD6" s="86"/>
      <c r="KJE6" s="86"/>
      <c r="KJF6" s="86"/>
      <c r="KJG6" s="86"/>
      <c r="KJH6" s="86"/>
      <c r="KJI6" s="86"/>
      <c r="KJJ6" s="86"/>
      <c r="KJK6" s="86"/>
      <c r="KJL6" s="86"/>
      <c r="KJM6" s="86"/>
      <c r="KJN6" s="86"/>
      <c r="KJO6" s="86"/>
      <c r="KJP6" s="86"/>
      <c r="KJQ6" s="86"/>
      <c r="KJR6" s="86"/>
      <c r="KJS6" s="86"/>
      <c r="KJT6" s="86"/>
      <c r="KJU6" s="86"/>
      <c r="KJV6" s="86"/>
      <c r="KJW6" s="86"/>
      <c r="KJX6" s="86"/>
      <c r="KJY6" s="86"/>
      <c r="KJZ6" s="86"/>
      <c r="KKA6" s="86"/>
      <c r="KKB6" s="86"/>
      <c r="KKC6" s="86"/>
      <c r="KKD6" s="86"/>
      <c r="KKE6" s="86"/>
      <c r="KKF6" s="86"/>
      <c r="KKG6" s="86"/>
      <c r="KKH6" s="86"/>
      <c r="KKI6" s="86"/>
      <c r="KKJ6" s="86"/>
      <c r="KKK6" s="86"/>
      <c r="KKL6" s="86"/>
      <c r="KKM6" s="86"/>
      <c r="KKN6" s="86"/>
      <c r="KKO6" s="86"/>
      <c r="KKP6" s="86"/>
      <c r="KKQ6" s="86"/>
      <c r="KKR6" s="86"/>
      <c r="KKS6" s="86"/>
      <c r="KKT6" s="86"/>
      <c r="KKU6" s="86"/>
      <c r="KKV6" s="86"/>
      <c r="KKW6" s="86"/>
      <c r="KKX6" s="86"/>
      <c r="KKY6" s="86"/>
      <c r="KKZ6" s="86"/>
      <c r="KLA6" s="86"/>
      <c r="KLB6" s="86"/>
      <c r="KLC6" s="86"/>
      <c r="KLD6" s="86"/>
      <c r="KLE6" s="86"/>
      <c r="KLF6" s="86"/>
      <c r="KLG6" s="86"/>
      <c r="KLH6" s="86"/>
      <c r="KLI6" s="86"/>
      <c r="KLJ6" s="86"/>
      <c r="KLK6" s="86"/>
      <c r="KLL6" s="86"/>
      <c r="KLM6" s="86"/>
      <c r="KLN6" s="86"/>
      <c r="KLO6" s="86"/>
      <c r="KLP6" s="86"/>
      <c r="KLQ6" s="86"/>
      <c r="KLR6" s="86"/>
      <c r="KLS6" s="86"/>
      <c r="KLT6" s="86"/>
      <c r="KLU6" s="86"/>
      <c r="KLV6" s="86"/>
      <c r="KLW6" s="86"/>
      <c r="KLX6" s="86"/>
      <c r="KLY6" s="86"/>
      <c r="KLZ6" s="86"/>
      <c r="KMA6" s="86"/>
      <c r="KMB6" s="86"/>
      <c r="KMC6" s="86"/>
      <c r="KMD6" s="86"/>
      <c r="KME6" s="86"/>
      <c r="KMF6" s="86"/>
      <c r="KMG6" s="86"/>
      <c r="KMH6" s="86"/>
      <c r="KMI6" s="86"/>
      <c r="KMJ6" s="86"/>
      <c r="KMK6" s="86"/>
      <c r="KML6" s="86"/>
      <c r="KMM6" s="86"/>
      <c r="KMN6" s="86"/>
      <c r="KMO6" s="86"/>
      <c r="KMP6" s="86"/>
      <c r="KMQ6" s="86"/>
      <c r="KMR6" s="86"/>
      <c r="KMS6" s="86"/>
      <c r="KMT6" s="86"/>
      <c r="KMU6" s="86"/>
      <c r="KMV6" s="86"/>
      <c r="KMW6" s="86"/>
      <c r="KMX6" s="86"/>
      <c r="KMY6" s="86"/>
      <c r="KMZ6" s="86"/>
      <c r="KNA6" s="86"/>
      <c r="KNB6" s="86"/>
      <c r="KNC6" s="86"/>
      <c r="KND6" s="86"/>
      <c r="KNE6" s="86"/>
      <c r="KNF6" s="86"/>
      <c r="KNG6" s="86"/>
      <c r="KNH6" s="86"/>
      <c r="KNI6" s="86"/>
      <c r="KNJ6" s="86"/>
      <c r="KNK6" s="86"/>
      <c r="KNL6" s="86"/>
      <c r="KNM6" s="86"/>
      <c r="KNN6" s="86"/>
      <c r="KNO6" s="86"/>
      <c r="KNP6" s="86"/>
      <c r="KNQ6" s="86"/>
      <c r="KNR6" s="86"/>
      <c r="KNS6" s="86"/>
      <c r="KNT6" s="86"/>
      <c r="KNU6" s="86"/>
      <c r="KNV6" s="86"/>
      <c r="KNW6" s="86"/>
      <c r="KNX6" s="86"/>
      <c r="KNY6" s="86"/>
      <c r="KNZ6" s="86"/>
      <c r="KOA6" s="86"/>
      <c r="KOB6" s="86"/>
      <c r="KOC6" s="86"/>
      <c r="KOD6" s="86"/>
      <c r="KOE6" s="86"/>
      <c r="KOF6" s="86"/>
      <c r="KOG6" s="86"/>
      <c r="KOH6" s="86"/>
      <c r="KOI6" s="86"/>
      <c r="KOJ6" s="86"/>
      <c r="KOK6" s="86"/>
      <c r="KOL6" s="86"/>
      <c r="KOM6" s="86"/>
      <c r="KON6" s="86"/>
      <c r="KOO6" s="86"/>
      <c r="KOP6" s="86"/>
      <c r="KOQ6" s="86"/>
      <c r="KOR6" s="86"/>
      <c r="KOS6" s="86"/>
      <c r="KOT6" s="86"/>
      <c r="KOU6" s="86"/>
      <c r="KOV6" s="86"/>
      <c r="KOW6" s="86"/>
      <c r="KOX6" s="86"/>
      <c r="KOY6" s="86"/>
      <c r="KOZ6" s="86"/>
      <c r="KPA6" s="86"/>
      <c r="KPB6" s="86"/>
      <c r="KPC6" s="86"/>
      <c r="KPD6" s="86"/>
      <c r="KPE6" s="86"/>
      <c r="KPF6" s="86"/>
      <c r="KPG6" s="86"/>
      <c r="KPH6" s="86"/>
      <c r="KPI6" s="86"/>
      <c r="KPJ6" s="86"/>
      <c r="KPK6" s="86"/>
      <c r="KPL6" s="86"/>
      <c r="KPM6" s="86"/>
      <c r="KPN6" s="86"/>
      <c r="KPO6" s="86"/>
      <c r="KPP6" s="86"/>
      <c r="KPQ6" s="86"/>
      <c r="KPR6" s="86"/>
      <c r="KPS6" s="86"/>
      <c r="KPT6" s="86"/>
      <c r="KPU6" s="86"/>
      <c r="KPV6" s="86"/>
      <c r="KPW6" s="86"/>
      <c r="KPX6" s="86"/>
      <c r="KPY6" s="86"/>
      <c r="KPZ6" s="86"/>
      <c r="KQA6" s="86"/>
      <c r="KQB6" s="86"/>
      <c r="KQC6" s="86"/>
      <c r="KQD6" s="86"/>
      <c r="KQE6" s="86"/>
      <c r="KQF6" s="86"/>
      <c r="KQG6" s="86"/>
      <c r="KQH6" s="86"/>
      <c r="KQI6" s="86"/>
      <c r="KQJ6" s="86"/>
      <c r="KQK6" s="86"/>
      <c r="KQL6" s="86"/>
      <c r="KQM6" s="86"/>
      <c r="KQN6" s="86"/>
      <c r="KQO6" s="86"/>
      <c r="KQP6" s="86"/>
      <c r="KQQ6" s="86"/>
      <c r="KQR6" s="86"/>
      <c r="KQS6" s="86"/>
      <c r="KQT6" s="86"/>
      <c r="KQU6" s="86"/>
      <c r="KQV6" s="86"/>
      <c r="KQW6" s="86"/>
      <c r="KQX6" s="86"/>
      <c r="KQY6" s="86"/>
      <c r="KQZ6" s="86"/>
      <c r="KRA6" s="86"/>
      <c r="KRB6" s="86"/>
      <c r="KRC6" s="86"/>
      <c r="KRD6" s="86"/>
      <c r="KRE6" s="86"/>
      <c r="KRF6" s="86"/>
      <c r="KRG6" s="86"/>
      <c r="KRH6" s="86"/>
      <c r="KRI6" s="86"/>
      <c r="KRJ6" s="86"/>
      <c r="KRK6" s="86"/>
      <c r="KRL6" s="86"/>
      <c r="KRM6" s="86"/>
      <c r="KRN6" s="86"/>
      <c r="KRO6" s="86"/>
      <c r="KRP6" s="86"/>
      <c r="KRQ6" s="86"/>
      <c r="KRR6" s="86"/>
      <c r="KRS6" s="86"/>
      <c r="KRT6" s="86"/>
      <c r="KRU6" s="86"/>
      <c r="KRV6" s="86"/>
      <c r="KRW6" s="86"/>
      <c r="KRX6" s="86"/>
      <c r="KRY6" s="86"/>
      <c r="KRZ6" s="86"/>
      <c r="KSA6" s="86"/>
      <c r="KSB6" s="86"/>
      <c r="KSC6" s="86"/>
      <c r="KSD6" s="86"/>
      <c r="KSE6" s="86"/>
      <c r="KSF6" s="86"/>
      <c r="KSG6" s="86"/>
      <c r="KSH6" s="86"/>
      <c r="KSI6" s="86"/>
      <c r="KSJ6" s="86"/>
      <c r="KSK6" s="86"/>
      <c r="KSL6" s="86"/>
      <c r="KSM6" s="86"/>
      <c r="KSN6" s="86"/>
      <c r="KSO6" s="86"/>
      <c r="KSP6" s="86"/>
      <c r="KSQ6" s="86"/>
      <c r="KSR6" s="86"/>
      <c r="KSS6" s="86"/>
      <c r="KST6" s="86"/>
      <c r="KSU6" s="86"/>
      <c r="KSV6" s="86"/>
      <c r="KSW6" s="86"/>
      <c r="KSX6" s="86"/>
      <c r="KSY6" s="86"/>
      <c r="KSZ6" s="86"/>
      <c r="KTA6" s="86"/>
      <c r="KTB6" s="86"/>
      <c r="KTC6" s="86"/>
      <c r="KTD6" s="86"/>
      <c r="KTE6" s="86"/>
      <c r="KTF6" s="86"/>
      <c r="KTG6" s="86"/>
      <c r="KTH6" s="86"/>
      <c r="KTI6" s="86"/>
      <c r="KTJ6" s="86"/>
      <c r="KTK6" s="86"/>
      <c r="KTL6" s="86"/>
      <c r="KTM6" s="86"/>
      <c r="KTN6" s="86"/>
      <c r="KTO6" s="86"/>
      <c r="KTP6" s="86"/>
      <c r="KTQ6" s="86"/>
      <c r="KTR6" s="86"/>
      <c r="KTS6" s="86"/>
      <c r="KTT6" s="86"/>
      <c r="KTU6" s="86"/>
      <c r="KTV6" s="86"/>
      <c r="KTW6" s="86"/>
      <c r="KTX6" s="86"/>
      <c r="KTY6" s="86"/>
      <c r="KTZ6" s="86"/>
      <c r="KUA6" s="86"/>
      <c r="KUB6" s="86"/>
      <c r="KUC6" s="86"/>
      <c r="KUD6" s="86"/>
      <c r="KUE6" s="86"/>
      <c r="KUF6" s="86"/>
      <c r="KUG6" s="86"/>
      <c r="KUH6" s="86"/>
      <c r="KUI6" s="86"/>
      <c r="KUJ6" s="86"/>
      <c r="KUK6" s="86"/>
      <c r="KUL6" s="86"/>
      <c r="KUM6" s="86"/>
      <c r="KUN6" s="86"/>
      <c r="KUO6" s="86"/>
      <c r="KUP6" s="86"/>
      <c r="KUQ6" s="86"/>
      <c r="KUR6" s="86"/>
      <c r="KUS6" s="86"/>
      <c r="KUT6" s="86"/>
      <c r="KUU6" s="86"/>
      <c r="KUV6" s="86"/>
      <c r="KUW6" s="86"/>
      <c r="KUX6" s="86"/>
      <c r="KUY6" s="86"/>
      <c r="KUZ6" s="86"/>
      <c r="KVA6" s="86"/>
      <c r="KVB6" s="86"/>
      <c r="KVC6" s="86"/>
      <c r="KVD6" s="86"/>
      <c r="KVE6" s="86"/>
      <c r="KVF6" s="86"/>
      <c r="KVG6" s="86"/>
      <c r="KVH6" s="86"/>
      <c r="KVI6" s="86"/>
      <c r="KVJ6" s="86"/>
      <c r="KVK6" s="86"/>
      <c r="KVL6" s="86"/>
      <c r="KVM6" s="86"/>
      <c r="KVN6" s="86"/>
      <c r="KVO6" s="86"/>
      <c r="KVP6" s="86"/>
      <c r="KVQ6" s="86"/>
      <c r="KVR6" s="86"/>
      <c r="KVS6" s="86"/>
      <c r="KVT6" s="86"/>
      <c r="KVU6" s="86"/>
      <c r="KVV6" s="86"/>
      <c r="KVW6" s="86"/>
      <c r="KVX6" s="86"/>
      <c r="KVY6" s="86"/>
      <c r="KVZ6" s="86"/>
      <c r="KWA6" s="86"/>
      <c r="KWB6" s="86"/>
      <c r="KWC6" s="86"/>
      <c r="KWD6" s="86"/>
      <c r="KWE6" s="86"/>
      <c r="KWF6" s="86"/>
      <c r="KWG6" s="86"/>
      <c r="KWH6" s="86"/>
      <c r="KWI6" s="86"/>
      <c r="KWJ6" s="86"/>
      <c r="KWK6" s="86"/>
      <c r="KWL6" s="86"/>
      <c r="KWM6" s="86"/>
      <c r="KWN6" s="86"/>
      <c r="KWO6" s="86"/>
      <c r="KWP6" s="86"/>
      <c r="KWQ6" s="86"/>
      <c r="KWR6" s="86"/>
      <c r="KWS6" s="86"/>
      <c r="KWT6" s="86"/>
      <c r="KWU6" s="86"/>
      <c r="KWV6" s="86"/>
      <c r="KWW6" s="86"/>
      <c r="KWX6" s="86"/>
      <c r="KWY6" s="86"/>
      <c r="KWZ6" s="86"/>
      <c r="KXA6" s="86"/>
      <c r="KXB6" s="86"/>
      <c r="KXC6" s="86"/>
      <c r="KXD6" s="86"/>
      <c r="KXE6" s="86"/>
      <c r="KXF6" s="86"/>
      <c r="KXG6" s="86"/>
      <c r="KXH6" s="86"/>
      <c r="KXI6" s="86"/>
      <c r="KXJ6" s="86"/>
      <c r="KXK6" s="86"/>
      <c r="KXL6" s="86"/>
      <c r="KXM6" s="86"/>
      <c r="KXN6" s="86"/>
      <c r="KXO6" s="86"/>
      <c r="KXP6" s="86"/>
      <c r="KXQ6" s="86"/>
      <c r="KXR6" s="86"/>
      <c r="KXS6" s="86"/>
      <c r="KXT6" s="86"/>
      <c r="KXU6" s="86"/>
      <c r="KXV6" s="86"/>
      <c r="KXW6" s="86"/>
      <c r="KXX6" s="86"/>
      <c r="KXY6" s="86"/>
      <c r="KXZ6" s="86"/>
      <c r="KYA6" s="86"/>
      <c r="KYB6" s="86"/>
      <c r="KYC6" s="86"/>
      <c r="KYD6" s="86"/>
      <c r="KYE6" s="86"/>
      <c r="KYF6" s="86"/>
      <c r="KYG6" s="86"/>
      <c r="KYH6" s="86"/>
      <c r="KYI6" s="86"/>
      <c r="KYJ6" s="86"/>
      <c r="KYK6" s="86"/>
      <c r="KYL6" s="86"/>
      <c r="KYM6" s="86"/>
      <c r="KYN6" s="86"/>
      <c r="KYO6" s="86"/>
      <c r="KYP6" s="86"/>
      <c r="KYQ6" s="86"/>
      <c r="KYR6" s="86"/>
      <c r="KYS6" s="86"/>
      <c r="KYT6" s="86"/>
      <c r="KYU6" s="86"/>
      <c r="KYV6" s="86"/>
      <c r="KYW6" s="86"/>
      <c r="KYX6" s="86"/>
      <c r="KYY6" s="86"/>
      <c r="KYZ6" s="86"/>
      <c r="KZA6" s="86"/>
      <c r="KZB6" s="86"/>
      <c r="KZC6" s="86"/>
      <c r="KZD6" s="86"/>
      <c r="KZE6" s="86"/>
      <c r="KZF6" s="86"/>
      <c r="KZG6" s="86"/>
      <c r="KZH6" s="86"/>
      <c r="KZI6" s="86"/>
      <c r="KZJ6" s="86"/>
      <c r="KZK6" s="86"/>
      <c r="KZL6" s="86"/>
      <c r="KZM6" s="86"/>
      <c r="KZN6" s="86"/>
      <c r="KZO6" s="86"/>
      <c r="KZP6" s="86"/>
      <c r="KZQ6" s="86"/>
      <c r="KZR6" s="86"/>
      <c r="KZS6" s="86"/>
      <c r="KZT6" s="86"/>
      <c r="KZU6" s="86"/>
      <c r="KZV6" s="86"/>
      <c r="KZW6" s="86"/>
      <c r="KZX6" s="86"/>
      <c r="KZY6" s="86"/>
      <c r="KZZ6" s="86"/>
      <c r="LAA6" s="86"/>
      <c r="LAB6" s="86"/>
      <c r="LAC6" s="86"/>
      <c r="LAD6" s="86"/>
      <c r="LAE6" s="86"/>
      <c r="LAF6" s="86"/>
      <c r="LAG6" s="86"/>
      <c r="LAH6" s="86"/>
      <c r="LAI6" s="86"/>
      <c r="LAJ6" s="86"/>
      <c r="LAK6" s="86"/>
      <c r="LAL6" s="86"/>
      <c r="LAM6" s="86"/>
      <c r="LAN6" s="86"/>
      <c r="LAO6" s="86"/>
      <c r="LAP6" s="86"/>
      <c r="LAQ6" s="86"/>
      <c r="LAR6" s="86"/>
      <c r="LAS6" s="86"/>
      <c r="LAT6" s="86"/>
      <c r="LAU6" s="86"/>
      <c r="LAV6" s="86"/>
      <c r="LAW6" s="86"/>
      <c r="LAX6" s="86"/>
      <c r="LAY6" s="86"/>
      <c r="LAZ6" s="86"/>
      <c r="LBA6" s="86"/>
      <c r="LBB6" s="86"/>
      <c r="LBC6" s="86"/>
      <c r="LBD6" s="86"/>
      <c r="LBE6" s="86"/>
      <c r="LBF6" s="86"/>
      <c r="LBG6" s="86"/>
      <c r="LBH6" s="86"/>
      <c r="LBI6" s="86"/>
      <c r="LBJ6" s="86"/>
      <c r="LBK6" s="86"/>
      <c r="LBL6" s="86"/>
      <c r="LBM6" s="86"/>
      <c r="LBN6" s="86"/>
      <c r="LBO6" s="86"/>
      <c r="LBP6" s="86"/>
      <c r="LBQ6" s="86"/>
      <c r="LBR6" s="86"/>
      <c r="LBS6" s="86"/>
      <c r="LBT6" s="86"/>
      <c r="LBU6" s="86"/>
      <c r="LBV6" s="86"/>
      <c r="LBW6" s="86"/>
      <c r="LBX6" s="86"/>
      <c r="LBY6" s="86"/>
      <c r="LBZ6" s="86"/>
      <c r="LCA6" s="86"/>
      <c r="LCB6" s="86"/>
      <c r="LCC6" s="86"/>
      <c r="LCD6" s="86"/>
      <c r="LCE6" s="86"/>
      <c r="LCF6" s="86"/>
      <c r="LCG6" s="86"/>
      <c r="LCH6" s="86"/>
      <c r="LCI6" s="86"/>
      <c r="LCJ6" s="86"/>
      <c r="LCK6" s="86"/>
      <c r="LCL6" s="86"/>
      <c r="LCM6" s="86"/>
      <c r="LCN6" s="86"/>
      <c r="LCO6" s="86"/>
      <c r="LCP6" s="86"/>
      <c r="LCQ6" s="86"/>
      <c r="LCR6" s="86"/>
      <c r="LCS6" s="86"/>
      <c r="LCT6" s="86"/>
      <c r="LCU6" s="86"/>
      <c r="LCV6" s="86"/>
      <c r="LCW6" s="86"/>
      <c r="LCX6" s="86"/>
      <c r="LCY6" s="86"/>
      <c r="LCZ6" s="86"/>
      <c r="LDA6" s="86"/>
      <c r="LDB6" s="86"/>
      <c r="LDC6" s="86"/>
      <c r="LDD6" s="86"/>
      <c r="LDE6" s="86"/>
      <c r="LDF6" s="86"/>
      <c r="LDG6" s="86"/>
      <c r="LDH6" s="86"/>
      <c r="LDI6" s="86"/>
      <c r="LDJ6" s="86"/>
      <c r="LDK6" s="86"/>
      <c r="LDL6" s="86"/>
      <c r="LDM6" s="86"/>
      <c r="LDN6" s="86"/>
      <c r="LDO6" s="86"/>
      <c r="LDP6" s="86"/>
      <c r="LDQ6" s="86"/>
      <c r="LDR6" s="86"/>
      <c r="LDS6" s="86"/>
      <c r="LDT6" s="86"/>
      <c r="LDU6" s="86"/>
      <c r="LDV6" s="86"/>
      <c r="LDW6" s="86"/>
      <c r="LDX6" s="86"/>
      <c r="LDY6" s="86"/>
      <c r="LDZ6" s="86"/>
      <c r="LEA6" s="86"/>
      <c r="LEB6" s="86"/>
      <c r="LEC6" s="86"/>
      <c r="LED6" s="86"/>
      <c r="LEE6" s="86"/>
      <c r="LEF6" s="86"/>
      <c r="LEG6" s="86"/>
      <c r="LEH6" s="86"/>
      <c r="LEI6" s="86"/>
      <c r="LEJ6" s="86"/>
      <c r="LEK6" s="86"/>
      <c r="LEL6" s="86"/>
      <c r="LEM6" s="86"/>
      <c r="LEN6" s="86"/>
      <c r="LEO6" s="86"/>
      <c r="LEP6" s="86"/>
      <c r="LEQ6" s="86"/>
      <c r="LER6" s="86"/>
      <c r="LES6" s="86"/>
      <c r="LET6" s="86"/>
      <c r="LEU6" s="86"/>
      <c r="LEV6" s="86"/>
      <c r="LEW6" s="86"/>
      <c r="LEX6" s="86"/>
      <c r="LEY6" s="86"/>
      <c r="LEZ6" s="86"/>
      <c r="LFA6" s="86"/>
      <c r="LFB6" s="86"/>
      <c r="LFC6" s="86"/>
      <c r="LFD6" s="86"/>
      <c r="LFE6" s="86"/>
      <c r="LFF6" s="86"/>
      <c r="LFG6" s="86"/>
      <c r="LFH6" s="86"/>
      <c r="LFI6" s="86"/>
      <c r="LFJ6" s="86"/>
      <c r="LFK6" s="86"/>
      <c r="LFL6" s="86"/>
      <c r="LFM6" s="86"/>
      <c r="LFN6" s="86"/>
      <c r="LFO6" s="86"/>
      <c r="LFP6" s="86"/>
      <c r="LFQ6" s="86"/>
      <c r="LFR6" s="86"/>
      <c r="LFS6" s="86"/>
      <c r="LFT6" s="86"/>
      <c r="LFU6" s="86"/>
      <c r="LFV6" s="86"/>
      <c r="LFW6" s="86"/>
      <c r="LFX6" s="86"/>
      <c r="LFY6" s="86"/>
      <c r="LFZ6" s="86"/>
      <c r="LGA6" s="86"/>
      <c r="LGB6" s="86"/>
      <c r="LGC6" s="86"/>
      <c r="LGD6" s="86"/>
      <c r="LGE6" s="86"/>
      <c r="LGF6" s="86"/>
      <c r="LGG6" s="86"/>
      <c r="LGH6" s="86"/>
      <c r="LGI6" s="86"/>
      <c r="LGJ6" s="86"/>
      <c r="LGK6" s="86"/>
      <c r="LGL6" s="86"/>
      <c r="LGM6" s="86"/>
      <c r="LGN6" s="86"/>
      <c r="LGO6" s="86"/>
      <c r="LGP6" s="86"/>
      <c r="LGQ6" s="86"/>
      <c r="LGR6" s="86"/>
      <c r="LGS6" s="86"/>
      <c r="LGT6" s="86"/>
      <c r="LGU6" s="86"/>
      <c r="LGV6" s="86"/>
      <c r="LGW6" s="86"/>
      <c r="LGX6" s="86"/>
      <c r="LGY6" s="86"/>
      <c r="LGZ6" s="86"/>
      <c r="LHA6" s="86"/>
      <c r="LHB6" s="86"/>
      <c r="LHC6" s="86"/>
      <c r="LHD6" s="86"/>
      <c r="LHE6" s="86"/>
      <c r="LHF6" s="86"/>
      <c r="LHG6" s="86"/>
      <c r="LHH6" s="86"/>
      <c r="LHI6" s="86"/>
      <c r="LHJ6" s="86"/>
      <c r="LHK6" s="86"/>
      <c r="LHL6" s="86"/>
      <c r="LHM6" s="86"/>
      <c r="LHN6" s="86"/>
      <c r="LHO6" s="86"/>
      <c r="LHP6" s="86"/>
      <c r="LHQ6" s="86"/>
      <c r="LHR6" s="86"/>
      <c r="LHS6" s="86"/>
      <c r="LHT6" s="86"/>
      <c r="LHU6" s="86"/>
      <c r="LHV6" s="86"/>
      <c r="LHW6" s="86"/>
      <c r="LHX6" s="86"/>
      <c r="LHY6" s="86"/>
      <c r="LHZ6" s="86"/>
      <c r="LIA6" s="86"/>
      <c r="LIB6" s="86"/>
      <c r="LIC6" s="86"/>
      <c r="LID6" s="86"/>
      <c r="LIE6" s="86"/>
      <c r="LIF6" s="86"/>
      <c r="LIG6" s="86"/>
      <c r="LIH6" s="86"/>
      <c r="LII6" s="86"/>
      <c r="LIJ6" s="86"/>
      <c r="LIK6" s="86"/>
      <c r="LIL6" s="86"/>
      <c r="LIM6" s="86"/>
      <c r="LIN6" s="86"/>
      <c r="LIO6" s="86"/>
      <c r="LIP6" s="86"/>
      <c r="LIQ6" s="86"/>
      <c r="LIR6" s="86"/>
      <c r="LIS6" s="86"/>
      <c r="LIT6" s="86"/>
      <c r="LIU6" s="86"/>
      <c r="LIV6" s="86"/>
      <c r="LIW6" s="86"/>
      <c r="LIX6" s="86"/>
      <c r="LIY6" s="86"/>
      <c r="LIZ6" s="86"/>
      <c r="LJA6" s="86"/>
      <c r="LJB6" s="86"/>
      <c r="LJC6" s="86"/>
      <c r="LJD6" s="86"/>
      <c r="LJE6" s="86"/>
      <c r="LJF6" s="86"/>
      <c r="LJG6" s="86"/>
      <c r="LJH6" s="86"/>
      <c r="LJI6" s="86"/>
      <c r="LJJ6" s="86"/>
      <c r="LJK6" s="86"/>
      <c r="LJL6" s="86"/>
      <c r="LJM6" s="86"/>
      <c r="LJN6" s="86"/>
      <c r="LJO6" s="86"/>
      <c r="LJP6" s="86"/>
      <c r="LJQ6" s="86"/>
      <c r="LJR6" s="86"/>
      <c r="LJS6" s="86"/>
      <c r="LJT6" s="86"/>
      <c r="LJU6" s="86"/>
      <c r="LJV6" s="86"/>
      <c r="LJW6" s="86"/>
      <c r="LJX6" s="86"/>
      <c r="LJY6" s="86"/>
      <c r="LJZ6" s="86"/>
      <c r="LKA6" s="86"/>
      <c r="LKB6" s="86"/>
      <c r="LKC6" s="86"/>
      <c r="LKD6" s="86"/>
      <c r="LKE6" s="86"/>
      <c r="LKF6" s="86"/>
      <c r="LKG6" s="86"/>
      <c r="LKH6" s="86"/>
      <c r="LKI6" s="86"/>
      <c r="LKJ6" s="86"/>
      <c r="LKK6" s="86"/>
      <c r="LKL6" s="86"/>
      <c r="LKM6" s="86"/>
      <c r="LKN6" s="86"/>
      <c r="LKO6" s="86"/>
      <c r="LKP6" s="86"/>
      <c r="LKQ6" s="86"/>
      <c r="LKR6" s="86"/>
      <c r="LKS6" s="86"/>
      <c r="LKT6" s="86"/>
      <c r="LKU6" s="86"/>
      <c r="LKV6" s="86"/>
      <c r="LKW6" s="86"/>
      <c r="LKX6" s="86"/>
      <c r="LKY6" s="86"/>
      <c r="LKZ6" s="86"/>
      <c r="LLA6" s="86"/>
      <c r="LLB6" s="86"/>
      <c r="LLC6" s="86"/>
      <c r="LLD6" s="86"/>
      <c r="LLE6" s="86"/>
      <c r="LLF6" s="86"/>
      <c r="LLG6" s="86"/>
      <c r="LLH6" s="86"/>
      <c r="LLI6" s="86"/>
      <c r="LLJ6" s="86"/>
      <c r="LLK6" s="86"/>
      <c r="LLL6" s="86"/>
      <c r="LLM6" s="86"/>
      <c r="LLN6" s="86"/>
      <c r="LLO6" s="86"/>
      <c r="LLP6" s="86"/>
      <c r="LLQ6" s="86"/>
      <c r="LLR6" s="86"/>
      <c r="LLS6" s="86"/>
      <c r="LLT6" s="86"/>
      <c r="LLU6" s="86"/>
      <c r="LLV6" s="86"/>
      <c r="LLW6" s="86"/>
      <c r="LLX6" s="86"/>
      <c r="LLY6" s="86"/>
      <c r="LLZ6" s="86"/>
      <c r="LMA6" s="86"/>
      <c r="LMB6" s="86"/>
      <c r="LMC6" s="86"/>
      <c r="LMD6" s="86"/>
      <c r="LME6" s="86"/>
      <c r="LMF6" s="86"/>
      <c r="LMG6" s="86"/>
      <c r="LMH6" s="86"/>
      <c r="LMI6" s="86"/>
      <c r="LMJ6" s="86"/>
      <c r="LMK6" s="86"/>
      <c r="LML6" s="86"/>
      <c r="LMM6" s="86"/>
      <c r="LMN6" s="86"/>
      <c r="LMO6" s="86"/>
      <c r="LMP6" s="86"/>
      <c r="LMQ6" s="86"/>
      <c r="LMR6" s="86"/>
      <c r="LMS6" s="86"/>
      <c r="LMT6" s="86"/>
      <c r="LMU6" s="86"/>
      <c r="LMV6" s="86"/>
      <c r="LMW6" s="86"/>
      <c r="LMX6" s="86"/>
      <c r="LMY6" s="86"/>
      <c r="LMZ6" s="86"/>
      <c r="LNA6" s="86"/>
      <c r="LNB6" s="86"/>
      <c r="LNC6" s="86"/>
      <c r="LND6" s="86"/>
      <c r="LNE6" s="86"/>
      <c r="LNF6" s="86"/>
      <c r="LNG6" s="86"/>
      <c r="LNH6" s="86"/>
      <c r="LNI6" s="86"/>
      <c r="LNJ6" s="86"/>
      <c r="LNK6" s="86"/>
      <c r="LNL6" s="86"/>
      <c r="LNM6" s="86"/>
      <c r="LNN6" s="86"/>
      <c r="LNO6" s="86"/>
      <c r="LNP6" s="86"/>
      <c r="LNQ6" s="86"/>
      <c r="LNR6" s="86"/>
      <c r="LNS6" s="86"/>
      <c r="LNT6" s="86"/>
      <c r="LNU6" s="86"/>
      <c r="LNV6" s="86"/>
      <c r="LNW6" s="86"/>
      <c r="LNX6" s="86"/>
      <c r="LNY6" s="86"/>
      <c r="LNZ6" s="86"/>
      <c r="LOA6" s="86"/>
      <c r="LOB6" s="86"/>
      <c r="LOC6" s="86"/>
      <c r="LOD6" s="86"/>
      <c r="LOE6" s="86"/>
      <c r="LOF6" s="86"/>
      <c r="LOG6" s="86"/>
      <c r="LOH6" s="86"/>
      <c r="LOI6" s="86"/>
      <c r="LOJ6" s="86"/>
      <c r="LOK6" s="86"/>
      <c r="LOL6" s="86"/>
      <c r="LOM6" s="86"/>
      <c r="LON6" s="86"/>
      <c r="LOO6" s="86"/>
      <c r="LOP6" s="86"/>
      <c r="LOQ6" s="86"/>
      <c r="LOR6" s="86"/>
      <c r="LOS6" s="86"/>
      <c r="LOT6" s="86"/>
      <c r="LOU6" s="86"/>
      <c r="LOV6" s="86"/>
      <c r="LOW6" s="86"/>
      <c r="LOX6" s="86"/>
      <c r="LOY6" s="86"/>
      <c r="LOZ6" s="86"/>
      <c r="LPA6" s="86"/>
      <c r="LPB6" s="86"/>
      <c r="LPC6" s="86"/>
      <c r="LPD6" s="86"/>
      <c r="LPE6" s="86"/>
      <c r="LPF6" s="86"/>
      <c r="LPG6" s="86"/>
      <c r="LPH6" s="86"/>
      <c r="LPI6" s="86"/>
      <c r="LPJ6" s="86"/>
      <c r="LPK6" s="86"/>
      <c r="LPL6" s="86"/>
      <c r="LPM6" s="86"/>
      <c r="LPN6" s="86"/>
      <c r="LPO6" s="86"/>
      <c r="LPP6" s="86"/>
      <c r="LPQ6" s="86"/>
      <c r="LPR6" s="86"/>
      <c r="LPS6" s="86"/>
      <c r="LPT6" s="86"/>
      <c r="LPU6" s="86"/>
      <c r="LPV6" s="86"/>
      <c r="LPW6" s="86"/>
      <c r="LPX6" s="86"/>
      <c r="LPY6" s="86"/>
      <c r="LPZ6" s="86"/>
      <c r="LQA6" s="86"/>
      <c r="LQB6" s="86"/>
      <c r="LQC6" s="86"/>
      <c r="LQD6" s="86"/>
      <c r="LQE6" s="86"/>
      <c r="LQF6" s="86"/>
      <c r="LQG6" s="86"/>
      <c r="LQH6" s="86"/>
      <c r="LQI6" s="86"/>
      <c r="LQJ6" s="86"/>
      <c r="LQK6" s="86"/>
      <c r="LQL6" s="86"/>
      <c r="LQM6" s="86"/>
      <c r="LQN6" s="86"/>
      <c r="LQO6" s="86"/>
      <c r="LQP6" s="86"/>
      <c r="LQQ6" s="86"/>
      <c r="LQR6" s="86"/>
      <c r="LQS6" s="86"/>
      <c r="LQT6" s="86"/>
      <c r="LQU6" s="86"/>
      <c r="LQV6" s="86"/>
      <c r="LQW6" s="86"/>
      <c r="LQX6" s="86"/>
      <c r="LQY6" s="86"/>
      <c r="LQZ6" s="86"/>
      <c r="LRA6" s="86"/>
      <c r="LRB6" s="86"/>
      <c r="LRC6" s="86"/>
      <c r="LRD6" s="86"/>
      <c r="LRE6" s="86"/>
      <c r="LRF6" s="86"/>
      <c r="LRG6" s="86"/>
      <c r="LRH6" s="86"/>
      <c r="LRI6" s="86"/>
      <c r="LRJ6" s="86"/>
      <c r="LRK6" s="86"/>
      <c r="LRL6" s="86"/>
      <c r="LRM6" s="86"/>
      <c r="LRN6" s="86"/>
      <c r="LRO6" s="86"/>
      <c r="LRP6" s="86"/>
      <c r="LRQ6" s="86"/>
      <c r="LRR6" s="86"/>
      <c r="LRS6" s="86"/>
      <c r="LRT6" s="86"/>
      <c r="LRU6" s="86"/>
      <c r="LRV6" s="86"/>
      <c r="LRW6" s="86"/>
      <c r="LRX6" s="86"/>
      <c r="LRY6" s="86"/>
      <c r="LRZ6" s="86"/>
      <c r="LSA6" s="86"/>
      <c r="LSB6" s="86"/>
      <c r="LSC6" s="86"/>
      <c r="LSD6" s="86"/>
      <c r="LSE6" s="86"/>
      <c r="LSF6" s="86"/>
      <c r="LSG6" s="86"/>
      <c r="LSH6" s="86"/>
      <c r="LSI6" s="86"/>
      <c r="LSJ6" s="86"/>
      <c r="LSK6" s="86"/>
      <c r="LSL6" s="86"/>
      <c r="LSM6" s="86"/>
      <c r="LSN6" s="86"/>
      <c r="LSO6" s="86"/>
      <c r="LSP6" s="86"/>
      <c r="LSQ6" s="86"/>
      <c r="LSR6" s="86"/>
      <c r="LSS6" s="86"/>
      <c r="LST6" s="86"/>
      <c r="LSU6" s="86"/>
      <c r="LSV6" s="86"/>
      <c r="LSW6" s="86"/>
      <c r="LSX6" s="86"/>
      <c r="LSY6" s="86"/>
      <c r="LSZ6" s="86"/>
      <c r="LTA6" s="86"/>
      <c r="LTB6" s="86"/>
      <c r="LTC6" s="86"/>
      <c r="LTD6" s="86"/>
      <c r="LTE6" s="86"/>
      <c r="LTF6" s="86"/>
      <c r="LTG6" s="86"/>
      <c r="LTH6" s="86"/>
      <c r="LTI6" s="86"/>
      <c r="LTJ6" s="86"/>
      <c r="LTK6" s="86"/>
      <c r="LTL6" s="86"/>
      <c r="LTM6" s="86"/>
      <c r="LTN6" s="86"/>
      <c r="LTO6" s="86"/>
      <c r="LTP6" s="86"/>
      <c r="LTQ6" s="86"/>
      <c r="LTR6" s="86"/>
      <c r="LTS6" s="86"/>
      <c r="LTT6" s="86"/>
      <c r="LTU6" s="86"/>
      <c r="LTV6" s="86"/>
      <c r="LTW6" s="86"/>
      <c r="LTX6" s="86"/>
      <c r="LTY6" s="86"/>
      <c r="LTZ6" s="86"/>
      <c r="LUA6" s="86"/>
      <c r="LUB6" s="86"/>
      <c r="LUC6" s="86"/>
      <c r="LUD6" s="86"/>
      <c r="LUE6" s="86"/>
      <c r="LUF6" s="86"/>
      <c r="LUG6" s="86"/>
      <c r="LUH6" s="86"/>
      <c r="LUI6" s="86"/>
      <c r="LUJ6" s="86"/>
      <c r="LUK6" s="86"/>
      <c r="LUL6" s="86"/>
      <c r="LUM6" s="86"/>
      <c r="LUN6" s="86"/>
      <c r="LUO6" s="86"/>
      <c r="LUP6" s="86"/>
      <c r="LUQ6" s="86"/>
      <c r="LUR6" s="86"/>
      <c r="LUS6" s="86"/>
      <c r="LUT6" s="86"/>
      <c r="LUU6" s="86"/>
      <c r="LUV6" s="86"/>
      <c r="LUW6" s="86"/>
      <c r="LUX6" s="86"/>
      <c r="LUY6" s="86"/>
      <c r="LUZ6" s="86"/>
      <c r="LVA6" s="86"/>
      <c r="LVB6" s="86"/>
      <c r="LVC6" s="86"/>
      <c r="LVD6" s="86"/>
      <c r="LVE6" s="86"/>
      <c r="LVF6" s="86"/>
      <c r="LVG6" s="86"/>
      <c r="LVH6" s="86"/>
      <c r="LVI6" s="86"/>
      <c r="LVJ6" s="86"/>
      <c r="LVK6" s="86"/>
      <c r="LVL6" s="86"/>
      <c r="LVM6" s="86"/>
      <c r="LVN6" s="86"/>
      <c r="LVO6" s="86"/>
      <c r="LVP6" s="86"/>
      <c r="LVQ6" s="86"/>
      <c r="LVR6" s="86"/>
      <c r="LVS6" s="86"/>
      <c r="LVT6" s="86"/>
      <c r="LVU6" s="86"/>
      <c r="LVV6" s="86"/>
      <c r="LVW6" s="86"/>
      <c r="LVX6" s="86"/>
      <c r="LVY6" s="86"/>
      <c r="LVZ6" s="86"/>
      <c r="LWA6" s="86"/>
      <c r="LWB6" s="86"/>
      <c r="LWC6" s="86"/>
      <c r="LWD6" s="86"/>
      <c r="LWE6" s="86"/>
      <c r="LWF6" s="86"/>
      <c r="LWG6" s="86"/>
      <c r="LWH6" s="86"/>
      <c r="LWI6" s="86"/>
      <c r="LWJ6" s="86"/>
      <c r="LWK6" s="86"/>
      <c r="LWL6" s="86"/>
      <c r="LWM6" s="86"/>
      <c r="LWN6" s="86"/>
      <c r="LWO6" s="86"/>
      <c r="LWP6" s="86"/>
      <c r="LWQ6" s="86"/>
      <c r="LWR6" s="86"/>
      <c r="LWS6" s="86"/>
      <c r="LWT6" s="86"/>
      <c r="LWU6" s="86"/>
      <c r="LWV6" s="86"/>
      <c r="LWW6" s="86"/>
      <c r="LWX6" s="86"/>
      <c r="LWY6" s="86"/>
      <c r="LWZ6" s="86"/>
      <c r="LXA6" s="86"/>
      <c r="LXB6" s="86"/>
      <c r="LXC6" s="86"/>
      <c r="LXD6" s="86"/>
      <c r="LXE6" s="86"/>
      <c r="LXF6" s="86"/>
      <c r="LXG6" s="86"/>
      <c r="LXH6" s="86"/>
      <c r="LXI6" s="86"/>
      <c r="LXJ6" s="86"/>
      <c r="LXK6" s="86"/>
      <c r="LXL6" s="86"/>
      <c r="LXM6" s="86"/>
      <c r="LXN6" s="86"/>
      <c r="LXO6" s="86"/>
      <c r="LXP6" s="86"/>
      <c r="LXQ6" s="86"/>
      <c r="LXR6" s="86"/>
      <c r="LXS6" s="86"/>
      <c r="LXT6" s="86"/>
      <c r="LXU6" s="86"/>
      <c r="LXV6" s="86"/>
      <c r="LXW6" s="86"/>
      <c r="LXX6" s="86"/>
      <c r="LXY6" s="86"/>
      <c r="LXZ6" s="86"/>
      <c r="LYA6" s="86"/>
      <c r="LYB6" s="86"/>
      <c r="LYC6" s="86"/>
      <c r="LYD6" s="86"/>
      <c r="LYE6" s="86"/>
      <c r="LYF6" s="86"/>
      <c r="LYG6" s="86"/>
      <c r="LYH6" s="86"/>
      <c r="LYI6" s="86"/>
      <c r="LYJ6" s="86"/>
      <c r="LYK6" s="86"/>
      <c r="LYL6" s="86"/>
      <c r="LYM6" s="86"/>
      <c r="LYN6" s="86"/>
      <c r="LYO6" s="86"/>
      <c r="LYP6" s="86"/>
      <c r="LYQ6" s="86"/>
      <c r="LYR6" s="86"/>
      <c r="LYS6" s="86"/>
      <c r="LYT6" s="86"/>
      <c r="LYU6" s="86"/>
      <c r="LYV6" s="86"/>
      <c r="LYW6" s="86"/>
      <c r="LYX6" s="86"/>
      <c r="LYY6" s="86"/>
      <c r="LYZ6" s="86"/>
      <c r="LZA6" s="86"/>
      <c r="LZB6" s="86"/>
      <c r="LZC6" s="86"/>
      <c r="LZD6" s="86"/>
      <c r="LZE6" s="86"/>
      <c r="LZF6" s="86"/>
      <c r="LZG6" s="86"/>
      <c r="LZH6" s="86"/>
      <c r="LZI6" s="86"/>
      <c r="LZJ6" s="86"/>
      <c r="LZK6" s="86"/>
      <c r="LZL6" s="86"/>
      <c r="LZM6" s="86"/>
      <c r="LZN6" s="86"/>
      <c r="LZO6" s="86"/>
      <c r="LZP6" s="86"/>
      <c r="LZQ6" s="86"/>
      <c r="LZR6" s="86"/>
      <c r="LZS6" s="86"/>
      <c r="LZT6" s="86"/>
      <c r="LZU6" s="86"/>
      <c r="LZV6" s="86"/>
      <c r="LZW6" s="86"/>
      <c r="LZX6" s="86"/>
      <c r="LZY6" s="86"/>
      <c r="LZZ6" s="86"/>
      <c r="MAA6" s="86"/>
      <c r="MAB6" s="86"/>
      <c r="MAC6" s="86"/>
      <c r="MAD6" s="86"/>
      <c r="MAE6" s="86"/>
      <c r="MAF6" s="86"/>
      <c r="MAG6" s="86"/>
      <c r="MAH6" s="86"/>
      <c r="MAI6" s="86"/>
      <c r="MAJ6" s="86"/>
      <c r="MAK6" s="86"/>
      <c r="MAL6" s="86"/>
      <c r="MAM6" s="86"/>
      <c r="MAN6" s="86"/>
      <c r="MAO6" s="86"/>
      <c r="MAP6" s="86"/>
      <c r="MAQ6" s="86"/>
      <c r="MAR6" s="86"/>
      <c r="MAS6" s="86"/>
      <c r="MAT6" s="86"/>
      <c r="MAU6" s="86"/>
      <c r="MAV6" s="86"/>
      <c r="MAW6" s="86"/>
      <c r="MAX6" s="86"/>
      <c r="MAY6" s="86"/>
      <c r="MAZ6" s="86"/>
      <c r="MBA6" s="86"/>
      <c r="MBB6" s="86"/>
      <c r="MBC6" s="86"/>
      <c r="MBD6" s="86"/>
      <c r="MBE6" s="86"/>
      <c r="MBF6" s="86"/>
      <c r="MBG6" s="86"/>
      <c r="MBH6" s="86"/>
      <c r="MBI6" s="86"/>
      <c r="MBJ6" s="86"/>
      <c r="MBK6" s="86"/>
      <c r="MBL6" s="86"/>
      <c r="MBM6" s="86"/>
      <c r="MBN6" s="86"/>
      <c r="MBO6" s="86"/>
      <c r="MBP6" s="86"/>
      <c r="MBQ6" s="86"/>
      <c r="MBR6" s="86"/>
      <c r="MBS6" s="86"/>
      <c r="MBT6" s="86"/>
      <c r="MBU6" s="86"/>
      <c r="MBV6" s="86"/>
      <c r="MBW6" s="86"/>
      <c r="MBX6" s="86"/>
      <c r="MBY6" s="86"/>
      <c r="MBZ6" s="86"/>
      <c r="MCA6" s="86"/>
      <c r="MCB6" s="86"/>
      <c r="MCC6" s="86"/>
      <c r="MCD6" s="86"/>
      <c r="MCE6" s="86"/>
      <c r="MCF6" s="86"/>
      <c r="MCG6" s="86"/>
      <c r="MCH6" s="86"/>
      <c r="MCI6" s="86"/>
      <c r="MCJ6" s="86"/>
      <c r="MCK6" s="86"/>
      <c r="MCL6" s="86"/>
      <c r="MCM6" s="86"/>
      <c r="MCN6" s="86"/>
      <c r="MCO6" s="86"/>
      <c r="MCP6" s="86"/>
      <c r="MCQ6" s="86"/>
      <c r="MCR6" s="86"/>
      <c r="MCS6" s="86"/>
      <c r="MCT6" s="86"/>
      <c r="MCU6" s="86"/>
      <c r="MCV6" s="86"/>
      <c r="MCW6" s="86"/>
      <c r="MCX6" s="86"/>
      <c r="MCY6" s="86"/>
      <c r="MCZ6" s="86"/>
      <c r="MDA6" s="86"/>
      <c r="MDB6" s="86"/>
      <c r="MDC6" s="86"/>
      <c r="MDD6" s="86"/>
      <c r="MDE6" s="86"/>
      <c r="MDF6" s="86"/>
      <c r="MDG6" s="86"/>
      <c r="MDH6" s="86"/>
      <c r="MDI6" s="86"/>
      <c r="MDJ6" s="86"/>
      <c r="MDK6" s="86"/>
      <c r="MDL6" s="86"/>
      <c r="MDM6" s="86"/>
      <c r="MDN6" s="86"/>
      <c r="MDO6" s="86"/>
      <c r="MDP6" s="86"/>
      <c r="MDQ6" s="86"/>
      <c r="MDR6" s="86"/>
      <c r="MDS6" s="86"/>
      <c r="MDT6" s="86"/>
      <c r="MDU6" s="86"/>
      <c r="MDV6" s="86"/>
      <c r="MDW6" s="86"/>
      <c r="MDX6" s="86"/>
      <c r="MDY6" s="86"/>
      <c r="MDZ6" s="86"/>
      <c r="MEA6" s="86"/>
      <c r="MEB6" s="86"/>
      <c r="MEC6" s="86"/>
      <c r="MED6" s="86"/>
      <c r="MEE6" s="86"/>
      <c r="MEF6" s="86"/>
      <c r="MEG6" s="86"/>
      <c r="MEH6" s="86"/>
      <c r="MEI6" s="86"/>
      <c r="MEJ6" s="86"/>
      <c r="MEK6" s="86"/>
      <c r="MEL6" s="86"/>
      <c r="MEM6" s="86"/>
      <c r="MEN6" s="86"/>
      <c r="MEO6" s="86"/>
      <c r="MEP6" s="86"/>
      <c r="MEQ6" s="86"/>
      <c r="MER6" s="86"/>
      <c r="MES6" s="86"/>
      <c r="MET6" s="86"/>
      <c r="MEU6" s="86"/>
      <c r="MEV6" s="86"/>
      <c r="MEW6" s="86"/>
      <c r="MEX6" s="86"/>
      <c r="MEY6" s="86"/>
      <c r="MEZ6" s="86"/>
      <c r="MFA6" s="86"/>
      <c r="MFB6" s="86"/>
      <c r="MFC6" s="86"/>
      <c r="MFD6" s="86"/>
      <c r="MFE6" s="86"/>
      <c r="MFF6" s="86"/>
      <c r="MFG6" s="86"/>
      <c r="MFH6" s="86"/>
      <c r="MFI6" s="86"/>
      <c r="MFJ6" s="86"/>
      <c r="MFK6" s="86"/>
      <c r="MFL6" s="86"/>
      <c r="MFM6" s="86"/>
      <c r="MFN6" s="86"/>
      <c r="MFO6" s="86"/>
      <c r="MFP6" s="86"/>
      <c r="MFQ6" s="86"/>
      <c r="MFR6" s="86"/>
      <c r="MFS6" s="86"/>
      <c r="MFT6" s="86"/>
      <c r="MFU6" s="86"/>
      <c r="MFV6" s="86"/>
      <c r="MFW6" s="86"/>
      <c r="MFX6" s="86"/>
      <c r="MFY6" s="86"/>
      <c r="MFZ6" s="86"/>
      <c r="MGA6" s="86"/>
      <c r="MGB6" s="86"/>
      <c r="MGC6" s="86"/>
      <c r="MGD6" s="86"/>
      <c r="MGE6" s="86"/>
      <c r="MGF6" s="86"/>
      <c r="MGG6" s="86"/>
      <c r="MGH6" s="86"/>
      <c r="MGI6" s="86"/>
      <c r="MGJ6" s="86"/>
      <c r="MGK6" s="86"/>
      <c r="MGL6" s="86"/>
      <c r="MGM6" s="86"/>
      <c r="MGN6" s="86"/>
      <c r="MGO6" s="86"/>
      <c r="MGP6" s="86"/>
      <c r="MGQ6" s="86"/>
      <c r="MGR6" s="86"/>
      <c r="MGS6" s="86"/>
      <c r="MGT6" s="86"/>
      <c r="MGU6" s="86"/>
      <c r="MGV6" s="86"/>
      <c r="MGW6" s="86"/>
      <c r="MGX6" s="86"/>
      <c r="MGY6" s="86"/>
      <c r="MGZ6" s="86"/>
      <c r="MHA6" s="86"/>
      <c r="MHB6" s="86"/>
      <c r="MHC6" s="86"/>
      <c r="MHD6" s="86"/>
      <c r="MHE6" s="86"/>
      <c r="MHF6" s="86"/>
      <c r="MHG6" s="86"/>
      <c r="MHH6" s="86"/>
      <c r="MHI6" s="86"/>
      <c r="MHJ6" s="86"/>
      <c r="MHK6" s="86"/>
      <c r="MHL6" s="86"/>
      <c r="MHM6" s="86"/>
      <c r="MHN6" s="86"/>
      <c r="MHO6" s="86"/>
      <c r="MHP6" s="86"/>
      <c r="MHQ6" s="86"/>
      <c r="MHR6" s="86"/>
      <c r="MHS6" s="86"/>
      <c r="MHT6" s="86"/>
      <c r="MHU6" s="86"/>
      <c r="MHV6" s="86"/>
      <c r="MHW6" s="86"/>
      <c r="MHX6" s="86"/>
      <c r="MHY6" s="86"/>
      <c r="MHZ6" s="86"/>
      <c r="MIA6" s="86"/>
      <c r="MIB6" s="86"/>
      <c r="MIC6" s="86"/>
      <c r="MID6" s="86"/>
      <c r="MIE6" s="86"/>
      <c r="MIF6" s="86"/>
      <c r="MIG6" s="86"/>
      <c r="MIH6" s="86"/>
      <c r="MII6" s="86"/>
      <c r="MIJ6" s="86"/>
      <c r="MIK6" s="86"/>
      <c r="MIL6" s="86"/>
      <c r="MIM6" s="86"/>
      <c r="MIN6" s="86"/>
      <c r="MIO6" s="86"/>
      <c r="MIP6" s="86"/>
      <c r="MIQ6" s="86"/>
      <c r="MIR6" s="86"/>
      <c r="MIS6" s="86"/>
      <c r="MIT6" s="86"/>
      <c r="MIU6" s="86"/>
      <c r="MIV6" s="86"/>
      <c r="MIW6" s="86"/>
      <c r="MIX6" s="86"/>
      <c r="MIY6" s="86"/>
      <c r="MIZ6" s="86"/>
      <c r="MJA6" s="86"/>
      <c r="MJB6" s="86"/>
      <c r="MJC6" s="86"/>
      <c r="MJD6" s="86"/>
      <c r="MJE6" s="86"/>
      <c r="MJF6" s="86"/>
      <c r="MJG6" s="86"/>
      <c r="MJH6" s="86"/>
      <c r="MJI6" s="86"/>
      <c r="MJJ6" s="86"/>
      <c r="MJK6" s="86"/>
      <c r="MJL6" s="86"/>
      <c r="MJM6" s="86"/>
      <c r="MJN6" s="86"/>
      <c r="MJO6" s="86"/>
      <c r="MJP6" s="86"/>
      <c r="MJQ6" s="86"/>
      <c r="MJR6" s="86"/>
      <c r="MJS6" s="86"/>
      <c r="MJT6" s="86"/>
      <c r="MJU6" s="86"/>
      <c r="MJV6" s="86"/>
      <c r="MJW6" s="86"/>
      <c r="MJX6" s="86"/>
      <c r="MJY6" s="86"/>
      <c r="MJZ6" s="86"/>
      <c r="MKA6" s="86"/>
      <c r="MKB6" s="86"/>
      <c r="MKC6" s="86"/>
      <c r="MKD6" s="86"/>
      <c r="MKE6" s="86"/>
      <c r="MKF6" s="86"/>
      <c r="MKG6" s="86"/>
      <c r="MKH6" s="86"/>
      <c r="MKI6" s="86"/>
      <c r="MKJ6" s="86"/>
      <c r="MKK6" s="86"/>
      <c r="MKL6" s="86"/>
      <c r="MKM6" s="86"/>
      <c r="MKN6" s="86"/>
      <c r="MKO6" s="86"/>
      <c r="MKP6" s="86"/>
      <c r="MKQ6" s="86"/>
      <c r="MKR6" s="86"/>
      <c r="MKS6" s="86"/>
      <c r="MKT6" s="86"/>
      <c r="MKU6" s="86"/>
      <c r="MKV6" s="86"/>
      <c r="MKW6" s="86"/>
      <c r="MKX6" s="86"/>
      <c r="MKY6" s="86"/>
      <c r="MKZ6" s="86"/>
      <c r="MLA6" s="86"/>
      <c r="MLB6" s="86"/>
      <c r="MLC6" s="86"/>
      <c r="MLD6" s="86"/>
      <c r="MLE6" s="86"/>
      <c r="MLF6" s="86"/>
      <c r="MLG6" s="86"/>
      <c r="MLH6" s="86"/>
      <c r="MLI6" s="86"/>
      <c r="MLJ6" s="86"/>
      <c r="MLK6" s="86"/>
      <c r="MLL6" s="86"/>
      <c r="MLM6" s="86"/>
      <c r="MLN6" s="86"/>
      <c r="MLO6" s="86"/>
      <c r="MLP6" s="86"/>
      <c r="MLQ6" s="86"/>
      <c r="MLR6" s="86"/>
      <c r="MLS6" s="86"/>
      <c r="MLT6" s="86"/>
      <c r="MLU6" s="86"/>
      <c r="MLV6" s="86"/>
      <c r="MLW6" s="86"/>
      <c r="MLX6" s="86"/>
      <c r="MLY6" s="86"/>
      <c r="MLZ6" s="86"/>
      <c r="MMA6" s="86"/>
      <c r="MMB6" s="86"/>
      <c r="MMC6" s="86"/>
      <c r="MMD6" s="86"/>
      <c r="MME6" s="86"/>
      <c r="MMF6" s="86"/>
      <c r="MMG6" s="86"/>
      <c r="MMH6" s="86"/>
      <c r="MMI6" s="86"/>
      <c r="MMJ6" s="86"/>
      <c r="MMK6" s="86"/>
      <c r="MML6" s="86"/>
      <c r="MMM6" s="86"/>
      <c r="MMN6" s="86"/>
      <c r="MMO6" s="86"/>
      <c r="MMP6" s="86"/>
      <c r="MMQ6" s="86"/>
      <c r="MMR6" s="86"/>
      <c r="MMS6" s="86"/>
      <c r="MMT6" s="86"/>
      <c r="MMU6" s="86"/>
      <c r="MMV6" s="86"/>
      <c r="MMW6" s="86"/>
      <c r="MMX6" s="86"/>
      <c r="MMY6" s="86"/>
      <c r="MMZ6" s="86"/>
      <c r="MNA6" s="86"/>
      <c r="MNB6" s="86"/>
      <c r="MNC6" s="86"/>
      <c r="MND6" s="86"/>
      <c r="MNE6" s="86"/>
      <c r="MNF6" s="86"/>
      <c r="MNG6" s="86"/>
      <c r="MNH6" s="86"/>
      <c r="MNI6" s="86"/>
      <c r="MNJ6" s="86"/>
      <c r="MNK6" s="86"/>
      <c r="MNL6" s="86"/>
      <c r="MNM6" s="86"/>
      <c r="MNN6" s="86"/>
      <c r="MNO6" s="86"/>
      <c r="MNP6" s="86"/>
      <c r="MNQ6" s="86"/>
      <c r="MNR6" s="86"/>
      <c r="MNS6" s="86"/>
      <c r="MNT6" s="86"/>
      <c r="MNU6" s="86"/>
      <c r="MNV6" s="86"/>
      <c r="MNW6" s="86"/>
      <c r="MNX6" s="86"/>
      <c r="MNY6" s="86"/>
      <c r="MNZ6" s="86"/>
      <c r="MOA6" s="86"/>
      <c r="MOB6" s="86"/>
      <c r="MOC6" s="86"/>
      <c r="MOD6" s="86"/>
      <c r="MOE6" s="86"/>
      <c r="MOF6" s="86"/>
      <c r="MOG6" s="86"/>
      <c r="MOH6" s="86"/>
      <c r="MOI6" s="86"/>
      <c r="MOJ6" s="86"/>
      <c r="MOK6" s="86"/>
      <c r="MOL6" s="86"/>
      <c r="MOM6" s="86"/>
      <c r="MON6" s="86"/>
      <c r="MOO6" s="86"/>
      <c r="MOP6" s="86"/>
      <c r="MOQ6" s="86"/>
      <c r="MOR6" s="86"/>
      <c r="MOS6" s="86"/>
      <c r="MOT6" s="86"/>
      <c r="MOU6" s="86"/>
      <c r="MOV6" s="86"/>
      <c r="MOW6" s="86"/>
      <c r="MOX6" s="86"/>
      <c r="MOY6" s="86"/>
      <c r="MOZ6" s="86"/>
      <c r="MPA6" s="86"/>
      <c r="MPB6" s="86"/>
      <c r="MPC6" s="86"/>
      <c r="MPD6" s="86"/>
      <c r="MPE6" s="86"/>
      <c r="MPF6" s="86"/>
      <c r="MPG6" s="86"/>
      <c r="MPH6" s="86"/>
      <c r="MPI6" s="86"/>
      <c r="MPJ6" s="86"/>
      <c r="MPK6" s="86"/>
      <c r="MPL6" s="86"/>
      <c r="MPM6" s="86"/>
      <c r="MPN6" s="86"/>
      <c r="MPO6" s="86"/>
      <c r="MPP6" s="86"/>
      <c r="MPQ6" s="86"/>
      <c r="MPR6" s="86"/>
      <c r="MPS6" s="86"/>
      <c r="MPT6" s="86"/>
      <c r="MPU6" s="86"/>
      <c r="MPV6" s="86"/>
      <c r="MPW6" s="86"/>
      <c r="MPX6" s="86"/>
      <c r="MPY6" s="86"/>
      <c r="MPZ6" s="86"/>
      <c r="MQA6" s="86"/>
      <c r="MQB6" s="86"/>
      <c r="MQC6" s="86"/>
      <c r="MQD6" s="86"/>
      <c r="MQE6" s="86"/>
      <c r="MQF6" s="86"/>
      <c r="MQG6" s="86"/>
      <c r="MQH6" s="86"/>
      <c r="MQI6" s="86"/>
      <c r="MQJ6" s="86"/>
      <c r="MQK6" s="86"/>
      <c r="MQL6" s="86"/>
      <c r="MQM6" s="86"/>
      <c r="MQN6" s="86"/>
      <c r="MQO6" s="86"/>
      <c r="MQP6" s="86"/>
      <c r="MQQ6" s="86"/>
      <c r="MQR6" s="86"/>
      <c r="MQS6" s="86"/>
      <c r="MQT6" s="86"/>
      <c r="MQU6" s="86"/>
      <c r="MQV6" s="86"/>
      <c r="MQW6" s="86"/>
      <c r="MQX6" s="86"/>
      <c r="MQY6" s="86"/>
      <c r="MQZ6" s="86"/>
      <c r="MRA6" s="86"/>
      <c r="MRB6" s="86"/>
      <c r="MRC6" s="86"/>
      <c r="MRD6" s="86"/>
      <c r="MRE6" s="86"/>
      <c r="MRF6" s="86"/>
      <c r="MRG6" s="86"/>
      <c r="MRH6" s="86"/>
      <c r="MRI6" s="86"/>
      <c r="MRJ6" s="86"/>
      <c r="MRK6" s="86"/>
      <c r="MRL6" s="86"/>
      <c r="MRM6" s="86"/>
      <c r="MRN6" s="86"/>
      <c r="MRO6" s="86"/>
      <c r="MRP6" s="86"/>
      <c r="MRQ6" s="86"/>
      <c r="MRR6" s="86"/>
      <c r="MRS6" s="86"/>
      <c r="MRT6" s="86"/>
      <c r="MRU6" s="86"/>
      <c r="MRV6" s="86"/>
      <c r="MRW6" s="86"/>
      <c r="MRX6" s="86"/>
      <c r="MRY6" s="86"/>
      <c r="MRZ6" s="86"/>
      <c r="MSA6" s="86"/>
      <c r="MSB6" s="86"/>
      <c r="MSC6" s="86"/>
      <c r="MSD6" s="86"/>
      <c r="MSE6" s="86"/>
      <c r="MSF6" s="86"/>
      <c r="MSG6" s="86"/>
      <c r="MSH6" s="86"/>
      <c r="MSI6" s="86"/>
      <c r="MSJ6" s="86"/>
      <c r="MSK6" s="86"/>
      <c r="MSL6" s="86"/>
      <c r="MSM6" s="86"/>
      <c r="MSN6" s="86"/>
      <c r="MSO6" s="86"/>
      <c r="MSP6" s="86"/>
      <c r="MSQ6" s="86"/>
      <c r="MSR6" s="86"/>
      <c r="MSS6" s="86"/>
      <c r="MST6" s="86"/>
      <c r="MSU6" s="86"/>
      <c r="MSV6" s="86"/>
      <c r="MSW6" s="86"/>
      <c r="MSX6" s="86"/>
      <c r="MSY6" s="86"/>
      <c r="MSZ6" s="86"/>
      <c r="MTA6" s="86"/>
      <c r="MTB6" s="86"/>
      <c r="MTC6" s="86"/>
      <c r="MTD6" s="86"/>
      <c r="MTE6" s="86"/>
      <c r="MTF6" s="86"/>
      <c r="MTG6" s="86"/>
      <c r="MTH6" s="86"/>
      <c r="MTI6" s="86"/>
      <c r="MTJ6" s="86"/>
      <c r="MTK6" s="86"/>
      <c r="MTL6" s="86"/>
      <c r="MTM6" s="86"/>
      <c r="MTN6" s="86"/>
      <c r="MTO6" s="86"/>
      <c r="MTP6" s="86"/>
      <c r="MTQ6" s="86"/>
      <c r="MTR6" s="86"/>
      <c r="MTS6" s="86"/>
      <c r="MTT6" s="86"/>
      <c r="MTU6" s="86"/>
      <c r="MTV6" s="86"/>
      <c r="MTW6" s="86"/>
      <c r="MTX6" s="86"/>
      <c r="MTY6" s="86"/>
      <c r="MTZ6" s="86"/>
      <c r="MUA6" s="86"/>
      <c r="MUB6" s="86"/>
      <c r="MUC6" s="86"/>
      <c r="MUD6" s="86"/>
      <c r="MUE6" s="86"/>
      <c r="MUF6" s="86"/>
      <c r="MUG6" s="86"/>
      <c r="MUH6" s="86"/>
      <c r="MUI6" s="86"/>
      <c r="MUJ6" s="86"/>
      <c r="MUK6" s="86"/>
      <c r="MUL6" s="86"/>
      <c r="MUM6" s="86"/>
      <c r="MUN6" s="86"/>
      <c r="MUO6" s="86"/>
      <c r="MUP6" s="86"/>
      <c r="MUQ6" s="86"/>
      <c r="MUR6" s="86"/>
      <c r="MUS6" s="86"/>
      <c r="MUT6" s="86"/>
      <c r="MUU6" s="86"/>
      <c r="MUV6" s="86"/>
      <c r="MUW6" s="86"/>
      <c r="MUX6" s="86"/>
      <c r="MUY6" s="86"/>
      <c r="MUZ6" s="86"/>
      <c r="MVA6" s="86"/>
      <c r="MVB6" s="86"/>
      <c r="MVC6" s="86"/>
      <c r="MVD6" s="86"/>
      <c r="MVE6" s="86"/>
      <c r="MVF6" s="86"/>
      <c r="MVG6" s="86"/>
      <c r="MVH6" s="86"/>
      <c r="MVI6" s="86"/>
      <c r="MVJ6" s="86"/>
      <c r="MVK6" s="86"/>
      <c r="MVL6" s="86"/>
      <c r="MVM6" s="86"/>
      <c r="MVN6" s="86"/>
      <c r="MVO6" s="86"/>
      <c r="MVP6" s="86"/>
      <c r="MVQ6" s="86"/>
      <c r="MVR6" s="86"/>
      <c r="MVS6" s="86"/>
      <c r="MVT6" s="86"/>
      <c r="MVU6" s="86"/>
      <c r="MVV6" s="86"/>
      <c r="MVW6" s="86"/>
      <c r="MVX6" s="86"/>
      <c r="MVY6" s="86"/>
      <c r="MVZ6" s="86"/>
      <c r="MWA6" s="86"/>
      <c r="MWB6" s="86"/>
      <c r="MWC6" s="86"/>
      <c r="MWD6" s="86"/>
      <c r="MWE6" s="86"/>
      <c r="MWF6" s="86"/>
      <c r="MWG6" s="86"/>
      <c r="MWH6" s="86"/>
      <c r="MWI6" s="86"/>
      <c r="MWJ6" s="86"/>
      <c r="MWK6" s="86"/>
      <c r="MWL6" s="86"/>
      <c r="MWM6" s="86"/>
      <c r="MWN6" s="86"/>
      <c r="MWO6" s="86"/>
      <c r="MWP6" s="86"/>
      <c r="MWQ6" s="86"/>
      <c r="MWR6" s="86"/>
      <c r="MWS6" s="86"/>
      <c r="MWT6" s="86"/>
      <c r="MWU6" s="86"/>
      <c r="MWV6" s="86"/>
      <c r="MWW6" s="86"/>
      <c r="MWX6" s="86"/>
      <c r="MWY6" s="86"/>
      <c r="MWZ6" s="86"/>
      <c r="MXA6" s="86"/>
      <c r="MXB6" s="86"/>
      <c r="MXC6" s="86"/>
      <c r="MXD6" s="86"/>
      <c r="MXE6" s="86"/>
      <c r="MXF6" s="86"/>
      <c r="MXG6" s="86"/>
      <c r="MXH6" s="86"/>
      <c r="MXI6" s="86"/>
      <c r="MXJ6" s="86"/>
      <c r="MXK6" s="86"/>
      <c r="MXL6" s="86"/>
      <c r="MXM6" s="86"/>
      <c r="MXN6" s="86"/>
      <c r="MXO6" s="86"/>
      <c r="MXP6" s="86"/>
      <c r="MXQ6" s="86"/>
      <c r="MXR6" s="86"/>
      <c r="MXS6" s="86"/>
      <c r="MXT6" s="86"/>
      <c r="MXU6" s="86"/>
      <c r="MXV6" s="86"/>
      <c r="MXW6" s="86"/>
      <c r="MXX6" s="86"/>
      <c r="MXY6" s="86"/>
      <c r="MXZ6" s="86"/>
      <c r="MYA6" s="86"/>
      <c r="MYB6" s="86"/>
      <c r="MYC6" s="86"/>
      <c r="MYD6" s="86"/>
      <c r="MYE6" s="86"/>
      <c r="MYF6" s="86"/>
      <c r="MYG6" s="86"/>
      <c r="MYH6" s="86"/>
      <c r="MYI6" s="86"/>
      <c r="MYJ6" s="86"/>
      <c r="MYK6" s="86"/>
      <c r="MYL6" s="86"/>
      <c r="MYM6" s="86"/>
      <c r="MYN6" s="86"/>
      <c r="MYO6" s="86"/>
      <c r="MYP6" s="86"/>
      <c r="MYQ6" s="86"/>
      <c r="MYR6" s="86"/>
      <c r="MYS6" s="86"/>
      <c r="MYT6" s="86"/>
      <c r="MYU6" s="86"/>
      <c r="MYV6" s="86"/>
      <c r="MYW6" s="86"/>
      <c r="MYX6" s="86"/>
      <c r="MYY6" s="86"/>
      <c r="MYZ6" s="86"/>
      <c r="MZA6" s="86"/>
      <c r="MZB6" s="86"/>
      <c r="MZC6" s="86"/>
      <c r="MZD6" s="86"/>
      <c r="MZE6" s="86"/>
      <c r="MZF6" s="86"/>
      <c r="MZG6" s="86"/>
      <c r="MZH6" s="86"/>
      <c r="MZI6" s="86"/>
      <c r="MZJ6" s="86"/>
      <c r="MZK6" s="86"/>
      <c r="MZL6" s="86"/>
      <c r="MZM6" s="86"/>
      <c r="MZN6" s="86"/>
      <c r="MZO6" s="86"/>
      <c r="MZP6" s="86"/>
      <c r="MZQ6" s="86"/>
      <c r="MZR6" s="86"/>
      <c r="MZS6" s="86"/>
      <c r="MZT6" s="86"/>
      <c r="MZU6" s="86"/>
      <c r="MZV6" s="86"/>
      <c r="MZW6" s="86"/>
      <c r="MZX6" s="86"/>
      <c r="MZY6" s="86"/>
      <c r="MZZ6" s="86"/>
      <c r="NAA6" s="86"/>
      <c r="NAB6" s="86"/>
      <c r="NAC6" s="86"/>
      <c r="NAD6" s="86"/>
      <c r="NAE6" s="86"/>
      <c r="NAF6" s="86"/>
      <c r="NAG6" s="86"/>
      <c r="NAH6" s="86"/>
      <c r="NAI6" s="86"/>
      <c r="NAJ6" s="86"/>
      <c r="NAK6" s="86"/>
      <c r="NAL6" s="86"/>
      <c r="NAM6" s="86"/>
      <c r="NAN6" s="86"/>
      <c r="NAO6" s="86"/>
      <c r="NAP6" s="86"/>
      <c r="NAQ6" s="86"/>
      <c r="NAR6" s="86"/>
      <c r="NAS6" s="86"/>
      <c r="NAT6" s="86"/>
      <c r="NAU6" s="86"/>
      <c r="NAV6" s="86"/>
      <c r="NAW6" s="86"/>
      <c r="NAX6" s="86"/>
      <c r="NAY6" s="86"/>
      <c r="NAZ6" s="86"/>
      <c r="NBA6" s="86"/>
      <c r="NBB6" s="86"/>
      <c r="NBC6" s="86"/>
      <c r="NBD6" s="86"/>
      <c r="NBE6" s="86"/>
      <c r="NBF6" s="86"/>
      <c r="NBG6" s="86"/>
      <c r="NBH6" s="86"/>
      <c r="NBI6" s="86"/>
      <c r="NBJ6" s="86"/>
      <c r="NBK6" s="86"/>
      <c r="NBL6" s="86"/>
      <c r="NBM6" s="86"/>
      <c r="NBN6" s="86"/>
      <c r="NBO6" s="86"/>
      <c r="NBP6" s="86"/>
      <c r="NBQ6" s="86"/>
      <c r="NBR6" s="86"/>
      <c r="NBS6" s="86"/>
      <c r="NBT6" s="86"/>
      <c r="NBU6" s="86"/>
      <c r="NBV6" s="86"/>
      <c r="NBW6" s="86"/>
      <c r="NBX6" s="86"/>
      <c r="NBY6" s="86"/>
      <c r="NBZ6" s="86"/>
      <c r="NCA6" s="86"/>
      <c r="NCB6" s="86"/>
      <c r="NCC6" s="86"/>
      <c r="NCD6" s="86"/>
      <c r="NCE6" s="86"/>
      <c r="NCF6" s="86"/>
      <c r="NCG6" s="86"/>
      <c r="NCH6" s="86"/>
      <c r="NCI6" s="86"/>
      <c r="NCJ6" s="86"/>
      <c r="NCK6" s="86"/>
      <c r="NCL6" s="86"/>
      <c r="NCM6" s="86"/>
      <c r="NCN6" s="86"/>
      <c r="NCO6" s="86"/>
      <c r="NCP6" s="86"/>
      <c r="NCQ6" s="86"/>
      <c r="NCR6" s="86"/>
      <c r="NCS6" s="86"/>
      <c r="NCT6" s="86"/>
      <c r="NCU6" s="86"/>
      <c r="NCV6" s="86"/>
      <c r="NCW6" s="86"/>
      <c r="NCX6" s="86"/>
      <c r="NCY6" s="86"/>
      <c r="NCZ6" s="86"/>
      <c r="NDA6" s="86"/>
      <c r="NDB6" s="86"/>
      <c r="NDC6" s="86"/>
      <c r="NDD6" s="86"/>
      <c r="NDE6" s="86"/>
      <c r="NDF6" s="86"/>
      <c r="NDG6" s="86"/>
      <c r="NDH6" s="86"/>
      <c r="NDI6" s="86"/>
      <c r="NDJ6" s="86"/>
      <c r="NDK6" s="86"/>
      <c r="NDL6" s="86"/>
      <c r="NDM6" s="86"/>
      <c r="NDN6" s="86"/>
      <c r="NDO6" s="86"/>
      <c r="NDP6" s="86"/>
      <c r="NDQ6" s="86"/>
      <c r="NDR6" s="86"/>
      <c r="NDS6" s="86"/>
      <c r="NDT6" s="86"/>
      <c r="NDU6" s="86"/>
      <c r="NDV6" s="86"/>
      <c r="NDW6" s="86"/>
      <c r="NDX6" s="86"/>
      <c r="NDY6" s="86"/>
      <c r="NDZ6" s="86"/>
      <c r="NEA6" s="86"/>
      <c r="NEB6" s="86"/>
      <c r="NEC6" s="86"/>
      <c r="NED6" s="86"/>
      <c r="NEE6" s="86"/>
      <c r="NEF6" s="86"/>
      <c r="NEG6" s="86"/>
      <c r="NEH6" s="86"/>
      <c r="NEI6" s="86"/>
      <c r="NEJ6" s="86"/>
      <c r="NEK6" s="86"/>
      <c r="NEL6" s="86"/>
      <c r="NEM6" s="86"/>
      <c r="NEN6" s="86"/>
      <c r="NEO6" s="86"/>
      <c r="NEP6" s="86"/>
      <c r="NEQ6" s="86"/>
      <c r="NER6" s="86"/>
      <c r="NES6" s="86"/>
      <c r="NET6" s="86"/>
      <c r="NEU6" s="86"/>
      <c r="NEV6" s="86"/>
      <c r="NEW6" s="86"/>
      <c r="NEX6" s="86"/>
      <c r="NEY6" s="86"/>
      <c r="NEZ6" s="86"/>
      <c r="NFA6" s="86"/>
      <c r="NFB6" s="86"/>
      <c r="NFC6" s="86"/>
      <c r="NFD6" s="86"/>
      <c r="NFE6" s="86"/>
      <c r="NFF6" s="86"/>
      <c r="NFG6" s="86"/>
      <c r="NFH6" s="86"/>
      <c r="NFI6" s="86"/>
      <c r="NFJ6" s="86"/>
      <c r="NFK6" s="86"/>
      <c r="NFL6" s="86"/>
      <c r="NFM6" s="86"/>
      <c r="NFN6" s="86"/>
      <c r="NFO6" s="86"/>
      <c r="NFP6" s="86"/>
      <c r="NFQ6" s="86"/>
      <c r="NFR6" s="86"/>
      <c r="NFS6" s="86"/>
      <c r="NFT6" s="86"/>
      <c r="NFU6" s="86"/>
      <c r="NFV6" s="86"/>
      <c r="NFW6" s="86"/>
      <c r="NFX6" s="86"/>
      <c r="NFY6" s="86"/>
      <c r="NFZ6" s="86"/>
      <c r="NGA6" s="86"/>
      <c r="NGB6" s="86"/>
      <c r="NGC6" s="86"/>
      <c r="NGD6" s="86"/>
      <c r="NGE6" s="86"/>
      <c r="NGF6" s="86"/>
      <c r="NGG6" s="86"/>
      <c r="NGH6" s="86"/>
      <c r="NGI6" s="86"/>
      <c r="NGJ6" s="86"/>
      <c r="NGK6" s="86"/>
      <c r="NGL6" s="86"/>
      <c r="NGM6" s="86"/>
      <c r="NGN6" s="86"/>
      <c r="NGO6" s="86"/>
      <c r="NGP6" s="86"/>
      <c r="NGQ6" s="86"/>
      <c r="NGR6" s="86"/>
      <c r="NGS6" s="86"/>
      <c r="NGT6" s="86"/>
      <c r="NGU6" s="86"/>
      <c r="NGV6" s="86"/>
      <c r="NGW6" s="86"/>
      <c r="NGX6" s="86"/>
      <c r="NGY6" s="86"/>
      <c r="NGZ6" s="86"/>
      <c r="NHA6" s="86"/>
      <c r="NHB6" s="86"/>
      <c r="NHC6" s="86"/>
      <c r="NHD6" s="86"/>
      <c r="NHE6" s="86"/>
      <c r="NHF6" s="86"/>
      <c r="NHG6" s="86"/>
      <c r="NHH6" s="86"/>
      <c r="NHI6" s="86"/>
      <c r="NHJ6" s="86"/>
      <c r="NHK6" s="86"/>
      <c r="NHL6" s="86"/>
      <c r="NHM6" s="86"/>
      <c r="NHN6" s="86"/>
      <c r="NHO6" s="86"/>
      <c r="NHP6" s="86"/>
      <c r="NHQ6" s="86"/>
      <c r="NHR6" s="86"/>
      <c r="NHS6" s="86"/>
      <c r="NHT6" s="86"/>
      <c r="NHU6" s="86"/>
      <c r="NHV6" s="86"/>
      <c r="NHW6" s="86"/>
      <c r="NHX6" s="86"/>
      <c r="NHY6" s="86"/>
      <c r="NHZ6" s="86"/>
      <c r="NIA6" s="86"/>
      <c r="NIB6" s="86"/>
      <c r="NIC6" s="86"/>
      <c r="NID6" s="86"/>
      <c r="NIE6" s="86"/>
      <c r="NIF6" s="86"/>
      <c r="NIG6" s="86"/>
      <c r="NIH6" s="86"/>
      <c r="NII6" s="86"/>
      <c r="NIJ6" s="86"/>
      <c r="NIK6" s="86"/>
      <c r="NIL6" s="86"/>
      <c r="NIM6" s="86"/>
      <c r="NIN6" s="86"/>
      <c r="NIO6" s="86"/>
      <c r="NIP6" s="86"/>
      <c r="NIQ6" s="86"/>
      <c r="NIR6" s="86"/>
      <c r="NIS6" s="86"/>
      <c r="NIT6" s="86"/>
      <c r="NIU6" s="86"/>
      <c r="NIV6" s="86"/>
      <c r="NIW6" s="86"/>
      <c r="NIX6" s="86"/>
      <c r="NIY6" s="86"/>
      <c r="NIZ6" s="86"/>
      <c r="NJA6" s="86"/>
      <c r="NJB6" s="86"/>
      <c r="NJC6" s="86"/>
      <c r="NJD6" s="86"/>
      <c r="NJE6" s="86"/>
      <c r="NJF6" s="86"/>
      <c r="NJG6" s="86"/>
      <c r="NJH6" s="86"/>
      <c r="NJI6" s="86"/>
      <c r="NJJ6" s="86"/>
      <c r="NJK6" s="86"/>
      <c r="NJL6" s="86"/>
      <c r="NJM6" s="86"/>
      <c r="NJN6" s="86"/>
      <c r="NJO6" s="86"/>
      <c r="NJP6" s="86"/>
      <c r="NJQ6" s="86"/>
      <c r="NJR6" s="86"/>
      <c r="NJS6" s="86"/>
      <c r="NJT6" s="86"/>
      <c r="NJU6" s="86"/>
      <c r="NJV6" s="86"/>
      <c r="NJW6" s="86"/>
      <c r="NJX6" s="86"/>
      <c r="NJY6" s="86"/>
      <c r="NJZ6" s="86"/>
      <c r="NKA6" s="86"/>
      <c r="NKB6" s="86"/>
      <c r="NKC6" s="86"/>
      <c r="NKD6" s="86"/>
      <c r="NKE6" s="86"/>
      <c r="NKF6" s="86"/>
      <c r="NKG6" s="86"/>
      <c r="NKH6" s="86"/>
      <c r="NKI6" s="86"/>
      <c r="NKJ6" s="86"/>
      <c r="NKK6" s="86"/>
      <c r="NKL6" s="86"/>
      <c r="NKM6" s="86"/>
      <c r="NKN6" s="86"/>
      <c r="NKO6" s="86"/>
      <c r="NKP6" s="86"/>
      <c r="NKQ6" s="86"/>
      <c r="NKR6" s="86"/>
      <c r="NKS6" s="86"/>
      <c r="NKT6" s="86"/>
      <c r="NKU6" s="86"/>
      <c r="NKV6" s="86"/>
      <c r="NKW6" s="86"/>
      <c r="NKX6" s="86"/>
      <c r="NKY6" s="86"/>
      <c r="NKZ6" s="86"/>
      <c r="NLA6" s="86"/>
      <c r="NLB6" s="86"/>
      <c r="NLC6" s="86"/>
      <c r="NLD6" s="86"/>
      <c r="NLE6" s="86"/>
      <c r="NLF6" s="86"/>
      <c r="NLG6" s="86"/>
      <c r="NLH6" s="86"/>
      <c r="NLI6" s="86"/>
      <c r="NLJ6" s="86"/>
      <c r="NLK6" s="86"/>
      <c r="NLL6" s="86"/>
      <c r="NLM6" s="86"/>
      <c r="NLN6" s="86"/>
      <c r="NLO6" s="86"/>
      <c r="NLP6" s="86"/>
      <c r="NLQ6" s="86"/>
      <c r="NLR6" s="86"/>
      <c r="NLS6" s="86"/>
      <c r="NLT6" s="86"/>
      <c r="NLU6" s="86"/>
      <c r="NLV6" s="86"/>
      <c r="NLW6" s="86"/>
      <c r="NLX6" s="86"/>
      <c r="NLY6" s="86"/>
      <c r="NLZ6" s="86"/>
      <c r="NMA6" s="86"/>
      <c r="NMB6" s="86"/>
      <c r="NMC6" s="86"/>
      <c r="NMD6" s="86"/>
      <c r="NME6" s="86"/>
      <c r="NMF6" s="86"/>
      <c r="NMG6" s="86"/>
      <c r="NMH6" s="86"/>
      <c r="NMI6" s="86"/>
      <c r="NMJ6" s="86"/>
      <c r="NMK6" s="86"/>
      <c r="NML6" s="86"/>
      <c r="NMM6" s="86"/>
      <c r="NMN6" s="86"/>
      <c r="NMO6" s="86"/>
      <c r="NMP6" s="86"/>
      <c r="NMQ6" s="86"/>
      <c r="NMR6" s="86"/>
      <c r="NMS6" s="86"/>
      <c r="NMT6" s="86"/>
      <c r="NMU6" s="86"/>
      <c r="NMV6" s="86"/>
      <c r="NMW6" s="86"/>
      <c r="NMX6" s="86"/>
      <c r="NMY6" s="86"/>
      <c r="NMZ6" s="86"/>
      <c r="NNA6" s="86"/>
      <c r="NNB6" s="86"/>
      <c r="NNC6" s="86"/>
      <c r="NND6" s="86"/>
      <c r="NNE6" s="86"/>
      <c r="NNF6" s="86"/>
      <c r="NNG6" s="86"/>
      <c r="NNH6" s="86"/>
      <c r="NNI6" s="86"/>
      <c r="NNJ6" s="86"/>
      <c r="NNK6" s="86"/>
      <c r="NNL6" s="86"/>
      <c r="NNM6" s="86"/>
      <c r="NNN6" s="86"/>
      <c r="NNO6" s="86"/>
      <c r="NNP6" s="86"/>
      <c r="NNQ6" s="86"/>
      <c r="NNR6" s="86"/>
      <c r="NNS6" s="86"/>
      <c r="NNT6" s="86"/>
      <c r="NNU6" s="86"/>
      <c r="NNV6" s="86"/>
      <c r="NNW6" s="86"/>
      <c r="NNX6" s="86"/>
      <c r="NNY6" s="86"/>
      <c r="NNZ6" s="86"/>
      <c r="NOA6" s="86"/>
      <c r="NOB6" s="86"/>
      <c r="NOC6" s="86"/>
      <c r="NOD6" s="86"/>
      <c r="NOE6" s="86"/>
      <c r="NOF6" s="86"/>
      <c r="NOG6" s="86"/>
      <c r="NOH6" s="86"/>
      <c r="NOI6" s="86"/>
      <c r="NOJ6" s="86"/>
      <c r="NOK6" s="86"/>
      <c r="NOL6" s="86"/>
      <c r="NOM6" s="86"/>
      <c r="NON6" s="86"/>
      <c r="NOO6" s="86"/>
      <c r="NOP6" s="86"/>
      <c r="NOQ6" s="86"/>
      <c r="NOR6" s="86"/>
      <c r="NOS6" s="86"/>
      <c r="NOT6" s="86"/>
      <c r="NOU6" s="86"/>
      <c r="NOV6" s="86"/>
      <c r="NOW6" s="86"/>
      <c r="NOX6" s="86"/>
      <c r="NOY6" s="86"/>
      <c r="NOZ6" s="86"/>
      <c r="NPA6" s="86"/>
      <c r="NPB6" s="86"/>
      <c r="NPC6" s="86"/>
      <c r="NPD6" s="86"/>
      <c r="NPE6" s="86"/>
      <c r="NPF6" s="86"/>
      <c r="NPG6" s="86"/>
      <c r="NPH6" s="86"/>
      <c r="NPI6" s="86"/>
      <c r="NPJ6" s="86"/>
      <c r="NPK6" s="86"/>
      <c r="NPL6" s="86"/>
      <c r="NPM6" s="86"/>
      <c r="NPN6" s="86"/>
      <c r="NPO6" s="86"/>
      <c r="NPP6" s="86"/>
      <c r="NPQ6" s="86"/>
      <c r="NPR6" s="86"/>
      <c r="NPS6" s="86"/>
      <c r="NPT6" s="86"/>
      <c r="NPU6" s="86"/>
      <c r="NPV6" s="86"/>
      <c r="NPW6" s="86"/>
      <c r="NPX6" s="86"/>
      <c r="NPY6" s="86"/>
      <c r="NPZ6" s="86"/>
      <c r="NQA6" s="86"/>
      <c r="NQB6" s="86"/>
      <c r="NQC6" s="86"/>
      <c r="NQD6" s="86"/>
      <c r="NQE6" s="86"/>
      <c r="NQF6" s="86"/>
      <c r="NQG6" s="86"/>
      <c r="NQH6" s="86"/>
      <c r="NQI6" s="86"/>
      <c r="NQJ6" s="86"/>
      <c r="NQK6" s="86"/>
      <c r="NQL6" s="86"/>
      <c r="NQM6" s="86"/>
      <c r="NQN6" s="86"/>
      <c r="NQO6" s="86"/>
      <c r="NQP6" s="86"/>
      <c r="NQQ6" s="86"/>
      <c r="NQR6" s="86"/>
      <c r="NQS6" s="86"/>
      <c r="NQT6" s="86"/>
      <c r="NQU6" s="86"/>
      <c r="NQV6" s="86"/>
      <c r="NQW6" s="86"/>
      <c r="NQX6" s="86"/>
      <c r="NQY6" s="86"/>
      <c r="NQZ6" s="86"/>
      <c r="NRA6" s="86"/>
      <c r="NRB6" s="86"/>
      <c r="NRC6" s="86"/>
      <c r="NRD6" s="86"/>
      <c r="NRE6" s="86"/>
      <c r="NRF6" s="86"/>
      <c r="NRG6" s="86"/>
      <c r="NRH6" s="86"/>
      <c r="NRI6" s="86"/>
      <c r="NRJ6" s="86"/>
      <c r="NRK6" s="86"/>
      <c r="NRL6" s="86"/>
      <c r="NRM6" s="86"/>
      <c r="NRN6" s="86"/>
      <c r="NRO6" s="86"/>
      <c r="NRP6" s="86"/>
      <c r="NRQ6" s="86"/>
      <c r="NRR6" s="86"/>
      <c r="NRS6" s="86"/>
      <c r="NRT6" s="86"/>
      <c r="NRU6" s="86"/>
      <c r="NRV6" s="86"/>
      <c r="NRW6" s="86"/>
      <c r="NRX6" s="86"/>
      <c r="NRY6" s="86"/>
      <c r="NRZ6" s="86"/>
      <c r="NSA6" s="86"/>
      <c r="NSB6" s="86"/>
      <c r="NSC6" s="86"/>
      <c r="NSD6" s="86"/>
      <c r="NSE6" s="86"/>
      <c r="NSF6" s="86"/>
      <c r="NSG6" s="86"/>
      <c r="NSH6" s="86"/>
      <c r="NSI6" s="86"/>
      <c r="NSJ6" s="86"/>
      <c r="NSK6" s="86"/>
      <c r="NSL6" s="86"/>
      <c r="NSM6" s="86"/>
      <c r="NSN6" s="86"/>
      <c r="NSO6" s="86"/>
      <c r="NSP6" s="86"/>
      <c r="NSQ6" s="86"/>
      <c r="NSR6" s="86"/>
      <c r="NSS6" s="86"/>
      <c r="NST6" s="86"/>
      <c r="NSU6" s="86"/>
      <c r="NSV6" s="86"/>
      <c r="NSW6" s="86"/>
      <c r="NSX6" s="86"/>
      <c r="NSY6" s="86"/>
      <c r="NSZ6" s="86"/>
      <c r="NTA6" s="86"/>
      <c r="NTB6" s="86"/>
      <c r="NTC6" s="86"/>
      <c r="NTD6" s="86"/>
      <c r="NTE6" s="86"/>
      <c r="NTF6" s="86"/>
      <c r="NTG6" s="86"/>
      <c r="NTH6" s="86"/>
      <c r="NTI6" s="86"/>
      <c r="NTJ6" s="86"/>
      <c r="NTK6" s="86"/>
      <c r="NTL6" s="86"/>
      <c r="NTM6" s="86"/>
      <c r="NTN6" s="86"/>
      <c r="NTO6" s="86"/>
      <c r="NTP6" s="86"/>
      <c r="NTQ6" s="86"/>
      <c r="NTR6" s="86"/>
      <c r="NTS6" s="86"/>
      <c r="NTT6" s="86"/>
      <c r="NTU6" s="86"/>
      <c r="NTV6" s="86"/>
      <c r="NTW6" s="86"/>
      <c r="NTX6" s="86"/>
      <c r="NTY6" s="86"/>
      <c r="NTZ6" s="86"/>
      <c r="NUA6" s="86"/>
      <c r="NUB6" s="86"/>
      <c r="NUC6" s="86"/>
      <c r="NUD6" s="86"/>
      <c r="NUE6" s="86"/>
      <c r="NUF6" s="86"/>
      <c r="NUG6" s="86"/>
      <c r="NUH6" s="86"/>
      <c r="NUI6" s="86"/>
      <c r="NUJ6" s="86"/>
      <c r="NUK6" s="86"/>
      <c r="NUL6" s="86"/>
      <c r="NUM6" s="86"/>
      <c r="NUN6" s="86"/>
      <c r="NUO6" s="86"/>
      <c r="NUP6" s="86"/>
      <c r="NUQ6" s="86"/>
      <c r="NUR6" s="86"/>
      <c r="NUS6" s="86"/>
      <c r="NUT6" s="86"/>
      <c r="NUU6" s="86"/>
      <c r="NUV6" s="86"/>
      <c r="NUW6" s="86"/>
      <c r="NUX6" s="86"/>
      <c r="NUY6" s="86"/>
      <c r="NUZ6" s="86"/>
      <c r="NVA6" s="86"/>
      <c r="NVB6" s="86"/>
      <c r="NVC6" s="86"/>
      <c r="NVD6" s="86"/>
      <c r="NVE6" s="86"/>
      <c r="NVF6" s="86"/>
      <c r="NVG6" s="86"/>
      <c r="NVH6" s="86"/>
      <c r="NVI6" s="86"/>
      <c r="NVJ6" s="86"/>
      <c r="NVK6" s="86"/>
      <c r="NVL6" s="86"/>
      <c r="NVM6" s="86"/>
      <c r="NVN6" s="86"/>
      <c r="NVO6" s="86"/>
      <c r="NVP6" s="86"/>
      <c r="NVQ6" s="86"/>
      <c r="NVR6" s="86"/>
      <c r="NVS6" s="86"/>
      <c r="NVT6" s="86"/>
      <c r="NVU6" s="86"/>
      <c r="NVV6" s="86"/>
      <c r="NVW6" s="86"/>
      <c r="NVX6" s="86"/>
      <c r="NVY6" s="86"/>
      <c r="NVZ6" s="86"/>
      <c r="NWA6" s="86"/>
      <c r="NWB6" s="86"/>
      <c r="NWC6" s="86"/>
      <c r="NWD6" s="86"/>
      <c r="NWE6" s="86"/>
      <c r="NWF6" s="86"/>
      <c r="NWG6" s="86"/>
      <c r="NWH6" s="86"/>
      <c r="NWI6" s="86"/>
      <c r="NWJ6" s="86"/>
      <c r="NWK6" s="86"/>
      <c r="NWL6" s="86"/>
      <c r="NWM6" s="86"/>
      <c r="NWN6" s="86"/>
      <c r="NWO6" s="86"/>
      <c r="NWP6" s="86"/>
      <c r="NWQ6" s="86"/>
      <c r="NWR6" s="86"/>
      <c r="NWS6" s="86"/>
      <c r="NWT6" s="86"/>
      <c r="NWU6" s="86"/>
      <c r="NWV6" s="86"/>
      <c r="NWW6" s="86"/>
      <c r="NWX6" s="86"/>
      <c r="NWY6" s="86"/>
      <c r="NWZ6" s="86"/>
      <c r="NXA6" s="86"/>
      <c r="NXB6" s="86"/>
      <c r="NXC6" s="86"/>
      <c r="NXD6" s="86"/>
      <c r="NXE6" s="86"/>
      <c r="NXF6" s="86"/>
      <c r="NXG6" s="86"/>
      <c r="NXH6" s="86"/>
      <c r="NXI6" s="86"/>
      <c r="NXJ6" s="86"/>
      <c r="NXK6" s="86"/>
      <c r="NXL6" s="86"/>
      <c r="NXM6" s="86"/>
      <c r="NXN6" s="86"/>
      <c r="NXO6" s="86"/>
      <c r="NXP6" s="86"/>
      <c r="NXQ6" s="86"/>
      <c r="NXR6" s="86"/>
      <c r="NXS6" s="86"/>
      <c r="NXT6" s="86"/>
      <c r="NXU6" s="86"/>
      <c r="NXV6" s="86"/>
      <c r="NXW6" s="86"/>
      <c r="NXX6" s="86"/>
      <c r="NXY6" s="86"/>
      <c r="NXZ6" s="86"/>
      <c r="NYA6" s="86"/>
      <c r="NYB6" s="86"/>
      <c r="NYC6" s="86"/>
      <c r="NYD6" s="86"/>
      <c r="NYE6" s="86"/>
      <c r="NYF6" s="86"/>
      <c r="NYG6" s="86"/>
      <c r="NYH6" s="86"/>
      <c r="NYI6" s="86"/>
      <c r="NYJ6" s="86"/>
      <c r="NYK6" s="86"/>
      <c r="NYL6" s="86"/>
      <c r="NYM6" s="86"/>
      <c r="NYN6" s="86"/>
      <c r="NYO6" s="86"/>
      <c r="NYP6" s="86"/>
      <c r="NYQ6" s="86"/>
      <c r="NYR6" s="86"/>
      <c r="NYS6" s="86"/>
      <c r="NYT6" s="86"/>
      <c r="NYU6" s="86"/>
      <c r="NYV6" s="86"/>
      <c r="NYW6" s="86"/>
      <c r="NYX6" s="86"/>
      <c r="NYY6" s="86"/>
      <c r="NYZ6" s="86"/>
      <c r="NZA6" s="86"/>
      <c r="NZB6" s="86"/>
      <c r="NZC6" s="86"/>
      <c r="NZD6" s="86"/>
      <c r="NZE6" s="86"/>
      <c r="NZF6" s="86"/>
      <c r="NZG6" s="86"/>
      <c r="NZH6" s="86"/>
      <c r="NZI6" s="86"/>
      <c r="NZJ6" s="86"/>
      <c r="NZK6" s="86"/>
      <c r="NZL6" s="86"/>
      <c r="NZM6" s="86"/>
      <c r="NZN6" s="86"/>
      <c r="NZO6" s="86"/>
      <c r="NZP6" s="86"/>
      <c r="NZQ6" s="86"/>
      <c r="NZR6" s="86"/>
      <c r="NZS6" s="86"/>
      <c r="NZT6" s="86"/>
      <c r="NZU6" s="86"/>
      <c r="NZV6" s="86"/>
      <c r="NZW6" s="86"/>
      <c r="NZX6" s="86"/>
      <c r="NZY6" s="86"/>
      <c r="NZZ6" s="86"/>
      <c r="OAA6" s="86"/>
      <c r="OAB6" s="86"/>
      <c r="OAC6" s="86"/>
      <c r="OAD6" s="86"/>
      <c r="OAE6" s="86"/>
      <c r="OAF6" s="86"/>
      <c r="OAG6" s="86"/>
      <c r="OAH6" s="86"/>
      <c r="OAI6" s="86"/>
      <c r="OAJ6" s="86"/>
      <c r="OAK6" s="86"/>
      <c r="OAL6" s="86"/>
      <c r="OAM6" s="86"/>
      <c r="OAN6" s="86"/>
      <c r="OAO6" s="86"/>
      <c r="OAP6" s="86"/>
      <c r="OAQ6" s="86"/>
      <c r="OAR6" s="86"/>
      <c r="OAS6" s="86"/>
      <c r="OAT6" s="86"/>
      <c r="OAU6" s="86"/>
      <c r="OAV6" s="86"/>
      <c r="OAW6" s="86"/>
      <c r="OAX6" s="86"/>
      <c r="OAY6" s="86"/>
      <c r="OAZ6" s="86"/>
      <c r="OBA6" s="86"/>
      <c r="OBB6" s="86"/>
      <c r="OBC6" s="86"/>
      <c r="OBD6" s="86"/>
      <c r="OBE6" s="86"/>
      <c r="OBF6" s="86"/>
      <c r="OBG6" s="86"/>
      <c r="OBH6" s="86"/>
      <c r="OBI6" s="86"/>
      <c r="OBJ6" s="86"/>
      <c r="OBK6" s="86"/>
      <c r="OBL6" s="86"/>
      <c r="OBM6" s="86"/>
      <c r="OBN6" s="86"/>
      <c r="OBO6" s="86"/>
      <c r="OBP6" s="86"/>
      <c r="OBQ6" s="86"/>
      <c r="OBR6" s="86"/>
      <c r="OBS6" s="86"/>
      <c r="OBT6" s="86"/>
      <c r="OBU6" s="86"/>
      <c r="OBV6" s="86"/>
      <c r="OBW6" s="86"/>
      <c r="OBX6" s="86"/>
      <c r="OBY6" s="86"/>
      <c r="OBZ6" s="86"/>
      <c r="OCA6" s="86"/>
      <c r="OCB6" s="86"/>
      <c r="OCC6" s="86"/>
      <c r="OCD6" s="86"/>
      <c r="OCE6" s="86"/>
      <c r="OCF6" s="86"/>
      <c r="OCG6" s="86"/>
      <c r="OCH6" s="86"/>
      <c r="OCI6" s="86"/>
      <c r="OCJ6" s="86"/>
      <c r="OCK6" s="86"/>
      <c r="OCL6" s="86"/>
      <c r="OCM6" s="86"/>
      <c r="OCN6" s="86"/>
      <c r="OCO6" s="86"/>
      <c r="OCP6" s="86"/>
      <c r="OCQ6" s="86"/>
      <c r="OCR6" s="86"/>
      <c r="OCS6" s="86"/>
      <c r="OCT6" s="86"/>
      <c r="OCU6" s="86"/>
      <c r="OCV6" s="86"/>
      <c r="OCW6" s="86"/>
      <c r="OCX6" s="86"/>
      <c r="OCY6" s="86"/>
      <c r="OCZ6" s="86"/>
      <c r="ODA6" s="86"/>
      <c r="ODB6" s="86"/>
      <c r="ODC6" s="86"/>
      <c r="ODD6" s="86"/>
      <c r="ODE6" s="86"/>
      <c r="ODF6" s="86"/>
      <c r="ODG6" s="86"/>
      <c r="ODH6" s="86"/>
      <c r="ODI6" s="86"/>
      <c r="ODJ6" s="86"/>
      <c r="ODK6" s="86"/>
      <c r="ODL6" s="86"/>
      <c r="ODM6" s="86"/>
      <c r="ODN6" s="86"/>
      <c r="ODO6" s="86"/>
      <c r="ODP6" s="86"/>
      <c r="ODQ6" s="86"/>
      <c r="ODR6" s="86"/>
      <c r="ODS6" s="86"/>
      <c r="ODT6" s="86"/>
      <c r="ODU6" s="86"/>
      <c r="ODV6" s="86"/>
      <c r="ODW6" s="86"/>
      <c r="ODX6" s="86"/>
      <c r="ODY6" s="86"/>
      <c r="ODZ6" s="86"/>
      <c r="OEA6" s="86"/>
      <c r="OEB6" s="86"/>
      <c r="OEC6" s="86"/>
      <c r="OED6" s="86"/>
      <c r="OEE6" s="86"/>
      <c r="OEF6" s="86"/>
      <c r="OEG6" s="86"/>
      <c r="OEH6" s="86"/>
      <c r="OEI6" s="86"/>
      <c r="OEJ6" s="86"/>
      <c r="OEK6" s="86"/>
      <c r="OEL6" s="86"/>
      <c r="OEM6" s="86"/>
      <c r="OEN6" s="86"/>
      <c r="OEO6" s="86"/>
      <c r="OEP6" s="86"/>
      <c r="OEQ6" s="86"/>
      <c r="OER6" s="86"/>
      <c r="OES6" s="86"/>
      <c r="OET6" s="86"/>
      <c r="OEU6" s="86"/>
      <c r="OEV6" s="86"/>
      <c r="OEW6" s="86"/>
      <c r="OEX6" s="86"/>
      <c r="OEY6" s="86"/>
      <c r="OEZ6" s="86"/>
      <c r="OFA6" s="86"/>
      <c r="OFB6" s="86"/>
      <c r="OFC6" s="86"/>
      <c r="OFD6" s="86"/>
      <c r="OFE6" s="86"/>
      <c r="OFF6" s="86"/>
      <c r="OFG6" s="86"/>
      <c r="OFH6" s="86"/>
      <c r="OFI6" s="86"/>
      <c r="OFJ6" s="86"/>
      <c r="OFK6" s="86"/>
      <c r="OFL6" s="86"/>
      <c r="OFM6" s="86"/>
      <c r="OFN6" s="86"/>
      <c r="OFO6" s="86"/>
      <c r="OFP6" s="86"/>
      <c r="OFQ6" s="86"/>
      <c r="OFR6" s="86"/>
      <c r="OFS6" s="86"/>
      <c r="OFT6" s="86"/>
      <c r="OFU6" s="86"/>
      <c r="OFV6" s="86"/>
      <c r="OFW6" s="86"/>
      <c r="OFX6" s="86"/>
      <c r="OFY6" s="86"/>
      <c r="OFZ6" s="86"/>
      <c r="OGA6" s="86"/>
      <c r="OGB6" s="86"/>
      <c r="OGC6" s="86"/>
      <c r="OGD6" s="86"/>
      <c r="OGE6" s="86"/>
      <c r="OGF6" s="86"/>
      <c r="OGG6" s="86"/>
      <c r="OGH6" s="86"/>
      <c r="OGI6" s="86"/>
      <c r="OGJ6" s="86"/>
      <c r="OGK6" s="86"/>
      <c r="OGL6" s="86"/>
      <c r="OGM6" s="86"/>
      <c r="OGN6" s="86"/>
      <c r="OGO6" s="86"/>
      <c r="OGP6" s="86"/>
      <c r="OGQ6" s="86"/>
      <c r="OGR6" s="86"/>
      <c r="OGS6" s="86"/>
      <c r="OGT6" s="86"/>
      <c r="OGU6" s="86"/>
      <c r="OGV6" s="86"/>
      <c r="OGW6" s="86"/>
      <c r="OGX6" s="86"/>
      <c r="OGY6" s="86"/>
      <c r="OGZ6" s="86"/>
      <c r="OHA6" s="86"/>
      <c r="OHB6" s="86"/>
      <c r="OHC6" s="86"/>
      <c r="OHD6" s="86"/>
      <c r="OHE6" s="86"/>
      <c r="OHF6" s="86"/>
      <c r="OHG6" s="86"/>
      <c r="OHH6" s="86"/>
      <c r="OHI6" s="86"/>
      <c r="OHJ6" s="86"/>
      <c r="OHK6" s="86"/>
      <c r="OHL6" s="86"/>
      <c r="OHM6" s="86"/>
      <c r="OHN6" s="86"/>
      <c r="OHO6" s="86"/>
      <c r="OHP6" s="86"/>
      <c r="OHQ6" s="86"/>
      <c r="OHR6" s="86"/>
      <c r="OHS6" s="86"/>
      <c r="OHT6" s="86"/>
      <c r="OHU6" s="86"/>
      <c r="OHV6" s="86"/>
      <c r="OHW6" s="86"/>
      <c r="OHX6" s="86"/>
      <c r="OHY6" s="86"/>
      <c r="OHZ6" s="86"/>
      <c r="OIA6" s="86"/>
      <c r="OIB6" s="86"/>
      <c r="OIC6" s="86"/>
      <c r="OID6" s="86"/>
      <c r="OIE6" s="86"/>
      <c r="OIF6" s="86"/>
      <c r="OIG6" s="86"/>
      <c r="OIH6" s="86"/>
      <c r="OII6" s="86"/>
      <c r="OIJ6" s="86"/>
      <c r="OIK6" s="86"/>
      <c r="OIL6" s="86"/>
      <c r="OIM6" s="86"/>
      <c r="OIN6" s="86"/>
      <c r="OIO6" s="86"/>
      <c r="OIP6" s="86"/>
      <c r="OIQ6" s="86"/>
      <c r="OIR6" s="86"/>
      <c r="OIS6" s="86"/>
      <c r="OIT6" s="86"/>
      <c r="OIU6" s="86"/>
      <c r="OIV6" s="86"/>
      <c r="OIW6" s="86"/>
      <c r="OIX6" s="86"/>
      <c r="OIY6" s="86"/>
      <c r="OIZ6" s="86"/>
      <c r="OJA6" s="86"/>
      <c r="OJB6" s="86"/>
      <c r="OJC6" s="86"/>
      <c r="OJD6" s="86"/>
      <c r="OJE6" s="86"/>
      <c r="OJF6" s="86"/>
      <c r="OJG6" s="86"/>
      <c r="OJH6" s="86"/>
      <c r="OJI6" s="86"/>
      <c r="OJJ6" s="86"/>
      <c r="OJK6" s="86"/>
      <c r="OJL6" s="86"/>
      <c r="OJM6" s="86"/>
      <c r="OJN6" s="86"/>
      <c r="OJO6" s="86"/>
      <c r="OJP6" s="86"/>
      <c r="OJQ6" s="86"/>
      <c r="OJR6" s="86"/>
      <c r="OJS6" s="86"/>
      <c r="OJT6" s="86"/>
      <c r="OJU6" s="86"/>
      <c r="OJV6" s="86"/>
      <c r="OJW6" s="86"/>
      <c r="OJX6" s="86"/>
      <c r="OJY6" s="86"/>
      <c r="OJZ6" s="86"/>
      <c r="OKA6" s="86"/>
      <c r="OKB6" s="86"/>
      <c r="OKC6" s="86"/>
      <c r="OKD6" s="86"/>
      <c r="OKE6" s="86"/>
      <c r="OKF6" s="86"/>
      <c r="OKG6" s="86"/>
      <c r="OKH6" s="86"/>
      <c r="OKI6" s="86"/>
      <c r="OKJ6" s="86"/>
      <c r="OKK6" s="86"/>
      <c r="OKL6" s="86"/>
      <c r="OKM6" s="86"/>
      <c r="OKN6" s="86"/>
      <c r="OKO6" s="86"/>
      <c r="OKP6" s="86"/>
      <c r="OKQ6" s="86"/>
      <c r="OKR6" s="86"/>
      <c r="OKS6" s="86"/>
      <c r="OKT6" s="86"/>
      <c r="OKU6" s="86"/>
      <c r="OKV6" s="86"/>
      <c r="OKW6" s="86"/>
      <c r="OKX6" s="86"/>
      <c r="OKY6" s="86"/>
      <c r="OKZ6" s="86"/>
      <c r="OLA6" s="86"/>
      <c r="OLB6" s="86"/>
      <c r="OLC6" s="86"/>
      <c r="OLD6" s="86"/>
      <c r="OLE6" s="86"/>
      <c r="OLF6" s="86"/>
      <c r="OLG6" s="86"/>
      <c r="OLH6" s="86"/>
      <c r="OLI6" s="86"/>
      <c r="OLJ6" s="86"/>
      <c r="OLK6" s="86"/>
      <c r="OLL6" s="86"/>
      <c r="OLM6" s="86"/>
      <c r="OLN6" s="86"/>
      <c r="OLO6" s="86"/>
      <c r="OLP6" s="86"/>
      <c r="OLQ6" s="86"/>
      <c r="OLR6" s="86"/>
      <c r="OLS6" s="86"/>
      <c r="OLT6" s="86"/>
      <c r="OLU6" s="86"/>
      <c r="OLV6" s="86"/>
      <c r="OLW6" s="86"/>
      <c r="OLX6" s="86"/>
      <c r="OLY6" s="86"/>
      <c r="OLZ6" s="86"/>
      <c r="OMA6" s="86"/>
      <c r="OMB6" s="86"/>
      <c r="OMC6" s="86"/>
      <c r="OMD6" s="86"/>
      <c r="OME6" s="86"/>
      <c r="OMF6" s="86"/>
      <c r="OMG6" s="86"/>
      <c r="OMH6" s="86"/>
      <c r="OMI6" s="86"/>
      <c r="OMJ6" s="86"/>
      <c r="OMK6" s="86"/>
      <c r="OML6" s="86"/>
      <c r="OMM6" s="86"/>
      <c r="OMN6" s="86"/>
      <c r="OMO6" s="86"/>
      <c r="OMP6" s="86"/>
      <c r="OMQ6" s="86"/>
      <c r="OMR6" s="86"/>
      <c r="OMS6" s="86"/>
      <c r="OMT6" s="86"/>
      <c r="OMU6" s="86"/>
      <c r="OMV6" s="86"/>
      <c r="OMW6" s="86"/>
      <c r="OMX6" s="86"/>
      <c r="OMY6" s="86"/>
      <c r="OMZ6" s="86"/>
      <c r="ONA6" s="86"/>
      <c r="ONB6" s="86"/>
      <c r="ONC6" s="86"/>
      <c r="OND6" s="86"/>
      <c r="ONE6" s="86"/>
      <c r="ONF6" s="86"/>
      <c r="ONG6" s="86"/>
      <c r="ONH6" s="86"/>
      <c r="ONI6" s="86"/>
      <c r="ONJ6" s="86"/>
      <c r="ONK6" s="86"/>
      <c r="ONL6" s="86"/>
      <c r="ONM6" s="86"/>
      <c r="ONN6" s="86"/>
      <c r="ONO6" s="86"/>
      <c r="ONP6" s="86"/>
      <c r="ONQ6" s="86"/>
      <c r="ONR6" s="86"/>
      <c r="ONS6" s="86"/>
      <c r="ONT6" s="86"/>
      <c r="ONU6" s="86"/>
      <c r="ONV6" s="86"/>
      <c r="ONW6" s="86"/>
      <c r="ONX6" s="86"/>
      <c r="ONY6" s="86"/>
      <c r="ONZ6" s="86"/>
      <c r="OOA6" s="86"/>
      <c r="OOB6" s="86"/>
      <c r="OOC6" s="86"/>
      <c r="OOD6" s="86"/>
      <c r="OOE6" s="86"/>
      <c r="OOF6" s="86"/>
      <c r="OOG6" s="86"/>
      <c r="OOH6" s="86"/>
      <c r="OOI6" s="86"/>
      <c r="OOJ6" s="86"/>
      <c r="OOK6" s="86"/>
      <c r="OOL6" s="86"/>
      <c r="OOM6" s="86"/>
      <c r="OON6" s="86"/>
      <c r="OOO6" s="86"/>
      <c r="OOP6" s="86"/>
      <c r="OOQ6" s="86"/>
      <c r="OOR6" s="86"/>
      <c r="OOS6" s="86"/>
      <c r="OOT6" s="86"/>
      <c r="OOU6" s="86"/>
      <c r="OOV6" s="86"/>
      <c r="OOW6" s="86"/>
      <c r="OOX6" s="86"/>
      <c r="OOY6" s="86"/>
      <c r="OOZ6" s="86"/>
      <c r="OPA6" s="86"/>
      <c r="OPB6" s="86"/>
      <c r="OPC6" s="86"/>
      <c r="OPD6" s="86"/>
      <c r="OPE6" s="86"/>
      <c r="OPF6" s="86"/>
      <c r="OPG6" s="86"/>
      <c r="OPH6" s="86"/>
      <c r="OPI6" s="86"/>
      <c r="OPJ6" s="86"/>
      <c r="OPK6" s="86"/>
      <c r="OPL6" s="86"/>
      <c r="OPM6" s="86"/>
      <c r="OPN6" s="86"/>
      <c r="OPO6" s="86"/>
      <c r="OPP6" s="86"/>
      <c r="OPQ6" s="86"/>
      <c r="OPR6" s="86"/>
      <c r="OPS6" s="86"/>
      <c r="OPT6" s="86"/>
      <c r="OPU6" s="86"/>
      <c r="OPV6" s="86"/>
      <c r="OPW6" s="86"/>
      <c r="OPX6" s="86"/>
      <c r="OPY6" s="86"/>
      <c r="OPZ6" s="86"/>
      <c r="OQA6" s="86"/>
      <c r="OQB6" s="86"/>
      <c r="OQC6" s="86"/>
      <c r="OQD6" s="86"/>
      <c r="OQE6" s="86"/>
      <c r="OQF6" s="86"/>
      <c r="OQG6" s="86"/>
      <c r="OQH6" s="86"/>
      <c r="OQI6" s="86"/>
      <c r="OQJ6" s="86"/>
      <c r="OQK6" s="86"/>
      <c r="OQL6" s="86"/>
      <c r="OQM6" s="86"/>
      <c r="OQN6" s="86"/>
      <c r="OQO6" s="86"/>
      <c r="OQP6" s="86"/>
      <c r="OQQ6" s="86"/>
      <c r="OQR6" s="86"/>
      <c r="OQS6" s="86"/>
      <c r="OQT6" s="86"/>
      <c r="OQU6" s="86"/>
      <c r="OQV6" s="86"/>
      <c r="OQW6" s="86"/>
      <c r="OQX6" s="86"/>
      <c r="OQY6" s="86"/>
      <c r="OQZ6" s="86"/>
      <c r="ORA6" s="86"/>
      <c r="ORB6" s="86"/>
      <c r="ORC6" s="86"/>
      <c r="ORD6" s="86"/>
      <c r="ORE6" s="86"/>
      <c r="ORF6" s="86"/>
      <c r="ORG6" s="86"/>
      <c r="ORH6" s="86"/>
      <c r="ORI6" s="86"/>
      <c r="ORJ6" s="86"/>
      <c r="ORK6" s="86"/>
      <c r="ORL6" s="86"/>
      <c r="ORM6" s="86"/>
      <c r="ORN6" s="86"/>
      <c r="ORO6" s="86"/>
      <c r="ORP6" s="86"/>
      <c r="ORQ6" s="86"/>
      <c r="ORR6" s="86"/>
      <c r="ORS6" s="86"/>
      <c r="ORT6" s="86"/>
      <c r="ORU6" s="86"/>
      <c r="ORV6" s="86"/>
      <c r="ORW6" s="86"/>
      <c r="ORX6" s="86"/>
      <c r="ORY6" s="86"/>
      <c r="ORZ6" s="86"/>
      <c r="OSA6" s="86"/>
      <c r="OSB6" s="86"/>
      <c r="OSC6" s="86"/>
      <c r="OSD6" s="86"/>
      <c r="OSE6" s="86"/>
      <c r="OSF6" s="86"/>
      <c r="OSG6" s="86"/>
      <c r="OSH6" s="86"/>
      <c r="OSI6" s="86"/>
      <c r="OSJ6" s="86"/>
      <c r="OSK6" s="86"/>
      <c r="OSL6" s="86"/>
      <c r="OSM6" s="86"/>
      <c r="OSN6" s="86"/>
      <c r="OSO6" s="86"/>
      <c r="OSP6" s="86"/>
      <c r="OSQ6" s="86"/>
      <c r="OSR6" s="86"/>
      <c r="OSS6" s="86"/>
      <c r="OST6" s="86"/>
      <c r="OSU6" s="86"/>
      <c r="OSV6" s="86"/>
      <c r="OSW6" s="86"/>
      <c r="OSX6" s="86"/>
      <c r="OSY6" s="86"/>
      <c r="OSZ6" s="86"/>
      <c r="OTA6" s="86"/>
      <c r="OTB6" s="86"/>
      <c r="OTC6" s="86"/>
      <c r="OTD6" s="86"/>
      <c r="OTE6" s="86"/>
      <c r="OTF6" s="86"/>
      <c r="OTG6" s="86"/>
      <c r="OTH6" s="86"/>
      <c r="OTI6" s="86"/>
      <c r="OTJ6" s="86"/>
      <c r="OTK6" s="86"/>
      <c r="OTL6" s="86"/>
      <c r="OTM6" s="86"/>
      <c r="OTN6" s="86"/>
      <c r="OTO6" s="86"/>
      <c r="OTP6" s="86"/>
      <c r="OTQ6" s="86"/>
      <c r="OTR6" s="86"/>
      <c r="OTS6" s="86"/>
      <c r="OTT6" s="86"/>
      <c r="OTU6" s="86"/>
      <c r="OTV6" s="86"/>
      <c r="OTW6" s="86"/>
      <c r="OTX6" s="86"/>
      <c r="OTY6" s="86"/>
      <c r="OTZ6" s="86"/>
      <c r="OUA6" s="86"/>
      <c r="OUB6" s="86"/>
      <c r="OUC6" s="86"/>
      <c r="OUD6" s="86"/>
      <c r="OUE6" s="86"/>
      <c r="OUF6" s="86"/>
      <c r="OUG6" s="86"/>
      <c r="OUH6" s="86"/>
      <c r="OUI6" s="86"/>
      <c r="OUJ6" s="86"/>
      <c r="OUK6" s="86"/>
      <c r="OUL6" s="86"/>
      <c r="OUM6" s="86"/>
      <c r="OUN6" s="86"/>
      <c r="OUO6" s="86"/>
      <c r="OUP6" s="86"/>
      <c r="OUQ6" s="86"/>
      <c r="OUR6" s="86"/>
      <c r="OUS6" s="86"/>
      <c r="OUT6" s="86"/>
      <c r="OUU6" s="86"/>
      <c r="OUV6" s="86"/>
      <c r="OUW6" s="86"/>
      <c r="OUX6" s="86"/>
      <c r="OUY6" s="86"/>
      <c r="OUZ6" s="86"/>
      <c r="OVA6" s="86"/>
      <c r="OVB6" s="86"/>
      <c r="OVC6" s="86"/>
      <c r="OVD6" s="86"/>
      <c r="OVE6" s="86"/>
      <c r="OVF6" s="86"/>
      <c r="OVG6" s="86"/>
      <c r="OVH6" s="86"/>
      <c r="OVI6" s="86"/>
      <c r="OVJ6" s="86"/>
      <c r="OVK6" s="86"/>
      <c r="OVL6" s="86"/>
      <c r="OVM6" s="86"/>
      <c r="OVN6" s="86"/>
      <c r="OVO6" s="86"/>
      <c r="OVP6" s="86"/>
      <c r="OVQ6" s="86"/>
      <c r="OVR6" s="86"/>
      <c r="OVS6" s="86"/>
      <c r="OVT6" s="86"/>
      <c r="OVU6" s="86"/>
      <c r="OVV6" s="86"/>
      <c r="OVW6" s="86"/>
      <c r="OVX6" s="86"/>
      <c r="OVY6" s="86"/>
      <c r="OVZ6" s="86"/>
      <c r="OWA6" s="86"/>
      <c r="OWB6" s="86"/>
      <c r="OWC6" s="86"/>
      <c r="OWD6" s="86"/>
      <c r="OWE6" s="86"/>
      <c r="OWF6" s="86"/>
      <c r="OWG6" s="86"/>
      <c r="OWH6" s="86"/>
      <c r="OWI6" s="86"/>
      <c r="OWJ6" s="86"/>
      <c r="OWK6" s="86"/>
      <c r="OWL6" s="86"/>
      <c r="OWM6" s="86"/>
      <c r="OWN6" s="86"/>
      <c r="OWO6" s="86"/>
      <c r="OWP6" s="86"/>
      <c r="OWQ6" s="86"/>
      <c r="OWR6" s="86"/>
      <c r="OWS6" s="86"/>
      <c r="OWT6" s="86"/>
      <c r="OWU6" s="86"/>
      <c r="OWV6" s="86"/>
      <c r="OWW6" s="86"/>
      <c r="OWX6" s="86"/>
      <c r="OWY6" s="86"/>
      <c r="OWZ6" s="86"/>
      <c r="OXA6" s="86"/>
      <c r="OXB6" s="86"/>
      <c r="OXC6" s="86"/>
      <c r="OXD6" s="86"/>
      <c r="OXE6" s="86"/>
      <c r="OXF6" s="86"/>
      <c r="OXG6" s="86"/>
      <c r="OXH6" s="86"/>
      <c r="OXI6" s="86"/>
      <c r="OXJ6" s="86"/>
      <c r="OXK6" s="86"/>
      <c r="OXL6" s="86"/>
      <c r="OXM6" s="86"/>
      <c r="OXN6" s="86"/>
      <c r="OXO6" s="86"/>
      <c r="OXP6" s="86"/>
      <c r="OXQ6" s="86"/>
      <c r="OXR6" s="86"/>
      <c r="OXS6" s="86"/>
      <c r="OXT6" s="86"/>
      <c r="OXU6" s="86"/>
      <c r="OXV6" s="86"/>
      <c r="OXW6" s="86"/>
      <c r="OXX6" s="86"/>
      <c r="OXY6" s="86"/>
      <c r="OXZ6" s="86"/>
      <c r="OYA6" s="86"/>
      <c r="OYB6" s="86"/>
      <c r="OYC6" s="86"/>
      <c r="OYD6" s="86"/>
      <c r="OYE6" s="86"/>
      <c r="OYF6" s="86"/>
      <c r="OYG6" s="86"/>
      <c r="OYH6" s="86"/>
      <c r="OYI6" s="86"/>
      <c r="OYJ6" s="86"/>
      <c r="OYK6" s="86"/>
      <c r="OYL6" s="86"/>
      <c r="OYM6" s="86"/>
      <c r="OYN6" s="86"/>
      <c r="OYO6" s="86"/>
      <c r="OYP6" s="86"/>
      <c r="OYQ6" s="86"/>
      <c r="OYR6" s="86"/>
      <c r="OYS6" s="86"/>
      <c r="OYT6" s="86"/>
      <c r="OYU6" s="86"/>
      <c r="OYV6" s="86"/>
      <c r="OYW6" s="86"/>
      <c r="OYX6" s="86"/>
      <c r="OYY6" s="86"/>
      <c r="OYZ6" s="86"/>
      <c r="OZA6" s="86"/>
      <c r="OZB6" s="86"/>
      <c r="OZC6" s="86"/>
      <c r="OZD6" s="86"/>
      <c r="OZE6" s="86"/>
      <c r="OZF6" s="86"/>
      <c r="OZG6" s="86"/>
      <c r="OZH6" s="86"/>
      <c r="OZI6" s="86"/>
      <c r="OZJ6" s="86"/>
      <c r="OZK6" s="86"/>
      <c r="OZL6" s="86"/>
      <c r="OZM6" s="86"/>
      <c r="OZN6" s="86"/>
      <c r="OZO6" s="86"/>
      <c r="OZP6" s="86"/>
      <c r="OZQ6" s="86"/>
      <c r="OZR6" s="86"/>
      <c r="OZS6" s="86"/>
      <c r="OZT6" s="86"/>
      <c r="OZU6" s="86"/>
      <c r="OZV6" s="86"/>
      <c r="OZW6" s="86"/>
      <c r="OZX6" s="86"/>
      <c r="OZY6" s="86"/>
      <c r="OZZ6" s="86"/>
      <c r="PAA6" s="86"/>
      <c r="PAB6" s="86"/>
      <c r="PAC6" s="86"/>
      <c r="PAD6" s="86"/>
      <c r="PAE6" s="86"/>
      <c r="PAF6" s="86"/>
      <c r="PAG6" s="86"/>
      <c r="PAH6" s="86"/>
      <c r="PAI6" s="86"/>
      <c r="PAJ6" s="86"/>
      <c r="PAK6" s="86"/>
      <c r="PAL6" s="86"/>
      <c r="PAM6" s="86"/>
      <c r="PAN6" s="86"/>
      <c r="PAO6" s="86"/>
      <c r="PAP6" s="86"/>
      <c r="PAQ6" s="86"/>
      <c r="PAR6" s="86"/>
      <c r="PAS6" s="86"/>
      <c r="PAT6" s="86"/>
      <c r="PAU6" s="86"/>
      <c r="PAV6" s="86"/>
      <c r="PAW6" s="86"/>
      <c r="PAX6" s="86"/>
      <c r="PAY6" s="86"/>
      <c r="PAZ6" s="86"/>
      <c r="PBA6" s="86"/>
      <c r="PBB6" s="86"/>
      <c r="PBC6" s="86"/>
      <c r="PBD6" s="86"/>
      <c r="PBE6" s="86"/>
      <c r="PBF6" s="86"/>
      <c r="PBG6" s="86"/>
      <c r="PBH6" s="86"/>
      <c r="PBI6" s="86"/>
      <c r="PBJ6" s="86"/>
      <c r="PBK6" s="86"/>
      <c r="PBL6" s="86"/>
      <c r="PBM6" s="86"/>
      <c r="PBN6" s="86"/>
      <c r="PBO6" s="86"/>
      <c r="PBP6" s="86"/>
      <c r="PBQ6" s="86"/>
      <c r="PBR6" s="86"/>
      <c r="PBS6" s="86"/>
      <c r="PBT6" s="86"/>
      <c r="PBU6" s="86"/>
      <c r="PBV6" s="86"/>
      <c r="PBW6" s="86"/>
      <c r="PBX6" s="86"/>
      <c r="PBY6" s="86"/>
      <c r="PBZ6" s="86"/>
      <c r="PCA6" s="86"/>
      <c r="PCB6" s="86"/>
      <c r="PCC6" s="86"/>
      <c r="PCD6" s="86"/>
      <c r="PCE6" s="86"/>
      <c r="PCF6" s="86"/>
      <c r="PCG6" s="86"/>
      <c r="PCH6" s="86"/>
      <c r="PCI6" s="86"/>
      <c r="PCJ6" s="86"/>
      <c r="PCK6" s="86"/>
      <c r="PCL6" s="86"/>
      <c r="PCM6" s="86"/>
      <c r="PCN6" s="86"/>
      <c r="PCO6" s="86"/>
      <c r="PCP6" s="86"/>
      <c r="PCQ6" s="86"/>
      <c r="PCR6" s="86"/>
      <c r="PCS6" s="86"/>
      <c r="PCT6" s="86"/>
      <c r="PCU6" s="86"/>
      <c r="PCV6" s="86"/>
      <c r="PCW6" s="86"/>
      <c r="PCX6" s="86"/>
      <c r="PCY6" s="86"/>
      <c r="PCZ6" s="86"/>
      <c r="PDA6" s="86"/>
      <c r="PDB6" s="86"/>
      <c r="PDC6" s="86"/>
      <c r="PDD6" s="86"/>
      <c r="PDE6" s="86"/>
      <c r="PDF6" s="86"/>
      <c r="PDG6" s="86"/>
      <c r="PDH6" s="86"/>
      <c r="PDI6" s="86"/>
      <c r="PDJ6" s="86"/>
      <c r="PDK6" s="86"/>
      <c r="PDL6" s="86"/>
      <c r="PDM6" s="86"/>
      <c r="PDN6" s="86"/>
      <c r="PDO6" s="86"/>
      <c r="PDP6" s="86"/>
      <c r="PDQ6" s="86"/>
      <c r="PDR6" s="86"/>
      <c r="PDS6" s="86"/>
      <c r="PDT6" s="86"/>
      <c r="PDU6" s="86"/>
      <c r="PDV6" s="86"/>
      <c r="PDW6" s="86"/>
      <c r="PDX6" s="86"/>
      <c r="PDY6" s="86"/>
      <c r="PDZ6" s="86"/>
      <c r="PEA6" s="86"/>
      <c r="PEB6" s="86"/>
      <c r="PEC6" s="86"/>
      <c r="PED6" s="86"/>
      <c r="PEE6" s="86"/>
      <c r="PEF6" s="86"/>
      <c r="PEG6" s="86"/>
      <c r="PEH6" s="86"/>
      <c r="PEI6" s="86"/>
      <c r="PEJ6" s="86"/>
      <c r="PEK6" s="86"/>
      <c r="PEL6" s="86"/>
      <c r="PEM6" s="86"/>
      <c r="PEN6" s="86"/>
      <c r="PEO6" s="86"/>
      <c r="PEP6" s="86"/>
      <c r="PEQ6" s="86"/>
      <c r="PER6" s="86"/>
      <c r="PES6" s="86"/>
      <c r="PET6" s="86"/>
      <c r="PEU6" s="86"/>
      <c r="PEV6" s="86"/>
      <c r="PEW6" s="86"/>
      <c r="PEX6" s="86"/>
      <c r="PEY6" s="86"/>
      <c r="PEZ6" s="86"/>
      <c r="PFA6" s="86"/>
      <c r="PFB6" s="86"/>
      <c r="PFC6" s="86"/>
      <c r="PFD6" s="86"/>
      <c r="PFE6" s="86"/>
      <c r="PFF6" s="86"/>
      <c r="PFG6" s="86"/>
      <c r="PFH6" s="86"/>
      <c r="PFI6" s="86"/>
      <c r="PFJ6" s="86"/>
      <c r="PFK6" s="86"/>
      <c r="PFL6" s="86"/>
      <c r="PFM6" s="86"/>
      <c r="PFN6" s="86"/>
      <c r="PFO6" s="86"/>
      <c r="PFP6" s="86"/>
      <c r="PFQ6" s="86"/>
      <c r="PFR6" s="86"/>
      <c r="PFS6" s="86"/>
      <c r="PFT6" s="86"/>
      <c r="PFU6" s="86"/>
      <c r="PFV6" s="86"/>
      <c r="PFW6" s="86"/>
      <c r="PFX6" s="86"/>
      <c r="PFY6" s="86"/>
      <c r="PFZ6" s="86"/>
      <c r="PGA6" s="86"/>
      <c r="PGB6" s="86"/>
      <c r="PGC6" s="86"/>
      <c r="PGD6" s="86"/>
      <c r="PGE6" s="86"/>
      <c r="PGF6" s="86"/>
      <c r="PGG6" s="86"/>
      <c r="PGH6" s="86"/>
      <c r="PGI6" s="86"/>
      <c r="PGJ6" s="86"/>
      <c r="PGK6" s="86"/>
      <c r="PGL6" s="86"/>
      <c r="PGM6" s="86"/>
      <c r="PGN6" s="86"/>
      <c r="PGO6" s="86"/>
      <c r="PGP6" s="86"/>
      <c r="PGQ6" s="86"/>
      <c r="PGR6" s="86"/>
      <c r="PGS6" s="86"/>
      <c r="PGT6" s="86"/>
      <c r="PGU6" s="86"/>
      <c r="PGV6" s="86"/>
      <c r="PGW6" s="86"/>
      <c r="PGX6" s="86"/>
      <c r="PGY6" s="86"/>
      <c r="PGZ6" s="86"/>
      <c r="PHA6" s="86"/>
      <c r="PHB6" s="86"/>
      <c r="PHC6" s="86"/>
      <c r="PHD6" s="86"/>
      <c r="PHE6" s="86"/>
      <c r="PHF6" s="86"/>
      <c r="PHG6" s="86"/>
      <c r="PHH6" s="86"/>
      <c r="PHI6" s="86"/>
      <c r="PHJ6" s="86"/>
      <c r="PHK6" s="86"/>
      <c r="PHL6" s="86"/>
      <c r="PHM6" s="86"/>
      <c r="PHN6" s="86"/>
      <c r="PHO6" s="86"/>
      <c r="PHP6" s="86"/>
      <c r="PHQ6" s="86"/>
      <c r="PHR6" s="86"/>
      <c r="PHS6" s="86"/>
      <c r="PHT6" s="86"/>
      <c r="PHU6" s="86"/>
      <c r="PHV6" s="86"/>
      <c r="PHW6" s="86"/>
      <c r="PHX6" s="86"/>
      <c r="PHY6" s="86"/>
      <c r="PHZ6" s="86"/>
      <c r="PIA6" s="86"/>
      <c r="PIB6" s="86"/>
      <c r="PIC6" s="86"/>
      <c r="PID6" s="86"/>
      <c r="PIE6" s="86"/>
      <c r="PIF6" s="86"/>
      <c r="PIG6" s="86"/>
      <c r="PIH6" s="86"/>
      <c r="PII6" s="86"/>
      <c r="PIJ6" s="86"/>
      <c r="PIK6" s="86"/>
      <c r="PIL6" s="86"/>
      <c r="PIM6" s="86"/>
      <c r="PIN6" s="86"/>
      <c r="PIO6" s="86"/>
      <c r="PIP6" s="86"/>
      <c r="PIQ6" s="86"/>
      <c r="PIR6" s="86"/>
      <c r="PIS6" s="86"/>
      <c r="PIT6" s="86"/>
      <c r="PIU6" s="86"/>
      <c r="PIV6" s="86"/>
      <c r="PIW6" s="86"/>
      <c r="PIX6" s="86"/>
      <c r="PIY6" s="86"/>
      <c r="PIZ6" s="86"/>
      <c r="PJA6" s="86"/>
      <c r="PJB6" s="86"/>
      <c r="PJC6" s="86"/>
      <c r="PJD6" s="86"/>
      <c r="PJE6" s="86"/>
      <c r="PJF6" s="86"/>
      <c r="PJG6" s="86"/>
      <c r="PJH6" s="86"/>
      <c r="PJI6" s="86"/>
      <c r="PJJ6" s="86"/>
      <c r="PJK6" s="86"/>
      <c r="PJL6" s="86"/>
      <c r="PJM6" s="86"/>
      <c r="PJN6" s="86"/>
      <c r="PJO6" s="86"/>
      <c r="PJP6" s="86"/>
      <c r="PJQ6" s="86"/>
      <c r="PJR6" s="86"/>
      <c r="PJS6" s="86"/>
      <c r="PJT6" s="86"/>
      <c r="PJU6" s="86"/>
      <c r="PJV6" s="86"/>
      <c r="PJW6" s="86"/>
      <c r="PJX6" s="86"/>
      <c r="PJY6" s="86"/>
      <c r="PJZ6" s="86"/>
      <c r="PKA6" s="86"/>
      <c r="PKB6" s="86"/>
      <c r="PKC6" s="86"/>
      <c r="PKD6" s="86"/>
      <c r="PKE6" s="86"/>
      <c r="PKF6" s="86"/>
      <c r="PKG6" s="86"/>
      <c r="PKH6" s="86"/>
      <c r="PKI6" s="86"/>
      <c r="PKJ6" s="86"/>
      <c r="PKK6" s="86"/>
      <c r="PKL6" s="86"/>
      <c r="PKM6" s="86"/>
      <c r="PKN6" s="86"/>
      <c r="PKO6" s="86"/>
      <c r="PKP6" s="86"/>
      <c r="PKQ6" s="86"/>
      <c r="PKR6" s="86"/>
      <c r="PKS6" s="86"/>
      <c r="PKT6" s="86"/>
      <c r="PKU6" s="86"/>
      <c r="PKV6" s="86"/>
      <c r="PKW6" s="86"/>
      <c r="PKX6" s="86"/>
      <c r="PKY6" s="86"/>
      <c r="PKZ6" s="86"/>
      <c r="PLA6" s="86"/>
      <c r="PLB6" s="86"/>
      <c r="PLC6" s="86"/>
      <c r="PLD6" s="86"/>
      <c r="PLE6" s="86"/>
      <c r="PLF6" s="86"/>
      <c r="PLG6" s="86"/>
      <c r="PLH6" s="86"/>
      <c r="PLI6" s="86"/>
      <c r="PLJ6" s="86"/>
      <c r="PLK6" s="86"/>
      <c r="PLL6" s="86"/>
      <c r="PLM6" s="86"/>
      <c r="PLN6" s="86"/>
      <c r="PLO6" s="86"/>
      <c r="PLP6" s="86"/>
      <c r="PLQ6" s="86"/>
      <c r="PLR6" s="86"/>
      <c r="PLS6" s="86"/>
      <c r="PLT6" s="86"/>
      <c r="PLU6" s="86"/>
      <c r="PLV6" s="86"/>
      <c r="PLW6" s="86"/>
      <c r="PLX6" s="86"/>
      <c r="PLY6" s="86"/>
      <c r="PLZ6" s="86"/>
      <c r="PMA6" s="86"/>
      <c r="PMB6" s="86"/>
      <c r="PMC6" s="86"/>
      <c r="PMD6" s="86"/>
      <c r="PME6" s="86"/>
      <c r="PMF6" s="86"/>
      <c r="PMG6" s="86"/>
      <c r="PMH6" s="86"/>
      <c r="PMI6" s="86"/>
      <c r="PMJ6" s="86"/>
      <c r="PMK6" s="86"/>
      <c r="PML6" s="86"/>
      <c r="PMM6" s="86"/>
      <c r="PMN6" s="86"/>
      <c r="PMO6" s="86"/>
      <c r="PMP6" s="86"/>
      <c r="PMQ6" s="86"/>
      <c r="PMR6" s="86"/>
      <c r="PMS6" s="86"/>
      <c r="PMT6" s="86"/>
      <c r="PMU6" s="86"/>
      <c r="PMV6" s="86"/>
      <c r="PMW6" s="86"/>
      <c r="PMX6" s="86"/>
      <c r="PMY6" s="86"/>
      <c r="PMZ6" s="86"/>
      <c r="PNA6" s="86"/>
      <c r="PNB6" s="86"/>
      <c r="PNC6" s="86"/>
      <c r="PND6" s="86"/>
      <c r="PNE6" s="86"/>
      <c r="PNF6" s="86"/>
      <c r="PNG6" s="86"/>
      <c r="PNH6" s="86"/>
      <c r="PNI6" s="86"/>
      <c r="PNJ6" s="86"/>
      <c r="PNK6" s="86"/>
      <c r="PNL6" s="86"/>
      <c r="PNM6" s="86"/>
      <c r="PNN6" s="86"/>
      <c r="PNO6" s="86"/>
      <c r="PNP6" s="86"/>
      <c r="PNQ6" s="86"/>
      <c r="PNR6" s="86"/>
      <c r="PNS6" s="86"/>
      <c r="PNT6" s="86"/>
      <c r="PNU6" s="86"/>
      <c r="PNV6" s="86"/>
      <c r="PNW6" s="86"/>
      <c r="PNX6" s="86"/>
      <c r="PNY6" s="86"/>
      <c r="PNZ6" s="86"/>
      <c r="POA6" s="86"/>
      <c r="POB6" s="86"/>
      <c r="POC6" s="86"/>
      <c r="POD6" s="86"/>
      <c r="POE6" s="86"/>
      <c r="POF6" s="86"/>
      <c r="POG6" s="86"/>
      <c r="POH6" s="86"/>
      <c r="POI6" s="86"/>
      <c r="POJ6" s="86"/>
      <c r="POK6" s="86"/>
      <c r="POL6" s="86"/>
      <c r="POM6" s="86"/>
      <c r="PON6" s="86"/>
      <c r="POO6" s="86"/>
      <c r="POP6" s="86"/>
      <c r="POQ6" s="86"/>
      <c r="POR6" s="86"/>
      <c r="POS6" s="86"/>
      <c r="POT6" s="86"/>
      <c r="POU6" s="86"/>
      <c r="POV6" s="86"/>
      <c r="POW6" s="86"/>
      <c r="POX6" s="86"/>
      <c r="POY6" s="86"/>
      <c r="POZ6" s="86"/>
      <c r="PPA6" s="86"/>
      <c r="PPB6" s="86"/>
      <c r="PPC6" s="86"/>
      <c r="PPD6" s="86"/>
      <c r="PPE6" s="86"/>
      <c r="PPF6" s="86"/>
      <c r="PPG6" s="86"/>
      <c r="PPH6" s="86"/>
      <c r="PPI6" s="86"/>
      <c r="PPJ6" s="86"/>
      <c r="PPK6" s="86"/>
      <c r="PPL6" s="86"/>
      <c r="PPM6" s="86"/>
      <c r="PPN6" s="86"/>
      <c r="PPO6" s="86"/>
      <c r="PPP6" s="86"/>
      <c r="PPQ6" s="86"/>
      <c r="PPR6" s="86"/>
      <c r="PPS6" s="86"/>
      <c r="PPT6" s="86"/>
      <c r="PPU6" s="86"/>
      <c r="PPV6" s="86"/>
      <c r="PPW6" s="86"/>
      <c r="PPX6" s="86"/>
      <c r="PPY6" s="86"/>
      <c r="PPZ6" s="86"/>
      <c r="PQA6" s="86"/>
      <c r="PQB6" s="86"/>
      <c r="PQC6" s="86"/>
      <c r="PQD6" s="86"/>
      <c r="PQE6" s="86"/>
      <c r="PQF6" s="86"/>
      <c r="PQG6" s="86"/>
      <c r="PQH6" s="86"/>
      <c r="PQI6" s="86"/>
      <c r="PQJ6" s="86"/>
      <c r="PQK6" s="86"/>
      <c r="PQL6" s="86"/>
      <c r="PQM6" s="86"/>
      <c r="PQN6" s="86"/>
      <c r="PQO6" s="86"/>
      <c r="PQP6" s="86"/>
      <c r="PQQ6" s="86"/>
      <c r="PQR6" s="86"/>
      <c r="PQS6" s="86"/>
      <c r="PQT6" s="86"/>
      <c r="PQU6" s="86"/>
      <c r="PQV6" s="86"/>
      <c r="PQW6" s="86"/>
      <c r="PQX6" s="86"/>
      <c r="PQY6" s="86"/>
      <c r="PQZ6" s="86"/>
      <c r="PRA6" s="86"/>
      <c r="PRB6" s="86"/>
      <c r="PRC6" s="86"/>
      <c r="PRD6" s="86"/>
      <c r="PRE6" s="86"/>
      <c r="PRF6" s="86"/>
      <c r="PRG6" s="86"/>
      <c r="PRH6" s="86"/>
      <c r="PRI6" s="86"/>
      <c r="PRJ6" s="86"/>
      <c r="PRK6" s="86"/>
      <c r="PRL6" s="86"/>
      <c r="PRM6" s="86"/>
      <c r="PRN6" s="86"/>
      <c r="PRO6" s="86"/>
      <c r="PRP6" s="86"/>
      <c r="PRQ6" s="86"/>
      <c r="PRR6" s="86"/>
      <c r="PRS6" s="86"/>
      <c r="PRT6" s="86"/>
      <c r="PRU6" s="86"/>
      <c r="PRV6" s="86"/>
      <c r="PRW6" s="86"/>
      <c r="PRX6" s="86"/>
      <c r="PRY6" s="86"/>
      <c r="PRZ6" s="86"/>
      <c r="PSA6" s="86"/>
      <c r="PSB6" s="86"/>
      <c r="PSC6" s="86"/>
      <c r="PSD6" s="86"/>
      <c r="PSE6" s="86"/>
      <c r="PSF6" s="86"/>
      <c r="PSG6" s="86"/>
      <c r="PSH6" s="86"/>
      <c r="PSI6" s="86"/>
      <c r="PSJ6" s="86"/>
      <c r="PSK6" s="86"/>
      <c r="PSL6" s="86"/>
      <c r="PSM6" s="86"/>
      <c r="PSN6" s="86"/>
      <c r="PSO6" s="86"/>
      <c r="PSP6" s="86"/>
      <c r="PSQ6" s="86"/>
      <c r="PSR6" s="86"/>
      <c r="PSS6" s="86"/>
      <c r="PST6" s="86"/>
      <c r="PSU6" s="86"/>
      <c r="PSV6" s="86"/>
      <c r="PSW6" s="86"/>
      <c r="PSX6" s="86"/>
      <c r="PSY6" s="86"/>
      <c r="PSZ6" s="86"/>
      <c r="PTA6" s="86"/>
      <c r="PTB6" s="86"/>
      <c r="PTC6" s="86"/>
      <c r="PTD6" s="86"/>
      <c r="PTE6" s="86"/>
      <c r="PTF6" s="86"/>
      <c r="PTG6" s="86"/>
      <c r="PTH6" s="86"/>
      <c r="PTI6" s="86"/>
      <c r="PTJ6" s="86"/>
      <c r="PTK6" s="86"/>
      <c r="PTL6" s="86"/>
      <c r="PTM6" s="86"/>
      <c r="PTN6" s="86"/>
      <c r="PTO6" s="86"/>
      <c r="PTP6" s="86"/>
      <c r="PTQ6" s="86"/>
      <c r="PTR6" s="86"/>
      <c r="PTS6" s="86"/>
      <c r="PTT6" s="86"/>
      <c r="PTU6" s="86"/>
      <c r="PTV6" s="86"/>
      <c r="PTW6" s="86"/>
      <c r="PTX6" s="86"/>
      <c r="PTY6" s="86"/>
      <c r="PTZ6" s="86"/>
      <c r="PUA6" s="86"/>
      <c r="PUB6" s="86"/>
      <c r="PUC6" s="86"/>
      <c r="PUD6" s="86"/>
      <c r="PUE6" s="86"/>
      <c r="PUF6" s="86"/>
      <c r="PUG6" s="86"/>
      <c r="PUH6" s="86"/>
      <c r="PUI6" s="86"/>
      <c r="PUJ6" s="86"/>
      <c r="PUK6" s="86"/>
      <c r="PUL6" s="86"/>
      <c r="PUM6" s="86"/>
      <c r="PUN6" s="86"/>
      <c r="PUO6" s="86"/>
      <c r="PUP6" s="86"/>
      <c r="PUQ6" s="86"/>
      <c r="PUR6" s="86"/>
      <c r="PUS6" s="86"/>
      <c r="PUT6" s="86"/>
      <c r="PUU6" s="86"/>
      <c r="PUV6" s="86"/>
      <c r="PUW6" s="86"/>
      <c r="PUX6" s="86"/>
      <c r="PUY6" s="86"/>
      <c r="PUZ6" s="86"/>
      <c r="PVA6" s="86"/>
      <c r="PVB6" s="86"/>
      <c r="PVC6" s="86"/>
      <c r="PVD6" s="86"/>
      <c r="PVE6" s="86"/>
      <c r="PVF6" s="86"/>
      <c r="PVG6" s="86"/>
      <c r="PVH6" s="86"/>
      <c r="PVI6" s="86"/>
      <c r="PVJ6" s="86"/>
      <c r="PVK6" s="86"/>
      <c r="PVL6" s="86"/>
      <c r="PVM6" s="86"/>
      <c r="PVN6" s="86"/>
      <c r="PVO6" s="86"/>
      <c r="PVP6" s="86"/>
      <c r="PVQ6" s="86"/>
      <c r="PVR6" s="86"/>
      <c r="PVS6" s="86"/>
      <c r="PVT6" s="86"/>
      <c r="PVU6" s="86"/>
      <c r="PVV6" s="86"/>
      <c r="PVW6" s="86"/>
      <c r="PVX6" s="86"/>
      <c r="PVY6" s="86"/>
      <c r="PVZ6" s="86"/>
      <c r="PWA6" s="86"/>
      <c r="PWB6" s="86"/>
      <c r="PWC6" s="86"/>
      <c r="PWD6" s="86"/>
      <c r="PWE6" s="86"/>
      <c r="PWF6" s="86"/>
      <c r="PWG6" s="86"/>
      <c r="PWH6" s="86"/>
      <c r="PWI6" s="86"/>
      <c r="PWJ6" s="86"/>
      <c r="PWK6" s="86"/>
      <c r="PWL6" s="86"/>
      <c r="PWM6" s="86"/>
      <c r="PWN6" s="86"/>
      <c r="PWO6" s="86"/>
      <c r="PWP6" s="86"/>
      <c r="PWQ6" s="86"/>
      <c r="PWR6" s="86"/>
      <c r="PWS6" s="86"/>
      <c r="PWT6" s="86"/>
      <c r="PWU6" s="86"/>
      <c r="PWV6" s="86"/>
      <c r="PWW6" s="86"/>
      <c r="PWX6" s="86"/>
      <c r="PWY6" s="86"/>
      <c r="PWZ6" s="86"/>
      <c r="PXA6" s="86"/>
      <c r="PXB6" s="86"/>
      <c r="PXC6" s="86"/>
      <c r="PXD6" s="86"/>
      <c r="PXE6" s="86"/>
      <c r="PXF6" s="86"/>
      <c r="PXG6" s="86"/>
      <c r="PXH6" s="86"/>
      <c r="PXI6" s="86"/>
      <c r="PXJ6" s="86"/>
      <c r="PXK6" s="86"/>
      <c r="PXL6" s="86"/>
      <c r="PXM6" s="86"/>
      <c r="PXN6" s="86"/>
      <c r="PXO6" s="86"/>
      <c r="PXP6" s="86"/>
      <c r="PXQ6" s="86"/>
      <c r="PXR6" s="86"/>
      <c r="PXS6" s="86"/>
      <c r="PXT6" s="86"/>
      <c r="PXU6" s="86"/>
      <c r="PXV6" s="86"/>
      <c r="PXW6" s="86"/>
      <c r="PXX6" s="86"/>
      <c r="PXY6" s="86"/>
      <c r="PXZ6" s="86"/>
      <c r="PYA6" s="86"/>
      <c r="PYB6" s="86"/>
      <c r="PYC6" s="86"/>
      <c r="PYD6" s="86"/>
      <c r="PYE6" s="86"/>
      <c r="PYF6" s="86"/>
      <c r="PYG6" s="86"/>
      <c r="PYH6" s="86"/>
      <c r="PYI6" s="86"/>
      <c r="PYJ6" s="86"/>
      <c r="PYK6" s="86"/>
      <c r="PYL6" s="86"/>
      <c r="PYM6" s="86"/>
      <c r="PYN6" s="86"/>
      <c r="PYO6" s="86"/>
      <c r="PYP6" s="86"/>
      <c r="PYQ6" s="86"/>
      <c r="PYR6" s="86"/>
      <c r="PYS6" s="86"/>
      <c r="PYT6" s="86"/>
      <c r="PYU6" s="86"/>
      <c r="PYV6" s="86"/>
      <c r="PYW6" s="86"/>
      <c r="PYX6" s="86"/>
      <c r="PYY6" s="86"/>
      <c r="PYZ6" s="86"/>
      <c r="PZA6" s="86"/>
      <c r="PZB6" s="86"/>
      <c r="PZC6" s="86"/>
      <c r="PZD6" s="86"/>
      <c r="PZE6" s="86"/>
      <c r="PZF6" s="86"/>
      <c r="PZG6" s="86"/>
      <c r="PZH6" s="86"/>
      <c r="PZI6" s="86"/>
      <c r="PZJ6" s="86"/>
      <c r="PZK6" s="86"/>
      <c r="PZL6" s="86"/>
      <c r="PZM6" s="86"/>
      <c r="PZN6" s="86"/>
      <c r="PZO6" s="86"/>
      <c r="PZP6" s="86"/>
      <c r="PZQ6" s="86"/>
      <c r="PZR6" s="86"/>
      <c r="PZS6" s="86"/>
      <c r="PZT6" s="86"/>
      <c r="PZU6" s="86"/>
      <c r="PZV6" s="86"/>
      <c r="PZW6" s="86"/>
      <c r="PZX6" s="86"/>
      <c r="PZY6" s="86"/>
      <c r="PZZ6" s="86"/>
      <c r="QAA6" s="86"/>
      <c r="QAB6" s="86"/>
      <c r="QAC6" s="86"/>
      <c r="QAD6" s="86"/>
      <c r="QAE6" s="86"/>
      <c r="QAF6" s="86"/>
      <c r="QAG6" s="86"/>
      <c r="QAH6" s="86"/>
      <c r="QAI6" s="86"/>
      <c r="QAJ6" s="86"/>
      <c r="QAK6" s="86"/>
      <c r="QAL6" s="86"/>
      <c r="QAM6" s="86"/>
      <c r="QAN6" s="86"/>
      <c r="QAO6" s="86"/>
      <c r="QAP6" s="86"/>
      <c r="QAQ6" s="86"/>
      <c r="QAR6" s="86"/>
      <c r="QAS6" s="86"/>
      <c r="QAT6" s="86"/>
      <c r="QAU6" s="86"/>
      <c r="QAV6" s="86"/>
      <c r="QAW6" s="86"/>
      <c r="QAX6" s="86"/>
      <c r="QAY6" s="86"/>
      <c r="QAZ6" s="86"/>
      <c r="QBA6" s="86"/>
      <c r="QBB6" s="86"/>
      <c r="QBC6" s="86"/>
      <c r="QBD6" s="86"/>
      <c r="QBE6" s="86"/>
      <c r="QBF6" s="86"/>
      <c r="QBG6" s="86"/>
      <c r="QBH6" s="86"/>
      <c r="QBI6" s="86"/>
      <c r="QBJ6" s="86"/>
      <c r="QBK6" s="86"/>
      <c r="QBL6" s="86"/>
      <c r="QBM6" s="86"/>
      <c r="QBN6" s="86"/>
      <c r="QBO6" s="86"/>
      <c r="QBP6" s="86"/>
      <c r="QBQ6" s="86"/>
      <c r="QBR6" s="86"/>
      <c r="QBS6" s="86"/>
      <c r="QBT6" s="86"/>
      <c r="QBU6" s="86"/>
      <c r="QBV6" s="86"/>
      <c r="QBW6" s="86"/>
      <c r="QBX6" s="86"/>
      <c r="QBY6" s="86"/>
      <c r="QBZ6" s="86"/>
      <c r="QCA6" s="86"/>
      <c r="QCB6" s="86"/>
      <c r="QCC6" s="86"/>
      <c r="QCD6" s="86"/>
      <c r="QCE6" s="86"/>
      <c r="QCF6" s="86"/>
      <c r="QCG6" s="86"/>
      <c r="QCH6" s="86"/>
      <c r="QCI6" s="86"/>
      <c r="QCJ6" s="86"/>
      <c r="QCK6" s="86"/>
      <c r="QCL6" s="86"/>
      <c r="QCM6" s="86"/>
      <c r="QCN6" s="86"/>
      <c r="QCO6" s="86"/>
      <c r="QCP6" s="86"/>
      <c r="QCQ6" s="86"/>
      <c r="QCR6" s="86"/>
      <c r="QCS6" s="86"/>
      <c r="QCT6" s="86"/>
      <c r="QCU6" s="86"/>
      <c r="QCV6" s="86"/>
      <c r="QCW6" s="86"/>
      <c r="QCX6" s="86"/>
      <c r="QCY6" s="86"/>
      <c r="QCZ6" s="86"/>
      <c r="QDA6" s="86"/>
      <c r="QDB6" s="86"/>
      <c r="QDC6" s="86"/>
      <c r="QDD6" s="86"/>
      <c r="QDE6" s="86"/>
      <c r="QDF6" s="86"/>
      <c r="QDG6" s="86"/>
      <c r="QDH6" s="86"/>
      <c r="QDI6" s="86"/>
      <c r="QDJ6" s="86"/>
      <c r="QDK6" s="86"/>
      <c r="QDL6" s="86"/>
      <c r="QDM6" s="86"/>
      <c r="QDN6" s="86"/>
      <c r="QDO6" s="86"/>
      <c r="QDP6" s="86"/>
      <c r="QDQ6" s="86"/>
      <c r="QDR6" s="86"/>
      <c r="QDS6" s="86"/>
      <c r="QDT6" s="86"/>
      <c r="QDU6" s="86"/>
      <c r="QDV6" s="86"/>
      <c r="QDW6" s="86"/>
      <c r="QDX6" s="86"/>
      <c r="QDY6" s="86"/>
      <c r="QDZ6" s="86"/>
      <c r="QEA6" s="86"/>
      <c r="QEB6" s="86"/>
      <c r="QEC6" s="86"/>
      <c r="QED6" s="86"/>
      <c r="QEE6" s="86"/>
      <c r="QEF6" s="86"/>
      <c r="QEG6" s="86"/>
      <c r="QEH6" s="86"/>
      <c r="QEI6" s="86"/>
      <c r="QEJ6" s="86"/>
      <c r="QEK6" s="86"/>
      <c r="QEL6" s="86"/>
      <c r="QEM6" s="86"/>
      <c r="QEN6" s="86"/>
      <c r="QEO6" s="86"/>
      <c r="QEP6" s="86"/>
      <c r="QEQ6" s="86"/>
      <c r="QER6" s="86"/>
      <c r="QES6" s="86"/>
      <c r="QET6" s="86"/>
      <c r="QEU6" s="86"/>
      <c r="QEV6" s="86"/>
      <c r="QEW6" s="86"/>
      <c r="QEX6" s="86"/>
      <c r="QEY6" s="86"/>
      <c r="QEZ6" s="86"/>
      <c r="QFA6" s="86"/>
      <c r="QFB6" s="86"/>
      <c r="QFC6" s="86"/>
      <c r="QFD6" s="86"/>
      <c r="QFE6" s="86"/>
      <c r="QFF6" s="86"/>
      <c r="QFG6" s="86"/>
      <c r="QFH6" s="86"/>
      <c r="QFI6" s="86"/>
      <c r="QFJ6" s="86"/>
      <c r="QFK6" s="86"/>
      <c r="QFL6" s="86"/>
      <c r="QFM6" s="86"/>
      <c r="QFN6" s="86"/>
      <c r="QFO6" s="86"/>
      <c r="QFP6" s="86"/>
      <c r="QFQ6" s="86"/>
      <c r="QFR6" s="86"/>
      <c r="QFS6" s="86"/>
      <c r="QFT6" s="86"/>
      <c r="QFU6" s="86"/>
      <c r="QFV6" s="86"/>
      <c r="QFW6" s="86"/>
      <c r="QFX6" s="86"/>
      <c r="QFY6" s="86"/>
      <c r="QFZ6" s="86"/>
      <c r="QGA6" s="86"/>
      <c r="QGB6" s="86"/>
      <c r="QGC6" s="86"/>
      <c r="QGD6" s="86"/>
      <c r="QGE6" s="86"/>
      <c r="QGF6" s="86"/>
      <c r="QGG6" s="86"/>
      <c r="QGH6" s="86"/>
      <c r="QGI6" s="86"/>
      <c r="QGJ6" s="86"/>
      <c r="QGK6" s="86"/>
      <c r="QGL6" s="86"/>
      <c r="QGM6" s="86"/>
      <c r="QGN6" s="86"/>
      <c r="QGO6" s="86"/>
      <c r="QGP6" s="86"/>
      <c r="QGQ6" s="86"/>
      <c r="QGR6" s="86"/>
      <c r="QGS6" s="86"/>
      <c r="QGT6" s="86"/>
      <c r="QGU6" s="86"/>
      <c r="QGV6" s="86"/>
      <c r="QGW6" s="86"/>
      <c r="QGX6" s="86"/>
      <c r="QGY6" s="86"/>
      <c r="QGZ6" s="86"/>
      <c r="QHA6" s="86"/>
      <c r="QHB6" s="86"/>
      <c r="QHC6" s="86"/>
      <c r="QHD6" s="86"/>
      <c r="QHE6" s="86"/>
      <c r="QHF6" s="86"/>
      <c r="QHG6" s="86"/>
      <c r="QHH6" s="86"/>
      <c r="QHI6" s="86"/>
      <c r="QHJ6" s="86"/>
      <c r="QHK6" s="86"/>
      <c r="QHL6" s="86"/>
      <c r="QHM6" s="86"/>
      <c r="QHN6" s="86"/>
      <c r="QHO6" s="86"/>
      <c r="QHP6" s="86"/>
      <c r="QHQ6" s="86"/>
      <c r="QHR6" s="86"/>
      <c r="QHS6" s="86"/>
      <c r="QHT6" s="86"/>
      <c r="QHU6" s="86"/>
      <c r="QHV6" s="86"/>
      <c r="QHW6" s="86"/>
      <c r="QHX6" s="86"/>
      <c r="QHY6" s="86"/>
      <c r="QHZ6" s="86"/>
      <c r="QIA6" s="86"/>
      <c r="QIB6" s="86"/>
      <c r="QIC6" s="86"/>
      <c r="QID6" s="86"/>
      <c r="QIE6" s="86"/>
      <c r="QIF6" s="86"/>
      <c r="QIG6" s="86"/>
      <c r="QIH6" s="86"/>
      <c r="QII6" s="86"/>
      <c r="QIJ6" s="86"/>
      <c r="QIK6" s="86"/>
      <c r="QIL6" s="86"/>
      <c r="QIM6" s="86"/>
      <c r="QIN6" s="86"/>
      <c r="QIO6" s="86"/>
      <c r="QIP6" s="86"/>
      <c r="QIQ6" s="86"/>
      <c r="QIR6" s="86"/>
      <c r="QIS6" s="86"/>
      <c r="QIT6" s="86"/>
      <c r="QIU6" s="86"/>
      <c r="QIV6" s="86"/>
      <c r="QIW6" s="86"/>
      <c r="QIX6" s="86"/>
      <c r="QIY6" s="86"/>
      <c r="QIZ6" s="86"/>
      <c r="QJA6" s="86"/>
      <c r="QJB6" s="86"/>
      <c r="QJC6" s="86"/>
      <c r="QJD6" s="86"/>
      <c r="QJE6" s="86"/>
      <c r="QJF6" s="86"/>
      <c r="QJG6" s="86"/>
      <c r="QJH6" s="86"/>
      <c r="QJI6" s="86"/>
      <c r="QJJ6" s="86"/>
      <c r="QJK6" s="86"/>
      <c r="QJL6" s="86"/>
      <c r="QJM6" s="86"/>
      <c r="QJN6" s="86"/>
      <c r="QJO6" s="86"/>
      <c r="QJP6" s="86"/>
      <c r="QJQ6" s="86"/>
      <c r="QJR6" s="86"/>
      <c r="QJS6" s="86"/>
      <c r="QJT6" s="86"/>
      <c r="QJU6" s="86"/>
      <c r="QJV6" s="86"/>
      <c r="QJW6" s="86"/>
      <c r="QJX6" s="86"/>
      <c r="QJY6" s="86"/>
      <c r="QJZ6" s="86"/>
      <c r="QKA6" s="86"/>
      <c r="QKB6" s="86"/>
      <c r="QKC6" s="86"/>
      <c r="QKD6" s="86"/>
      <c r="QKE6" s="86"/>
      <c r="QKF6" s="86"/>
      <c r="QKG6" s="86"/>
      <c r="QKH6" s="86"/>
      <c r="QKI6" s="86"/>
      <c r="QKJ6" s="86"/>
      <c r="QKK6" s="86"/>
      <c r="QKL6" s="86"/>
      <c r="QKM6" s="86"/>
      <c r="QKN6" s="86"/>
      <c r="QKO6" s="86"/>
      <c r="QKP6" s="86"/>
      <c r="QKQ6" s="86"/>
      <c r="QKR6" s="86"/>
      <c r="QKS6" s="86"/>
      <c r="QKT6" s="86"/>
      <c r="QKU6" s="86"/>
      <c r="QKV6" s="86"/>
      <c r="QKW6" s="86"/>
      <c r="QKX6" s="86"/>
      <c r="QKY6" s="86"/>
      <c r="QKZ6" s="86"/>
      <c r="QLA6" s="86"/>
      <c r="QLB6" s="86"/>
      <c r="QLC6" s="86"/>
      <c r="QLD6" s="86"/>
      <c r="QLE6" s="86"/>
      <c r="QLF6" s="86"/>
      <c r="QLG6" s="86"/>
      <c r="QLH6" s="86"/>
      <c r="QLI6" s="86"/>
      <c r="QLJ6" s="86"/>
      <c r="QLK6" s="86"/>
      <c r="QLL6" s="86"/>
      <c r="QLM6" s="86"/>
      <c r="QLN6" s="86"/>
      <c r="QLO6" s="86"/>
      <c r="QLP6" s="86"/>
      <c r="QLQ6" s="86"/>
      <c r="QLR6" s="86"/>
      <c r="QLS6" s="86"/>
      <c r="QLT6" s="86"/>
      <c r="QLU6" s="86"/>
      <c r="QLV6" s="86"/>
      <c r="QLW6" s="86"/>
      <c r="QLX6" s="86"/>
      <c r="QLY6" s="86"/>
      <c r="QLZ6" s="86"/>
      <c r="QMA6" s="86"/>
      <c r="QMB6" s="86"/>
      <c r="QMC6" s="86"/>
      <c r="QMD6" s="86"/>
      <c r="QME6" s="86"/>
      <c r="QMF6" s="86"/>
      <c r="QMG6" s="86"/>
      <c r="QMH6" s="86"/>
      <c r="QMI6" s="86"/>
      <c r="QMJ6" s="86"/>
      <c r="QMK6" s="86"/>
      <c r="QML6" s="86"/>
      <c r="QMM6" s="86"/>
      <c r="QMN6" s="86"/>
      <c r="QMO6" s="86"/>
      <c r="QMP6" s="86"/>
      <c r="QMQ6" s="86"/>
      <c r="QMR6" s="86"/>
      <c r="QMS6" s="86"/>
      <c r="QMT6" s="86"/>
      <c r="QMU6" s="86"/>
      <c r="QMV6" s="86"/>
      <c r="QMW6" s="86"/>
      <c r="QMX6" s="86"/>
      <c r="QMY6" s="86"/>
      <c r="QMZ6" s="86"/>
      <c r="QNA6" s="86"/>
      <c r="QNB6" s="86"/>
      <c r="QNC6" s="86"/>
      <c r="QND6" s="86"/>
      <c r="QNE6" s="86"/>
      <c r="QNF6" s="86"/>
      <c r="QNG6" s="86"/>
      <c r="QNH6" s="86"/>
      <c r="QNI6" s="86"/>
      <c r="QNJ6" s="86"/>
      <c r="QNK6" s="86"/>
      <c r="QNL6" s="86"/>
      <c r="QNM6" s="86"/>
      <c r="QNN6" s="86"/>
      <c r="QNO6" s="86"/>
      <c r="QNP6" s="86"/>
      <c r="QNQ6" s="86"/>
      <c r="QNR6" s="86"/>
      <c r="QNS6" s="86"/>
      <c r="QNT6" s="86"/>
      <c r="QNU6" s="86"/>
      <c r="QNV6" s="86"/>
      <c r="QNW6" s="86"/>
      <c r="QNX6" s="86"/>
      <c r="QNY6" s="86"/>
      <c r="QNZ6" s="86"/>
      <c r="QOA6" s="86"/>
      <c r="QOB6" s="86"/>
      <c r="QOC6" s="86"/>
      <c r="QOD6" s="86"/>
      <c r="QOE6" s="86"/>
      <c r="QOF6" s="86"/>
      <c r="QOG6" s="86"/>
      <c r="QOH6" s="86"/>
      <c r="QOI6" s="86"/>
      <c r="QOJ6" s="86"/>
      <c r="QOK6" s="86"/>
      <c r="QOL6" s="86"/>
      <c r="QOM6" s="86"/>
      <c r="QON6" s="86"/>
      <c r="QOO6" s="86"/>
      <c r="QOP6" s="86"/>
      <c r="QOQ6" s="86"/>
      <c r="QOR6" s="86"/>
      <c r="QOS6" s="86"/>
      <c r="QOT6" s="86"/>
      <c r="QOU6" s="86"/>
      <c r="QOV6" s="86"/>
      <c r="QOW6" s="86"/>
      <c r="QOX6" s="86"/>
      <c r="QOY6" s="86"/>
      <c r="QOZ6" s="86"/>
      <c r="QPA6" s="86"/>
      <c r="QPB6" s="86"/>
      <c r="QPC6" s="86"/>
      <c r="QPD6" s="86"/>
      <c r="QPE6" s="86"/>
      <c r="QPF6" s="86"/>
      <c r="QPG6" s="86"/>
      <c r="QPH6" s="86"/>
      <c r="QPI6" s="86"/>
      <c r="QPJ6" s="86"/>
      <c r="QPK6" s="86"/>
      <c r="QPL6" s="86"/>
      <c r="QPM6" s="86"/>
      <c r="QPN6" s="86"/>
      <c r="QPO6" s="86"/>
      <c r="QPP6" s="86"/>
      <c r="QPQ6" s="86"/>
      <c r="QPR6" s="86"/>
      <c r="QPS6" s="86"/>
      <c r="QPT6" s="86"/>
      <c r="QPU6" s="86"/>
      <c r="QPV6" s="86"/>
      <c r="QPW6" s="86"/>
      <c r="QPX6" s="86"/>
      <c r="QPY6" s="86"/>
      <c r="QPZ6" s="86"/>
      <c r="QQA6" s="86"/>
      <c r="QQB6" s="86"/>
      <c r="QQC6" s="86"/>
      <c r="QQD6" s="86"/>
      <c r="QQE6" s="86"/>
      <c r="QQF6" s="86"/>
      <c r="QQG6" s="86"/>
      <c r="QQH6" s="86"/>
      <c r="QQI6" s="86"/>
      <c r="QQJ6" s="86"/>
      <c r="QQK6" s="86"/>
      <c r="QQL6" s="86"/>
      <c r="QQM6" s="86"/>
      <c r="QQN6" s="86"/>
      <c r="QQO6" s="86"/>
      <c r="QQP6" s="86"/>
      <c r="QQQ6" s="86"/>
      <c r="QQR6" s="86"/>
      <c r="QQS6" s="86"/>
      <c r="QQT6" s="86"/>
      <c r="QQU6" s="86"/>
      <c r="QQV6" s="86"/>
      <c r="QQW6" s="86"/>
      <c r="QQX6" s="86"/>
      <c r="QQY6" s="86"/>
      <c r="QQZ6" s="86"/>
      <c r="QRA6" s="86"/>
      <c r="QRB6" s="86"/>
      <c r="QRC6" s="86"/>
      <c r="QRD6" s="86"/>
      <c r="QRE6" s="86"/>
      <c r="QRF6" s="86"/>
      <c r="QRG6" s="86"/>
      <c r="QRH6" s="86"/>
      <c r="QRI6" s="86"/>
      <c r="QRJ6" s="86"/>
      <c r="QRK6" s="86"/>
      <c r="QRL6" s="86"/>
      <c r="QRM6" s="86"/>
      <c r="QRN6" s="86"/>
      <c r="QRO6" s="86"/>
      <c r="QRP6" s="86"/>
      <c r="QRQ6" s="86"/>
      <c r="QRR6" s="86"/>
      <c r="QRS6" s="86"/>
      <c r="QRT6" s="86"/>
      <c r="QRU6" s="86"/>
      <c r="QRV6" s="86"/>
      <c r="QRW6" s="86"/>
      <c r="QRX6" s="86"/>
      <c r="QRY6" s="86"/>
      <c r="QRZ6" s="86"/>
      <c r="QSA6" s="86"/>
      <c r="QSB6" s="86"/>
      <c r="QSC6" s="86"/>
      <c r="QSD6" s="86"/>
      <c r="QSE6" s="86"/>
      <c r="QSF6" s="86"/>
      <c r="QSG6" s="86"/>
      <c r="QSH6" s="86"/>
      <c r="QSI6" s="86"/>
      <c r="QSJ6" s="86"/>
      <c r="QSK6" s="86"/>
      <c r="QSL6" s="86"/>
      <c r="QSM6" s="86"/>
      <c r="QSN6" s="86"/>
      <c r="QSO6" s="86"/>
      <c r="QSP6" s="86"/>
      <c r="QSQ6" s="86"/>
      <c r="QSR6" s="86"/>
      <c r="QSS6" s="86"/>
      <c r="QST6" s="86"/>
      <c r="QSU6" s="86"/>
      <c r="QSV6" s="86"/>
      <c r="QSW6" s="86"/>
      <c r="QSX6" s="86"/>
      <c r="QSY6" s="86"/>
      <c r="QSZ6" s="86"/>
      <c r="QTA6" s="86"/>
      <c r="QTB6" s="86"/>
      <c r="QTC6" s="86"/>
      <c r="QTD6" s="86"/>
      <c r="QTE6" s="86"/>
      <c r="QTF6" s="86"/>
      <c r="QTG6" s="86"/>
      <c r="QTH6" s="86"/>
      <c r="QTI6" s="86"/>
      <c r="QTJ6" s="86"/>
      <c r="QTK6" s="86"/>
      <c r="QTL6" s="86"/>
      <c r="QTM6" s="86"/>
      <c r="QTN6" s="86"/>
      <c r="QTO6" s="86"/>
      <c r="QTP6" s="86"/>
      <c r="QTQ6" s="86"/>
      <c r="QTR6" s="86"/>
      <c r="QTS6" s="86"/>
      <c r="QTT6" s="86"/>
      <c r="QTU6" s="86"/>
      <c r="QTV6" s="86"/>
      <c r="QTW6" s="86"/>
      <c r="QTX6" s="86"/>
      <c r="QTY6" s="86"/>
      <c r="QTZ6" s="86"/>
      <c r="QUA6" s="86"/>
      <c r="QUB6" s="86"/>
      <c r="QUC6" s="86"/>
      <c r="QUD6" s="86"/>
      <c r="QUE6" s="86"/>
      <c r="QUF6" s="86"/>
      <c r="QUG6" s="86"/>
      <c r="QUH6" s="86"/>
      <c r="QUI6" s="86"/>
      <c r="QUJ6" s="86"/>
      <c r="QUK6" s="86"/>
      <c r="QUL6" s="86"/>
      <c r="QUM6" s="86"/>
      <c r="QUN6" s="86"/>
      <c r="QUO6" s="86"/>
      <c r="QUP6" s="86"/>
      <c r="QUQ6" s="86"/>
      <c r="QUR6" s="86"/>
      <c r="QUS6" s="86"/>
      <c r="QUT6" s="86"/>
      <c r="QUU6" s="86"/>
      <c r="QUV6" s="86"/>
      <c r="QUW6" s="86"/>
      <c r="QUX6" s="86"/>
      <c r="QUY6" s="86"/>
      <c r="QUZ6" s="86"/>
      <c r="QVA6" s="86"/>
      <c r="QVB6" s="86"/>
      <c r="QVC6" s="86"/>
      <c r="QVD6" s="86"/>
      <c r="QVE6" s="86"/>
      <c r="QVF6" s="86"/>
      <c r="QVG6" s="86"/>
      <c r="QVH6" s="86"/>
      <c r="QVI6" s="86"/>
      <c r="QVJ6" s="86"/>
      <c r="QVK6" s="86"/>
      <c r="QVL6" s="86"/>
      <c r="QVM6" s="86"/>
      <c r="QVN6" s="86"/>
      <c r="QVO6" s="86"/>
      <c r="QVP6" s="86"/>
      <c r="QVQ6" s="86"/>
      <c r="QVR6" s="86"/>
      <c r="QVS6" s="86"/>
      <c r="QVT6" s="86"/>
      <c r="QVU6" s="86"/>
      <c r="QVV6" s="86"/>
      <c r="QVW6" s="86"/>
      <c r="QVX6" s="86"/>
      <c r="QVY6" s="86"/>
      <c r="QVZ6" s="86"/>
      <c r="QWA6" s="86"/>
      <c r="QWB6" s="86"/>
      <c r="QWC6" s="86"/>
      <c r="QWD6" s="86"/>
      <c r="QWE6" s="86"/>
      <c r="QWF6" s="86"/>
      <c r="QWG6" s="86"/>
      <c r="QWH6" s="86"/>
      <c r="QWI6" s="86"/>
      <c r="QWJ6" s="86"/>
      <c r="QWK6" s="86"/>
      <c r="QWL6" s="86"/>
      <c r="QWM6" s="86"/>
      <c r="QWN6" s="86"/>
      <c r="QWO6" s="86"/>
      <c r="QWP6" s="86"/>
      <c r="QWQ6" s="86"/>
      <c r="QWR6" s="86"/>
      <c r="QWS6" s="86"/>
      <c r="QWT6" s="86"/>
      <c r="QWU6" s="86"/>
      <c r="QWV6" s="86"/>
      <c r="QWW6" s="86"/>
      <c r="QWX6" s="86"/>
      <c r="QWY6" s="86"/>
      <c r="QWZ6" s="86"/>
      <c r="QXA6" s="86"/>
      <c r="QXB6" s="86"/>
      <c r="QXC6" s="86"/>
      <c r="QXD6" s="86"/>
      <c r="QXE6" s="86"/>
      <c r="QXF6" s="86"/>
      <c r="QXG6" s="86"/>
      <c r="QXH6" s="86"/>
      <c r="QXI6" s="86"/>
      <c r="QXJ6" s="86"/>
      <c r="QXK6" s="86"/>
      <c r="QXL6" s="86"/>
      <c r="QXM6" s="86"/>
      <c r="QXN6" s="86"/>
      <c r="QXO6" s="86"/>
      <c r="QXP6" s="86"/>
      <c r="QXQ6" s="86"/>
      <c r="QXR6" s="86"/>
      <c r="QXS6" s="86"/>
      <c r="QXT6" s="86"/>
      <c r="QXU6" s="86"/>
      <c r="QXV6" s="86"/>
      <c r="QXW6" s="86"/>
      <c r="QXX6" s="86"/>
      <c r="QXY6" s="86"/>
      <c r="QXZ6" s="86"/>
      <c r="QYA6" s="86"/>
      <c r="QYB6" s="86"/>
      <c r="QYC6" s="86"/>
      <c r="QYD6" s="86"/>
      <c r="QYE6" s="86"/>
      <c r="QYF6" s="86"/>
      <c r="QYG6" s="86"/>
      <c r="QYH6" s="86"/>
      <c r="QYI6" s="86"/>
      <c r="QYJ6" s="86"/>
      <c r="QYK6" s="86"/>
      <c r="QYL6" s="86"/>
      <c r="QYM6" s="86"/>
      <c r="QYN6" s="86"/>
      <c r="QYO6" s="86"/>
      <c r="QYP6" s="86"/>
      <c r="QYQ6" s="86"/>
      <c r="QYR6" s="86"/>
      <c r="QYS6" s="86"/>
      <c r="QYT6" s="86"/>
      <c r="QYU6" s="86"/>
      <c r="QYV6" s="86"/>
      <c r="QYW6" s="86"/>
      <c r="QYX6" s="86"/>
      <c r="QYY6" s="86"/>
      <c r="QYZ6" s="86"/>
      <c r="QZA6" s="86"/>
      <c r="QZB6" s="86"/>
      <c r="QZC6" s="86"/>
      <c r="QZD6" s="86"/>
      <c r="QZE6" s="86"/>
      <c r="QZF6" s="86"/>
      <c r="QZG6" s="86"/>
      <c r="QZH6" s="86"/>
      <c r="QZI6" s="86"/>
      <c r="QZJ6" s="86"/>
      <c r="QZK6" s="86"/>
      <c r="QZL6" s="86"/>
      <c r="QZM6" s="86"/>
      <c r="QZN6" s="86"/>
      <c r="QZO6" s="86"/>
      <c r="QZP6" s="86"/>
      <c r="QZQ6" s="86"/>
      <c r="QZR6" s="86"/>
      <c r="QZS6" s="86"/>
      <c r="QZT6" s="86"/>
      <c r="QZU6" s="86"/>
      <c r="QZV6" s="86"/>
      <c r="QZW6" s="86"/>
      <c r="QZX6" s="86"/>
      <c r="QZY6" s="86"/>
      <c r="QZZ6" s="86"/>
      <c r="RAA6" s="86"/>
      <c r="RAB6" s="86"/>
      <c r="RAC6" s="86"/>
      <c r="RAD6" s="86"/>
      <c r="RAE6" s="86"/>
      <c r="RAF6" s="86"/>
      <c r="RAG6" s="86"/>
      <c r="RAH6" s="86"/>
      <c r="RAI6" s="86"/>
      <c r="RAJ6" s="86"/>
      <c r="RAK6" s="86"/>
      <c r="RAL6" s="86"/>
      <c r="RAM6" s="86"/>
      <c r="RAN6" s="86"/>
      <c r="RAO6" s="86"/>
      <c r="RAP6" s="86"/>
      <c r="RAQ6" s="86"/>
      <c r="RAR6" s="86"/>
      <c r="RAS6" s="86"/>
      <c r="RAT6" s="86"/>
      <c r="RAU6" s="86"/>
      <c r="RAV6" s="86"/>
      <c r="RAW6" s="86"/>
      <c r="RAX6" s="86"/>
      <c r="RAY6" s="86"/>
      <c r="RAZ6" s="86"/>
      <c r="RBA6" s="86"/>
      <c r="RBB6" s="86"/>
      <c r="RBC6" s="86"/>
      <c r="RBD6" s="86"/>
      <c r="RBE6" s="86"/>
      <c r="RBF6" s="86"/>
      <c r="RBG6" s="86"/>
      <c r="RBH6" s="86"/>
      <c r="RBI6" s="86"/>
      <c r="RBJ6" s="86"/>
      <c r="RBK6" s="86"/>
      <c r="RBL6" s="86"/>
      <c r="RBM6" s="86"/>
      <c r="RBN6" s="86"/>
      <c r="RBO6" s="86"/>
      <c r="RBP6" s="86"/>
      <c r="RBQ6" s="86"/>
      <c r="RBR6" s="86"/>
      <c r="RBS6" s="86"/>
      <c r="RBT6" s="86"/>
      <c r="RBU6" s="86"/>
      <c r="RBV6" s="86"/>
      <c r="RBW6" s="86"/>
      <c r="RBX6" s="86"/>
      <c r="RBY6" s="86"/>
      <c r="RBZ6" s="86"/>
      <c r="RCA6" s="86"/>
      <c r="RCB6" s="86"/>
      <c r="RCC6" s="86"/>
      <c r="RCD6" s="86"/>
      <c r="RCE6" s="86"/>
      <c r="RCF6" s="86"/>
      <c r="RCG6" s="86"/>
      <c r="RCH6" s="86"/>
      <c r="RCI6" s="86"/>
      <c r="RCJ6" s="86"/>
      <c r="RCK6" s="86"/>
      <c r="RCL6" s="86"/>
      <c r="RCM6" s="86"/>
      <c r="RCN6" s="86"/>
      <c r="RCO6" s="86"/>
      <c r="RCP6" s="86"/>
      <c r="RCQ6" s="86"/>
      <c r="RCR6" s="86"/>
      <c r="RCS6" s="86"/>
      <c r="RCT6" s="86"/>
      <c r="RCU6" s="86"/>
      <c r="RCV6" s="86"/>
      <c r="RCW6" s="86"/>
      <c r="RCX6" s="86"/>
      <c r="RCY6" s="86"/>
      <c r="RCZ6" s="86"/>
      <c r="RDA6" s="86"/>
      <c r="RDB6" s="86"/>
      <c r="RDC6" s="86"/>
      <c r="RDD6" s="86"/>
      <c r="RDE6" s="86"/>
      <c r="RDF6" s="86"/>
      <c r="RDG6" s="86"/>
      <c r="RDH6" s="86"/>
      <c r="RDI6" s="86"/>
      <c r="RDJ6" s="86"/>
      <c r="RDK6" s="86"/>
      <c r="RDL6" s="86"/>
      <c r="RDM6" s="86"/>
      <c r="RDN6" s="86"/>
      <c r="RDO6" s="86"/>
      <c r="RDP6" s="86"/>
      <c r="RDQ6" s="86"/>
      <c r="RDR6" s="86"/>
      <c r="RDS6" s="86"/>
      <c r="RDT6" s="86"/>
      <c r="RDU6" s="86"/>
      <c r="RDV6" s="86"/>
      <c r="RDW6" s="86"/>
      <c r="RDX6" s="86"/>
      <c r="RDY6" s="86"/>
      <c r="RDZ6" s="86"/>
      <c r="REA6" s="86"/>
      <c r="REB6" s="86"/>
      <c r="REC6" s="86"/>
      <c r="RED6" s="86"/>
      <c r="REE6" s="86"/>
      <c r="REF6" s="86"/>
      <c r="REG6" s="86"/>
      <c r="REH6" s="86"/>
      <c r="REI6" s="86"/>
      <c r="REJ6" s="86"/>
      <c r="REK6" s="86"/>
      <c r="REL6" s="86"/>
      <c r="REM6" s="86"/>
      <c r="REN6" s="86"/>
      <c r="REO6" s="86"/>
      <c r="REP6" s="86"/>
      <c r="REQ6" s="86"/>
      <c r="RER6" s="86"/>
      <c r="RES6" s="86"/>
      <c r="RET6" s="86"/>
      <c r="REU6" s="86"/>
      <c r="REV6" s="86"/>
      <c r="REW6" s="86"/>
      <c r="REX6" s="86"/>
      <c r="REY6" s="86"/>
      <c r="REZ6" s="86"/>
      <c r="RFA6" s="86"/>
      <c r="RFB6" s="86"/>
      <c r="RFC6" s="86"/>
      <c r="RFD6" s="86"/>
      <c r="RFE6" s="86"/>
      <c r="RFF6" s="86"/>
      <c r="RFG6" s="86"/>
      <c r="RFH6" s="86"/>
      <c r="RFI6" s="86"/>
      <c r="RFJ6" s="86"/>
      <c r="RFK6" s="86"/>
      <c r="RFL6" s="86"/>
      <c r="RFM6" s="86"/>
      <c r="RFN6" s="86"/>
      <c r="RFO6" s="86"/>
      <c r="RFP6" s="86"/>
      <c r="RFQ6" s="86"/>
      <c r="RFR6" s="86"/>
      <c r="RFS6" s="86"/>
      <c r="RFT6" s="86"/>
      <c r="RFU6" s="86"/>
      <c r="RFV6" s="86"/>
      <c r="RFW6" s="86"/>
      <c r="RFX6" s="86"/>
      <c r="RFY6" s="86"/>
      <c r="RFZ6" s="86"/>
      <c r="RGA6" s="86"/>
      <c r="RGB6" s="86"/>
      <c r="RGC6" s="86"/>
      <c r="RGD6" s="86"/>
      <c r="RGE6" s="86"/>
      <c r="RGF6" s="86"/>
      <c r="RGG6" s="86"/>
      <c r="RGH6" s="86"/>
      <c r="RGI6" s="86"/>
      <c r="RGJ6" s="86"/>
      <c r="RGK6" s="86"/>
      <c r="RGL6" s="86"/>
      <c r="RGM6" s="86"/>
      <c r="RGN6" s="86"/>
      <c r="RGO6" s="86"/>
      <c r="RGP6" s="86"/>
      <c r="RGQ6" s="86"/>
      <c r="RGR6" s="86"/>
      <c r="RGS6" s="86"/>
      <c r="RGT6" s="86"/>
      <c r="RGU6" s="86"/>
      <c r="RGV6" s="86"/>
      <c r="RGW6" s="86"/>
      <c r="RGX6" s="86"/>
      <c r="RGY6" s="86"/>
      <c r="RGZ6" s="86"/>
      <c r="RHA6" s="86"/>
      <c r="RHB6" s="86"/>
      <c r="RHC6" s="86"/>
      <c r="RHD6" s="86"/>
      <c r="RHE6" s="86"/>
      <c r="RHF6" s="86"/>
      <c r="RHG6" s="86"/>
      <c r="RHH6" s="86"/>
      <c r="RHI6" s="86"/>
      <c r="RHJ6" s="86"/>
      <c r="RHK6" s="86"/>
      <c r="RHL6" s="86"/>
      <c r="RHM6" s="86"/>
      <c r="RHN6" s="86"/>
      <c r="RHO6" s="86"/>
      <c r="RHP6" s="86"/>
      <c r="RHQ6" s="86"/>
      <c r="RHR6" s="86"/>
      <c r="RHS6" s="86"/>
      <c r="RHT6" s="86"/>
      <c r="RHU6" s="86"/>
      <c r="RHV6" s="86"/>
      <c r="RHW6" s="86"/>
      <c r="RHX6" s="86"/>
      <c r="RHY6" s="86"/>
      <c r="RHZ6" s="86"/>
      <c r="RIA6" s="86"/>
      <c r="RIB6" s="86"/>
      <c r="RIC6" s="86"/>
      <c r="RID6" s="86"/>
      <c r="RIE6" s="86"/>
      <c r="RIF6" s="86"/>
      <c r="RIG6" s="86"/>
      <c r="RIH6" s="86"/>
      <c r="RII6" s="86"/>
      <c r="RIJ6" s="86"/>
      <c r="RIK6" s="86"/>
      <c r="RIL6" s="86"/>
      <c r="RIM6" s="86"/>
      <c r="RIN6" s="86"/>
      <c r="RIO6" s="86"/>
      <c r="RIP6" s="86"/>
      <c r="RIQ6" s="86"/>
      <c r="RIR6" s="86"/>
      <c r="RIS6" s="86"/>
      <c r="RIT6" s="86"/>
      <c r="RIU6" s="86"/>
      <c r="RIV6" s="86"/>
      <c r="RIW6" s="86"/>
      <c r="RIX6" s="86"/>
      <c r="RIY6" s="86"/>
      <c r="RIZ6" s="86"/>
      <c r="RJA6" s="86"/>
      <c r="RJB6" s="86"/>
      <c r="RJC6" s="86"/>
      <c r="RJD6" s="86"/>
      <c r="RJE6" s="86"/>
      <c r="RJF6" s="86"/>
      <c r="RJG6" s="86"/>
      <c r="RJH6" s="86"/>
      <c r="RJI6" s="86"/>
      <c r="RJJ6" s="86"/>
      <c r="RJK6" s="86"/>
      <c r="RJL6" s="86"/>
      <c r="RJM6" s="86"/>
      <c r="RJN6" s="86"/>
      <c r="RJO6" s="86"/>
      <c r="RJP6" s="86"/>
      <c r="RJQ6" s="86"/>
      <c r="RJR6" s="86"/>
      <c r="RJS6" s="86"/>
      <c r="RJT6" s="86"/>
      <c r="RJU6" s="86"/>
      <c r="RJV6" s="86"/>
      <c r="RJW6" s="86"/>
      <c r="RJX6" s="86"/>
      <c r="RJY6" s="86"/>
      <c r="RJZ6" s="86"/>
      <c r="RKA6" s="86"/>
      <c r="RKB6" s="86"/>
      <c r="RKC6" s="86"/>
      <c r="RKD6" s="86"/>
      <c r="RKE6" s="86"/>
      <c r="RKF6" s="86"/>
      <c r="RKG6" s="86"/>
      <c r="RKH6" s="86"/>
      <c r="RKI6" s="86"/>
      <c r="RKJ6" s="86"/>
      <c r="RKK6" s="86"/>
      <c r="RKL6" s="86"/>
      <c r="RKM6" s="86"/>
      <c r="RKN6" s="86"/>
      <c r="RKO6" s="86"/>
      <c r="RKP6" s="86"/>
      <c r="RKQ6" s="86"/>
      <c r="RKR6" s="86"/>
      <c r="RKS6" s="86"/>
      <c r="RKT6" s="86"/>
      <c r="RKU6" s="86"/>
      <c r="RKV6" s="86"/>
      <c r="RKW6" s="86"/>
      <c r="RKX6" s="86"/>
      <c r="RKY6" s="86"/>
      <c r="RKZ6" s="86"/>
      <c r="RLA6" s="86"/>
      <c r="RLB6" s="86"/>
      <c r="RLC6" s="86"/>
      <c r="RLD6" s="86"/>
      <c r="RLE6" s="86"/>
      <c r="RLF6" s="86"/>
      <c r="RLG6" s="86"/>
      <c r="RLH6" s="86"/>
      <c r="RLI6" s="86"/>
      <c r="RLJ6" s="86"/>
      <c r="RLK6" s="86"/>
      <c r="RLL6" s="86"/>
      <c r="RLM6" s="86"/>
      <c r="RLN6" s="86"/>
      <c r="RLO6" s="86"/>
      <c r="RLP6" s="86"/>
      <c r="RLQ6" s="86"/>
      <c r="RLR6" s="86"/>
      <c r="RLS6" s="86"/>
      <c r="RLT6" s="86"/>
      <c r="RLU6" s="86"/>
      <c r="RLV6" s="86"/>
      <c r="RLW6" s="86"/>
      <c r="RLX6" s="86"/>
      <c r="RLY6" s="86"/>
      <c r="RLZ6" s="86"/>
      <c r="RMA6" s="86"/>
      <c r="RMB6" s="86"/>
      <c r="RMC6" s="86"/>
      <c r="RMD6" s="86"/>
      <c r="RME6" s="86"/>
      <c r="RMF6" s="86"/>
      <c r="RMG6" s="86"/>
      <c r="RMH6" s="86"/>
      <c r="RMI6" s="86"/>
      <c r="RMJ6" s="86"/>
      <c r="RMK6" s="86"/>
      <c r="RML6" s="86"/>
      <c r="RMM6" s="86"/>
      <c r="RMN6" s="86"/>
      <c r="RMO6" s="86"/>
      <c r="RMP6" s="86"/>
      <c r="RMQ6" s="86"/>
      <c r="RMR6" s="86"/>
      <c r="RMS6" s="86"/>
      <c r="RMT6" s="86"/>
      <c r="RMU6" s="86"/>
      <c r="RMV6" s="86"/>
      <c r="RMW6" s="86"/>
      <c r="RMX6" s="86"/>
      <c r="RMY6" s="86"/>
      <c r="RMZ6" s="86"/>
      <c r="RNA6" s="86"/>
      <c r="RNB6" s="86"/>
      <c r="RNC6" s="86"/>
      <c r="RND6" s="86"/>
      <c r="RNE6" s="86"/>
      <c r="RNF6" s="86"/>
      <c r="RNG6" s="86"/>
      <c r="RNH6" s="86"/>
      <c r="RNI6" s="86"/>
      <c r="RNJ6" s="86"/>
      <c r="RNK6" s="86"/>
      <c r="RNL6" s="86"/>
      <c r="RNM6" s="86"/>
      <c r="RNN6" s="86"/>
      <c r="RNO6" s="86"/>
      <c r="RNP6" s="86"/>
      <c r="RNQ6" s="86"/>
      <c r="RNR6" s="86"/>
      <c r="RNS6" s="86"/>
      <c r="RNT6" s="86"/>
      <c r="RNU6" s="86"/>
      <c r="RNV6" s="86"/>
      <c r="RNW6" s="86"/>
      <c r="RNX6" s="86"/>
      <c r="RNY6" s="86"/>
      <c r="RNZ6" s="86"/>
      <c r="ROA6" s="86"/>
      <c r="ROB6" s="86"/>
      <c r="ROC6" s="86"/>
      <c r="ROD6" s="86"/>
      <c r="ROE6" s="86"/>
      <c r="ROF6" s="86"/>
      <c r="ROG6" s="86"/>
      <c r="ROH6" s="86"/>
      <c r="ROI6" s="86"/>
      <c r="ROJ6" s="86"/>
      <c r="ROK6" s="86"/>
      <c r="ROL6" s="86"/>
      <c r="ROM6" s="86"/>
      <c r="RON6" s="86"/>
      <c r="ROO6" s="86"/>
      <c r="ROP6" s="86"/>
      <c r="ROQ6" s="86"/>
      <c r="ROR6" s="86"/>
      <c r="ROS6" s="86"/>
      <c r="ROT6" s="86"/>
      <c r="ROU6" s="86"/>
      <c r="ROV6" s="86"/>
      <c r="ROW6" s="86"/>
      <c r="ROX6" s="86"/>
      <c r="ROY6" s="86"/>
      <c r="ROZ6" s="86"/>
      <c r="RPA6" s="86"/>
      <c r="RPB6" s="86"/>
      <c r="RPC6" s="86"/>
      <c r="RPD6" s="86"/>
      <c r="RPE6" s="86"/>
      <c r="RPF6" s="86"/>
      <c r="RPG6" s="86"/>
      <c r="RPH6" s="86"/>
      <c r="RPI6" s="86"/>
      <c r="RPJ6" s="86"/>
      <c r="RPK6" s="86"/>
      <c r="RPL6" s="86"/>
      <c r="RPM6" s="86"/>
      <c r="RPN6" s="86"/>
      <c r="RPO6" s="86"/>
      <c r="RPP6" s="86"/>
      <c r="RPQ6" s="86"/>
      <c r="RPR6" s="86"/>
      <c r="RPS6" s="86"/>
      <c r="RPT6" s="86"/>
      <c r="RPU6" s="86"/>
      <c r="RPV6" s="86"/>
      <c r="RPW6" s="86"/>
      <c r="RPX6" s="86"/>
      <c r="RPY6" s="86"/>
      <c r="RPZ6" s="86"/>
      <c r="RQA6" s="86"/>
      <c r="RQB6" s="86"/>
      <c r="RQC6" s="86"/>
      <c r="RQD6" s="86"/>
      <c r="RQE6" s="86"/>
      <c r="RQF6" s="86"/>
      <c r="RQG6" s="86"/>
      <c r="RQH6" s="86"/>
      <c r="RQI6" s="86"/>
      <c r="RQJ6" s="86"/>
      <c r="RQK6" s="86"/>
      <c r="RQL6" s="86"/>
      <c r="RQM6" s="86"/>
      <c r="RQN6" s="86"/>
      <c r="RQO6" s="86"/>
      <c r="RQP6" s="86"/>
      <c r="RQQ6" s="86"/>
      <c r="RQR6" s="86"/>
      <c r="RQS6" s="86"/>
      <c r="RQT6" s="86"/>
      <c r="RQU6" s="86"/>
      <c r="RQV6" s="86"/>
      <c r="RQW6" s="86"/>
      <c r="RQX6" s="86"/>
      <c r="RQY6" s="86"/>
      <c r="RQZ6" s="86"/>
      <c r="RRA6" s="86"/>
      <c r="RRB6" s="86"/>
      <c r="RRC6" s="86"/>
      <c r="RRD6" s="86"/>
      <c r="RRE6" s="86"/>
      <c r="RRF6" s="86"/>
      <c r="RRG6" s="86"/>
      <c r="RRH6" s="86"/>
      <c r="RRI6" s="86"/>
      <c r="RRJ6" s="86"/>
      <c r="RRK6" s="86"/>
      <c r="RRL6" s="86"/>
      <c r="RRM6" s="86"/>
      <c r="RRN6" s="86"/>
      <c r="RRO6" s="86"/>
      <c r="RRP6" s="86"/>
      <c r="RRQ6" s="86"/>
      <c r="RRR6" s="86"/>
      <c r="RRS6" s="86"/>
      <c r="RRT6" s="86"/>
      <c r="RRU6" s="86"/>
      <c r="RRV6" s="86"/>
      <c r="RRW6" s="86"/>
      <c r="RRX6" s="86"/>
      <c r="RRY6" s="86"/>
      <c r="RRZ6" s="86"/>
      <c r="RSA6" s="86"/>
      <c r="RSB6" s="86"/>
      <c r="RSC6" s="86"/>
      <c r="RSD6" s="86"/>
      <c r="RSE6" s="86"/>
      <c r="RSF6" s="86"/>
      <c r="RSG6" s="86"/>
      <c r="RSH6" s="86"/>
      <c r="RSI6" s="86"/>
      <c r="RSJ6" s="86"/>
      <c r="RSK6" s="86"/>
      <c r="RSL6" s="86"/>
      <c r="RSM6" s="86"/>
      <c r="RSN6" s="86"/>
      <c r="RSO6" s="86"/>
      <c r="RSP6" s="86"/>
      <c r="RSQ6" s="86"/>
      <c r="RSR6" s="86"/>
      <c r="RSS6" s="86"/>
      <c r="RST6" s="86"/>
      <c r="RSU6" s="86"/>
      <c r="RSV6" s="86"/>
      <c r="RSW6" s="86"/>
      <c r="RSX6" s="86"/>
      <c r="RSY6" s="86"/>
      <c r="RSZ6" s="86"/>
      <c r="RTA6" s="86"/>
      <c r="RTB6" s="86"/>
      <c r="RTC6" s="86"/>
      <c r="RTD6" s="86"/>
      <c r="RTE6" s="86"/>
      <c r="RTF6" s="86"/>
      <c r="RTG6" s="86"/>
      <c r="RTH6" s="86"/>
      <c r="RTI6" s="86"/>
      <c r="RTJ6" s="86"/>
      <c r="RTK6" s="86"/>
      <c r="RTL6" s="86"/>
      <c r="RTM6" s="86"/>
      <c r="RTN6" s="86"/>
      <c r="RTO6" s="86"/>
      <c r="RTP6" s="86"/>
      <c r="RTQ6" s="86"/>
      <c r="RTR6" s="86"/>
      <c r="RTS6" s="86"/>
      <c r="RTT6" s="86"/>
      <c r="RTU6" s="86"/>
      <c r="RTV6" s="86"/>
      <c r="RTW6" s="86"/>
      <c r="RTX6" s="86"/>
      <c r="RTY6" s="86"/>
      <c r="RTZ6" s="86"/>
      <c r="RUA6" s="86"/>
      <c r="RUB6" s="86"/>
      <c r="RUC6" s="86"/>
      <c r="RUD6" s="86"/>
      <c r="RUE6" s="86"/>
      <c r="RUF6" s="86"/>
      <c r="RUG6" s="86"/>
      <c r="RUH6" s="86"/>
      <c r="RUI6" s="86"/>
      <c r="RUJ6" s="86"/>
      <c r="RUK6" s="86"/>
      <c r="RUL6" s="86"/>
      <c r="RUM6" s="86"/>
      <c r="RUN6" s="86"/>
      <c r="RUO6" s="86"/>
      <c r="RUP6" s="86"/>
      <c r="RUQ6" s="86"/>
      <c r="RUR6" s="86"/>
      <c r="RUS6" s="86"/>
      <c r="RUT6" s="86"/>
      <c r="RUU6" s="86"/>
      <c r="RUV6" s="86"/>
      <c r="RUW6" s="86"/>
      <c r="RUX6" s="86"/>
      <c r="RUY6" s="86"/>
      <c r="RUZ6" s="86"/>
      <c r="RVA6" s="86"/>
      <c r="RVB6" s="86"/>
      <c r="RVC6" s="86"/>
      <c r="RVD6" s="86"/>
      <c r="RVE6" s="86"/>
      <c r="RVF6" s="86"/>
      <c r="RVG6" s="86"/>
      <c r="RVH6" s="86"/>
      <c r="RVI6" s="86"/>
      <c r="RVJ6" s="86"/>
      <c r="RVK6" s="86"/>
      <c r="RVL6" s="86"/>
      <c r="RVM6" s="86"/>
      <c r="RVN6" s="86"/>
      <c r="RVO6" s="86"/>
      <c r="RVP6" s="86"/>
      <c r="RVQ6" s="86"/>
      <c r="RVR6" s="86"/>
      <c r="RVS6" s="86"/>
      <c r="RVT6" s="86"/>
      <c r="RVU6" s="86"/>
      <c r="RVV6" s="86"/>
      <c r="RVW6" s="86"/>
      <c r="RVX6" s="86"/>
      <c r="RVY6" s="86"/>
      <c r="RVZ6" s="86"/>
      <c r="RWA6" s="86"/>
      <c r="RWB6" s="86"/>
      <c r="RWC6" s="86"/>
      <c r="RWD6" s="86"/>
      <c r="RWE6" s="86"/>
      <c r="RWF6" s="86"/>
      <c r="RWG6" s="86"/>
      <c r="RWH6" s="86"/>
      <c r="RWI6" s="86"/>
      <c r="RWJ6" s="86"/>
      <c r="RWK6" s="86"/>
      <c r="RWL6" s="86"/>
      <c r="RWM6" s="86"/>
      <c r="RWN6" s="86"/>
      <c r="RWO6" s="86"/>
      <c r="RWP6" s="86"/>
      <c r="RWQ6" s="86"/>
      <c r="RWR6" s="86"/>
      <c r="RWS6" s="86"/>
      <c r="RWT6" s="86"/>
      <c r="RWU6" s="86"/>
      <c r="RWV6" s="86"/>
      <c r="RWW6" s="86"/>
      <c r="RWX6" s="86"/>
      <c r="RWY6" s="86"/>
      <c r="RWZ6" s="86"/>
      <c r="RXA6" s="86"/>
      <c r="RXB6" s="86"/>
      <c r="RXC6" s="86"/>
      <c r="RXD6" s="86"/>
      <c r="RXE6" s="86"/>
      <c r="RXF6" s="86"/>
      <c r="RXG6" s="86"/>
      <c r="RXH6" s="86"/>
      <c r="RXI6" s="86"/>
      <c r="RXJ6" s="86"/>
      <c r="RXK6" s="86"/>
      <c r="RXL6" s="86"/>
      <c r="RXM6" s="86"/>
      <c r="RXN6" s="86"/>
      <c r="RXO6" s="86"/>
      <c r="RXP6" s="86"/>
      <c r="RXQ6" s="86"/>
      <c r="RXR6" s="86"/>
      <c r="RXS6" s="86"/>
      <c r="RXT6" s="86"/>
      <c r="RXU6" s="86"/>
      <c r="RXV6" s="86"/>
      <c r="RXW6" s="86"/>
      <c r="RXX6" s="86"/>
      <c r="RXY6" s="86"/>
      <c r="RXZ6" s="86"/>
      <c r="RYA6" s="86"/>
      <c r="RYB6" s="86"/>
      <c r="RYC6" s="86"/>
      <c r="RYD6" s="86"/>
      <c r="RYE6" s="86"/>
      <c r="RYF6" s="86"/>
      <c r="RYG6" s="86"/>
      <c r="RYH6" s="86"/>
      <c r="RYI6" s="86"/>
      <c r="RYJ6" s="86"/>
      <c r="RYK6" s="86"/>
      <c r="RYL6" s="86"/>
      <c r="RYM6" s="86"/>
      <c r="RYN6" s="86"/>
      <c r="RYO6" s="86"/>
      <c r="RYP6" s="86"/>
      <c r="RYQ6" s="86"/>
      <c r="RYR6" s="86"/>
      <c r="RYS6" s="86"/>
      <c r="RYT6" s="86"/>
      <c r="RYU6" s="86"/>
      <c r="RYV6" s="86"/>
      <c r="RYW6" s="86"/>
      <c r="RYX6" s="86"/>
      <c r="RYY6" s="86"/>
      <c r="RYZ6" s="86"/>
      <c r="RZA6" s="86"/>
      <c r="RZB6" s="86"/>
      <c r="RZC6" s="86"/>
      <c r="RZD6" s="86"/>
      <c r="RZE6" s="86"/>
      <c r="RZF6" s="86"/>
      <c r="RZG6" s="86"/>
      <c r="RZH6" s="86"/>
      <c r="RZI6" s="86"/>
      <c r="RZJ6" s="86"/>
      <c r="RZK6" s="86"/>
      <c r="RZL6" s="86"/>
      <c r="RZM6" s="86"/>
      <c r="RZN6" s="86"/>
      <c r="RZO6" s="86"/>
      <c r="RZP6" s="86"/>
      <c r="RZQ6" s="86"/>
      <c r="RZR6" s="86"/>
      <c r="RZS6" s="86"/>
      <c r="RZT6" s="86"/>
      <c r="RZU6" s="86"/>
      <c r="RZV6" s="86"/>
      <c r="RZW6" s="86"/>
      <c r="RZX6" s="86"/>
      <c r="RZY6" s="86"/>
      <c r="RZZ6" s="86"/>
      <c r="SAA6" s="86"/>
      <c r="SAB6" s="86"/>
      <c r="SAC6" s="86"/>
      <c r="SAD6" s="86"/>
      <c r="SAE6" s="86"/>
      <c r="SAF6" s="86"/>
      <c r="SAG6" s="86"/>
      <c r="SAH6" s="86"/>
      <c r="SAI6" s="86"/>
      <c r="SAJ6" s="86"/>
      <c r="SAK6" s="86"/>
      <c r="SAL6" s="86"/>
      <c r="SAM6" s="86"/>
      <c r="SAN6" s="86"/>
      <c r="SAO6" s="86"/>
      <c r="SAP6" s="86"/>
      <c r="SAQ6" s="86"/>
      <c r="SAR6" s="86"/>
      <c r="SAS6" s="86"/>
      <c r="SAT6" s="86"/>
      <c r="SAU6" s="86"/>
      <c r="SAV6" s="86"/>
      <c r="SAW6" s="86"/>
      <c r="SAX6" s="86"/>
      <c r="SAY6" s="86"/>
      <c r="SAZ6" s="86"/>
      <c r="SBA6" s="86"/>
      <c r="SBB6" s="86"/>
      <c r="SBC6" s="86"/>
      <c r="SBD6" s="86"/>
      <c r="SBE6" s="86"/>
      <c r="SBF6" s="86"/>
      <c r="SBG6" s="86"/>
      <c r="SBH6" s="86"/>
      <c r="SBI6" s="86"/>
      <c r="SBJ6" s="86"/>
      <c r="SBK6" s="86"/>
      <c r="SBL6" s="86"/>
      <c r="SBM6" s="86"/>
      <c r="SBN6" s="86"/>
      <c r="SBO6" s="86"/>
      <c r="SBP6" s="86"/>
      <c r="SBQ6" s="86"/>
      <c r="SBR6" s="86"/>
      <c r="SBS6" s="86"/>
      <c r="SBT6" s="86"/>
      <c r="SBU6" s="86"/>
      <c r="SBV6" s="86"/>
      <c r="SBW6" s="86"/>
      <c r="SBX6" s="86"/>
      <c r="SBY6" s="86"/>
      <c r="SBZ6" s="86"/>
      <c r="SCA6" s="86"/>
      <c r="SCB6" s="86"/>
      <c r="SCC6" s="86"/>
      <c r="SCD6" s="86"/>
      <c r="SCE6" s="86"/>
      <c r="SCF6" s="86"/>
      <c r="SCG6" s="86"/>
      <c r="SCH6" s="86"/>
      <c r="SCI6" s="86"/>
      <c r="SCJ6" s="86"/>
      <c r="SCK6" s="86"/>
      <c r="SCL6" s="86"/>
      <c r="SCM6" s="86"/>
      <c r="SCN6" s="86"/>
      <c r="SCO6" s="86"/>
      <c r="SCP6" s="86"/>
      <c r="SCQ6" s="86"/>
      <c r="SCR6" s="86"/>
      <c r="SCS6" s="86"/>
      <c r="SCT6" s="86"/>
      <c r="SCU6" s="86"/>
      <c r="SCV6" s="86"/>
      <c r="SCW6" s="86"/>
      <c r="SCX6" s="86"/>
      <c r="SCY6" s="86"/>
      <c r="SCZ6" s="86"/>
      <c r="SDA6" s="86"/>
      <c r="SDB6" s="86"/>
      <c r="SDC6" s="86"/>
      <c r="SDD6" s="86"/>
      <c r="SDE6" s="86"/>
      <c r="SDF6" s="86"/>
      <c r="SDG6" s="86"/>
      <c r="SDH6" s="86"/>
      <c r="SDI6" s="86"/>
      <c r="SDJ6" s="86"/>
      <c r="SDK6" s="86"/>
      <c r="SDL6" s="86"/>
      <c r="SDM6" s="86"/>
      <c r="SDN6" s="86"/>
      <c r="SDO6" s="86"/>
      <c r="SDP6" s="86"/>
      <c r="SDQ6" s="86"/>
      <c r="SDR6" s="86"/>
      <c r="SDS6" s="86"/>
      <c r="SDT6" s="86"/>
      <c r="SDU6" s="86"/>
      <c r="SDV6" s="86"/>
      <c r="SDW6" s="86"/>
      <c r="SDX6" s="86"/>
      <c r="SDY6" s="86"/>
      <c r="SDZ6" s="86"/>
      <c r="SEA6" s="86"/>
      <c r="SEB6" s="86"/>
      <c r="SEC6" s="86"/>
      <c r="SED6" s="86"/>
      <c r="SEE6" s="86"/>
      <c r="SEF6" s="86"/>
      <c r="SEG6" s="86"/>
      <c r="SEH6" s="86"/>
      <c r="SEI6" s="86"/>
      <c r="SEJ6" s="86"/>
      <c r="SEK6" s="86"/>
      <c r="SEL6" s="86"/>
      <c r="SEM6" s="86"/>
      <c r="SEN6" s="86"/>
      <c r="SEO6" s="86"/>
      <c r="SEP6" s="86"/>
      <c r="SEQ6" s="86"/>
      <c r="SER6" s="86"/>
      <c r="SES6" s="86"/>
      <c r="SET6" s="86"/>
      <c r="SEU6" s="86"/>
      <c r="SEV6" s="86"/>
      <c r="SEW6" s="86"/>
      <c r="SEX6" s="86"/>
      <c r="SEY6" s="86"/>
      <c r="SEZ6" s="86"/>
      <c r="SFA6" s="86"/>
      <c r="SFB6" s="86"/>
      <c r="SFC6" s="86"/>
      <c r="SFD6" s="86"/>
      <c r="SFE6" s="86"/>
      <c r="SFF6" s="86"/>
      <c r="SFG6" s="86"/>
      <c r="SFH6" s="86"/>
      <c r="SFI6" s="86"/>
      <c r="SFJ6" s="86"/>
      <c r="SFK6" s="86"/>
      <c r="SFL6" s="86"/>
      <c r="SFM6" s="86"/>
      <c r="SFN6" s="86"/>
      <c r="SFO6" s="86"/>
      <c r="SFP6" s="86"/>
      <c r="SFQ6" s="86"/>
      <c r="SFR6" s="86"/>
      <c r="SFS6" s="86"/>
      <c r="SFT6" s="86"/>
      <c r="SFU6" s="86"/>
      <c r="SFV6" s="86"/>
      <c r="SFW6" s="86"/>
      <c r="SFX6" s="86"/>
      <c r="SFY6" s="86"/>
      <c r="SFZ6" s="86"/>
      <c r="SGA6" s="86"/>
      <c r="SGB6" s="86"/>
      <c r="SGC6" s="86"/>
      <c r="SGD6" s="86"/>
      <c r="SGE6" s="86"/>
      <c r="SGF6" s="86"/>
      <c r="SGG6" s="86"/>
      <c r="SGH6" s="86"/>
      <c r="SGI6" s="86"/>
      <c r="SGJ6" s="86"/>
      <c r="SGK6" s="86"/>
      <c r="SGL6" s="86"/>
      <c r="SGM6" s="86"/>
      <c r="SGN6" s="86"/>
      <c r="SGO6" s="86"/>
      <c r="SGP6" s="86"/>
      <c r="SGQ6" s="86"/>
      <c r="SGR6" s="86"/>
      <c r="SGS6" s="86"/>
      <c r="SGT6" s="86"/>
      <c r="SGU6" s="86"/>
      <c r="SGV6" s="86"/>
      <c r="SGW6" s="86"/>
      <c r="SGX6" s="86"/>
      <c r="SGY6" s="86"/>
      <c r="SGZ6" s="86"/>
      <c r="SHA6" s="86"/>
      <c r="SHB6" s="86"/>
      <c r="SHC6" s="86"/>
      <c r="SHD6" s="86"/>
      <c r="SHE6" s="86"/>
      <c r="SHF6" s="86"/>
      <c r="SHG6" s="86"/>
      <c r="SHH6" s="86"/>
      <c r="SHI6" s="86"/>
      <c r="SHJ6" s="86"/>
      <c r="SHK6" s="86"/>
      <c r="SHL6" s="86"/>
      <c r="SHM6" s="86"/>
      <c r="SHN6" s="86"/>
      <c r="SHO6" s="86"/>
      <c r="SHP6" s="86"/>
      <c r="SHQ6" s="86"/>
      <c r="SHR6" s="86"/>
      <c r="SHS6" s="86"/>
      <c r="SHT6" s="86"/>
      <c r="SHU6" s="86"/>
      <c r="SHV6" s="86"/>
      <c r="SHW6" s="86"/>
      <c r="SHX6" s="86"/>
      <c r="SHY6" s="86"/>
      <c r="SHZ6" s="86"/>
      <c r="SIA6" s="86"/>
      <c r="SIB6" s="86"/>
      <c r="SIC6" s="86"/>
      <c r="SID6" s="86"/>
      <c r="SIE6" s="86"/>
      <c r="SIF6" s="86"/>
      <c r="SIG6" s="86"/>
      <c r="SIH6" s="86"/>
      <c r="SII6" s="86"/>
      <c r="SIJ6" s="86"/>
      <c r="SIK6" s="86"/>
      <c r="SIL6" s="86"/>
      <c r="SIM6" s="86"/>
      <c r="SIN6" s="86"/>
      <c r="SIO6" s="86"/>
      <c r="SIP6" s="86"/>
      <c r="SIQ6" s="86"/>
      <c r="SIR6" s="86"/>
      <c r="SIS6" s="86"/>
      <c r="SIT6" s="86"/>
      <c r="SIU6" s="86"/>
      <c r="SIV6" s="86"/>
      <c r="SIW6" s="86"/>
      <c r="SIX6" s="86"/>
      <c r="SIY6" s="86"/>
      <c r="SIZ6" s="86"/>
      <c r="SJA6" s="86"/>
      <c r="SJB6" s="86"/>
      <c r="SJC6" s="86"/>
      <c r="SJD6" s="86"/>
      <c r="SJE6" s="86"/>
      <c r="SJF6" s="86"/>
      <c r="SJG6" s="86"/>
      <c r="SJH6" s="86"/>
      <c r="SJI6" s="86"/>
      <c r="SJJ6" s="86"/>
      <c r="SJK6" s="86"/>
      <c r="SJL6" s="86"/>
      <c r="SJM6" s="86"/>
      <c r="SJN6" s="86"/>
      <c r="SJO6" s="86"/>
      <c r="SJP6" s="86"/>
      <c r="SJQ6" s="86"/>
      <c r="SJR6" s="86"/>
      <c r="SJS6" s="86"/>
      <c r="SJT6" s="86"/>
      <c r="SJU6" s="86"/>
      <c r="SJV6" s="86"/>
      <c r="SJW6" s="86"/>
      <c r="SJX6" s="86"/>
      <c r="SJY6" s="86"/>
      <c r="SJZ6" s="86"/>
      <c r="SKA6" s="86"/>
      <c r="SKB6" s="86"/>
      <c r="SKC6" s="86"/>
      <c r="SKD6" s="86"/>
      <c r="SKE6" s="86"/>
      <c r="SKF6" s="86"/>
      <c r="SKG6" s="86"/>
      <c r="SKH6" s="86"/>
      <c r="SKI6" s="86"/>
      <c r="SKJ6" s="86"/>
      <c r="SKK6" s="86"/>
      <c r="SKL6" s="86"/>
      <c r="SKM6" s="86"/>
      <c r="SKN6" s="86"/>
      <c r="SKO6" s="86"/>
      <c r="SKP6" s="86"/>
      <c r="SKQ6" s="86"/>
      <c r="SKR6" s="86"/>
      <c r="SKS6" s="86"/>
      <c r="SKT6" s="86"/>
      <c r="SKU6" s="86"/>
      <c r="SKV6" s="86"/>
      <c r="SKW6" s="86"/>
      <c r="SKX6" s="86"/>
      <c r="SKY6" s="86"/>
      <c r="SKZ6" s="86"/>
      <c r="SLA6" s="86"/>
      <c r="SLB6" s="86"/>
      <c r="SLC6" s="86"/>
      <c r="SLD6" s="86"/>
      <c r="SLE6" s="86"/>
      <c r="SLF6" s="86"/>
      <c r="SLG6" s="86"/>
      <c r="SLH6" s="86"/>
      <c r="SLI6" s="86"/>
      <c r="SLJ6" s="86"/>
      <c r="SLK6" s="86"/>
      <c r="SLL6" s="86"/>
      <c r="SLM6" s="86"/>
      <c r="SLN6" s="86"/>
      <c r="SLO6" s="86"/>
      <c r="SLP6" s="86"/>
      <c r="SLQ6" s="86"/>
      <c r="SLR6" s="86"/>
      <c r="SLS6" s="86"/>
      <c r="SLT6" s="86"/>
      <c r="SLU6" s="86"/>
      <c r="SLV6" s="86"/>
      <c r="SLW6" s="86"/>
      <c r="SLX6" s="86"/>
      <c r="SLY6" s="86"/>
      <c r="SLZ6" s="86"/>
      <c r="SMA6" s="86"/>
      <c r="SMB6" s="86"/>
      <c r="SMC6" s="86"/>
      <c r="SMD6" s="86"/>
      <c r="SME6" s="86"/>
      <c r="SMF6" s="86"/>
      <c r="SMG6" s="86"/>
      <c r="SMH6" s="86"/>
      <c r="SMI6" s="86"/>
      <c r="SMJ6" s="86"/>
      <c r="SMK6" s="86"/>
      <c r="SML6" s="86"/>
      <c r="SMM6" s="86"/>
      <c r="SMN6" s="86"/>
      <c r="SMO6" s="86"/>
      <c r="SMP6" s="86"/>
      <c r="SMQ6" s="86"/>
      <c r="SMR6" s="86"/>
      <c r="SMS6" s="86"/>
      <c r="SMT6" s="86"/>
      <c r="SMU6" s="86"/>
      <c r="SMV6" s="86"/>
      <c r="SMW6" s="86"/>
      <c r="SMX6" s="86"/>
      <c r="SMY6" s="86"/>
      <c r="SMZ6" s="86"/>
      <c r="SNA6" s="86"/>
      <c r="SNB6" s="86"/>
      <c r="SNC6" s="86"/>
      <c r="SND6" s="86"/>
      <c r="SNE6" s="86"/>
      <c r="SNF6" s="86"/>
      <c r="SNG6" s="86"/>
      <c r="SNH6" s="86"/>
      <c r="SNI6" s="86"/>
      <c r="SNJ6" s="86"/>
      <c r="SNK6" s="86"/>
      <c r="SNL6" s="86"/>
      <c r="SNM6" s="86"/>
      <c r="SNN6" s="86"/>
      <c r="SNO6" s="86"/>
      <c r="SNP6" s="86"/>
      <c r="SNQ6" s="86"/>
      <c r="SNR6" s="86"/>
      <c r="SNS6" s="86"/>
      <c r="SNT6" s="86"/>
      <c r="SNU6" s="86"/>
      <c r="SNV6" s="86"/>
      <c r="SNW6" s="86"/>
      <c r="SNX6" s="86"/>
      <c r="SNY6" s="86"/>
      <c r="SNZ6" s="86"/>
      <c r="SOA6" s="86"/>
      <c r="SOB6" s="86"/>
      <c r="SOC6" s="86"/>
      <c r="SOD6" s="86"/>
      <c r="SOE6" s="86"/>
      <c r="SOF6" s="86"/>
      <c r="SOG6" s="86"/>
      <c r="SOH6" s="86"/>
      <c r="SOI6" s="86"/>
      <c r="SOJ6" s="86"/>
      <c r="SOK6" s="86"/>
      <c r="SOL6" s="86"/>
      <c r="SOM6" s="86"/>
      <c r="SON6" s="86"/>
      <c r="SOO6" s="86"/>
      <c r="SOP6" s="86"/>
      <c r="SOQ6" s="86"/>
      <c r="SOR6" s="86"/>
      <c r="SOS6" s="86"/>
      <c r="SOT6" s="86"/>
      <c r="SOU6" s="86"/>
      <c r="SOV6" s="86"/>
      <c r="SOW6" s="86"/>
      <c r="SOX6" s="86"/>
      <c r="SOY6" s="86"/>
      <c r="SOZ6" s="86"/>
      <c r="SPA6" s="86"/>
      <c r="SPB6" s="86"/>
      <c r="SPC6" s="86"/>
      <c r="SPD6" s="86"/>
      <c r="SPE6" s="86"/>
      <c r="SPF6" s="86"/>
      <c r="SPG6" s="86"/>
      <c r="SPH6" s="86"/>
      <c r="SPI6" s="86"/>
      <c r="SPJ6" s="86"/>
      <c r="SPK6" s="86"/>
      <c r="SPL6" s="86"/>
      <c r="SPM6" s="86"/>
      <c r="SPN6" s="86"/>
      <c r="SPO6" s="86"/>
      <c r="SPP6" s="86"/>
      <c r="SPQ6" s="86"/>
      <c r="SPR6" s="86"/>
      <c r="SPS6" s="86"/>
      <c r="SPT6" s="86"/>
      <c r="SPU6" s="86"/>
      <c r="SPV6" s="86"/>
      <c r="SPW6" s="86"/>
      <c r="SPX6" s="86"/>
      <c r="SPY6" s="86"/>
      <c r="SPZ6" s="86"/>
      <c r="SQA6" s="86"/>
      <c r="SQB6" s="86"/>
      <c r="SQC6" s="86"/>
      <c r="SQD6" s="86"/>
      <c r="SQE6" s="86"/>
      <c r="SQF6" s="86"/>
      <c r="SQG6" s="86"/>
      <c r="SQH6" s="86"/>
      <c r="SQI6" s="86"/>
      <c r="SQJ6" s="86"/>
      <c r="SQK6" s="86"/>
      <c r="SQL6" s="86"/>
      <c r="SQM6" s="86"/>
      <c r="SQN6" s="86"/>
      <c r="SQO6" s="86"/>
      <c r="SQP6" s="86"/>
      <c r="SQQ6" s="86"/>
      <c r="SQR6" s="86"/>
      <c r="SQS6" s="86"/>
      <c r="SQT6" s="86"/>
      <c r="SQU6" s="86"/>
      <c r="SQV6" s="86"/>
      <c r="SQW6" s="86"/>
      <c r="SQX6" s="86"/>
      <c r="SQY6" s="86"/>
      <c r="SQZ6" s="86"/>
      <c r="SRA6" s="86"/>
      <c r="SRB6" s="86"/>
      <c r="SRC6" s="86"/>
      <c r="SRD6" s="86"/>
      <c r="SRE6" s="86"/>
      <c r="SRF6" s="86"/>
      <c r="SRG6" s="86"/>
      <c r="SRH6" s="86"/>
      <c r="SRI6" s="86"/>
      <c r="SRJ6" s="86"/>
      <c r="SRK6" s="86"/>
      <c r="SRL6" s="86"/>
      <c r="SRM6" s="86"/>
      <c r="SRN6" s="86"/>
      <c r="SRO6" s="86"/>
      <c r="SRP6" s="86"/>
      <c r="SRQ6" s="86"/>
      <c r="SRR6" s="86"/>
      <c r="SRS6" s="86"/>
      <c r="SRT6" s="86"/>
      <c r="SRU6" s="86"/>
      <c r="SRV6" s="86"/>
      <c r="SRW6" s="86"/>
      <c r="SRX6" s="86"/>
      <c r="SRY6" s="86"/>
      <c r="SRZ6" s="86"/>
      <c r="SSA6" s="86"/>
      <c r="SSB6" s="86"/>
      <c r="SSC6" s="86"/>
      <c r="SSD6" s="86"/>
      <c r="SSE6" s="86"/>
      <c r="SSF6" s="86"/>
      <c r="SSG6" s="86"/>
      <c r="SSH6" s="86"/>
      <c r="SSI6" s="86"/>
      <c r="SSJ6" s="86"/>
      <c r="SSK6" s="86"/>
      <c r="SSL6" s="86"/>
      <c r="SSM6" s="86"/>
      <c r="SSN6" s="86"/>
      <c r="SSO6" s="86"/>
      <c r="SSP6" s="86"/>
      <c r="SSQ6" s="86"/>
      <c r="SSR6" s="86"/>
      <c r="SSS6" s="86"/>
      <c r="SST6" s="86"/>
      <c r="SSU6" s="86"/>
      <c r="SSV6" s="86"/>
      <c r="SSW6" s="86"/>
      <c r="SSX6" s="86"/>
      <c r="SSY6" s="86"/>
      <c r="SSZ6" s="86"/>
      <c r="STA6" s="86"/>
      <c r="STB6" s="86"/>
      <c r="STC6" s="86"/>
      <c r="STD6" s="86"/>
      <c r="STE6" s="86"/>
      <c r="STF6" s="86"/>
      <c r="STG6" s="86"/>
      <c r="STH6" s="86"/>
      <c r="STI6" s="86"/>
      <c r="STJ6" s="86"/>
      <c r="STK6" s="86"/>
      <c r="STL6" s="86"/>
      <c r="STM6" s="86"/>
      <c r="STN6" s="86"/>
      <c r="STO6" s="86"/>
      <c r="STP6" s="86"/>
      <c r="STQ6" s="86"/>
      <c r="STR6" s="86"/>
      <c r="STS6" s="86"/>
      <c r="STT6" s="86"/>
      <c r="STU6" s="86"/>
      <c r="STV6" s="86"/>
      <c r="STW6" s="86"/>
      <c r="STX6" s="86"/>
      <c r="STY6" s="86"/>
      <c r="STZ6" s="86"/>
      <c r="SUA6" s="86"/>
      <c r="SUB6" s="86"/>
      <c r="SUC6" s="86"/>
      <c r="SUD6" s="86"/>
      <c r="SUE6" s="86"/>
      <c r="SUF6" s="86"/>
      <c r="SUG6" s="86"/>
      <c r="SUH6" s="86"/>
      <c r="SUI6" s="86"/>
      <c r="SUJ6" s="86"/>
      <c r="SUK6" s="86"/>
      <c r="SUL6" s="86"/>
      <c r="SUM6" s="86"/>
      <c r="SUN6" s="86"/>
      <c r="SUO6" s="86"/>
      <c r="SUP6" s="86"/>
      <c r="SUQ6" s="86"/>
      <c r="SUR6" s="86"/>
      <c r="SUS6" s="86"/>
      <c r="SUT6" s="86"/>
      <c r="SUU6" s="86"/>
      <c r="SUV6" s="86"/>
      <c r="SUW6" s="86"/>
      <c r="SUX6" s="86"/>
      <c r="SUY6" s="86"/>
      <c r="SUZ6" s="86"/>
      <c r="SVA6" s="86"/>
      <c r="SVB6" s="86"/>
      <c r="SVC6" s="86"/>
      <c r="SVD6" s="86"/>
      <c r="SVE6" s="86"/>
      <c r="SVF6" s="86"/>
      <c r="SVG6" s="86"/>
      <c r="SVH6" s="86"/>
      <c r="SVI6" s="86"/>
      <c r="SVJ6" s="86"/>
      <c r="SVK6" s="86"/>
      <c r="SVL6" s="86"/>
      <c r="SVM6" s="86"/>
      <c r="SVN6" s="86"/>
      <c r="SVO6" s="86"/>
      <c r="SVP6" s="86"/>
      <c r="SVQ6" s="86"/>
      <c r="SVR6" s="86"/>
      <c r="SVS6" s="86"/>
      <c r="SVT6" s="86"/>
      <c r="SVU6" s="86"/>
      <c r="SVV6" s="86"/>
      <c r="SVW6" s="86"/>
      <c r="SVX6" s="86"/>
      <c r="SVY6" s="86"/>
      <c r="SVZ6" s="86"/>
      <c r="SWA6" s="86"/>
      <c r="SWB6" s="86"/>
      <c r="SWC6" s="86"/>
      <c r="SWD6" s="86"/>
      <c r="SWE6" s="86"/>
      <c r="SWF6" s="86"/>
      <c r="SWG6" s="86"/>
      <c r="SWH6" s="86"/>
      <c r="SWI6" s="86"/>
      <c r="SWJ6" s="86"/>
      <c r="SWK6" s="86"/>
      <c r="SWL6" s="86"/>
      <c r="SWM6" s="86"/>
      <c r="SWN6" s="86"/>
      <c r="SWO6" s="86"/>
      <c r="SWP6" s="86"/>
      <c r="SWQ6" s="86"/>
      <c r="SWR6" s="86"/>
      <c r="SWS6" s="86"/>
      <c r="SWT6" s="86"/>
      <c r="SWU6" s="86"/>
      <c r="SWV6" s="86"/>
      <c r="SWW6" s="86"/>
      <c r="SWX6" s="86"/>
      <c r="SWY6" s="86"/>
      <c r="SWZ6" s="86"/>
      <c r="SXA6" s="86"/>
      <c r="SXB6" s="86"/>
      <c r="SXC6" s="86"/>
      <c r="SXD6" s="86"/>
      <c r="SXE6" s="86"/>
      <c r="SXF6" s="86"/>
      <c r="SXG6" s="86"/>
      <c r="SXH6" s="86"/>
      <c r="SXI6" s="86"/>
      <c r="SXJ6" s="86"/>
      <c r="SXK6" s="86"/>
      <c r="SXL6" s="86"/>
      <c r="SXM6" s="86"/>
      <c r="SXN6" s="86"/>
      <c r="SXO6" s="86"/>
      <c r="SXP6" s="86"/>
      <c r="SXQ6" s="86"/>
      <c r="SXR6" s="86"/>
      <c r="SXS6" s="86"/>
      <c r="SXT6" s="86"/>
      <c r="SXU6" s="86"/>
      <c r="SXV6" s="86"/>
      <c r="SXW6" s="86"/>
      <c r="SXX6" s="86"/>
      <c r="SXY6" s="86"/>
      <c r="SXZ6" s="86"/>
      <c r="SYA6" s="86"/>
      <c r="SYB6" s="86"/>
      <c r="SYC6" s="86"/>
      <c r="SYD6" s="86"/>
      <c r="SYE6" s="86"/>
      <c r="SYF6" s="86"/>
      <c r="SYG6" s="86"/>
      <c r="SYH6" s="86"/>
      <c r="SYI6" s="86"/>
      <c r="SYJ6" s="86"/>
      <c r="SYK6" s="86"/>
      <c r="SYL6" s="86"/>
      <c r="SYM6" s="86"/>
      <c r="SYN6" s="86"/>
      <c r="SYO6" s="86"/>
      <c r="SYP6" s="86"/>
      <c r="SYQ6" s="86"/>
      <c r="SYR6" s="86"/>
      <c r="SYS6" s="86"/>
      <c r="SYT6" s="86"/>
      <c r="SYU6" s="86"/>
      <c r="SYV6" s="86"/>
      <c r="SYW6" s="86"/>
      <c r="SYX6" s="86"/>
      <c r="SYY6" s="86"/>
      <c r="SYZ6" s="86"/>
      <c r="SZA6" s="86"/>
      <c r="SZB6" s="86"/>
      <c r="SZC6" s="86"/>
      <c r="SZD6" s="86"/>
      <c r="SZE6" s="86"/>
      <c r="SZF6" s="86"/>
      <c r="SZG6" s="86"/>
      <c r="SZH6" s="86"/>
      <c r="SZI6" s="86"/>
      <c r="SZJ6" s="86"/>
      <c r="SZK6" s="86"/>
      <c r="SZL6" s="86"/>
      <c r="SZM6" s="86"/>
      <c r="SZN6" s="86"/>
      <c r="SZO6" s="86"/>
      <c r="SZP6" s="86"/>
      <c r="SZQ6" s="86"/>
      <c r="SZR6" s="86"/>
      <c r="SZS6" s="86"/>
      <c r="SZT6" s="86"/>
      <c r="SZU6" s="86"/>
      <c r="SZV6" s="86"/>
      <c r="SZW6" s="86"/>
      <c r="SZX6" s="86"/>
      <c r="SZY6" s="86"/>
      <c r="SZZ6" s="86"/>
      <c r="TAA6" s="86"/>
      <c r="TAB6" s="86"/>
      <c r="TAC6" s="86"/>
      <c r="TAD6" s="86"/>
      <c r="TAE6" s="86"/>
      <c r="TAF6" s="86"/>
      <c r="TAG6" s="86"/>
      <c r="TAH6" s="86"/>
      <c r="TAI6" s="86"/>
      <c r="TAJ6" s="86"/>
      <c r="TAK6" s="86"/>
      <c r="TAL6" s="86"/>
      <c r="TAM6" s="86"/>
      <c r="TAN6" s="86"/>
      <c r="TAO6" s="86"/>
      <c r="TAP6" s="86"/>
      <c r="TAQ6" s="86"/>
      <c r="TAR6" s="86"/>
      <c r="TAS6" s="86"/>
      <c r="TAT6" s="86"/>
      <c r="TAU6" s="86"/>
      <c r="TAV6" s="86"/>
      <c r="TAW6" s="86"/>
      <c r="TAX6" s="86"/>
      <c r="TAY6" s="86"/>
      <c r="TAZ6" s="86"/>
      <c r="TBA6" s="86"/>
      <c r="TBB6" s="86"/>
      <c r="TBC6" s="86"/>
      <c r="TBD6" s="86"/>
      <c r="TBE6" s="86"/>
      <c r="TBF6" s="86"/>
      <c r="TBG6" s="86"/>
      <c r="TBH6" s="86"/>
      <c r="TBI6" s="86"/>
      <c r="TBJ6" s="86"/>
      <c r="TBK6" s="86"/>
      <c r="TBL6" s="86"/>
      <c r="TBM6" s="86"/>
      <c r="TBN6" s="86"/>
      <c r="TBO6" s="86"/>
      <c r="TBP6" s="86"/>
      <c r="TBQ6" s="86"/>
      <c r="TBR6" s="86"/>
      <c r="TBS6" s="86"/>
      <c r="TBT6" s="86"/>
      <c r="TBU6" s="86"/>
      <c r="TBV6" s="86"/>
      <c r="TBW6" s="86"/>
      <c r="TBX6" s="86"/>
      <c r="TBY6" s="86"/>
      <c r="TBZ6" s="86"/>
      <c r="TCA6" s="86"/>
      <c r="TCB6" s="86"/>
      <c r="TCC6" s="86"/>
      <c r="TCD6" s="86"/>
      <c r="TCE6" s="86"/>
      <c r="TCF6" s="86"/>
      <c r="TCG6" s="86"/>
      <c r="TCH6" s="86"/>
      <c r="TCI6" s="86"/>
      <c r="TCJ6" s="86"/>
      <c r="TCK6" s="86"/>
      <c r="TCL6" s="86"/>
      <c r="TCM6" s="86"/>
      <c r="TCN6" s="86"/>
      <c r="TCO6" s="86"/>
      <c r="TCP6" s="86"/>
      <c r="TCQ6" s="86"/>
      <c r="TCR6" s="86"/>
      <c r="TCS6" s="86"/>
      <c r="TCT6" s="86"/>
      <c r="TCU6" s="86"/>
      <c r="TCV6" s="86"/>
      <c r="TCW6" s="86"/>
      <c r="TCX6" s="86"/>
      <c r="TCY6" s="86"/>
      <c r="TCZ6" s="86"/>
      <c r="TDA6" s="86"/>
      <c r="TDB6" s="86"/>
      <c r="TDC6" s="86"/>
      <c r="TDD6" s="86"/>
      <c r="TDE6" s="86"/>
      <c r="TDF6" s="86"/>
      <c r="TDG6" s="86"/>
      <c r="TDH6" s="86"/>
      <c r="TDI6" s="86"/>
      <c r="TDJ6" s="86"/>
      <c r="TDK6" s="86"/>
      <c r="TDL6" s="86"/>
      <c r="TDM6" s="86"/>
      <c r="TDN6" s="86"/>
      <c r="TDO6" s="86"/>
      <c r="TDP6" s="86"/>
      <c r="TDQ6" s="86"/>
      <c r="TDR6" s="86"/>
      <c r="TDS6" s="86"/>
      <c r="TDT6" s="86"/>
      <c r="TDU6" s="86"/>
      <c r="TDV6" s="86"/>
      <c r="TDW6" s="86"/>
      <c r="TDX6" s="86"/>
      <c r="TDY6" s="86"/>
      <c r="TDZ6" s="86"/>
      <c r="TEA6" s="86"/>
      <c r="TEB6" s="86"/>
      <c r="TEC6" s="86"/>
      <c r="TED6" s="86"/>
      <c r="TEE6" s="86"/>
      <c r="TEF6" s="86"/>
      <c r="TEG6" s="86"/>
      <c r="TEH6" s="86"/>
      <c r="TEI6" s="86"/>
      <c r="TEJ6" s="86"/>
      <c r="TEK6" s="86"/>
      <c r="TEL6" s="86"/>
      <c r="TEM6" s="86"/>
      <c r="TEN6" s="86"/>
      <c r="TEO6" s="86"/>
      <c r="TEP6" s="86"/>
      <c r="TEQ6" s="86"/>
      <c r="TER6" s="86"/>
      <c r="TES6" s="86"/>
      <c r="TET6" s="86"/>
      <c r="TEU6" s="86"/>
      <c r="TEV6" s="86"/>
      <c r="TEW6" s="86"/>
      <c r="TEX6" s="86"/>
      <c r="TEY6" s="86"/>
      <c r="TEZ6" s="86"/>
      <c r="TFA6" s="86"/>
      <c r="TFB6" s="86"/>
      <c r="TFC6" s="86"/>
      <c r="TFD6" s="86"/>
      <c r="TFE6" s="86"/>
      <c r="TFF6" s="86"/>
      <c r="TFG6" s="86"/>
      <c r="TFH6" s="86"/>
      <c r="TFI6" s="86"/>
      <c r="TFJ6" s="86"/>
      <c r="TFK6" s="86"/>
      <c r="TFL6" s="86"/>
      <c r="TFM6" s="86"/>
      <c r="TFN6" s="86"/>
      <c r="TFO6" s="86"/>
      <c r="TFP6" s="86"/>
      <c r="TFQ6" s="86"/>
      <c r="TFR6" s="86"/>
      <c r="TFS6" s="86"/>
      <c r="TFT6" s="86"/>
      <c r="TFU6" s="86"/>
      <c r="TFV6" s="86"/>
      <c r="TFW6" s="86"/>
      <c r="TFX6" s="86"/>
      <c r="TFY6" s="86"/>
      <c r="TFZ6" s="86"/>
      <c r="TGA6" s="86"/>
      <c r="TGB6" s="86"/>
      <c r="TGC6" s="86"/>
      <c r="TGD6" s="86"/>
      <c r="TGE6" s="86"/>
      <c r="TGF6" s="86"/>
      <c r="TGG6" s="86"/>
      <c r="TGH6" s="86"/>
      <c r="TGI6" s="86"/>
      <c r="TGJ6" s="86"/>
      <c r="TGK6" s="86"/>
      <c r="TGL6" s="86"/>
      <c r="TGM6" s="86"/>
      <c r="TGN6" s="86"/>
      <c r="TGO6" s="86"/>
      <c r="TGP6" s="86"/>
      <c r="TGQ6" s="86"/>
      <c r="TGR6" s="86"/>
      <c r="TGS6" s="86"/>
      <c r="TGT6" s="86"/>
      <c r="TGU6" s="86"/>
      <c r="TGV6" s="86"/>
      <c r="TGW6" s="86"/>
      <c r="TGX6" s="86"/>
      <c r="TGY6" s="86"/>
      <c r="TGZ6" s="86"/>
      <c r="THA6" s="86"/>
      <c r="THB6" s="86"/>
      <c r="THC6" s="86"/>
      <c r="THD6" s="86"/>
      <c r="THE6" s="86"/>
      <c r="THF6" s="86"/>
      <c r="THG6" s="86"/>
      <c r="THH6" s="86"/>
      <c r="THI6" s="86"/>
      <c r="THJ6" s="86"/>
      <c r="THK6" s="86"/>
      <c r="THL6" s="86"/>
      <c r="THM6" s="86"/>
      <c r="THN6" s="86"/>
      <c r="THO6" s="86"/>
      <c r="THP6" s="86"/>
      <c r="THQ6" s="86"/>
      <c r="THR6" s="86"/>
      <c r="THS6" s="86"/>
      <c r="THT6" s="86"/>
      <c r="THU6" s="86"/>
      <c r="THV6" s="86"/>
      <c r="THW6" s="86"/>
      <c r="THX6" s="86"/>
      <c r="THY6" s="86"/>
      <c r="THZ6" s="86"/>
      <c r="TIA6" s="86"/>
      <c r="TIB6" s="86"/>
      <c r="TIC6" s="86"/>
      <c r="TID6" s="86"/>
      <c r="TIE6" s="86"/>
      <c r="TIF6" s="86"/>
      <c r="TIG6" s="86"/>
      <c r="TIH6" s="86"/>
      <c r="TII6" s="86"/>
      <c r="TIJ6" s="86"/>
      <c r="TIK6" s="86"/>
      <c r="TIL6" s="86"/>
      <c r="TIM6" s="86"/>
      <c r="TIN6" s="86"/>
      <c r="TIO6" s="86"/>
      <c r="TIP6" s="86"/>
      <c r="TIQ6" s="86"/>
      <c r="TIR6" s="86"/>
      <c r="TIS6" s="86"/>
      <c r="TIT6" s="86"/>
      <c r="TIU6" s="86"/>
      <c r="TIV6" s="86"/>
      <c r="TIW6" s="86"/>
      <c r="TIX6" s="86"/>
      <c r="TIY6" s="86"/>
      <c r="TIZ6" s="86"/>
      <c r="TJA6" s="86"/>
      <c r="TJB6" s="86"/>
      <c r="TJC6" s="86"/>
      <c r="TJD6" s="86"/>
      <c r="TJE6" s="86"/>
      <c r="TJF6" s="86"/>
      <c r="TJG6" s="86"/>
      <c r="TJH6" s="86"/>
      <c r="TJI6" s="86"/>
      <c r="TJJ6" s="86"/>
      <c r="TJK6" s="86"/>
      <c r="TJL6" s="86"/>
      <c r="TJM6" s="86"/>
      <c r="TJN6" s="86"/>
      <c r="TJO6" s="86"/>
      <c r="TJP6" s="86"/>
      <c r="TJQ6" s="86"/>
      <c r="TJR6" s="86"/>
      <c r="TJS6" s="86"/>
      <c r="TJT6" s="86"/>
      <c r="TJU6" s="86"/>
      <c r="TJV6" s="86"/>
      <c r="TJW6" s="86"/>
      <c r="TJX6" s="86"/>
      <c r="TJY6" s="86"/>
      <c r="TJZ6" s="86"/>
      <c r="TKA6" s="86"/>
      <c r="TKB6" s="86"/>
      <c r="TKC6" s="86"/>
      <c r="TKD6" s="86"/>
      <c r="TKE6" s="86"/>
      <c r="TKF6" s="86"/>
      <c r="TKG6" s="86"/>
      <c r="TKH6" s="86"/>
      <c r="TKI6" s="86"/>
      <c r="TKJ6" s="86"/>
      <c r="TKK6" s="86"/>
      <c r="TKL6" s="86"/>
      <c r="TKM6" s="86"/>
      <c r="TKN6" s="86"/>
      <c r="TKO6" s="86"/>
      <c r="TKP6" s="86"/>
      <c r="TKQ6" s="86"/>
      <c r="TKR6" s="86"/>
      <c r="TKS6" s="86"/>
      <c r="TKT6" s="86"/>
      <c r="TKU6" s="86"/>
      <c r="TKV6" s="86"/>
      <c r="TKW6" s="86"/>
      <c r="TKX6" s="86"/>
      <c r="TKY6" s="86"/>
      <c r="TKZ6" s="86"/>
      <c r="TLA6" s="86"/>
      <c r="TLB6" s="86"/>
      <c r="TLC6" s="86"/>
      <c r="TLD6" s="86"/>
      <c r="TLE6" s="86"/>
      <c r="TLF6" s="86"/>
      <c r="TLG6" s="86"/>
      <c r="TLH6" s="86"/>
      <c r="TLI6" s="86"/>
      <c r="TLJ6" s="86"/>
      <c r="TLK6" s="86"/>
      <c r="TLL6" s="86"/>
      <c r="TLM6" s="86"/>
      <c r="TLN6" s="86"/>
      <c r="TLO6" s="86"/>
      <c r="TLP6" s="86"/>
      <c r="TLQ6" s="86"/>
      <c r="TLR6" s="86"/>
      <c r="TLS6" s="86"/>
      <c r="TLT6" s="86"/>
      <c r="TLU6" s="86"/>
      <c r="TLV6" s="86"/>
      <c r="TLW6" s="86"/>
      <c r="TLX6" s="86"/>
      <c r="TLY6" s="86"/>
      <c r="TLZ6" s="86"/>
      <c r="TMA6" s="86"/>
      <c r="TMB6" s="86"/>
      <c r="TMC6" s="86"/>
      <c r="TMD6" s="86"/>
      <c r="TME6" s="86"/>
      <c r="TMF6" s="86"/>
      <c r="TMG6" s="86"/>
      <c r="TMH6" s="86"/>
      <c r="TMI6" s="86"/>
      <c r="TMJ6" s="86"/>
      <c r="TMK6" s="86"/>
      <c r="TML6" s="86"/>
      <c r="TMM6" s="86"/>
      <c r="TMN6" s="86"/>
      <c r="TMO6" s="86"/>
      <c r="TMP6" s="86"/>
      <c r="TMQ6" s="86"/>
      <c r="TMR6" s="86"/>
      <c r="TMS6" s="86"/>
      <c r="TMT6" s="86"/>
      <c r="TMU6" s="86"/>
      <c r="TMV6" s="86"/>
      <c r="TMW6" s="86"/>
      <c r="TMX6" s="86"/>
      <c r="TMY6" s="86"/>
      <c r="TMZ6" s="86"/>
      <c r="TNA6" s="86"/>
      <c r="TNB6" s="86"/>
      <c r="TNC6" s="86"/>
      <c r="TND6" s="86"/>
      <c r="TNE6" s="86"/>
      <c r="TNF6" s="86"/>
      <c r="TNG6" s="86"/>
      <c r="TNH6" s="86"/>
      <c r="TNI6" s="86"/>
      <c r="TNJ6" s="86"/>
      <c r="TNK6" s="86"/>
      <c r="TNL6" s="86"/>
      <c r="TNM6" s="86"/>
      <c r="TNN6" s="86"/>
      <c r="TNO6" s="86"/>
      <c r="TNP6" s="86"/>
      <c r="TNQ6" s="86"/>
      <c r="TNR6" s="86"/>
      <c r="TNS6" s="86"/>
      <c r="TNT6" s="86"/>
      <c r="TNU6" s="86"/>
      <c r="TNV6" s="86"/>
      <c r="TNW6" s="86"/>
      <c r="TNX6" s="86"/>
      <c r="TNY6" s="86"/>
      <c r="TNZ6" s="86"/>
      <c r="TOA6" s="86"/>
      <c r="TOB6" s="86"/>
      <c r="TOC6" s="86"/>
      <c r="TOD6" s="86"/>
      <c r="TOE6" s="86"/>
      <c r="TOF6" s="86"/>
      <c r="TOG6" s="86"/>
      <c r="TOH6" s="86"/>
      <c r="TOI6" s="86"/>
      <c r="TOJ6" s="86"/>
      <c r="TOK6" s="86"/>
      <c r="TOL6" s="86"/>
      <c r="TOM6" s="86"/>
      <c r="TON6" s="86"/>
      <c r="TOO6" s="86"/>
      <c r="TOP6" s="86"/>
      <c r="TOQ6" s="86"/>
      <c r="TOR6" s="86"/>
      <c r="TOS6" s="86"/>
      <c r="TOT6" s="86"/>
      <c r="TOU6" s="86"/>
      <c r="TOV6" s="86"/>
      <c r="TOW6" s="86"/>
      <c r="TOX6" s="86"/>
      <c r="TOY6" s="86"/>
      <c r="TOZ6" s="86"/>
      <c r="TPA6" s="86"/>
      <c r="TPB6" s="86"/>
      <c r="TPC6" s="86"/>
      <c r="TPD6" s="86"/>
      <c r="TPE6" s="86"/>
      <c r="TPF6" s="86"/>
      <c r="TPG6" s="86"/>
      <c r="TPH6" s="86"/>
      <c r="TPI6" s="86"/>
      <c r="TPJ6" s="86"/>
      <c r="TPK6" s="86"/>
      <c r="TPL6" s="86"/>
      <c r="TPM6" s="86"/>
      <c r="TPN6" s="86"/>
      <c r="TPO6" s="86"/>
      <c r="TPP6" s="86"/>
      <c r="TPQ6" s="86"/>
      <c r="TPR6" s="86"/>
      <c r="TPS6" s="86"/>
      <c r="TPT6" s="86"/>
      <c r="TPU6" s="86"/>
      <c r="TPV6" s="86"/>
      <c r="TPW6" s="86"/>
      <c r="TPX6" s="86"/>
      <c r="TPY6" s="86"/>
      <c r="TPZ6" s="86"/>
      <c r="TQA6" s="86"/>
      <c r="TQB6" s="86"/>
      <c r="TQC6" s="86"/>
      <c r="TQD6" s="86"/>
      <c r="TQE6" s="86"/>
      <c r="TQF6" s="86"/>
      <c r="TQG6" s="86"/>
      <c r="TQH6" s="86"/>
      <c r="TQI6" s="86"/>
      <c r="TQJ6" s="86"/>
      <c r="TQK6" s="86"/>
      <c r="TQL6" s="86"/>
      <c r="TQM6" s="86"/>
      <c r="TQN6" s="86"/>
      <c r="TQO6" s="86"/>
      <c r="TQP6" s="86"/>
      <c r="TQQ6" s="86"/>
      <c r="TQR6" s="86"/>
      <c r="TQS6" s="86"/>
      <c r="TQT6" s="86"/>
      <c r="TQU6" s="86"/>
      <c r="TQV6" s="86"/>
      <c r="TQW6" s="86"/>
      <c r="TQX6" s="86"/>
      <c r="TQY6" s="86"/>
      <c r="TQZ6" s="86"/>
      <c r="TRA6" s="86"/>
      <c r="TRB6" s="86"/>
      <c r="TRC6" s="86"/>
      <c r="TRD6" s="86"/>
      <c r="TRE6" s="86"/>
      <c r="TRF6" s="86"/>
      <c r="TRG6" s="86"/>
      <c r="TRH6" s="86"/>
      <c r="TRI6" s="86"/>
      <c r="TRJ6" s="86"/>
      <c r="TRK6" s="86"/>
      <c r="TRL6" s="86"/>
      <c r="TRM6" s="86"/>
      <c r="TRN6" s="86"/>
      <c r="TRO6" s="86"/>
      <c r="TRP6" s="86"/>
      <c r="TRQ6" s="86"/>
      <c r="TRR6" s="86"/>
      <c r="TRS6" s="86"/>
      <c r="TRT6" s="86"/>
      <c r="TRU6" s="86"/>
      <c r="TRV6" s="86"/>
      <c r="TRW6" s="86"/>
      <c r="TRX6" s="86"/>
      <c r="TRY6" s="86"/>
      <c r="TRZ6" s="86"/>
      <c r="TSA6" s="86"/>
      <c r="TSB6" s="86"/>
      <c r="TSC6" s="86"/>
      <c r="TSD6" s="86"/>
      <c r="TSE6" s="86"/>
      <c r="TSF6" s="86"/>
      <c r="TSG6" s="86"/>
      <c r="TSH6" s="86"/>
      <c r="TSI6" s="86"/>
      <c r="TSJ6" s="86"/>
      <c r="TSK6" s="86"/>
      <c r="TSL6" s="86"/>
      <c r="TSM6" s="86"/>
      <c r="TSN6" s="86"/>
      <c r="TSO6" s="86"/>
      <c r="TSP6" s="86"/>
      <c r="TSQ6" s="86"/>
      <c r="TSR6" s="86"/>
      <c r="TSS6" s="86"/>
      <c r="TST6" s="86"/>
      <c r="TSU6" s="86"/>
      <c r="TSV6" s="86"/>
      <c r="TSW6" s="86"/>
      <c r="TSX6" s="86"/>
      <c r="TSY6" s="86"/>
      <c r="TSZ6" s="86"/>
      <c r="TTA6" s="86"/>
      <c r="TTB6" s="86"/>
      <c r="TTC6" s="86"/>
      <c r="TTD6" s="86"/>
      <c r="TTE6" s="86"/>
      <c r="TTF6" s="86"/>
      <c r="TTG6" s="86"/>
      <c r="TTH6" s="86"/>
      <c r="TTI6" s="86"/>
      <c r="TTJ6" s="86"/>
      <c r="TTK6" s="86"/>
      <c r="TTL6" s="86"/>
      <c r="TTM6" s="86"/>
      <c r="TTN6" s="86"/>
      <c r="TTO6" s="86"/>
      <c r="TTP6" s="86"/>
      <c r="TTQ6" s="86"/>
      <c r="TTR6" s="86"/>
      <c r="TTS6" s="86"/>
      <c r="TTT6" s="86"/>
      <c r="TTU6" s="86"/>
      <c r="TTV6" s="86"/>
      <c r="TTW6" s="86"/>
      <c r="TTX6" s="86"/>
      <c r="TTY6" s="86"/>
      <c r="TTZ6" s="86"/>
      <c r="TUA6" s="86"/>
      <c r="TUB6" s="86"/>
      <c r="TUC6" s="86"/>
      <c r="TUD6" s="86"/>
      <c r="TUE6" s="86"/>
      <c r="TUF6" s="86"/>
      <c r="TUG6" s="86"/>
      <c r="TUH6" s="86"/>
      <c r="TUI6" s="86"/>
      <c r="TUJ6" s="86"/>
      <c r="TUK6" s="86"/>
      <c r="TUL6" s="86"/>
      <c r="TUM6" s="86"/>
      <c r="TUN6" s="86"/>
      <c r="TUO6" s="86"/>
      <c r="TUP6" s="86"/>
      <c r="TUQ6" s="86"/>
      <c r="TUR6" s="86"/>
      <c r="TUS6" s="86"/>
      <c r="TUT6" s="86"/>
      <c r="TUU6" s="86"/>
      <c r="TUV6" s="86"/>
      <c r="TUW6" s="86"/>
      <c r="TUX6" s="86"/>
      <c r="TUY6" s="86"/>
      <c r="TUZ6" s="86"/>
      <c r="TVA6" s="86"/>
      <c r="TVB6" s="86"/>
      <c r="TVC6" s="86"/>
      <c r="TVD6" s="86"/>
      <c r="TVE6" s="86"/>
      <c r="TVF6" s="86"/>
      <c r="TVG6" s="86"/>
      <c r="TVH6" s="86"/>
      <c r="TVI6" s="86"/>
      <c r="TVJ6" s="86"/>
      <c r="TVK6" s="86"/>
      <c r="TVL6" s="86"/>
      <c r="TVM6" s="86"/>
      <c r="TVN6" s="86"/>
      <c r="TVO6" s="86"/>
      <c r="TVP6" s="86"/>
      <c r="TVQ6" s="86"/>
      <c r="TVR6" s="86"/>
      <c r="TVS6" s="86"/>
      <c r="TVT6" s="86"/>
      <c r="TVU6" s="86"/>
      <c r="TVV6" s="86"/>
      <c r="TVW6" s="86"/>
      <c r="TVX6" s="86"/>
      <c r="TVY6" s="86"/>
      <c r="TVZ6" s="86"/>
      <c r="TWA6" s="86"/>
      <c r="TWB6" s="86"/>
      <c r="TWC6" s="86"/>
      <c r="TWD6" s="86"/>
      <c r="TWE6" s="86"/>
      <c r="TWF6" s="86"/>
      <c r="TWG6" s="86"/>
      <c r="TWH6" s="86"/>
      <c r="TWI6" s="86"/>
      <c r="TWJ6" s="86"/>
      <c r="TWK6" s="86"/>
      <c r="TWL6" s="86"/>
      <c r="TWM6" s="86"/>
      <c r="TWN6" s="86"/>
      <c r="TWO6" s="86"/>
      <c r="TWP6" s="86"/>
      <c r="TWQ6" s="86"/>
      <c r="TWR6" s="86"/>
      <c r="TWS6" s="86"/>
      <c r="TWT6" s="86"/>
      <c r="TWU6" s="86"/>
      <c r="TWV6" s="86"/>
      <c r="TWW6" s="86"/>
      <c r="TWX6" s="86"/>
      <c r="TWY6" s="86"/>
      <c r="TWZ6" s="86"/>
      <c r="TXA6" s="86"/>
      <c r="TXB6" s="86"/>
      <c r="TXC6" s="86"/>
      <c r="TXD6" s="86"/>
      <c r="TXE6" s="86"/>
      <c r="TXF6" s="86"/>
      <c r="TXG6" s="86"/>
      <c r="TXH6" s="86"/>
      <c r="TXI6" s="86"/>
      <c r="TXJ6" s="86"/>
      <c r="TXK6" s="86"/>
      <c r="TXL6" s="86"/>
      <c r="TXM6" s="86"/>
      <c r="TXN6" s="86"/>
      <c r="TXO6" s="86"/>
      <c r="TXP6" s="86"/>
      <c r="TXQ6" s="86"/>
      <c r="TXR6" s="86"/>
      <c r="TXS6" s="86"/>
      <c r="TXT6" s="86"/>
      <c r="TXU6" s="86"/>
      <c r="TXV6" s="86"/>
      <c r="TXW6" s="86"/>
      <c r="TXX6" s="86"/>
      <c r="TXY6" s="86"/>
      <c r="TXZ6" s="86"/>
      <c r="TYA6" s="86"/>
      <c r="TYB6" s="86"/>
      <c r="TYC6" s="86"/>
      <c r="TYD6" s="86"/>
      <c r="TYE6" s="86"/>
      <c r="TYF6" s="86"/>
      <c r="TYG6" s="86"/>
      <c r="TYH6" s="86"/>
      <c r="TYI6" s="86"/>
      <c r="TYJ6" s="86"/>
      <c r="TYK6" s="86"/>
      <c r="TYL6" s="86"/>
      <c r="TYM6" s="86"/>
      <c r="TYN6" s="86"/>
      <c r="TYO6" s="86"/>
      <c r="TYP6" s="86"/>
      <c r="TYQ6" s="86"/>
      <c r="TYR6" s="86"/>
      <c r="TYS6" s="86"/>
      <c r="TYT6" s="86"/>
      <c r="TYU6" s="86"/>
      <c r="TYV6" s="86"/>
      <c r="TYW6" s="86"/>
      <c r="TYX6" s="86"/>
      <c r="TYY6" s="86"/>
      <c r="TYZ6" s="86"/>
      <c r="TZA6" s="86"/>
      <c r="TZB6" s="86"/>
      <c r="TZC6" s="86"/>
      <c r="TZD6" s="86"/>
      <c r="TZE6" s="86"/>
      <c r="TZF6" s="86"/>
      <c r="TZG6" s="86"/>
      <c r="TZH6" s="86"/>
      <c r="TZI6" s="86"/>
      <c r="TZJ6" s="86"/>
      <c r="TZK6" s="86"/>
      <c r="TZL6" s="86"/>
      <c r="TZM6" s="86"/>
      <c r="TZN6" s="86"/>
      <c r="TZO6" s="86"/>
      <c r="TZP6" s="86"/>
      <c r="TZQ6" s="86"/>
      <c r="TZR6" s="86"/>
      <c r="TZS6" s="86"/>
      <c r="TZT6" s="86"/>
      <c r="TZU6" s="86"/>
      <c r="TZV6" s="86"/>
      <c r="TZW6" s="86"/>
      <c r="TZX6" s="86"/>
      <c r="TZY6" s="86"/>
      <c r="TZZ6" s="86"/>
      <c r="UAA6" s="86"/>
      <c r="UAB6" s="86"/>
      <c r="UAC6" s="86"/>
      <c r="UAD6" s="86"/>
      <c r="UAE6" s="86"/>
      <c r="UAF6" s="86"/>
      <c r="UAG6" s="86"/>
      <c r="UAH6" s="86"/>
      <c r="UAI6" s="86"/>
      <c r="UAJ6" s="86"/>
      <c r="UAK6" s="86"/>
      <c r="UAL6" s="86"/>
      <c r="UAM6" s="86"/>
      <c r="UAN6" s="86"/>
      <c r="UAO6" s="86"/>
      <c r="UAP6" s="86"/>
      <c r="UAQ6" s="86"/>
      <c r="UAR6" s="86"/>
      <c r="UAS6" s="86"/>
      <c r="UAT6" s="86"/>
      <c r="UAU6" s="86"/>
      <c r="UAV6" s="86"/>
      <c r="UAW6" s="86"/>
      <c r="UAX6" s="86"/>
      <c r="UAY6" s="86"/>
      <c r="UAZ6" s="86"/>
      <c r="UBA6" s="86"/>
      <c r="UBB6" s="86"/>
      <c r="UBC6" s="86"/>
      <c r="UBD6" s="86"/>
      <c r="UBE6" s="86"/>
      <c r="UBF6" s="86"/>
      <c r="UBG6" s="86"/>
      <c r="UBH6" s="86"/>
      <c r="UBI6" s="86"/>
      <c r="UBJ6" s="86"/>
      <c r="UBK6" s="86"/>
      <c r="UBL6" s="86"/>
      <c r="UBM6" s="86"/>
      <c r="UBN6" s="86"/>
      <c r="UBO6" s="86"/>
      <c r="UBP6" s="86"/>
      <c r="UBQ6" s="86"/>
      <c r="UBR6" s="86"/>
      <c r="UBS6" s="86"/>
      <c r="UBT6" s="86"/>
      <c r="UBU6" s="86"/>
      <c r="UBV6" s="86"/>
      <c r="UBW6" s="86"/>
      <c r="UBX6" s="86"/>
      <c r="UBY6" s="86"/>
      <c r="UBZ6" s="86"/>
      <c r="UCA6" s="86"/>
      <c r="UCB6" s="86"/>
      <c r="UCC6" s="86"/>
      <c r="UCD6" s="86"/>
      <c r="UCE6" s="86"/>
      <c r="UCF6" s="86"/>
      <c r="UCG6" s="86"/>
      <c r="UCH6" s="86"/>
      <c r="UCI6" s="86"/>
      <c r="UCJ6" s="86"/>
      <c r="UCK6" s="86"/>
      <c r="UCL6" s="86"/>
      <c r="UCM6" s="86"/>
      <c r="UCN6" s="86"/>
      <c r="UCO6" s="86"/>
      <c r="UCP6" s="86"/>
      <c r="UCQ6" s="86"/>
      <c r="UCR6" s="86"/>
      <c r="UCS6" s="86"/>
      <c r="UCT6" s="86"/>
      <c r="UCU6" s="86"/>
      <c r="UCV6" s="86"/>
      <c r="UCW6" s="86"/>
      <c r="UCX6" s="86"/>
      <c r="UCY6" s="86"/>
      <c r="UCZ6" s="86"/>
      <c r="UDA6" s="86"/>
      <c r="UDB6" s="86"/>
      <c r="UDC6" s="86"/>
      <c r="UDD6" s="86"/>
      <c r="UDE6" s="86"/>
      <c r="UDF6" s="86"/>
      <c r="UDG6" s="86"/>
      <c r="UDH6" s="86"/>
      <c r="UDI6" s="86"/>
      <c r="UDJ6" s="86"/>
      <c r="UDK6" s="86"/>
      <c r="UDL6" s="86"/>
      <c r="UDM6" s="86"/>
      <c r="UDN6" s="86"/>
      <c r="UDO6" s="86"/>
      <c r="UDP6" s="86"/>
      <c r="UDQ6" s="86"/>
      <c r="UDR6" s="86"/>
      <c r="UDS6" s="86"/>
      <c r="UDT6" s="86"/>
      <c r="UDU6" s="86"/>
      <c r="UDV6" s="86"/>
      <c r="UDW6" s="86"/>
      <c r="UDX6" s="86"/>
      <c r="UDY6" s="86"/>
      <c r="UDZ6" s="86"/>
      <c r="UEA6" s="86"/>
      <c r="UEB6" s="86"/>
      <c r="UEC6" s="86"/>
      <c r="UED6" s="86"/>
      <c r="UEE6" s="86"/>
      <c r="UEF6" s="86"/>
      <c r="UEG6" s="86"/>
      <c r="UEH6" s="86"/>
      <c r="UEI6" s="86"/>
      <c r="UEJ6" s="86"/>
      <c r="UEK6" s="86"/>
      <c r="UEL6" s="86"/>
      <c r="UEM6" s="86"/>
      <c r="UEN6" s="86"/>
      <c r="UEO6" s="86"/>
      <c r="UEP6" s="86"/>
      <c r="UEQ6" s="86"/>
      <c r="UER6" s="86"/>
      <c r="UES6" s="86"/>
      <c r="UET6" s="86"/>
      <c r="UEU6" s="86"/>
      <c r="UEV6" s="86"/>
      <c r="UEW6" s="86"/>
      <c r="UEX6" s="86"/>
      <c r="UEY6" s="86"/>
      <c r="UEZ6" s="86"/>
      <c r="UFA6" s="86"/>
      <c r="UFB6" s="86"/>
      <c r="UFC6" s="86"/>
      <c r="UFD6" s="86"/>
      <c r="UFE6" s="86"/>
      <c r="UFF6" s="86"/>
      <c r="UFG6" s="86"/>
      <c r="UFH6" s="86"/>
      <c r="UFI6" s="86"/>
      <c r="UFJ6" s="86"/>
      <c r="UFK6" s="86"/>
      <c r="UFL6" s="86"/>
      <c r="UFM6" s="86"/>
      <c r="UFN6" s="86"/>
      <c r="UFO6" s="86"/>
      <c r="UFP6" s="86"/>
      <c r="UFQ6" s="86"/>
      <c r="UFR6" s="86"/>
      <c r="UFS6" s="86"/>
      <c r="UFT6" s="86"/>
      <c r="UFU6" s="86"/>
      <c r="UFV6" s="86"/>
      <c r="UFW6" s="86"/>
      <c r="UFX6" s="86"/>
      <c r="UFY6" s="86"/>
      <c r="UFZ6" s="86"/>
      <c r="UGA6" s="86"/>
      <c r="UGB6" s="86"/>
      <c r="UGC6" s="86"/>
      <c r="UGD6" s="86"/>
      <c r="UGE6" s="86"/>
      <c r="UGF6" s="86"/>
      <c r="UGG6" s="86"/>
      <c r="UGH6" s="86"/>
      <c r="UGI6" s="86"/>
      <c r="UGJ6" s="86"/>
      <c r="UGK6" s="86"/>
      <c r="UGL6" s="86"/>
      <c r="UGM6" s="86"/>
      <c r="UGN6" s="86"/>
      <c r="UGO6" s="86"/>
      <c r="UGP6" s="86"/>
      <c r="UGQ6" s="86"/>
      <c r="UGR6" s="86"/>
      <c r="UGS6" s="86"/>
      <c r="UGT6" s="86"/>
      <c r="UGU6" s="86"/>
      <c r="UGV6" s="86"/>
      <c r="UGW6" s="86"/>
      <c r="UGX6" s="86"/>
      <c r="UGY6" s="86"/>
      <c r="UGZ6" s="86"/>
      <c r="UHA6" s="86"/>
      <c r="UHB6" s="86"/>
      <c r="UHC6" s="86"/>
      <c r="UHD6" s="86"/>
      <c r="UHE6" s="86"/>
      <c r="UHF6" s="86"/>
      <c r="UHG6" s="86"/>
      <c r="UHH6" s="86"/>
      <c r="UHI6" s="86"/>
      <c r="UHJ6" s="86"/>
      <c r="UHK6" s="86"/>
      <c r="UHL6" s="86"/>
      <c r="UHM6" s="86"/>
      <c r="UHN6" s="86"/>
      <c r="UHO6" s="86"/>
      <c r="UHP6" s="86"/>
      <c r="UHQ6" s="86"/>
      <c r="UHR6" s="86"/>
      <c r="UHS6" s="86"/>
      <c r="UHT6" s="86"/>
      <c r="UHU6" s="86"/>
      <c r="UHV6" s="86"/>
      <c r="UHW6" s="86"/>
      <c r="UHX6" s="86"/>
      <c r="UHY6" s="86"/>
      <c r="UHZ6" s="86"/>
      <c r="UIA6" s="86"/>
      <c r="UIB6" s="86"/>
      <c r="UIC6" s="86"/>
      <c r="UID6" s="86"/>
      <c r="UIE6" s="86"/>
      <c r="UIF6" s="86"/>
      <c r="UIG6" s="86"/>
      <c r="UIH6" s="86"/>
      <c r="UII6" s="86"/>
      <c r="UIJ6" s="86"/>
      <c r="UIK6" s="86"/>
      <c r="UIL6" s="86"/>
      <c r="UIM6" s="86"/>
      <c r="UIN6" s="86"/>
      <c r="UIO6" s="86"/>
      <c r="UIP6" s="86"/>
      <c r="UIQ6" s="86"/>
      <c r="UIR6" s="86"/>
      <c r="UIS6" s="86"/>
      <c r="UIT6" s="86"/>
      <c r="UIU6" s="86"/>
      <c r="UIV6" s="86"/>
      <c r="UIW6" s="86"/>
      <c r="UIX6" s="86"/>
      <c r="UIY6" s="86"/>
      <c r="UIZ6" s="86"/>
      <c r="UJA6" s="86"/>
      <c r="UJB6" s="86"/>
      <c r="UJC6" s="86"/>
      <c r="UJD6" s="86"/>
      <c r="UJE6" s="86"/>
      <c r="UJF6" s="86"/>
      <c r="UJG6" s="86"/>
      <c r="UJH6" s="86"/>
      <c r="UJI6" s="86"/>
      <c r="UJJ6" s="86"/>
      <c r="UJK6" s="86"/>
      <c r="UJL6" s="86"/>
      <c r="UJM6" s="86"/>
      <c r="UJN6" s="86"/>
      <c r="UJO6" s="86"/>
      <c r="UJP6" s="86"/>
      <c r="UJQ6" s="86"/>
      <c r="UJR6" s="86"/>
      <c r="UJS6" s="86"/>
      <c r="UJT6" s="86"/>
      <c r="UJU6" s="86"/>
      <c r="UJV6" s="86"/>
      <c r="UJW6" s="86"/>
      <c r="UJX6" s="86"/>
      <c r="UJY6" s="86"/>
      <c r="UJZ6" s="86"/>
      <c r="UKA6" s="86"/>
      <c r="UKB6" s="86"/>
      <c r="UKC6" s="86"/>
      <c r="UKD6" s="86"/>
      <c r="UKE6" s="86"/>
      <c r="UKF6" s="86"/>
      <c r="UKG6" s="86"/>
      <c r="UKH6" s="86"/>
      <c r="UKI6" s="86"/>
      <c r="UKJ6" s="86"/>
      <c r="UKK6" s="86"/>
      <c r="UKL6" s="86"/>
      <c r="UKM6" s="86"/>
      <c r="UKN6" s="86"/>
      <c r="UKO6" s="86"/>
      <c r="UKP6" s="86"/>
      <c r="UKQ6" s="86"/>
      <c r="UKR6" s="86"/>
      <c r="UKS6" s="86"/>
      <c r="UKT6" s="86"/>
      <c r="UKU6" s="86"/>
      <c r="UKV6" s="86"/>
      <c r="UKW6" s="86"/>
      <c r="UKX6" s="86"/>
      <c r="UKY6" s="86"/>
      <c r="UKZ6" s="86"/>
      <c r="ULA6" s="86"/>
      <c r="ULB6" s="86"/>
      <c r="ULC6" s="86"/>
      <c r="ULD6" s="86"/>
      <c r="ULE6" s="86"/>
      <c r="ULF6" s="86"/>
      <c r="ULG6" s="86"/>
      <c r="ULH6" s="86"/>
      <c r="ULI6" s="86"/>
      <c r="ULJ6" s="86"/>
      <c r="ULK6" s="86"/>
      <c r="ULL6" s="86"/>
      <c r="ULM6" s="86"/>
      <c r="ULN6" s="86"/>
      <c r="ULO6" s="86"/>
      <c r="ULP6" s="86"/>
      <c r="ULQ6" s="86"/>
      <c r="ULR6" s="86"/>
      <c r="ULS6" s="86"/>
      <c r="ULT6" s="86"/>
      <c r="ULU6" s="86"/>
      <c r="ULV6" s="86"/>
      <c r="ULW6" s="86"/>
      <c r="ULX6" s="86"/>
      <c r="ULY6" s="86"/>
      <c r="ULZ6" s="86"/>
      <c r="UMA6" s="86"/>
      <c r="UMB6" s="86"/>
      <c r="UMC6" s="86"/>
      <c r="UMD6" s="86"/>
      <c r="UME6" s="86"/>
      <c r="UMF6" s="86"/>
      <c r="UMG6" s="86"/>
      <c r="UMH6" s="86"/>
      <c r="UMI6" s="86"/>
      <c r="UMJ6" s="86"/>
      <c r="UMK6" s="86"/>
      <c r="UML6" s="86"/>
      <c r="UMM6" s="86"/>
      <c r="UMN6" s="86"/>
      <c r="UMO6" s="86"/>
      <c r="UMP6" s="86"/>
      <c r="UMQ6" s="86"/>
      <c r="UMR6" s="86"/>
      <c r="UMS6" s="86"/>
      <c r="UMT6" s="86"/>
      <c r="UMU6" s="86"/>
      <c r="UMV6" s="86"/>
      <c r="UMW6" s="86"/>
      <c r="UMX6" s="86"/>
      <c r="UMY6" s="86"/>
      <c r="UMZ6" s="86"/>
      <c r="UNA6" s="86"/>
      <c r="UNB6" s="86"/>
      <c r="UNC6" s="86"/>
      <c r="UND6" s="86"/>
      <c r="UNE6" s="86"/>
      <c r="UNF6" s="86"/>
      <c r="UNG6" s="86"/>
      <c r="UNH6" s="86"/>
      <c r="UNI6" s="86"/>
      <c r="UNJ6" s="86"/>
      <c r="UNK6" s="86"/>
      <c r="UNL6" s="86"/>
      <c r="UNM6" s="86"/>
      <c r="UNN6" s="86"/>
      <c r="UNO6" s="86"/>
      <c r="UNP6" s="86"/>
      <c r="UNQ6" s="86"/>
      <c r="UNR6" s="86"/>
      <c r="UNS6" s="86"/>
      <c r="UNT6" s="86"/>
      <c r="UNU6" s="86"/>
      <c r="UNV6" s="86"/>
      <c r="UNW6" s="86"/>
      <c r="UNX6" s="86"/>
      <c r="UNY6" s="86"/>
      <c r="UNZ6" s="86"/>
      <c r="UOA6" s="86"/>
      <c r="UOB6" s="86"/>
      <c r="UOC6" s="86"/>
      <c r="UOD6" s="86"/>
      <c r="UOE6" s="86"/>
      <c r="UOF6" s="86"/>
      <c r="UOG6" s="86"/>
      <c r="UOH6" s="86"/>
      <c r="UOI6" s="86"/>
      <c r="UOJ6" s="86"/>
      <c r="UOK6" s="86"/>
      <c r="UOL6" s="86"/>
      <c r="UOM6" s="86"/>
      <c r="UON6" s="86"/>
      <c r="UOO6" s="86"/>
      <c r="UOP6" s="86"/>
      <c r="UOQ6" s="86"/>
      <c r="UOR6" s="86"/>
      <c r="UOS6" s="86"/>
      <c r="UOT6" s="86"/>
      <c r="UOU6" s="86"/>
      <c r="UOV6" s="86"/>
      <c r="UOW6" s="86"/>
      <c r="UOX6" s="86"/>
      <c r="UOY6" s="86"/>
      <c r="UOZ6" s="86"/>
      <c r="UPA6" s="86"/>
      <c r="UPB6" s="86"/>
      <c r="UPC6" s="86"/>
      <c r="UPD6" s="86"/>
      <c r="UPE6" s="86"/>
      <c r="UPF6" s="86"/>
      <c r="UPG6" s="86"/>
      <c r="UPH6" s="86"/>
      <c r="UPI6" s="86"/>
      <c r="UPJ6" s="86"/>
      <c r="UPK6" s="86"/>
      <c r="UPL6" s="86"/>
      <c r="UPM6" s="86"/>
      <c r="UPN6" s="86"/>
      <c r="UPO6" s="86"/>
      <c r="UPP6" s="86"/>
      <c r="UPQ6" s="86"/>
      <c r="UPR6" s="86"/>
      <c r="UPS6" s="86"/>
      <c r="UPT6" s="86"/>
      <c r="UPU6" s="86"/>
      <c r="UPV6" s="86"/>
      <c r="UPW6" s="86"/>
      <c r="UPX6" s="86"/>
      <c r="UPY6" s="86"/>
      <c r="UPZ6" s="86"/>
      <c r="UQA6" s="86"/>
      <c r="UQB6" s="86"/>
      <c r="UQC6" s="86"/>
      <c r="UQD6" s="86"/>
      <c r="UQE6" s="86"/>
      <c r="UQF6" s="86"/>
      <c r="UQG6" s="86"/>
      <c r="UQH6" s="86"/>
      <c r="UQI6" s="86"/>
      <c r="UQJ6" s="86"/>
      <c r="UQK6" s="86"/>
      <c r="UQL6" s="86"/>
      <c r="UQM6" s="86"/>
      <c r="UQN6" s="86"/>
      <c r="UQO6" s="86"/>
      <c r="UQP6" s="86"/>
      <c r="UQQ6" s="86"/>
      <c r="UQR6" s="86"/>
      <c r="UQS6" s="86"/>
      <c r="UQT6" s="86"/>
      <c r="UQU6" s="86"/>
      <c r="UQV6" s="86"/>
      <c r="UQW6" s="86"/>
      <c r="UQX6" s="86"/>
      <c r="UQY6" s="86"/>
      <c r="UQZ6" s="86"/>
      <c r="URA6" s="86"/>
      <c r="URB6" s="86"/>
      <c r="URC6" s="86"/>
      <c r="URD6" s="86"/>
      <c r="URE6" s="86"/>
      <c r="URF6" s="86"/>
      <c r="URG6" s="86"/>
      <c r="URH6" s="86"/>
      <c r="URI6" s="86"/>
      <c r="URJ6" s="86"/>
      <c r="URK6" s="86"/>
      <c r="URL6" s="86"/>
      <c r="URM6" s="86"/>
      <c r="URN6" s="86"/>
      <c r="URO6" s="86"/>
      <c r="URP6" s="86"/>
      <c r="URQ6" s="86"/>
      <c r="URR6" s="86"/>
      <c r="URS6" s="86"/>
      <c r="URT6" s="86"/>
      <c r="URU6" s="86"/>
      <c r="URV6" s="86"/>
      <c r="URW6" s="86"/>
      <c r="URX6" s="86"/>
      <c r="URY6" s="86"/>
      <c r="URZ6" s="86"/>
      <c r="USA6" s="86"/>
      <c r="USB6" s="86"/>
      <c r="USC6" s="86"/>
      <c r="USD6" s="86"/>
      <c r="USE6" s="86"/>
      <c r="USF6" s="86"/>
      <c r="USG6" s="86"/>
      <c r="USH6" s="86"/>
      <c r="USI6" s="86"/>
      <c r="USJ6" s="86"/>
      <c r="USK6" s="86"/>
      <c r="USL6" s="86"/>
      <c r="USM6" s="86"/>
      <c r="USN6" s="86"/>
      <c r="USO6" s="86"/>
      <c r="USP6" s="86"/>
      <c r="USQ6" s="86"/>
      <c r="USR6" s="86"/>
      <c r="USS6" s="86"/>
      <c r="UST6" s="86"/>
      <c r="USU6" s="86"/>
      <c r="USV6" s="86"/>
      <c r="USW6" s="86"/>
      <c r="USX6" s="86"/>
      <c r="USY6" s="86"/>
      <c r="USZ6" s="86"/>
      <c r="UTA6" s="86"/>
      <c r="UTB6" s="86"/>
      <c r="UTC6" s="86"/>
      <c r="UTD6" s="86"/>
      <c r="UTE6" s="86"/>
      <c r="UTF6" s="86"/>
      <c r="UTG6" s="86"/>
      <c r="UTH6" s="86"/>
      <c r="UTI6" s="86"/>
      <c r="UTJ6" s="86"/>
      <c r="UTK6" s="86"/>
      <c r="UTL6" s="86"/>
      <c r="UTM6" s="86"/>
      <c r="UTN6" s="86"/>
      <c r="UTO6" s="86"/>
      <c r="UTP6" s="86"/>
      <c r="UTQ6" s="86"/>
      <c r="UTR6" s="86"/>
      <c r="UTS6" s="86"/>
      <c r="UTT6" s="86"/>
      <c r="UTU6" s="86"/>
      <c r="UTV6" s="86"/>
      <c r="UTW6" s="86"/>
      <c r="UTX6" s="86"/>
      <c r="UTY6" s="86"/>
      <c r="UTZ6" s="86"/>
      <c r="UUA6" s="86"/>
      <c r="UUB6" s="86"/>
      <c r="UUC6" s="86"/>
      <c r="UUD6" s="86"/>
      <c r="UUE6" s="86"/>
      <c r="UUF6" s="86"/>
      <c r="UUG6" s="86"/>
      <c r="UUH6" s="86"/>
      <c r="UUI6" s="86"/>
      <c r="UUJ6" s="86"/>
      <c r="UUK6" s="86"/>
      <c r="UUL6" s="86"/>
      <c r="UUM6" s="86"/>
      <c r="UUN6" s="86"/>
      <c r="UUO6" s="86"/>
      <c r="UUP6" s="86"/>
      <c r="UUQ6" s="86"/>
      <c r="UUR6" s="86"/>
      <c r="UUS6" s="86"/>
      <c r="UUT6" s="86"/>
      <c r="UUU6" s="86"/>
      <c r="UUV6" s="86"/>
      <c r="UUW6" s="86"/>
      <c r="UUX6" s="86"/>
      <c r="UUY6" s="86"/>
      <c r="UUZ6" s="86"/>
      <c r="UVA6" s="86"/>
      <c r="UVB6" s="86"/>
      <c r="UVC6" s="86"/>
      <c r="UVD6" s="86"/>
      <c r="UVE6" s="86"/>
      <c r="UVF6" s="86"/>
      <c r="UVG6" s="86"/>
      <c r="UVH6" s="86"/>
      <c r="UVI6" s="86"/>
      <c r="UVJ6" s="86"/>
      <c r="UVK6" s="86"/>
      <c r="UVL6" s="86"/>
      <c r="UVM6" s="86"/>
      <c r="UVN6" s="86"/>
      <c r="UVO6" s="86"/>
      <c r="UVP6" s="86"/>
      <c r="UVQ6" s="86"/>
      <c r="UVR6" s="86"/>
      <c r="UVS6" s="86"/>
      <c r="UVT6" s="86"/>
      <c r="UVU6" s="86"/>
      <c r="UVV6" s="86"/>
      <c r="UVW6" s="86"/>
      <c r="UVX6" s="86"/>
      <c r="UVY6" s="86"/>
      <c r="UVZ6" s="86"/>
      <c r="UWA6" s="86"/>
      <c r="UWB6" s="86"/>
      <c r="UWC6" s="86"/>
      <c r="UWD6" s="86"/>
      <c r="UWE6" s="86"/>
      <c r="UWF6" s="86"/>
      <c r="UWG6" s="86"/>
      <c r="UWH6" s="86"/>
      <c r="UWI6" s="86"/>
      <c r="UWJ6" s="86"/>
      <c r="UWK6" s="86"/>
      <c r="UWL6" s="86"/>
      <c r="UWM6" s="86"/>
      <c r="UWN6" s="86"/>
      <c r="UWO6" s="86"/>
      <c r="UWP6" s="86"/>
      <c r="UWQ6" s="86"/>
      <c r="UWR6" s="86"/>
      <c r="UWS6" s="86"/>
      <c r="UWT6" s="86"/>
      <c r="UWU6" s="86"/>
      <c r="UWV6" s="86"/>
      <c r="UWW6" s="86"/>
      <c r="UWX6" s="86"/>
      <c r="UWY6" s="86"/>
      <c r="UWZ6" s="86"/>
      <c r="UXA6" s="86"/>
      <c r="UXB6" s="86"/>
      <c r="UXC6" s="86"/>
      <c r="UXD6" s="86"/>
      <c r="UXE6" s="86"/>
      <c r="UXF6" s="86"/>
      <c r="UXG6" s="86"/>
      <c r="UXH6" s="86"/>
      <c r="UXI6" s="86"/>
      <c r="UXJ6" s="86"/>
      <c r="UXK6" s="86"/>
      <c r="UXL6" s="86"/>
      <c r="UXM6" s="86"/>
      <c r="UXN6" s="86"/>
      <c r="UXO6" s="86"/>
      <c r="UXP6" s="86"/>
      <c r="UXQ6" s="86"/>
      <c r="UXR6" s="86"/>
      <c r="UXS6" s="86"/>
      <c r="UXT6" s="86"/>
      <c r="UXU6" s="86"/>
      <c r="UXV6" s="86"/>
      <c r="UXW6" s="86"/>
      <c r="UXX6" s="86"/>
      <c r="UXY6" s="86"/>
      <c r="UXZ6" s="86"/>
      <c r="UYA6" s="86"/>
      <c r="UYB6" s="86"/>
      <c r="UYC6" s="86"/>
      <c r="UYD6" s="86"/>
      <c r="UYE6" s="86"/>
      <c r="UYF6" s="86"/>
      <c r="UYG6" s="86"/>
      <c r="UYH6" s="86"/>
      <c r="UYI6" s="86"/>
      <c r="UYJ6" s="86"/>
      <c r="UYK6" s="86"/>
      <c r="UYL6" s="86"/>
      <c r="UYM6" s="86"/>
      <c r="UYN6" s="86"/>
      <c r="UYO6" s="86"/>
      <c r="UYP6" s="86"/>
      <c r="UYQ6" s="86"/>
      <c r="UYR6" s="86"/>
      <c r="UYS6" s="86"/>
      <c r="UYT6" s="86"/>
      <c r="UYU6" s="86"/>
      <c r="UYV6" s="86"/>
      <c r="UYW6" s="86"/>
      <c r="UYX6" s="86"/>
      <c r="UYY6" s="86"/>
      <c r="UYZ6" s="86"/>
      <c r="UZA6" s="86"/>
      <c r="UZB6" s="86"/>
      <c r="UZC6" s="86"/>
      <c r="UZD6" s="86"/>
      <c r="UZE6" s="86"/>
      <c r="UZF6" s="86"/>
      <c r="UZG6" s="86"/>
      <c r="UZH6" s="86"/>
      <c r="UZI6" s="86"/>
      <c r="UZJ6" s="86"/>
      <c r="UZK6" s="86"/>
      <c r="UZL6" s="86"/>
      <c r="UZM6" s="86"/>
      <c r="UZN6" s="86"/>
      <c r="UZO6" s="86"/>
      <c r="UZP6" s="86"/>
      <c r="UZQ6" s="86"/>
      <c r="UZR6" s="86"/>
      <c r="UZS6" s="86"/>
      <c r="UZT6" s="86"/>
      <c r="UZU6" s="86"/>
      <c r="UZV6" s="86"/>
      <c r="UZW6" s="86"/>
      <c r="UZX6" s="86"/>
      <c r="UZY6" s="86"/>
      <c r="UZZ6" s="86"/>
      <c r="VAA6" s="86"/>
      <c r="VAB6" s="86"/>
      <c r="VAC6" s="86"/>
      <c r="VAD6" s="86"/>
      <c r="VAE6" s="86"/>
      <c r="VAF6" s="86"/>
      <c r="VAG6" s="86"/>
      <c r="VAH6" s="86"/>
      <c r="VAI6" s="86"/>
      <c r="VAJ6" s="86"/>
      <c r="VAK6" s="86"/>
      <c r="VAL6" s="86"/>
      <c r="VAM6" s="86"/>
      <c r="VAN6" s="86"/>
      <c r="VAO6" s="86"/>
      <c r="VAP6" s="86"/>
      <c r="VAQ6" s="86"/>
      <c r="VAR6" s="86"/>
      <c r="VAS6" s="86"/>
      <c r="VAT6" s="86"/>
      <c r="VAU6" s="86"/>
      <c r="VAV6" s="86"/>
      <c r="VAW6" s="86"/>
      <c r="VAX6" s="86"/>
      <c r="VAY6" s="86"/>
      <c r="VAZ6" s="86"/>
      <c r="VBA6" s="86"/>
      <c r="VBB6" s="86"/>
      <c r="VBC6" s="86"/>
      <c r="VBD6" s="86"/>
      <c r="VBE6" s="86"/>
      <c r="VBF6" s="86"/>
      <c r="VBG6" s="86"/>
      <c r="VBH6" s="86"/>
      <c r="VBI6" s="86"/>
      <c r="VBJ6" s="86"/>
      <c r="VBK6" s="86"/>
      <c r="VBL6" s="86"/>
      <c r="VBM6" s="86"/>
      <c r="VBN6" s="86"/>
      <c r="VBO6" s="86"/>
      <c r="VBP6" s="86"/>
      <c r="VBQ6" s="86"/>
      <c r="VBR6" s="86"/>
      <c r="VBS6" s="86"/>
      <c r="VBT6" s="86"/>
      <c r="VBU6" s="86"/>
      <c r="VBV6" s="86"/>
      <c r="VBW6" s="86"/>
      <c r="VBX6" s="86"/>
      <c r="VBY6" s="86"/>
      <c r="VBZ6" s="86"/>
      <c r="VCA6" s="86"/>
      <c r="VCB6" s="86"/>
      <c r="VCC6" s="86"/>
      <c r="VCD6" s="86"/>
      <c r="VCE6" s="86"/>
      <c r="VCF6" s="86"/>
      <c r="VCG6" s="86"/>
      <c r="VCH6" s="86"/>
      <c r="VCI6" s="86"/>
      <c r="VCJ6" s="86"/>
      <c r="VCK6" s="86"/>
      <c r="VCL6" s="86"/>
      <c r="VCM6" s="86"/>
      <c r="VCN6" s="86"/>
      <c r="VCO6" s="86"/>
      <c r="VCP6" s="86"/>
      <c r="VCQ6" s="86"/>
      <c r="VCR6" s="86"/>
      <c r="VCS6" s="86"/>
      <c r="VCT6" s="86"/>
      <c r="VCU6" s="86"/>
      <c r="VCV6" s="86"/>
      <c r="VCW6" s="86"/>
      <c r="VCX6" s="86"/>
      <c r="VCY6" s="86"/>
      <c r="VCZ6" s="86"/>
      <c r="VDA6" s="86"/>
      <c r="VDB6" s="86"/>
      <c r="VDC6" s="86"/>
      <c r="VDD6" s="86"/>
      <c r="VDE6" s="86"/>
      <c r="VDF6" s="86"/>
      <c r="VDG6" s="86"/>
      <c r="VDH6" s="86"/>
      <c r="VDI6" s="86"/>
      <c r="VDJ6" s="86"/>
      <c r="VDK6" s="86"/>
      <c r="VDL6" s="86"/>
      <c r="VDM6" s="86"/>
      <c r="VDN6" s="86"/>
      <c r="VDO6" s="86"/>
      <c r="VDP6" s="86"/>
      <c r="VDQ6" s="86"/>
      <c r="VDR6" s="86"/>
      <c r="VDS6" s="86"/>
      <c r="VDT6" s="86"/>
      <c r="VDU6" s="86"/>
      <c r="VDV6" s="86"/>
      <c r="VDW6" s="86"/>
      <c r="VDX6" s="86"/>
      <c r="VDY6" s="86"/>
      <c r="VDZ6" s="86"/>
      <c r="VEA6" s="86"/>
      <c r="VEB6" s="86"/>
      <c r="VEC6" s="86"/>
      <c r="VED6" s="86"/>
      <c r="VEE6" s="86"/>
      <c r="VEF6" s="86"/>
      <c r="VEG6" s="86"/>
      <c r="VEH6" s="86"/>
      <c r="VEI6" s="86"/>
      <c r="VEJ6" s="86"/>
      <c r="VEK6" s="86"/>
      <c r="VEL6" s="86"/>
      <c r="VEM6" s="86"/>
      <c r="VEN6" s="86"/>
      <c r="VEO6" s="86"/>
      <c r="VEP6" s="86"/>
      <c r="VEQ6" s="86"/>
      <c r="VER6" s="86"/>
      <c r="VES6" s="86"/>
      <c r="VET6" s="86"/>
      <c r="VEU6" s="86"/>
      <c r="VEV6" s="86"/>
      <c r="VEW6" s="86"/>
      <c r="VEX6" s="86"/>
      <c r="VEY6" s="86"/>
      <c r="VEZ6" s="86"/>
      <c r="VFA6" s="86"/>
      <c r="VFB6" s="86"/>
      <c r="VFC6" s="86"/>
      <c r="VFD6" s="86"/>
      <c r="VFE6" s="86"/>
      <c r="VFF6" s="86"/>
      <c r="VFG6" s="86"/>
      <c r="VFH6" s="86"/>
      <c r="VFI6" s="86"/>
      <c r="VFJ6" s="86"/>
      <c r="VFK6" s="86"/>
      <c r="VFL6" s="86"/>
      <c r="VFM6" s="86"/>
      <c r="VFN6" s="86"/>
      <c r="VFO6" s="86"/>
      <c r="VFP6" s="86"/>
      <c r="VFQ6" s="86"/>
      <c r="VFR6" s="86"/>
      <c r="VFS6" s="86"/>
      <c r="VFT6" s="86"/>
      <c r="VFU6" s="86"/>
      <c r="VFV6" s="86"/>
      <c r="VFW6" s="86"/>
      <c r="VFX6" s="86"/>
      <c r="VFY6" s="86"/>
      <c r="VFZ6" s="86"/>
      <c r="VGA6" s="86"/>
      <c r="VGB6" s="86"/>
      <c r="VGC6" s="86"/>
      <c r="VGD6" s="86"/>
      <c r="VGE6" s="86"/>
      <c r="VGF6" s="86"/>
      <c r="VGG6" s="86"/>
      <c r="VGH6" s="86"/>
      <c r="VGI6" s="86"/>
      <c r="VGJ6" s="86"/>
      <c r="VGK6" s="86"/>
      <c r="VGL6" s="86"/>
      <c r="VGM6" s="86"/>
      <c r="VGN6" s="86"/>
      <c r="VGO6" s="86"/>
      <c r="VGP6" s="86"/>
      <c r="VGQ6" s="86"/>
      <c r="VGR6" s="86"/>
      <c r="VGS6" s="86"/>
      <c r="VGT6" s="86"/>
      <c r="VGU6" s="86"/>
      <c r="VGV6" s="86"/>
      <c r="VGW6" s="86"/>
      <c r="VGX6" s="86"/>
      <c r="VGY6" s="86"/>
      <c r="VGZ6" s="86"/>
      <c r="VHA6" s="86"/>
      <c r="VHB6" s="86"/>
      <c r="VHC6" s="86"/>
      <c r="VHD6" s="86"/>
      <c r="VHE6" s="86"/>
      <c r="VHF6" s="86"/>
      <c r="VHG6" s="86"/>
      <c r="VHH6" s="86"/>
      <c r="VHI6" s="86"/>
      <c r="VHJ6" s="86"/>
      <c r="VHK6" s="86"/>
      <c r="VHL6" s="86"/>
      <c r="VHM6" s="86"/>
      <c r="VHN6" s="86"/>
      <c r="VHO6" s="86"/>
      <c r="VHP6" s="86"/>
      <c r="VHQ6" s="86"/>
      <c r="VHR6" s="86"/>
      <c r="VHS6" s="86"/>
      <c r="VHT6" s="86"/>
      <c r="VHU6" s="86"/>
      <c r="VHV6" s="86"/>
      <c r="VHW6" s="86"/>
      <c r="VHX6" s="86"/>
      <c r="VHY6" s="86"/>
      <c r="VHZ6" s="86"/>
      <c r="VIA6" s="86"/>
      <c r="VIB6" s="86"/>
      <c r="VIC6" s="86"/>
      <c r="VID6" s="86"/>
      <c r="VIE6" s="86"/>
      <c r="VIF6" s="86"/>
      <c r="VIG6" s="86"/>
      <c r="VIH6" s="86"/>
      <c r="VII6" s="86"/>
      <c r="VIJ6" s="86"/>
      <c r="VIK6" s="86"/>
      <c r="VIL6" s="86"/>
      <c r="VIM6" s="86"/>
      <c r="VIN6" s="86"/>
      <c r="VIO6" s="86"/>
      <c r="VIP6" s="86"/>
      <c r="VIQ6" s="86"/>
      <c r="VIR6" s="86"/>
      <c r="VIS6" s="86"/>
      <c r="VIT6" s="86"/>
      <c r="VIU6" s="86"/>
      <c r="VIV6" s="86"/>
      <c r="VIW6" s="86"/>
      <c r="VIX6" s="86"/>
      <c r="VIY6" s="86"/>
      <c r="VIZ6" s="86"/>
      <c r="VJA6" s="86"/>
      <c r="VJB6" s="86"/>
      <c r="VJC6" s="86"/>
      <c r="VJD6" s="86"/>
      <c r="VJE6" s="86"/>
      <c r="VJF6" s="86"/>
      <c r="VJG6" s="86"/>
      <c r="VJH6" s="86"/>
      <c r="VJI6" s="86"/>
      <c r="VJJ6" s="86"/>
      <c r="VJK6" s="86"/>
      <c r="VJL6" s="86"/>
      <c r="VJM6" s="86"/>
      <c r="VJN6" s="86"/>
      <c r="VJO6" s="86"/>
      <c r="VJP6" s="86"/>
      <c r="VJQ6" s="86"/>
      <c r="VJR6" s="86"/>
      <c r="VJS6" s="86"/>
      <c r="VJT6" s="86"/>
      <c r="VJU6" s="86"/>
      <c r="VJV6" s="86"/>
      <c r="VJW6" s="86"/>
      <c r="VJX6" s="86"/>
      <c r="VJY6" s="86"/>
      <c r="VJZ6" s="86"/>
      <c r="VKA6" s="86"/>
      <c r="VKB6" s="86"/>
      <c r="VKC6" s="86"/>
      <c r="VKD6" s="86"/>
      <c r="VKE6" s="86"/>
      <c r="VKF6" s="86"/>
      <c r="VKG6" s="86"/>
      <c r="VKH6" s="86"/>
      <c r="VKI6" s="86"/>
      <c r="VKJ6" s="86"/>
      <c r="VKK6" s="86"/>
      <c r="VKL6" s="86"/>
      <c r="VKM6" s="86"/>
      <c r="VKN6" s="86"/>
      <c r="VKO6" s="86"/>
      <c r="VKP6" s="86"/>
      <c r="VKQ6" s="86"/>
      <c r="VKR6" s="86"/>
      <c r="VKS6" s="86"/>
      <c r="VKT6" s="86"/>
      <c r="VKU6" s="86"/>
      <c r="VKV6" s="86"/>
      <c r="VKW6" s="86"/>
      <c r="VKX6" s="86"/>
      <c r="VKY6" s="86"/>
      <c r="VKZ6" s="86"/>
      <c r="VLA6" s="86"/>
      <c r="VLB6" s="86"/>
      <c r="VLC6" s="86"/>
      <c r="VLD6" s="86"/>
      <c r="VLE6" s="86"/>
      <c r="VLF6" s="86"/>
      <c r="VLG6" s="86"/>
      <c r="VLH6" s="86"/>
      <c r="VLI6" s="86"/>
      <c r="VLJ6" s="86"/>
      <c r="VLK6" s="86"/>
      <c r="VLL6" s="86"/>
      <c r="VLM6" s="86"/>
      <c r="VLN6" s="86"/>
      <c r="VLO6" s="86"/>
      <c r="VLP6" s="86"/>
      <c r="VLQ6" s="86"/>
      <c r="VLR6" s="86"/>
      <c r="VLS6" s="86"/>
      <c r="VLT6" s="86"/>
      <c r="VLU6" s="86"/>
      <c r="VLV6" s="86"/>
      <c r="VLW6" s="86"/>
      <c r="VLX6" s="86"/>
      <c r="VLY6" s="86"/>
      <c r="VLZ6" s="86"/>
      <c r="VMA6" s="86"/>
      <c r="VMB6" s="86"/>
      <c r="VMC6" s="86"/>
      <c r="VMD6" s="86"/>
      <c r="VME6" s="86"/>
      <c r="VMF6" s="86"/>
      <c r="VMG6" s="86"/>
      <c r="VMH6" s="86"/>
      <c r="VMI6" s="86"/>
      <c r="VMJ6" s="86"/>
      <c r="VMK6" s="86"/>
      <c r="VML6" s="86"/>
      <c r="VMM6" s="86"/>
      <c r="VMN6" s="86"/>
      <c r="VMO6" s="86"/>
      <c r="VMP6" s="86"/>
      <c r="VMQ6" s="86"/>
      <c r="VMR6" s="86"/>
      <c r="VMS6" s="86"/>
      <c r="VMT6" s="86"/>
      <c r="VMU6" s="86"/>
      <c r="VMV6" s="86"/>
      <c r="VMW6" s="86"/>
      <c r="VMX6" s="86"/>
      <c r="VMY6" s="86"/>
      <c r="VMZ6" s="86"/>
      <c r="VNA6" s="86"/>
      <c r="VNB6" s="86"/>
      <c r="VNC6" s="86"/>
      <c r="VND6" s="86"/>
      <c r="VNE6" s="86"/>
      <c r="VNF6" s="86"/>
      <c r="VNG6" s="86"/>
      <c r="VNH6" s="86"/>
      <c r="VNI6" s="86"/>
      <c r="VNJ6" s="86"/>
      <c r="VNK6" s="86"/>
      <c r="VNL6" s="86"/>
      <c r="VNM6" s="86"/>
      <c r="VNN6" s="86"/>
      <c r="VNO6" s="86"/>
      <c r="VNP6" s="86"/>
      <c r="VNQ6" s="86"/>
      <c r="VNR6" s="86"/>
      <c r="VNS6" s="86"/>
      <c r="VNT6" s="86"/>
      <c r="VNU6" s="86"/>
      <c r="VNV6" s="86"/>
      <c r="VNW6" s="86"/>
      <c r="VNX6" s="86"/>
      <c r="VNY6" s="86"/>
      <c r="VNZ6" s="86"/>
      <c r="VOA6" s="86"/>
      <c r="VOB6" s="86"/>
      <c r="VOC6" s="86"/>
      <c r="VOD6" s="86"/>
      <c r="VOE6" s="86"/>
      <c r="VOF6" s="86"/>
      <c r="VOG6" s="86"/>
      <c r="VOH6" s="86"/>
      <c r="VOI6" s="86"/>
      <c r="VOJ6" s="86"/>
      <c r="VOK6" s="86"/>
      <c r="VOL6" s="86"/>
      <c r="VOM6" s="86"/>
      <c r="VON6" s="86"/>
      <c r="VOO6" s="86"/>
      <c r="VOP6" s="86"/>
      <c r="VOQ6" s="86"/>
      <c r="VOR6" s="86"/>
      <c r="VOS6" s="86"/>
      <c r="VOT6" s="86"/>
      <c r="VOU6" s="86"/>
      <c r="VOV6" s="86"/>
      <c r="VOW6" s="86"/>
      <c r="VOX6" s="86"/>
      <c r="VOY6" s="86"/>
      <c r="VOZ6" s="86"/>
      <c r="VPA6" s="86"/>
      <c r="VPB6" s="86"/>
      <c r="VPC6" s="86"/>
      <c r="VPD6" s="86"/>
      <c r="VPE6" s="86"/>
      <c r="VPF6" s="86"/>
      <c r="VPG6" s="86"/>
      <c r="VPH6" s="86"/>
      <c r="VPI6" s="86"/>
      <c r="VPJ6" s="86"/>
      <c r="VPK6" s="86"/>
      <c r="VPL6" s="86"/>
      <c r="VPM6" s="86"/>
      <c r="VPN6" s="86"/>
      <c r="VPO6" s="86"/>
      <c r="VPP6" s="86"/>
      <c r="VPQ6" s="86"/>
      <c r="VPR6" s="86"/>
      <c r="VPS6" s="86"/>
      <c r="VPT6" s="86"/>
      <c r="VPU6" s="86"/>
      <c r="VPV6" s="86"/>
      <c r="VPW6" s="86"/>
      <c r="VPX6" s="86"/>
      <c r="VPY6" s="86"/>
      <c r="VPZ6" s="86"/>
      <c r="VQA6" s="86"/>
      <c r="VQB6" s="86"/>
      <c r="VQC6" s="86"/>
      <c r="VQD6" s="86"/>
      <c r="VQE6" s="86"/>
      <c r="VQF6" s="86"/>
      <c r="VQG6" s="86"/>
      <c r="VQH6" s="86"/>
      <c r="VQI6" s="86"/>
      <c r="VQJ6" s="86"/>
      <c r="VQK6" s="86"/>
      <c r="VQL6" s="86"/>
      <c r="VQM6" s="86"/>
      <c r="VQN6" s="86"/>
      <c r="VQO6" s="86"/>
      <c r="VQP6" s="86"/>
      <c r="VQQ6" s="86"/>
      <c r="VQR6" s="86"/>
      <c r="VQS6" s="86"/>
      <c r="VQT6" s="86"/>
      <c r="VQU6" s="86"/>
      <c r="VQV6" s="86"/>
      <c r="VQW6" s="86"/>
      <c r="VQX6" s="86"/>
      <c r="VQY6" s="86"/>
      <c r="VQZ6" s="86"/>
      <c r="VRA6" s="86"/>
      <c r="VRB6" s="86"/>
      <c r="VRC6" s="86"/>
      <c r="VRD6" s="86"/>
      <c r="VRE6" s="86"/>
      <c r="VRF6" s="86"/>
      <c r="VRG6" s="86"/>
      <c r="VRH6" s="86"/>
      <c r="VRI6" s="86"/>
      <c r="VRJ6" s="86"/>
      <c r="VRK6" s="86"/>
      <c r="VRL6" s="86"/>
      <c r="VRM6" s="86"/>
      <c r="VRN6" s="86"/>
      <c r="VRO6" s="86"/>
      <c r="VRP6" s="86"/>
      <c r="VRQ6" s="86"/>
      <c r="VRR6" s="86"/>
      <c r="VRS6" s="86"/>
      <c r="VRT6" s="86"/>
      <c r="VRU6" s="86"/>
      <c r="VRV6" s="86"/>
      <c r="VRW6" s="86"/>
      <c r="VRX6" s="86"/>
      <c r="VRY6" s="86"/>
      <c r="VRZ6" s="86"/>
      <c r="VSA6" s="86"/>
      <c r="VSB6" s="86"/>
      <c r="VSC6" s="86"/>
      <c r="VSD6" s="86"/>
      <c r="VSE6" s="86"/>
      <c r="VSF6" s="86"/>
      <c r="VSG6" s="86"/>
      <c r="VSH6" s="86"/>
      <c r="VSI6" s="86"/>
      <c r="VSJ6" s="86"/>
      <c r="VSK6" s="86"/>
      <c r="VSL6" s="86"/>
      <c r="VSM6" s="86"/>
      <c r="VSN6" s="86"/>
      <c r="VSO6" s="86"/>
      <c r="VSP6" s="86"/>
      <c r="VSQ6" s="86"/>
      <c r="VSR6" s="86"/>
      <c r="VSS6" s="86"/>
      <c r="VST6" s="86"/>
      <c r="VSU6" s="86"/>
      <c r="VSV6" s="86"/>
      <c r="VSW6" s="86"/>
      <c r="VSX6" s="86"/>
      <c r="VSY6" s="86"/>
      <c r="VSZ6" s="86"/>
      <c r="VTA6" s="86"/>
      <c r="VTB6" s="86"/>
      <c r="VTC6" s="86"/>
      <c r="VTD6" s="86"/>
      <c r="VTE6" s="86"/>
      <c r="VTF6" s="86"/>
      <c r="VTG6" s="86"/>
      <c r="VTH6" s="86"/>
      <c r="VTI6" s="86"/>
      <c r="VTJ6" s="86"/>
      <c r="VTK6" s="86"/>
      <c r="VTL6" s="86"/>
      <c r="VTM6" s="86"/>
      <c r="VTN6" s="86"/>
      <c r="VTO6" s="86"/>
      <c r="VTP6" s="86"/>
      <c r="VTQ6" s="86"/>
      <c r="VTR6" s="86"/>
      <c r="VTS6" s="86"/>
      <c r="VTT6" s="86"/>
      <c r="VTU6" s="86"/>
      <c r="VTV6" s="86"/>
      <c r="VTW6" s="86"/>
      <c r="VTX6" s="86"/>
      <c r="VTY6" s="86"/>
      <c r="VTZ6" s="86"/>
      <c r="VUA6" s="86"/>
      <c r="VUB6" s="86"/>
      <c r="VUC6" s="86"/>
      <c r="VUD6" s="86"/>
      <c r="VUE6" s="86"/>
      <c r="VUF6" s="86"/>
      <c r="VUG6" s="86"/>
      <c r="VUH6" s="86"/>
      <c r="VUI6" s="86"/>
      <c r="VUJ6" s="86"/>
      <c r="VUK6" s="86"/>
      <c r="VUL6" s="86"/>
      <c r="VUM6" s="86"/>
      <c r="VUN6" s="86"/>
      <c r="VUO6" s="86"/>
      <c r="VUP6" s="86"/>
      <c r="VUQ6" s="86"/>
      <c r="VUR6" s="86"/>
      <c r="VUS6" s="86"/>
      <c r="VUT6" s="86"/>
      <c r="VUU6" s="86"/>
      <c r="VUV6" s="86"/>
      <c r="VUW6" s="86"/>
      <c r="VUX6" s="86"/>
      <c r="VUY6" s="86"/>
      <c r="VUZ6" s="86"/>
      <c r="VVA6" s="86"/>
      <c r="VVB6" s="86"/>
      <c r="VVC6" s="86"/>
      <c r="VVD6" s="86"/>
      <c r="VVE6" s="86"/>
      <c r="VVF6" s="86"/>
      <c r="VVG6" s="86"/>
      <c r="VVH6" s="86"/>
      <c r="VVI6" s="86"/>
      <c r="VVJ6" s="86"/>
      <c r="VVK6" s="86"/>
      <c r="VVL6" s="86"/>
      <c r="VVM6" s="86"/>
      <c r="VVN6" s="86"/>
      <c r="VVO6" s="86"/>
      <c r="VVP6" s="86"/>
      <c r="VVQ6" s="86"/>
      <c r="VVR6" s="86"/>
      <c r="VVS6" s="86"/>
      <c r="VVT6" s="86"/>
      <c r="VVU6" s="86"/>
      <c r="VVV6" s="86"/>
      <c r="VVW6" s="86"/>
      <c r="VVX6" s="86"/>
      <c r="VVY6" s="86"/>
      <c r="VVZ6" s="86"/>
      <c r="VWA6" s="86"/>
      <c r="VWB6" s="86"/>
      <c r="VWC6" s="86"/>
      <c r="VWD6" s="86"/>
      <c r="VWE6" s="86"/>
      <c r="VWF6" s="86"/>
      <c r="VWG6" s="86"/>
      <c r="VWH6" s="86"/>
      <c r="VWI6" s="86"/>
      <c r="VWJ6" s="86"/>
      <c r="VWK6" s="86"/>
      <c r="VWL6" s="86"/>
      <c r="VWM6" s="86"/>
      <c r="VWN6" s="86"/>
      <c r="VWO6" s="86"/>
      <c r="VWP6" s="86"/>
      <c r="VWQ6" s="86"/>
      <c r="VWR6" s="86"/>
      <c r="VWS6" s="86"/>
      <c r="VWT6" s="86"/>
      <c r="VWU6" s="86"/>
      <c r="VWV6" s="86"/>
      <c r="VWW6" s="86"/>
      <c r="VWX6" s="86"/>
      <c r="VWY6" s="86"/>
      <c r="VWZ6" s="86"/>
      <c r="VXA6" s="86"/>
      <c r="VXB6" s="86"/>
      <c r="VXC6" s="86"/>
      <c r="VXD6" s="86"/>
      <c r="VXE6" s="86"/>
      <c r="VXF6" s="86"/>
      <c r="VXG6" s="86"/>
      <c r="VXH6" s="86"/>
      <c r="VXI6" s="86"/>
      <c r="VXJ6" s="86"/>
      <c r="VXK6" s="86"/>
      <c r="VXL6" s="86"/>
      <c r="VXM6" s="86"/>
      <c r="VXN6" s="86"/>
      <c r="VXO6" s="86"/>
      <c r="VXP6" s="86"/>
      <c r="VXQ6" s="86"/>
      <c r="VXR6" s="86"/>
      <c r="VXS6" s="86"/>
      <c r="VXT6" s="86"/>
      <c r="VXU6" s="86"/>
      <c r="VXV6" s="86"/>
      <c r="VXW6" s="86"/>
      <c r="VXX6" s="86"/>
      <c r="VXY6" s="86"/>
      <c r="VXZ6" s="86"/>
      <c r="VYA6" s="86"/>
      <c r="VYB6" s="86"/>
      <c r="VYC6" s="86"/>
      <c r="VYD6" s="86"/>
      <c r="VYE6" s="86"/>
      <c r="VYF6" s="86"/>
      <c r="VYG6" s="86"/>
      <c r="VYH6" s="86"/>
      <c r="VYI6" s="86"/>
      <c r="VYJ6" s="86"/>
      <c r="VYK6" s="86"/>
      <c r="VYL6" s="86"/>
      <c r="VYM6" s="86"/>
      <c r="VYN6" s="86"/>
      <c r="VYO6" s="86"/>
      <c r="VYP6" s="86"/>
      <c r="VYQ6" s="86"/>
      <c r="VYR6" s="86"/>
      <c r="VYS6" s="86"/>
      <c r="VYT6" s="86"/>
      <c r="VYU6" s="86"/>
      <c r="VYV6" s="86"/>
      <c r="VYW6" s="86"/>
      <c r="VYX6" s="86"/>
      <c r="VYY6" s="86"/>
      <c r="VYZ6" s="86"/>
      <c r="VZA6" s="86"/>
      <c r="VZB6" s="86"/>
      <c r="VZC6" s="86"/>
      <c r="VZD6" s="86"/>
      <c r="VZE6" s="86"/>
      <c r="VZF6" s="86"/>
      <c r="VZG6" s="86"/>
      <c r="VZH6" s="86"/>
      <c r="VZI6" s="86"/>
      <c r="VZJ6" s="86"/>
      <c r="VZK6" s="86"/>
      <c r="VZL6" s="86"/>
      <c r="VZM6" s="86"/>
      <c r="VZN6" s="86"/>
      <c r="VZO6" s="86"/>
      <c r="VZP6" s="86"/>
      <c r="VZQ6" s="86"/>
      <c r="VZR6" s="86"/>
      <c r="VZS6" s="86"/>
      <c r="VZT6" s="86"/>
      <c r="VZU6" s="86"/>
      <c r="VZV6" s="86"/>
      <c r="VZW6" s="86"/>
      <c r="VZX6" s="86"/>
      <c r="VZY6" s="86"/>
      <c r="VZZ6" s="86"/>
      <c r="WAA6" s="86"/>
      <c r="WAB6" s="86"/>
      <c r="WAC6" s="86"/>
      <c r="WAD6" s="86"/>
      <c r="WAE6" s="86"/>
      <c r="WAF6" s="86"/>
      <c r="WAG6" s="86"/>
      <c r="WAH6" s="86"/>
      <c r="WAI6" s="86"/>
      <c r="WAJ6" s="86"/>
      <c r="WAK6" s="86"/>
      <c r="WAL6" s="86"/>
      <c r="WAM6" s="86"/>
      <c r="WAN6" s="86"/>
      <c r="WAO6" s="86"/>
      <c r="WAP6" s="86"/>
      <c r="WAQ6" s="86"/>
      <c r="WAR6" s="86"/>
      <c r="WAS6" s="86"/>
      <c r="WAT6" s="86"/>
      <c r="WAU6" s="86"/>
      <c r="WAV6" s="86"/>
      <c r="WAW6" s="86"/>
      <c r="WAX6" s="86"/>
      <c r="WAY6" s="86"/>
      <c r="WAZ6" s="86"/>
      <c r="WBA6" s="86"/>
      <c r="WBB6" s="86"/>
      <c r="WBC6" s="86"/>
      <c r="WBD6" s="86"/>
      <c r="WBE6" s="86"/>
      <c r="WBF6" s="86"/>
      <c r="WBG6" s="86"/>
      <c r="WBH6" s="86"/>
      <c r="WBI6" s="86"/>
      <c r="WBJ6" s="86"/>
      <c r="WBK6" s="86"/>
      <c r="WBL6" s="86"/>
      <c r="WBM6" s="86"/>
      <c r="WBN6" s="86"/>
      <c r="WBO6" s="86"/>
      <c r="WBP6" s="86"/>
      <c r="WBQ6" s="86"/>
      <c r="WBR6" s="86"/>
      <c r="WBS6" s="86"/>
      <c r="WBT6" s="86"/>
      <c r="WBU6" s="86"/>
      <c r="WBV6" s="86"/>
      <c r="WBW6" s="86"/>
      <c r="WBX6" s="86"/>
      <c r="WBY6" s="86"/>
      <c r="WBZ6" s="86"/>
      <c r="WCA6" s="86"/>
      <c r="WCB6" s="86"/>
      <c r="WCC6" s="86"/>
      <c r="WCD6" s="86"/>
      <c r="WCE6" s="86"/>
      <c r="WCF6" s="86"/>
      <c r="WCG6" s="86"/>
      <c r="WCH6" s="86"/>
      <c r="WCI6" s="86"/>
      <c r="WCJ6" s="86"/>
      <c r="WCK6" s="86"/>
      <c r="WCL6" s="86"/>
      <c r="WCM6" s="86"/>
      <c r="WCN6" s="86"/>
      <c r="WCO6" s="86"/>
      <c r="WCP6" s="86"/>
      <c r="WCQ6" s="86"/>
      <c r="WCR6" s="86"/>
      <c r="WCS6" s="86"/>
      <c r="WCT6" s="86"/>
      <c r="WCU6" s="86"/>
      <c r="WCV6" s="86"/>
      <c r="WCW6" s="86"/>
      <c r="WCX6" s="86"/>
      <c r="WCY6" s="86"/>
      <c r="WCZ6" s="86"/>
      <c r="WDA6" s="86"/>
      <c r="WDB6" s="86"/>
      <c r="WDC6" s="86"/>
      <c r="WDD6" s="86"/>
      <c r="WDE6" s="86"/>
      <c r="WDF6" s="86"/>
      <c r="WDG6" s="86"/>
      <c r="WDH6" s="86"/>
      <c r="WDI6" s="86"/>
      <c r="WDJ6" s="86"/>
      <c r="WDK6" s="86"/>
      <c r="WDL6" s="86"/>
      <c r="WDM6" s="86"/>
      <c r="WDN6" s="86"/>
      <c r="WDO6" s="86"/>
      <c r="WDP6" s="86"/>
      <c r="WDQ6" s="86"/>
      <c r="WDR6" s="86"/>
      <c r="WDS6" s="86"/>
      <c r="WDT6" s="86"/>
      <c r="WDU6" s="86"/>
      <c r="WDV6" s="86"/>
      <c r="WDW6" s="86"/>
      <c r="WDX6" s="86"/>
      <c r="WDY6" s="86"/>
      <c r="WDZ6" s="86"/>
      <c r="WEA6" s="86"/>
      <c r="WEB6" s="86"/>
      <c r="WEC6" s="86"/>
      <c r="WED6" s="86"/>
      <c r="WEE6" s="86"/>
      <c r="WEF6" s="86"/>
      <c r="WEG6" s="86"/>
      <c r="WEH6" s="86"/>
      <c r="WEI6" s="86"/>
      <c r="WEJ6" s="86"/>
      <c r="WEK6" s="86"/>
      <c r="WEL6" s="86"/>
      <c r="WEM6" s="86"/>
      <c r="WEN6" s="86"/>
      <c r="WEO6" s="86"/>
      <c r="WEP6" s="86"/>
      <c r="WEQ6" s="86"/>
      <c r="WER6" s="86"/>
      <c r="WES6" s="86"/>
      <c r="WET6" s="86"/>
      <c r="WEU6" s="86"/>
      <c r="WEV6" s="86"/>
      <c r="WEW6" s="86"/>
      <c r="WEX6" s="86"/>
      <c r="WEY6" s="86"/>
      <c r="WEZ6" s="86"/>
      <c r="WFA6" s="86"/>
      <c r="WFB6" s="86"/>
      <c r="WFC6" s="86"/>
      <c r="WFD6" s="86"/>
      <c r="WFE6" s="86"/>
      <c r="WFF6" s="86"/>
      <c r="WFG6" s="86"/>
      <c r="WFH6" s="86"/>
      <c r="WFI6" s="86"/>
      <c r="WFJ6" s="86"/>
      <c r="WFK6" s="86"/>
      <c r="WFL6" s="86"/>
      <c r="WFM6" s="86"/>
      <c r="WFN6" s="86"/>
      <c r="WFO6" s="86"/>
      <c r="WFP6" s="86"/>
      <c r="WFQ6" s="86"/>
      <c r="WFR6" s="86"/>
      <c r="WFS6" s="86"/>
      <c r="WFT6" s="86"/>
      <c r="WFU6" s="86"/>
      <c r="WFV6" s="86"/>
      <c r="WFW6" s="86"/>
      <c r="WFX6" s="86"/>
      <c r="WFY6" s="86"/>
      <c r="WFZ6" s="86"/>
      <c r="WGA6" s="86"/>
      <c r="WGB6" s="86"/>
      <c r="WGC6" s="86"/>
      <c r="WGD6" s="86"/>
      <c r="WGE6" s="86"/>
      <c r="WGF6" s="86"/>
      <c r="WGG6" s="86"/>
      <c r="WGH6" s="86"/>
      <c r="WGI6" s="86"/>
      <c r="WGJ6" s="86"/>
      <c r="WGK6" s="86"/>
      <c r="WGL6" s="86"/>
      <c r="WGM6" s="86"/>
      <c r="WGN6" s="86"/>
      <c r="WGO6" s="86"/>
      <c r="WGP6" s="86"/>
      <c r="WGQ6" s="86"/>
      <c r="WGR6" s="86"/>
      <c r="WGS6" s="86"/>
      <c r="WGT6" s="86"/>
      <c r="WGU6" s="86"/>
      <c r="WGV6" s="86"/>
      <c r="WGW6" s="86"/>
      <c r="WGX6" s="86"/>
      <c r="WGY6" s="86"/>
      <c r="WGZ6" s="86"/>
      <c r="WHA6" s="86"/>
      <c r="WHB6" s="86"/>
      <c r="WHC6" s="86"/>
      <c r="WHD6" s="86"/>
      <c r="WHE6" s="86"/>
      <c r="WHF6" s="86"/>
      <c r="WHG6" s="86"/>
      <c r="WHH6" s="86"/>
      <c r="WHI6" s="86"/>
      <c r="WHJ6" s="86"/>
      <c r="WHK6" s="86"/>
      <c r="WHL6" s="86"/>
      <c r="WHM6" s="86"/>
      <c r="WHN6" s="86"/>
      <c r="WHO6" s="86"/>
      <c r="WHP6" s="86"/>
      <c r="WHQ6" s="86"/>
      <c r="WHR6" s="86"/>
      <c r="WHS6" s="86"/>
      <c r="WHT6" s="86"/>
      <c r="WHU6" s="86"/>
      <c r="WHV6" s="86"/>
      <c r="WHW6" s="86"/>
      <c r="WHX6" s="86"/>
      <c r="WHY6" s="86"/>
      <c r="WHZ6" s="86"/>
      <c r="WIA6" s="86"/>
      <c r="WIB6" s="86"/>
      <c r="WIC6" s="86"/>
      <c r="WID6" s="86"/>
      <c r="WIE6" s="86"/>
      <c r="WIF6" s="86"/>
      <c r="WIG6" s="86"/>
      <c r="WIH6" s="86"/>
      <c r="WII6" s="86"/>
      <c r="WIJ6" s="86"/>
      <c r="WIK6" s="86"/>
      <c r="WIL6" s="86"/>
      <c r="WIM6" s="86"/>
      <c r="WIN6" s="86"/>
      <c r="WIO6" s="86"/>
      <c r="WIP6" s="86"/>
      <c r="WIQ6" s="86"/>
      <c r="WIR6" s="86"/>
      <c r="WIS6" s="86"/>
      <c r="WIT6" s="86"/>
      <c r="WIU6" s="86"/>
      <c r="WIV6" s="86"/>
      <c r="WIW6" s="86"/>
      <c r="WIX6" s="86"/>
      <c r="WIY6" s="86"/>
      <c r="WIZ6" s="86"/>
      <c r="WJA6" s="86"/>
      <c r="WJB6" s="86"/>
      <c r="WJC6" s="86"/>
      <c r="WJD6" s="86"/>
      <c r="WJE6" s="86"/>
      <c r="WJF6" s="86"/>
      <c r="WJG6" s="86"/>
      <c r="WJH6" s="86"/>
      <c r="WJI6" s="86"/>
      <c r="WJJ6" s="86"/>
      <c r="WJK6" s="86"/>
      <c r="WJL6" s="86"/>
      <c r="WJM6" s="86"/>
      <c r="WJN6" s="86"/>
      <c r="WJO6" s="86"/>
      <c r="WJP6" s="86"/>
      <c r="WJQ6" s="86"/>
      <c r="WJR6" s="86"/>
      <c r="WJS6" s="86"/>
      <c r="WJT6" s="86"/>
      <c r="WJU6" s="86"/>
      <c r="WJV6" s="86"/>
      <c r="WJW6" s="86"/>
      <c r="WJX6" s="86"/>
      <c r="WJY6" s="86"/>
      <c r="WJZ6" s="86"/>
      <c r="WKA6" s="86"/>
      <c r="WKB6" s="86"/>
      <c r="WKC6" s="86"/>
      <c r="WKD6" s="86"/>
      <c r="WKE6" s="86"/>
      <c r="WKF6" s="86"/>
      <c r="WKG6" s="86"/>
      <c r="WKH6" s="86"/>
      <c r="WKI6" s="86"/>
      <c r="WKJ6" s="86"/>
      <c r="WKK6" s="86"/>
      <c r="WKL6" s="86"/>
      <c r="WKM6" s="86"/>
      <c r="WKN6" s="86"/>
      <c r="WKO6" s="86"/>
      <c r="WKP6" s="86"/>
      <c r="WKQ6" s="86"/>
      <c r="WKR6" s="86"/>
      <c r="WKS6" s="86"/>
      <c r="WKT6" s="86"/>
      <c r="WKU6" s="86"/>
      <c r="WKV6" s="86"/>
      <c r="WKW6" s="86"/>
      <c r="WKX6" s="86"/>
      <c r="WKY6" s="86"/>
      <c r="WKZ6" s="86"/>
      <c r="WLA6" s="86"/>
      <c r="WLB6" s="86"/>
      <c r="WLC6" s="86"/>
      <c r="WLD6" s="86"/>
      <c r="WLE6" s="86"/>
      <c r="WLF6" s="86"/>
      <c r="WLG6" s="86"/>
      <c r="WLH6" s="86"/>
      <c r="WLI6" s="86"/>
      <c r="WLJ6" s="86"/>
      <c r="WLK6" s="86"/>
      <c r="WLL6" s="86"/>
      <c r="WLM6" s="86"/>
      <c r="WLN6" s="86"/>
      <c r="WLO6" s="86"/>
      <c r="WLP6" s="86"/>
      <c r="WLQ6" s="86"/>
      <c r="WLR6" s="86"/>
      <c r="WLS6" s="86"/>
      <c r="WLT6" s="86"/>
      <c r="WLU6" s="86"/>
      <c r="WLV6" s="86"/>
      <c r="WLW6" s="86"/>
      <c r="WLX6" s="86"/>
      <c r="WLY6" s="86"/>
      <c r="WLZ6" s="86"/>
      <c r="WMA6" s="86"/>
      <c r="WMB6" s="86"/>
      <c r="WMC6" s="86"/>
      <c r="WMD6" s="86"/>
      <c r="WME6" s="86"/>
      <c r="WMF6" s="86"/>
      <c r="WMG6" s="86"/>
      <c r="WMH6" s="86"/>
      <c r="WMI6" s="86"/>
      <c r="WMJ6" s="86"/>
      <c r="WMK6" s="86"/>
      <c r="WML6" s="86"/>
      <c r="WMM6" s="86"/>
      <c r="WMN6" s="86"/>
      <c r="WMO6" s="86"/>
      <c r="WMP6" s="86"/>
      <c r="WMQ6" s="86"/>
      <c r="WMR6" s="86"/>
      <c r="WMS6" s="86"/>
      <c r="WMT6" s="86"/>
      <c r="WMU6" s="86"/>
      <c r="WMV6" s="86"/>
      <c r="WMW6" s="86"/>
      <c r="WMX6" s="86"/>
      <c r="WMY6" s="86"/>
      <c r="WMZ6" s="86"/>
      <c r="WNA6" s="86"/>
      <c r="WNB6" s="86"/>
      <c r="WNC6" s="86"/>
      <c r="WND6" s="86"/>
      <c r="WNE6" s="86"/>
      <c r="WNF6" s="86"/>
      <c r="WNG6" s="86"/>
      <c r="WNH6" s="86"/>
      <c r="WNI6" s="86"/>
      <c r="WNJ6" s="86"/>
      <c r="WNK6" s="86"/>
      <c r="WNL6" s="86"/>
      <c r="WNM6" s="86"/>
      <c r="WNN6" s="86"/>
      <c r="WNO6" s="86"/>
      <c r="WNP6" s="86"/>
      <c r="WNQ6" s="86"/>
      <c r="WNR6" s="86"/>
      <c r="WNS6" s="86"/>
      <c r="WNT6" s="86"/>
      <c r="WNU6" s="86"/>
      <c r="WNV6" s="86"/>
      <c r="WNW6" s="86"/>
      <c r="WNX6" s="86"/>
      <c r="WNY6" s="86"/>
      <c r="WNZ6" s="86"/>
      <c r="WOA6" s="86"/>
      <c r="WOB6" s="86"/>
      <c r="WOC6" s="86"/>
      <c r="WOD6" s="86"/>
      <c r="WOE6" s="86"/>
      <c r="WOF6" s="86"/>
      <c r="WOG6" s="86"/>
      <c r="WOH6" s="86"/>
      <c r="WOI6" s="86"/>
      <c r="WOJ6" s="86"/>
      <c r="WOK6" s="86"/>
      <c r="WOL6" s="86"/>
      <c r="WOM6" s="86"/>
      <c r="WON6" s="86"/>
      <c r="WOO6" s="86"/>
      <c r="WOP6" s="86"/>
      <c r="WOQ6" s="86"/>
      <c r="WOR6" s="86"/>
      <c r="WOS6" s="86"/>
      <c r="WOT6" s="86"/>
      <c r="WOU6" s="86"/>
      <c r="WOV6" s="86"/>
      <c r="WOW6" s="86"/>
      <c r="WOX6" s="86"/>
      <c r="WOY6" s="86"/>
      <c r="WOZ6" s="86"/>
      <c r="WPA6" s="86"/>
      <c r="WPB6" s="86"/>
      <c r="WPC6" s="86"/>
      <c r="WPD6" s="86"/>
      <c r="WPE6" s="86"/>
      <c r="WPF6" s="86"/>
      <c r="WPG6" s="86"/>
      <c r="WPH6" s="86"/>
      <c r="WPI6" s="86"/>
      <c r="WPJ6" s="86"/>
      <c r="WPK6" s="86"/>
      <c r="WPL6" s="86"/>
      <c r="WPM6" s="86"/>
      <c r="WPN6" s="86"/>
      <c r="WPO6" s="86"/>
      <c r="WPP6" s="86"/>
      <c r="WPQ6" s="86"/>
      <c r="WPR6" s="86"/>
      <c r="WPS6" s="86"/>
      <c r="WPT6" s="86"/>
      <c r="WPU6" s="86"/>
      <c r="WPV6" s="86"/>
      <c r="WPW6" s="86"/>
      <c r="WPX6" s="86"/>
      <c r="WPY6" s="86"/>
      <c r="WPZ6" s="86"/>
      <c r="WQA6" s="86"/>
      <c r="WQB6" s="86"/>
      <c r="WQC6" s="86"/>
      <c r="WQD6" s="86"/>
      <c r="WQE6" s="86"/>
      <c r="WQF6" s="86"/>
      <c r="WQG6" s="86"/>
      <c r="WQH6" s="86"/>
      <c r="WQI6" s="86"/>
      <c r="WQJ6" s="86"/>
      <c r="WQK6" s="86"/>
      <c r="WQL6" s="86"/>
      <c r="WQM6" s="86"/>
      <c r="WQN6" s="86"/>
      <c r="WQO6" s="86"/>
      <c r="WQP6" s="86"/>
      <c r="WQQ6" s="86"/>
      <c r="WQR6" s="86"/>
      <c r="WQS6" s="86"/>
      <c r="WQT6" s="86"/>
      <c r="WQU6" s="86"/>
      <c r="WQV6" s="86"/>
      <c r="WQW6" s="86"/>
      <c r="WQX6" s="86"/>
      <c r="WQY6" s="86"/>
      <c r="WQZ6" s="86"/>
      <c r="WRA6" s="86"/>
      <c r="WRB6" s="86"/>
      <c r="WRC6" s="86"/>
      <c r="WRD6" s="86"/>
      <c r="WRE6" s="86"/>
      <c r="WRF6" s="86"/>
      <c r="WRG6" s="86"/>
      <c r="WRH6" s="86"/>
      <c r="WRI6" s="86"/>
      <c r="WRJ6" s="86"/>
      <c r="WRK6" s="86"/>
      <c r="WRL6" s="86"/>
      <c r="WRM6" s="86"/>
      <c r="WRN6" s="86"/>
      <c r="WRO6" s="86"/>
      <c r="WRP6" s="86"/>
      <c r="WRQ6" s="86"/>
      <c r="WRR6" s="86"/>
      <c r="WRS6" s="86"/>
      <c r="WRT6" s="86"/>
      <c r="WRU6" s="86"/>
      <c r="WRV6" s="86"/>
      <c r="WRW6" s="86"/>
      <c r="WRX6" s="86"/>
      <c r="WRY6" s="86"/>
      <c r="WRZ6" s="86"/>
      <c r="WSA6" s="86"/>
      <c r="WSB6" s="86"/>
      <c r="WSC6" s="86"/>
      <c r="WSD6" s="86"/>
      <c r="WSE6" s="86"/>
      <c r="WSF6" s="86"/>
      <c r="WSG6" s="86"/>
      <c r="WSH6" s="86"/>
      <c r="WSI6" s="86"/>
      <c r="WSJ6" s="86"/>
      <c r="WSK6" s="86"/>
      <c r="WSL6" s="86"/>
      <c r="WSM6" s="86"/>
      <c r="WSN6" s="86"/>
      <c r="WSO6" s="86"/>
      <c r="WSP6" s="86"/>
      <c r="WSQ6" s="86"/>
      <c r="WSR6" s="86"/>
      <c r="WSS6" s="86"/>
      <c r="WST6" s="86"/>
      <c r="WSU6" s="86"/>
      <c r="WSV6" s="86"/>
      <c r="WSW6" s="86"/>
      <c r="WSX6" s="86"/>
      <c r="WSY6" s="86"/>
      <c r="WSZ6" s="86"/>
      <c r="WTA6" s="86"/>
      <c r="WTB6" s="86"/>
      <c r="WTC6" s="86"/>
      <c r="WTD6" s="86"/>
      <c r="WTE6" s="86"/>
      <c r="WTF6" s="86"/>
      <c r="WTG6" s="86"/>
      <c r="WTH6" s="86"/>
      <c r="WTI6" s="86"/>
      <c r="WTJ6" s="86"/>
      <c r="WTK6" s="86"/>
      <c r="WTL6" s="86"/>
      <c r="WTM6" s="86"/>
      <c r="WTN6" s="86"/>
      <c r="WTO6" s="86"/>
      <c r="WTP6" s="86"/>
      <c r="WTQ6" s="86"/>
      <c r="WTR6" s="86"/>
      <c r="WTS6" s="86"/>
      <c r="WTT6" s="86"/>
      <c r="WTU6" s="86"/>
      <c r="WTV6" s="86"/>
      <c r="WTW6" s="86"/>
      <c r="WTX6" s="86"/>
      <c r="WTY6" s="86"/>
      <c r="WTZ6" s="86"/>
      <c r="WUA6" s="86"/>
      <c r="WUB6" s="86"/>
      <c r="WUC6" s="86"/>
      <c r="WUD6" s="86"/>
      <c r="WUE6" s="86"/>
      <c r="WUF6" s="86"/>
      <c r="WUG6" s="86"/>
      <c r="WUH6" s="86"/>
      <c r="WUI6" s="86"/>
      <c r="WUJ6" s="86"/>
      <c r="WUK6" s="86"/>
      <c r="WUL6" s="86"/>
      <c r="WUM6" s="86"/>
      <c r="WUN6" s="86"/>
      <c r="WUO6" s="86"/>
      <c r="WUP6" s="86"/>
      <c r="WUQ6" s="86"/>
      <c r="WUR6" s="86"/>
      <c r="WUS6" s="86"/>
      <c r="WUT6" s="86"/>
      <c r="WUU6" s="86"/>
      <c r="WUV6" s="86"/>
      <c r="WUW6" s="86"/>
      <c r="WUX6" s="86"/>
      <c r="WUY6" s="86"/>
      <c r="WUZ6" s="86"/>
      <c r="WVA6" s="86"/>
      <c r="WVB6" s="86"/>
      <c r="WVC6" s="86"/>
      <c r="WVD6" s="86"/>
      <c r="WVE6" s="86"/>
      <c r="WVF6" s="86"/>
      <c r="WVG6" s="86"/>
      <c r="WVH6" s="86"/>
      <c r="WVI6" s="86"/>
      <c r="WVJ6" s="86"/>
      <c r="WVK6" s="86"/>
      <c r="WVL6" s="86"/>
      <c r="WVM6" s="86"/>
      <c r="WVN6" s="86"/>
      <c r="WVO6" s="86"/>
      <c r="WVP6" s="86"/>
      <c r="WVQ6" s="86"/>
      <c r="WVR6" s="86"/>
      <c r="WVS6" s="86"/>
      <c r="WVT6" s="86"/>
      <c r="WVU6" s="86"/>
      <c r="WVV6" s="86"/>
      <c r="WVW6" s="86"/>
      <c r="WVX6" s="86"/>
      <c r="WVY6" s="86"/>
      <c r="WVZ6" s="86"/>
      <c r="WWA6" s="86"/>
      <c r="WWB6" s="86"/>
      <c r="WWC6" s="86"/>
      <c r="WWD6" s="86"/>
      <c r="WWE6" s="86"/>
      <c r="WWF6" s="86"/>
      <c r="WWG6" s="86"/>
      <c r="WWH6" s="86"/>
      <c r="WWI6" s="86"/>
      <c r="WWJ6" s="86"/>
      <c r="WWK6" s="86"/>
      <c r="WWL6" s="86"/>
      <c r="WWM6" s="86"/>
      <c r="WWN6" s="86"/>
      <c r="WWO6" s="86"/>
      <c r="WWP6" s="86"/>
      <c r="WWQ6" s="86"/>
      <c r="WWR6" s="86"/>
      <c r="WWS6" s="86"/>
      <c r="WWT6" s="86"/>
      <c r="WWU6" s="86"/>
      <c r="WWV6" s="86"/>
      <c r="WWW6" s="86"/>
      <c r="WWX6" s="86"/>
      <c r="WWY6" s="86"/>
      <c r="WWZ6" s="86"/>
      <c r="WXA6" s="86"/>
      <c r="WXB6" s="86"/>
      <c r="WXC6" s="86"/>
      <c r="WXD6" s="86"/>
      <c r="WXE6" s="86"/>
      <c r="WXF6" s="86"/>
      <c r="WXG6" s="86"/>
      <c r="WXH6" s="86"/>
      <c r="WXI6" s="86"/>
      <c r="WXJ6" s="86"/>
      <c r="WXK6" s="86"/>
      <c r="WXL6" s="86"/>
      <c r="WXM6" s="86"/>
      <c r="WXN6" s="86"/>
      <c r="WXO6" s="86"/>
      <c r="WXP6" s="86"/>
      <c r="WXQ6" s="86"/>
      <c r="WXR6" s="86"/>
      <c r="WXS6" s="86"/>
      <c r="WXT6" s="86"/>
      <c r="WXU6" s="86"/>
      <c r="WXV6" s="86"/>
      <c r="WXW6" s="86"/>
      <c r="WXX6" s="86"/>
      <c r="WXY6" s="86"/>
      <c r="WXZ6" s="86"/>
      <c r="WYA6" s="86"/>
      <c r="WYB6" s="86"/>
      <c r="WYC6" s="86"/>
      <c r="WYD6" s="86"/>
      <c r="WYE6" s="86"/>
      <c r="WYF6" s="86"/>
      <c r="WYG6" s="86"/>
      <c r="WYH6" s="86"/>
      <c r="WYI6" s="86"/>
      <c r="WYJ6" s="86"/>
      <c r="WYK6" s="86"/>
      <c r="WYL6" s="86"/>
      <c r="WYM6" s="86"/>
      <c r="WYN6" s="86"/>
      <c r="WYO6" s="86"/>
      <c r="WYP6" s="86"/>
      <c r="WYQ6" s="86"/>
      <c r="WYR6" s="86"/>
      <c r="WYS6" s="86"/>
      <c r="WYT6" s="86"/>
      <c r="WYU6" s="86"/>
      <c r="WYV6" s="86"/>
      <c r="WYW6" s="86"/>
      <c r="WYX6" s="86"/>
      <c r="WYY6" s="86"/>
      <c r="WYZ6" s="86"/>
      <c r="WZA6" s="86"/>
      <c r="WZB6" s="86"/>
      <c r="WZC6" s="86"/>
      <c r="WZD6" s="86"/>
      <c r="WZE6" s="86"/>
      <c r="WZF6" s="86"/>
      <c r="WZG6" s="86"/>
      <c r="WZH6" s="86"/>
      <c r="WZI6" s="86"/>
      <c r="WZJ6" s="86"/>
      <c r="WZK6" s="86"/>
      <c r="WZL6" s="86"/>
      <c r="WZM6" s="86"/>
      <c r="WZN6" s="86"/>
      <c r="WZO6" s="86"/>
      <c r="WZP6" s="86"/>
      <c r="WZQ6" s="86"/>
      <c r="WZR6" s="86"/>
      <c r="WZS6" s="86"/>
      <c r="WZT6" s="86"/>
      <c r="WZU6" s="86"/>
      <c r="WZV6" s="86"/>
      <c r="WZW6" s="86"/>
      <c r="WZX6" s="86"/>
      <c r="WZY6" s="86"/>
      <c r="WZZ6" s="86"/>
      <c r="XAA6" s="86"/>
      <c r="XAB6" s="86"/>
      <c r="XAC6" s="86"/>
      <c r="XAD6" s="86"/>
      <c r="XAE6" s="86"/>
      <c r="XAF6" s="86"/>
      <c r="XAG6" s="86"/>
      <c r="XAH6" s="86"/>
      <c r="XAI6" s="86"/>
      <c r="XAJ6" s="86"/>
      <c r="XAK6" s="86"/>
      <c r="XAL6" s="86"/>
      <c r="XAM6" s="86"/>
      <c r="XAN6" s="86"/>
      <c r="XAO6" s="86"/>
      <c r="XAP6" s="86"/>
      <c r="XAQ6" s="86"/>
      <c r="XAR6" s="86"/>
      <c r="XAS6" s="86"/>
      <c r="XAT6" s="86"/>
      <c r="XAU6" s="86"/>
      <c r="XAV6" s="86"/>
      <c r="XAW6" s="86"/>
      <c r="XAX6" s="86"/>
      <c r="XAY6" s="86"/>
      <c r="XAZ6" s="86"/>
      <c r="XBA6" s="86"/>
      <c r="XBB6" s="86"/>
      <c r="XBC6" s="86"/>
      <c r="XBD6" s="86"/>
      <c r="XBE6" s="86"/>
      <c r="XBF6" s="86"/>
      <c r="XBG6" s="86"/>
      <c r="XBH6" s="86"/>
      <c r="XBI6" s="86"/>
      <c r="XBJ6" s="86"/>
      <c r="XBK6" s="86"/>
      <c r="XBL6" s="86"/>
      <c r="XBM6" s="86"/>
      <c r="XBN6" s="86"/>
      <c r="XBO6" s="86"/>
      <c r="XBP6" s="86"/>
      <c r="XBQ6" s="86"/>
      <c r="XBR6" s="86"/>
      <c r="XBS6" s="86"/>
      <c r="XBT6" s="86"/>
      <c r="XBU6" s="86"/>
      <c r="XBV6" s="86"/>
      <c r="XBW6" s="86"/>
      <c r="XBX6" s="86"/>
      <c r="XBY6" s="86"/>
      <c r="XBZ6" s="86"/>
      <c r="XCA6" s="86"/>
      <c r="XCB6" s="86"/>
      <c r="XCC6" s="86"/>
      <c r="XCD6" s="86"/>
      <c r="XCE6" s="86"/>
      <c r="XCF6" s="86"/>
      <c r="XCG6" s="86"/>
      <c r="XCH6" s="86"/>
      <c r="XCI6" s="86"/>
      <c r="XCJ6" s="86"/>
      <c r="XCK6" s="86"/>
      <c r="XCL6" s="86"/>
      <c r="XCM6" s="86"/>
      <c r="XCN6" s="86"/>
      <c r="XCO6" s="86"/>
      <c r="XCP6" s="86"/>
      <c r="XCQ6" s="86"/>
      <c r="XCR6" s="86"/>
      <c r="XCS6" s="86"/>
      <c r="XCT6" s="86"/>
      <c r="XCU6" s="86"/>
      <c r="XCV6" s="86"/>
      <c r="XCW6" s="86"/>
      <c r="XCX6" s="86"/>
      <c r="XCY6" s="86"/>
      <c r="XCZ6" s="86"/>
      <c r="XDA6" s="86"/>
      <c r="XDB6" s="86"/>
      <c r="XDC6" s="86"/>
      <c r="XDD6" s="86"/>
      <c r="XDE6" s="86"/>
      <c r="XDF6" s="86"/>
      <c r="XDG6" s="86"/>
      <c r="XDH6" s="86"/>
      <c r="XDI6" s="86"/>
      <c r="XDJ6" s="86"/>
      <c r="XDK6" s="86"/>
      <c r="XDL6" s="86"/>
      <c r="XDM6" s="86"/>
      <c r="XDN6" s="86"/>
      <c r="XDO6" s="86"/>
      <c r="XDP6" s="86"/>
      <c r="XDQ6" s="86"/>
      <c r="XDR6" s="86"/>
      <c r="XDS6" s="86"/>
      <c r="XDT6" s="86"/>
      <c r="XDU6" s="86"/>
      <c r="XDV6" s="86"/>
      <c r="XDW6" s="86"/>
      <c r="XDX6" s="86"/>
      <c r="XDY6" s="86"/>
      <c r="XDZ6" s="86"/>
      <c r="XEA6" s="86"/>
      <c r="XEB6" s="86"/>
      <c r="XEC6" s="86"/>
      <c r="XED6" s="86"/>
      <c r="XEE6" s="86"/>
      <c r="XEF6" s="86"/>
      <c r="XEG6" s="86"/>
      <c r="XEH6" s="86"/>
      <c r="XEI6" s="86"/>
      <c r="XEJ6" s="86"/>
      <c r="XEK6" s="86"/>
      <c r="XEL6" s="86"/>
      <c r="XEM6" s="86"/>
      <c r="XEN6" s="86"/>
      <c r="XEO6" s="86"/>
      <c r="XEP6" s="86"/>
      <c r="XEQ6" s="86"/>
      <c r="XER6" s="86"/>
      <c r="XES6" s="86"/>
    </row>
    <row r="7" spans="1:16373" ht="20.399999999999999">
      <c r="A7" s="148" t="s">
        <v>123</v>
      </c>
      <c r="B7" s="148"/>
      <c r="C7" s="148"/>
      <c r="D7" s="148"/>
      <c r="E7" s="148"/>
      <c r="F7" s="148"/>
      <c r="G7" s="148"/>
    </row>
    <row r="8" spans="1:16373">
      <c r="A8" s="149" t="str">
        <f>Data!B8</f>
        <v>Contract Identification No:- xx</v>
      </c>
      <c r="B8" s="149"/>
    </row>
    <row r="9" spans="1:16373" ht="21" customHeight="1">
      <c r="A9" s="151" t="str">
        <f>Data!B5</f>
        <v>Name of Project:xx</v>
      </c>
      <c r="B9" s="151"/>
      <c r="C9" s="151"/>
      <c r="D9" s="151"/>
      <c r="E9" s="151"/>
      <c r="F9" s="151"/>
      <c r="G9" s="151"/>
    </row>
    <row r="10" spans="1:16373">
      <c r="A10" s="151" t="str">
        <f>Data!B6</f>
        <v>Name of Works: xx</v>
      </c>
      <c r="B10" s="151"/>
      <c r="C10" s="151"/>
      <c r="D10" s="151"/>
      <c r="E10" s="151"/>
      <c r="F10" s="151"/>
      <c r="G10" s="151"/>
    </row>
    <row r="11" spans="1:16373">
      <c r="A11" s="149"/>
      <c r="B11" s="149"/>
    </row>
    <row r="12" spans="1:16373" ht="31.2">
      <c r="A12" s="152" t="s">
        <v>42</v>
      </c>
      <c r="B12" s="152" t="s">
        <v>94</v>
      </c>
      <c r="C12" s="152" t="s">
        <v>40</v>
      </c>
      <c r="D12" s="152" t="s">
        <v>31</v>
      </c>
      <c r="E12" s="153" t="s">
        <v>124</v>
      </c>
      <c r="F12" s="153" t="s">
        <v>125</v>
      </c>
      <c r="G12" s="152" t="s">
        <v>33</v>
      </c>
    </row>
    <row r="13" spans="1:16373">
      <c r="A13" s="154">
        <f>BOQ!A18</f>
        <v>1</v>
      </c>
      <c r="B13" s="530" t="str">
        <f>BOQ!B18</f>
        <v>General works</v>
      </c>
      <c r="C13" s="155"/>
      <c r="D13" s="156"/>
      <c r="E13" s="157"/>
      <c r="F13" s="158"/>
      <c r="G13" s="159"/>
    </row>
    <row r="14" spans="1:16373" ht="46.8">
      <c r="A14" s="160">
        <f>BOQ!A19</f>
        <v>1.1000000000000001</v>
      </c>
      <c r="B14" s="161" t="str">
        <f>BOQ!B19</f>
        <v>Relocation of services / minor infrastructures, Engineer's facility, Office accessories and equipments, Quality Control as per specifications and instruction of the Engineer.[111]</v>
      </c>
      <c r="C14" s="162" t="str">
        <f>BOQ!C19</f>
        <v>PS</v>
      </c>
      <c r="D14" s="163">
        <f>BOQ!D19</f>
        <v>1</v>
      </c>
      <c r="E14" s="164"/>
      <c r="F14" s="164">
        <f>TRUNC(D14*E14,2)</f>
        <v>0</v>
      </c>
      <c r="G14" s="165"/>
    </row>
    <row r="15" spans="1:16373" ht="31.2">
      <c r="A15" s="160">
        <f>BOQ!A20</f>
        <v>1.2</v>
      </c>
      <c r="B15" s="161" t="str">
        <f>BOQ!B20</f>
        <v>Provision of Insurance for the  loss or damage to the Works, Plant, and Materials;  as per SCC 19.1 [SS 100]</v>
      </c>
      <c r="C15" s="162" t="str">
        <f>BOQ!C20</f>
        <v>Job</v>
      </c>
      <c r="D15" s="163">
        <f>BOQ!D20</f>
        <v>1</v>
      </c>
      <c r="E15" s="164"/>
      <c r="F15" s="164">
        <f t="shared" ref="F15:F33" si="0">TRUNC(D15*E15,2)</f>
        <v>0</v>
      </c>
      <c r="G15" s="166"/>
    </row>
    <row r="16" spans="1:16373">
      <c r="A16" s="160"/>
      <c r="B16" s="161" t="str">
        <f>BOQ!B21</f>
        <v>Sub-Total 1</v>
      </c>
      <c r="C16" s="162"/>
      <c r="D16" s="163"/>
      <c r="E16" s="164"/>
      <c r="F16" s="164">
        <f>SUM(F14:F15)</f>
        <v>0</v>
      </c>
      <c r="G16" s="166"/>
    </row>
    <row r="17" spans="1:7">
      <c r="A17" s="154">
        <f>BOQ!A22</f>
        <v>2</v>
      </c>
      <c r="B17" s="530" t="str">
        <f>BOQ!B22</f>
        <v>Earthwork</v>
      </c>
      <c r="C17" s="155"/>
      <c r="D17" s="156"/>
      <c r="E17" s="157"/>
      <c r="F17" s="158"/>
      <c r="G17" s="159"/>
    </row>
    <row r="18" spans="1:7" ht="62.4">
      <c r="A18" s="160">
        <f>BOQ!A23</f>
        <v>2.1</v>
      </c>
      <c r="B18" s="161" t="str">
        <f>BOQ!B23</f>
        <v>Road way Excavation in all types (including hard rock) of soil as per Drawing and technical specifications including removal of stumps and other deleterious matter, all lifts and lead as per Drawing and instruction of the Engineer[905]</v>
      </c>
      <c r="C18" s="162" t="str">
        <f>BOQ!C23</f>
        <v>Cum</v>
      </c>
      <c r="D18" s="163">
        <f>BOQ!D23</f>
        <v>3000</v>
      </c>
      <c r="E18" s="164"/>
      <c r="F18" s="164">
        <f t="shared" si="0"/>
        <v>0</v>
      </c>
      <c r="G18" s="166"/>
    </row>
    <row r="19" spans="1:7" ht="46.8">
      <c r="A19" s="160">
        <f>BOQ!A24</f>
        <v>2.2000000000000002</v>
      </c>
      <c r="B19" s="161" t="str">
        <f>BOQ!B24</f>
        <v>Providing and laying of Plain/Reinforced Cement Concrete in Foundation complete as per Drawing and Technical Specifications, PCC Grade M 15 including formworks all complete.[2000]</v>
      </c>
      <c r="C19" s="162" t="str">
        <f>BOQ!C24</f>
        <v>Cum</v>
      </c>
      <c r="D19" s="163">
        <f>BOQ!D24</f>
        <v>50</v>
      </c>
      <c r="E19" s="164"/>
      <c r="F19" s="164">
        <f t="shared" si="0"/>
        <v>0</v>
      </c>
      <c r="G19" s="166"/>
    </row>
    <row r="20" spans="1:7">
      <c r="A20" s="160"/>
      <c r="B20" s="161" t="str">
        <f>BOQ!B25</f>
        <v>Sub-Total 2</v>
      </c>
      <c r="C20" s="162"/>
      <c r="D20" s="163"/>
      <c r="E20" s="164"/>
      <c r="F20" s="164">
        <f>SUM(F18:F19)</f>
        <v>0</v>
      </c>
      <c r="G20" s="166"/>
    </row>
    <row r="21" spans="1:7">
      <c r="A21" s="154">
        <f>BOQ!A26</f>
        <v>3</v>
      </c>
      <c r="B21" s="530" t="str">
        <f>BOQ!B26</f>
        <v>Structural Works</v>
      </c>
      <c r="C21" s="155"/>
      <c r="D21" s="156"/>
      <c r="E21" s="157"/>
      <c r="F21" s="158"/>
      <c r="G21" s="159"/>
    </row>
    <row r="22" spans="1:7" ht="62.4">
      <c r="A22" s="160">
        <f>BOQ!A27</f>
        <v>3.1</v>
      </c>
      <c r="B22" s="161" t="str">
        <f>BOQ!B27</f>
        <v>Excavation for Structures Foundation, Earth work in excavation of foundation of structures, including  construction of shoring and bracing, removal of stumps and other deleterious matter  &amp; Backfilling with Suitable Material as per Drawing and Technical Specifications.,[907]</v>
      </c>
      <c r="C22" s="162" t="str">
        <f>BOQ!C27</f>
        <v>Cum</v>
      </c>
      <c r="D22" s="163">
        <f>BOQ!D27</f>
        <v>443.18</v>
      </c>
      <c r="E22" s="164"/>
      <c r="F22" s="164">
        <f t="shared" si="0"/>
        <v>0</v>
      </c>
      <c r="G22" s="166"/>
    </row>
    <row r="23" spans="1:7" ht="46.8">
      <c r="A23" s="160">
        <f>BOQ!A28</f>
        <v>3.2</v>
      </c>
      <c r="B23" s="161" t="str">
        <f>BOQ!B28</f>
        <v>Providing and laying of hand pack Stone soling with 150 to 200 mm thick stones and packing with smaller stone on prepared surface as per Drawing and Technical Specifications.[1006]</v>
      </c>
      <c r="C23" s="162" t="str">
        <f>BOQ!C28</f>
        <v>Cum</v>
      </c>
      <c r="D23" s="163">
        <f>BOQ!D28</f>
        <v>158.94999999999999</v>
      </c>
      <c r="E23" s="164"/>
      <c r="F23" s="164">
        <f t="shared" si="0"/>
        <v>0</v>
      </c>
      <c r="G23" s="166"/>
    </row>
    <row r="24" spans="1:7" ht="46.8">
      <c r="A24" s="160">
        <f>BOQ!A29</f>
        <v>3.3</v>
      </c>
      <c r="B24" s="161" t="str">
        <f>BOQ!B29</f>
        <v>Providing and laying of Plain Cement Concrete M 10 ( or 1:3:6 for nominal mix) in Foundation complete as per Drawing and Technical Specifications.[2000]</v>
      </c>
      <c r="C24" s="162" t="str">
        <f>BOQ!C29</f>
        <v>Cum</v>
      </c>
      <c r="D24" s="163">
        <f>BOQ!D29</f>
        <v>2.16</v>
      </c>
      <c r="E24" s="164"/>
      <c r="F24" s="164">
        <f t="shared" si="0"/>
        <v>0</v>
      </c>
      <c r="G24" s="166"/>
    </row>
    <row r="25" spans="1:7" ht="46.8">
      <c r="A25" s="160">
        <f>BOQ!A30</f>
        <v>3.4</v>
      </c>
      <c r="B25" s="161" t="str">
        <f>BOQ!B30</f>
        <v>Providing and laying of Plain/Reinforced Cement Concrete in Foundation complete as per Drawing and Technical Specifications, PCC Grade M 15 including formworks all complete.[2000]</v>
      </c>
      <c r="C25" s="162" t="str">
        <f>BOQ!C30</f>
        <v>Cum</v>
      </c>
      <c r="D25" s="163">
        <f>BOQ!D30</f>
        <v>22.62</v>
      </c>
      <c r="E25" s="164"/>
      <c r="F25" s="164">
        <f t="shared" si="0"/>
        <v>0</v>
      </c>
      <c r="G25" s="166"/>
    </row>
    <row r="26" spans="1:7" ht="46.8">
      <c r="A26" s="160">
        <f>BOQ!A31</f>
        <v>3.5</v>
      </c>
      <c r="B26" s="161" t="str">
        <f>BOQ!B31</f>
        <v>Providing and laying Plum concrete ( Boulder mixed concrete) as per Drawing and Specifications, 60% M 15  concrete and 40% boulders/stones,Including Formwork using Mechanical Aids[2421]</v>
      </c>
      <c r="C26" s="162" t="str">
        <f>BOQ!C31</f>
        <v>Cum</v>
      </c>
      <c r="D26" s="163">
        <f>BOQ!D31</f>
        <v>423.26</v>
      </c>
      <c r="E26" s="164"/>
      <c r="F26" s="164">
        <f t="shared" si="0"/>
        <v>0</v>
      </c>
      <c r="G26" s="166"/>
    </row>
    <row r="27" spans="1:7" ht="46.8">
      <c r="A27" s="160">
        <f>BOQ!A32</f>
        <v>3.6</v>
      </c>
      <c r="B27" s="161" t="str">
        <f>BOQ!B32</f>
        <v>Random Rubble Masonry, Providing and laying of Stone Masonry Work in Cement Mortar 1:4 in Foundation complete as per Drawing and Technical Specifications., Using Concrete Mixer[2602,2603]</v>
      </c>
      <c r="C27" s="162" t="str">
        <f>BOQ!C32</f>
        <v>Cum</v>
      </c>
      <c r="D27" s="163">
        <f>BOQ!D32</f>
        <v>164.44</v>
      </c>
      <c r="E27" s="164"/>
      <c r="F27" s="164">
        <f t="shared" si="0"/>
        <v>0</v>
      </c>
      <c r="G27" s="166"/>
    </row>
    <row r="28" spans="1:7" ht="78">
      <c r="A28" s="160">
        <f>BOQ!A33</f>
        <v>3.7</v>
      </c>
      <c r="B28" s="161" t="str">
        <f>BOQ!B33</f>
        <v>Providing, Assembling &amp; providing and filling stone in mechanically  woven double twisted  crates / mattress  including rolling, cutting and  with lacing  wire and binding wire as per specification , Hexagonal mesh type 100 mm x 120 mm, mesh wire 3 mm, selvage wire 3.9 mm, lacing wire 2.4 mm [SS 2402]</v>
      </c>
      <c r="C28" s="162" t="str">
        <f>BOQ!C33</f>
        <v>Cum</v>
      </c>
      <c r="D28" s="163">
        <f>BOQ!D33</f>
        <v>97.5</v>
      </c>
      <c r="E28" s="164"/>
      <c r="F28" s="164">
        <f t="shared" si="0"/>
        <v>0</v>
      </c>
      <c r="G28" s="166"/>
    </row>
    <row r="29" spans="1:7" ht="46.8">
      <c r="A29" s="160">
        <f>BOQ!A34</f>
        <v>3.8</v>
      </c>
      <c r="B29" s="161" t="str">
        <f>BOQ!B34</f>
        <v>Laying and fixing of Geo-Textile all complete as per specification., Providing  and laying of a geotextile filter between pitching and embankment slopes as per Drawing and Technical Specifications.[2404]</v>
      </c>
      <c r="C29" s="162" t="str">
        <f>BOQ!C34</f>
        <v>Sqm</v>
      </c>
      <c r="D29" s="163">
        <f>BOQ!D34</f>
        <v>57</v>
      </c>
      <c r="E29" s="164"/>
      <c r="F29" s="164">
        <f t="shared" si="0"/>
        <v>0</v>
      </c>
      <c r="G29" s="164"/>
    </row>
    <row r="30" spans="1:7">
      <c r="A30" s="160"/>
      <c r="B30" s="161" t="str">
        <f>BOQ!B35</f>
        <v>Sub-Total 3</v>
      </c>
      <c r="C30" s="162"/>
      <c r="D30" s="163"/>
      <c r="E30" s="164"/>
      <c r="F30" s="164">
        <f>SUM(F22:F29)</f>
        <v>0</v>
      </c>
      <c r="G30" s="166"/>
    </row>
    <row r="31" spans="1:7">
      <c r="A31" s="154">
        <f>BOQ!A36</f>
        <v>4</v>
      </c>
      <c r="B31" s="530" t="str">
        <f>BOQ!B36</f>
        <v>Pavement Works</v>
      </c>
      <c r="C31" s="155"/>
      <c r="D31" s="156"/>
      <c r="E31" s="157"/>
      <c r="F31" s="158"/>
      <c r="G31" s="159"/>
    </row>
    <row r="32" spans="1:7" ht="46.8">
      <c r="A32" s="160">
        <f>BOQ!A37</f>
        <v>4.0999999999999996</v>
      </c>
      <c r="B32" s="161" t="str">
        <f>BOQ!B37</f>
        <v>Providing and laying of Plain/Reinforced Cement Concrete in Foundation complete as per Drawing and Technical Specifications., RCC Grade M 25/20 including formwork [2000]</v>
      </c>
      <c r="C32" s="162" t="str">
        <f>BOQ!C37</f>
        <v>Cum</v>
      </c>
      <c r="D32" s="163">
        <f>BOQ!D37</f>
        <v>92.12</v>
      </c>
      <c r="E32" s="168"/>
      <c r="F32" s="164">
        <f t="shared" si="0"/>
        <v>0</v>
      </c>
      <c r="G32" s="166"/>
    </row>
    <row r="33" spans="1:7" ht="46.8">
      <c r="A33" s="160">
        <f>BOQ!A38</f>
        <v>4.2</v>
      </c>
      <c r="B33" s="161" t="str">
        <f>BOQ!B38</f>
        <v>Providing and laying , fitting and placing un-coated Mild steel / HYSD reinforcement complete in foundation as per drawing and technical specification [2014]</v>
      </c>
      <c r="C33" s="162" t="str">
        <f>BOQ!C38</f>
        <v>Ton</v>
      </c>
      <c r="D33" s="163">
        <f>BOQ!D38</f>
        <v>3.83</v>
      </c>
      <c r="E33" s="164"/>
      <c r="F33" s="164">
        <f t="shared" si="0"/>
        <v>0</v>
      </c>
      <c r="G33" s="169"/>
    </row>
    <row r="34" spans="1:7">
      <c r="A34" s="160"/>
      <c r="B34" s="161" t="str">
        <f>BOQ!B39</f>
        <v>Sub-Total 4</v>
      </c>
      <c r="C34" s="162"/>
      <c r="D34" s="163">
        <f>BOQ!D39</f>
        <v>0</v>
      </c>
      <c r="E34" s="164"/>
      <c r="F34" s="164">
        <f>SUM(F32:F33)</f>
        <v>0</v>
      </c>
      <c r="G34" s="169"/>
    </row>
    <row r="35" spans="1:7">
      <c r="A35" s="171" t="s">
        <v>128</v>
      </c>
      <c r="B35" s="171"/>
      <c r="C35" s="171"/>
      <c r="D35" s="171"/>
      <c r="E35" s="171"/>
      <c r="F35" s="172">
        <f>SUM(F14:F34)/2-F14</f>
        <v>0</v>
      </c>
      <c r="G35" s="173"/>
    </row>
    <row r="36" spans="1:7">
      <c r="A36" s="171" t="s">
        <v>129</v>
      </c>
      <c r="B36" s="171"/>
      <c r="C36" s="171"/>
      <c r="D36" s="171"/>
      <c r="E36" s="171"/>
      <c r="F36" s="172">
        <f>F14</f>
        <v>0</v>
      </c>
      <c r="G36" s="173"/>
    </row>
    <row r="37" spans="1:7">
      <c r="A37" s="171" t="s">
        <v>130</v>
      </c>
      <c r="B37" s="171"/>
      <c r="C37" s="171"/>
      <c r="D37" s="171"/>
      <c r="E37" s="171"/>
      <c r="F37" s="172">
        <f>TRUNC(F35*0.13,2)</f>
        <v>0</v>
      </c>
      <c r="G37" s="173"/>
    </row>
    <row r="38" spans="1:7">
      <c r="A38" s="171" t="s">
        <v>131</v>
      </c>
      <c r="B38" s="171"/>
      <c r="C38" s="171"/>
      <c r="D38" s="171"/>
      <c r="E38" s="171"/>
      <c r="F38" s="172">
        <f>TRUNC(F35*4%,2)</f>
        <v>0</v>
      </c>
      <c r="G38" s="173"/>
    </row>
    <row r="39" spans="1:7">
      <c r="A39" s="171" t="s">
        <v>132</v>
      </c>
      <c r="B39" s="171"/>
      <c r="C39" s="171"/>
      <c r="D39" s="171"/>
      <c r="E39" s="171"/>
      <c r="F39" s="172">
        <f>SUM(F35:F38)</f>
        <v>0</v>
      </c>
      <c r="G39" s="173"/>
    </row>
  </sheetData>
  <mergeCells count="5476">
    <mergeCell ref="XCN6:XDE6"/>
    <mergeCell ref="XDF6:XDW6"/>
    <mergeCell ref="XDX6:XEO6"/>
    <mergeCell ref="XEP6:XES6"/>
    <mergeCell ref="WYJ6:WZA6"/>
    <mergeCell ref="WZB6:WZS6"/>
    <mergeCell ref="WZT6:XAK6"/>
    <mergeCell ref="XAL6:XBC6"/>
    <mergeCell ref="XBD6:XBU6"/>
    <mergeCell ref="XBV6:XCM6"/>
    <mergeCell ref="WUF6:WUW6"/>
    <mergeCell ref="WUX6:WVO6"/>
    <mergeCell ref="WVP6:WWG6"/>
    <mergeCell ref="WWH6:WWY6"/>
    <mergeCell ref="WWZ6:WXQ6"/>
    <mergeCell ref="WXR6:WYI6"/>
    <mergeCell ref="WQB6:WQS6"/>
    <mergeCell ref="WQT6:WRK6"/>
    <mergeCell ref="WRL6:WSC6"/>
    <mergeCell ref="WSD6:WSU6"/>
    <mergeCell ref="WSV6:WTM6"/>
    <mergeCell ref="WTN6:WUE6"/>
    <mergeCell ref="WLX6:WMO6"/>
    <mergeCell ref="WMP6:WNG6"/>
    <mergeCell ref="WNH6:WNY6"/>
    <mergeCell ref="WNZ6:WOQ6"/>
    <mergeCell ref="WOR6:WPI6"/>
    <mergeCell ref="WPJ6:WQA6"/>
    <mergeCell ref="WHT6:WIK6"/>
    <mergeCell ref="WIL6:WJC6"/>
    <mergeCell ref="WJD6:WJU6"/>
    <mergeCell ref="WJV6:WKM6"/>
    <mergeCell ref="WKN6:WLE6"/>
    <mergeCell ref="WLF6:WLW6"/>
    <mergeCell ref="WDP6:WEG6"/>
    <mergeCell ref="WEH6:WEY6"/>
    <mergeCell ref="WEZ6:WFQ6"/>
    <mergeCell ref="WFR6:WGI6"/>
    <mergeCell ref="WGJ6:WHA6"/>
    <mergeCell ref="WHB6:WHS6"/>
    <mergeCell ref="VZL6:WAC6"/>
    <mergeCell ref="WAD6:WAU6"/>
    <mergeCell ref="WAV6:WBM6"/>
    <mergeCell ref="WBN6:WCE6"/>
    <mergeCell ref="WCF6:WCW6"/>
    <mergeCell ref="WCX6:WDO6"/>
    <mergeCell ref="VVH6:VVY6"/>
    <mergeCell ref="VVZ6:VWQ6"/>
    <mergeCell ref="VWR6:VXI6"/>
    <mergeCell ref="VXJ6:VYA6"/>
    <mergeCell ref="VYB6:VYS6"/>
    <mergeCell ref="VYT6:VZK6"/>
    <mergeCell ref="VRD6:VRU6"/>
    <mergeCell ref="VRV6:VSM6"/>
    <mergeCell ref="VSN6:VTE6"/>
    <mergeCell ref="VTF6:VTW6"/>
    <mergeCell ref="VTX6:VUO6"/>
    <mergeCell ref="VUP6:VVG6"/>
    <mergeCell ref="VMZ6:VNQ6"/>
    <mergeCell ref="VNR6:VOI6"/>
    <mergeCell ref="VOJ6:VPA6"/>
    <mergeCell ref="VPB6:VPS6"/>
    <mergeCell ref="VPT6:VQK6"/>
    <mergeCell ref="VQL6:VRC6"/>
    <mergeCell ref="VIV6:VJM6"/>
    <mergeCell ref="VJN6:VKE6"/>
    <mergeCell ref="VKF6:VKW6"/>
    <mergeCell ref="VKX6:VLO6"/>
    <mergeCell ref="VLP6:VMG6"/>
    <mergeCell ref="VMH6:VMY6"/>
    <mergeCell ref="VER6:VFI6"/>
    <mergeCell ref="VFJ6:VGA6"/>
    <mergeCell ref="VGB6:VGS6"/>
    <mergeCell ref="VGT6:VHK6"/>
    <mergeCell ref="VHL6:VIC6"/>
    <mergeCell ref="VID6:VIU6"/>
    <mergeCell ref="VAN6:VBE6"/>
    <mergeCell ref="VBF6:VBW6"/>
    <mergeCell ref="VBX6:VCO6"/>
    <mergeCell ref="VCP6:VDG6"/>
    <mergeCell ref="VDH6:VDY6"/>
    <mergeCell ref="VDZ6:VEQ6"/>
    <mergeCell ref="UWJ6:UXA6"/>
    <mergeCell ref="UXB6:UXS6"/>
    <mergeCell ref="UXT6:UYK6"/>
    <mergeCell ref="UYL6:UZC6"/>
    <mergeCell ref="UZD6:UZU6"/>
    <mergeCell ref="UZV6:VAM6"/>
    <mergeCell ref="USF6:USW6"/>
    <mergeCell ref="USX6:UTO6"/>
    <mergeCell ref="UTP6:UUG6"/>
    <mergeCell ref="UUH6:UUY6"/>
    <mergeCell ref="UUZ6:UVQ6"/>
    <mergeCell ref="UVR6:UWI6"/>
    <mergeCell ref="UOB6:UOS6"/>
    <mergeCell ref="UOT6:UPK6"/>
    <mergeCell ref="UPL6:UQC6"/>
    <mergeCell ref="UQD6:UQU6"/>
    <mergeCell ref="UQV6:URM6"/>
    <mergeCell ref="URN6:USE6"/>
    <mergeCell ref="UJX6:UKO6"/>
    <mergeCell ref="UKP6:ULG6"/>
    <mergeCell ref="ULH6:ULY6"/>
    <mergeCell ref="ULZ6:UMQ6"/>
    <mergeCell ref="UMR6:UNI6"/>
    <mergeCell ref="UNJ6:UOA6"/>
    <mergeCell ref="UFT6:UGK6"/>
    <mergeCell ref="UGL6:UHC6"/>
    <mergeCell ref="UHD6:UHU6"/>
    <mergeCell ref="UHV6:UIM6"/>
    <mergeCell ref="UIN6:UJE6"/>
    <mergeCell ref="UJF6:UJW6"/>
    <mergeCell ref="UBP6:UCG6"/>
    <mergeCell ref="UCH6:UCY6"/>
    <mergeCell ref="UCZ6:UDQ6"/>
    <mergeCell ref="UDR6:UEI6"/>
    <mergeCell ref="UEJ6:UFA6"/>
    <mergeCell ref="UFB6:UFS6"/>
    <mergeCell ref="TXL6:TYC6"/>
    <mergeCell ref="TYD6:TYU6"/>
    <mergeCell ref="TYV6:TZM6"/>
    <mergeCell ref="TZN6:UAE6"/>
    <mergeCell ref="UAF6:UAW6"/>
    <mergeCell ref="UAX6:UBO6"/>
    <mergeCell ref="TTH6:TTY6"/>
    <mergeCell ref="TTZ6:TUQ6"/>
    <mergeCell ref="TUR6:TVI6"/>
    <mergeCell ref="TVJ6:TWA6"/>
    <mergeCell ref="TWB6:TWS6"/>
    <mergeCell ref="TWT6:TXK6"/>
    <mergeCell ref="TPD6:TPU6"/>
    <mergeCell ref="TPV6:TQM6"/>
    <mergeCell ref="TQN6:TRE6"/>
    <mergeCell ref="TRF6:TRW6"/>
    <mergeCell ref="TRX6:TSO6"/>
    <mergeCell ref="TSP6:TTG6"/>
    <mergeCell ref="TKZ6:TLQ6"/>
    <mergeCell ref="TLR6:TMI6"/>
    <mergeCell ref="TMJ6:TNA6"/>
    <mergeCell ref="TNB6:TNS6"/>
    <mergeCell ref="TNT6:TOK6"/>
    <mergeCell ref="TOL6:TPC6"/>
    <mergeCell ref="TGV6:THM6"/>
    <mergeCell ref="THN6:TIE6"/>
    <mergeCell ref="TIF6:TIW6"/>
    <mergeCell ref="TIX6:TJO6"/>
    <mergeCell ref="TJP6:TKG6"/>
    <mergeCell ref="TKH6:TKY6"/>
    <mergeCell ref="TCR6:TDI6"/>
    <mergeCell ref="TDJ6:TEA6"/>
    <mergeCell ref="TEB6:TES6"/>
    <mergeCell ref="TET6:TFK6"/>
    <mergeCell ref="TFL6:TGC6"/>
    <mergeCell ref="TGD6:TGU6"/>
    <mergeCell ref="SYN6:SZE6"/>
    <mergeCell ref="SZF6:SZW6"/>
    <mergeCell ref="SZX6:TAO6"/>
    <mergeCell ref="TAP6:TBG6"/>
    <mergeCell ref="TBH6:TBY6"/>
    <mergeCell ref="TBZ6:TCQ6"/>
    <mergeCell ref="SUJ6:SVA6"/>
    <mergeCell ref="SVB6:SVS6"/>
    <mergeCell ref="SVT6:SWK6"/>
    <mergeCell ref="SWL6:SXC6"/>
    <mergeCell ref="SXD6:SXU6"/>
    <mergeCell ref="SXV6:SYM6"/>
    <mergeCell ref="SQF6:SQW6"/>
    <mergeCell ref="SQX6:SRO6"/>
    <mergeCell ref="SRP6:SSG6"/>
    <mergeCell ref="SSH6:SSY6"/>
    <mergeCell ref="SSZ6:STQ6"/>
    <mergeCell ref="STR6:SUI6"/>
    <mergeCell ref="SMB6:SMS6"/>
    <mergeCell ref="SMT6:SNK6"/>
    <mergeCell ref="SNL6:SOC6"/>
    <mergeCell ref="SOD6:SOU6"/>
    <mergeCell ref="SOV6:SPM6"/>
    <mergeCell ref="SPN6:SQE6"/>
    <mergeCell ref="SHX6:SIO6"/>
    <mergeCell ref="SIP6:SJG6"/>
    <mergeCell ref="SJH6:SJY6"/>
    <mergeCell ref="SJZ6:SKQ6"/>
    <mergeCell ref="SKR6:SLI6"/>
    <mergeCell ref="SLJ6:SMA6"/>
    <mergeCell ref="SDT6:SEK6"/>
    <mergeCell ref="SEL6:SFC6"/>
    <mergeCell ref="SFD6:SFU6"/>
    <mergeCell ref="SFV6:SGM6"/>
    <mergeCell ref="SGN6:SHE6"/>
    <mergeCell ref="SHF6:SHW6"/>
    <mergeCell ref="RZP6:SAG6"/>
    <mergeCell ref="SAH6:SAY6"/>
    <mergeCell ref="SAZ6:SBQ6"/>
    <mergeCell ref="SBR6:SCI6"/>
    <mergeCell ref="SCJ6:SDA6"/>
    <mergeCell ref="SDB6:SDS6"/>
    <mergeCell ref="RVL6:RWC6"/>
    <mergeCell ref="RWD6:RWU6"/>
    <mergeCell ref="RWV6:RXM6"/>
    <mergeCell ref="RXN6:RYE6"/>
    <mergeCell ref="RYF6:RYW6"/>
    <mergeCell ref="RYX6:RZO6"/>
    <mergeCell ref="RRH6:RRY6"/>
    <mergeCell ref="RRZ6:RSQ6"/>
    <mergeCell ref="RSR6:RTI6"/>
    <mergeCell ref="RTJ6:RUA6"/>
    <mergeCell ref="RUB6:RUS6"/>
    <mergeCell ref="RUT6:RVK6"/>
    <mergeCell ref="RND6:RNU6"/>
    <mergeCell ref="RNV6:ROM6"/>
    <mergeCell ref="RON6:RPE6"/>
    <mergeCell ref="RPF6:RPW6"/>
    <mergeCell ref="RPX6:RQO6"/>
    <mergeCell ref="RQP6:RRG6"/>
    <mergeCell ref="RIZ6:RJQ6"/>
    <mergeCell ref="RJR6:RKI6"/>
    <mergeCell ref="RKJ6:RLA6"/>
    <mergeCell ref="RLB6:RLS6"/>
    <mergeCell ref="RLT6:RMK6"/>
    <mergeCell ref="RML6:RNC6"/>
    <mergeCell ref="REV6:RFM6"/>
    <mergeCell ref="RFN6:RGE6"/>
    <mergeCell ref="RGF6:RGW6"/>
    <mergeCell ref="RGX6:RHO6"/>
    <mergeCell ref="RHP6:RIG6"/>
    <mergeCell ref="RIH6:RIY6"/>
    <mergeCell ref="RAR6:RBI6"/>
    <mergeCell ref="RBJ6:RCA6"/>
    <mergeCell ref="RCB6:RCS6"/>
    <mergeCell ref="RCT6:RDK6"/>
    <mergeCell ref="RDL6:REC6"/>
    <mergeCell ref="RED6:REU6"/>
    <mergeCell ref="QWN6:QXE6"/>
    <mergeCell ref="QXF6:QXW6"/>
    <mergeCell ref="QXX6:QYO6"/>
    <mergeCell ref="QYP6:QZG6"/>
    <mergeCell ref="QZH6:QZY6"/>
    <mergeCell ref="QZZ6:RAQ6"/>
    <mergeCell ref="QSJ6:QTA6"/>
    <mergeCell ref="QTB6:QTS6"/>
    <mergeCell ref="QTT6:QUK6"/>
    <mergeCell ref="QUL6:QVC6"/>
    <mergeCell ref="QVD6:QVU6"/>
    <mergeCell ref="QVV6:QWM6"/>
    <mergeCell ref="QOF6:QOW6"/>
    <mergeCell ref="QOX6:QPO6"/>
    <mergeCell ref="QPP6:QQG6"/>
    <mergeCell ref="QQH6:QQY6"/>
    <mergeCell ref="QQZ6:QRQ6"/>
    <mergeCell ref="QRR6:QSI6"/>
    <mergeCell ref="QKB6:QKS6"/>
    <mergeCell ref="QKT6:QLK6"/>
    <mergeCell ref="QLL6:QMC6"/>
    <mergeCell ref="QMD6:QMU6"/>
    <mergeCell ref="QMV6:QNM6"/>
    <mergeCell ref="QNN6:QOE6"/>
    <mergeCell ref="QFX6:QGO6"/>
    <mergeCell ref="QGP6:QHG6"/>
    <mergeCell ref="QHH6:QHY6"/>
    <mergeCell ref="QHZ6:QIQ6"/>
    <mergeCell ref="QIR6:QJI6"/>
    <mergeCell ref="QJJ6:QKA6"/>
    <mergeCell ref="QBT6:QCK6"/>
    <mergeCell ref="QCL6:QDC6"/>
    <mergeCell ref="QDD6:QDU6"/>
    <mergeCell ref="QDV6:QEM6"/>
    <mergeCell ref="QEN6:QFE6"/>
    <mergeCell ref="QFF6:QFW6"/>
    <mergeCell ref="PXP6:PYG6"/>
    <mergeCell ref="PYH6:PYY6"/>
    <mergeCell ref="PYZ6:PZQ6"/>
    <mergeCell ref="PZR6:QAI6"/>
    <mergeCell ref="QAJ6:QBA6"/>
    <mergeCell ref="QBB6:QBS6"/>
    <mergeCell ref="PTL6:PUC6"/>
    <mergeCell ref="PUD6:PUU6"/>
    <mergeCell ref="PUV6:PVM6"/>
    <mergeCell ref="PVN6:PWE6"/>
    <mergeCell ref="PWF6:PWW6"/>
    <mergeCell ref="PWX6:PXO6"/>
    <mergeCell ref="PPH6:PPY6"/>
    <mergeCell ref="PPZ6:PQQ6"/>
    <mergeCell ref="PQR6:PRI6"/>
    <mergeCell ref="PRJ6:PSA6"/>
    <mergeCell ref="PSB6:PSS6"/>
    <mergeCell ref="PST6:PTK6"/>
    <mergeCell ref="PLD6:PLU6"/>
    <mergeCell ref="PLV6:PMM6"/>
    <mergeCell ref="PMN6:PNE6"/>
    <mergeCell ref="PNF6:PNW6"/>
    <mergeCell ref="PNX6:POO6"/>
    <mergeCell ref="POP6:PPG6"/>
    <mergeCell ref="PGZ6:PHQ6"/>
    <mergeCell ref="PHR6:PII6"/>
    <mergeCell ref="PIJ6:PJA6"/>
    <mergeCell ref="PJB6:PJS6"/>
    <mergeCell ref="PJT6:PKK6"/>
    <mergeCell ref="PKL6:PLC6"/>
    <mergeCell ref="PCV6:PDM6"/>
    <mergeCell ref="PDN6:PEE6"/>
    <mergeCell ref="PEF6:PEW6"/>
    <mergeCell ref="PEX6:PFO6"/>
    <mergeCell ref="PFP6:PGG6"/>
    <mergeCell ref="PGH6:PGY6"/>
    <mergeCell ref="OYR6:OZI6"/>
    <mergeCell ref="OZJ6:PAA6"/>
    <mergeCell ref="PAB6:PAS6"/>
    <mergeCell ref="PAT6:PBK6"/>
    <mergeCell ref="PBL6:PCC6"/>
    <mergeCell ref="PCD6:PCU6"/>
    <mergeCell ref="OUN6:OVE6"/>
    <mergeCell ref="OVF6:OVW6"/>
    <mergeCell ref="OVX6:OWO6"/>
    <mergeCell ref="OWP6:OXG6"/>
    <mergeCell ref="OXH6:OXY6"/>
    <mergeCell ref="OXZ6:OYQ6"/>
    <mergeCell ref="OQJ6:ORA6"/>
    <mergeCell ref="ORB6:ORS6"/>
    <mergeCell ref="ORT6:OSK6"/>
    <mergeCell ref="OSL6:OTC6"/>
    <mergeCell ref="OTD6:OTU6"/>
    <mergeCell ref="OTV6:OUM6"/>
    <mergeCell ref="OMF6:OMW6"/>
    <mergeCell ref="OMX6:ONO6"/>
    <mergeCell ref="ONP6:OOG6"/>
    <mergeCell ref="OOH6:OOY6"/>
    <mergeCell ref="OOZ6:OPQ6"/>
    <mergeCell ref="OPR6:OQI6"/>
    <mergeCell ref="OIB6:OIS6"/>
    <mergeCell ref="OIT6:OJK6"/>
    <mergeCell ref="OJL6:OKC6"/>
    <mergeCell ref="OKD6:OKU6"/>
    <mergeCell ref="OKV6:OLM6"/>
    <mergeCell ref="OLN6:OME6"/>
    <mergeCell ref="ODX6:OEO6"/>
    <mergeCell ref="OEP6:OFG6"/>
    <mergeCell ref="OFH6:OFY6"/>
    <mergeCell ref="OFZ6:OGQ6"/>
    <mergeCell ref="OGR6:OHI6"/>
    <mergeCell ref="OHJ6:OIA6"/>
    <mergeCell ref="NZT6:OAK6"/>
    <mergeCell ref="OAL6:OBC6"/>
    <mergeCell ref="OBD6:OBU6"/>
    <mergeCell ref="OBV6:OCM6"/>
    <mergeCell ref="OCN6:ODE6"/>
    <mergeCell ref="ODF6:ODW6"/>
    <mergeCell ref="NVP6:NWG6"/>
    <mergeCell ref="NWH6:NWY6"/>
    <mergeCell ref="NWZ6:NXQ6"/>
    <mergeCell ref="NXR6:NYI6"/>
    <mergeCell ref="NYJ6:NZA6"/>
    <mergeCell ref="NZB6:NZS6"/>
    <mergeCell ref="NRL6:NSC6"/>
    <mergeCell ref="NSD6:NSU6"/>
    <mergeCell ref="NSV6:NTM6"/>
    <mergeCell ref="NTN6:NUE6"/>
    <mergeCell ref="NUF6:NUW6"/>
    <mergeCell ref="NUX6:NVO6"/>
    <mergeCell ref="NNH6:NNY6"/>
    <mergeCell ref="NNZ6:NOQ6"/>
    <mergeCell ref="NOR6:NPI6"/>
    <mergeCell ref="NPJ6:NQA6"/>
    <mergeCell ref="NQB6:NQS6"/>
    <mergeCell ref="NQT6:NRK6"/>
    <mergeCell ref="NJD6:NJU6"/>
    <mergeCell ref="NJV6:NKM6"/>
    <mergeCell ref="NKN6:NLE6"/>
    <mergeCell ref="NLF6:NLW6"/>
    <mergeCell ref="NLX6:NMO6"/>
    <mergeCell ref="NMP6:NNG6"/>
    <mergeCell ref="NEZ6:NFQ6"/>
    <mergeCell ref="NFR6:NGI6"/>
    <mergeCell ref="NGJ6:NHA6"/>
    <mergeCell ref="NHB6:NHS6"/>
    <mergeCell ref="NHT6:NIK6"/>
    <mergeCell ref="NIL6:NJC6"/>
    <mergeCell ref="NAV6:NBM6"/>
    <mergeCell ref="NBN6:NCE6"/>
    <mergeCell ref="NCF6:NCW6"/>
    <mergeCell ref="NCX6:NDO6"/>
    <mergeCell ref="NDP6:NEG6"/>
    <mergeCell ref="NEH6:NEY6"/>
    <mergeCell ref="MWR6:MXI6"/>
    <mergeCell ref="MXJ6:MYA6"/>
    <mergeCell ref="MYB6:MYS6"/>
    <mergeCell ref="MYT6:MZK6"/>
    <mergeCell ref="MZL6:NAC6"/>
    <mergeCell ref="NAD6:NAU6"/>
    <mergeCell ref="MSN6:MTE6"/>
    <mergeCell ref="MTF6:MTW6"/>
    <mergeCell ref="MTX6:MUO6"/>
    <mergeCell ref="MUP6:MVG6"/>
    <mergeCell ref="MVH6:MVY6"/>
    <mergeCell ref="MVZ6:MWQ6"/>
    <mergeCell ref="MOJ6:MPA6"/>
    <mergeCell ref="MPB6:MPS6"/>
    <mergeCell ref="MPT6:MQK6"/>
    <mergeCell ref="MQL6:MRC6"/>
    <mergeCell ref="MRD6:MRU6"/>
    <mergeCell ref="MRV6:MSM6"/>
    <mergeCell ref="MKF6:MKW6"/>
    <mergeCell ref="MKX6:MLO6"/>
    <mergeCell ref="MLP6:MMG6"/>
    <mergeCell ref="MMH6:MMY6"/>
    <mergeCell ref="MMZ6:MNQ6"/>
    <mergeCell ref="MNR6:MOI6"/>
    <mergeCell ref="MGB6:MGS6"/>
    <mergeCell ref="MGT6:MHK6"/>
    <mergeCell ref="MHL6:MIC6"/>
    <mergeCell ref="MID6:MIU6"/>
    <mergeCell ref="MIV6:MJM6"/>
    <mergeCell ref="MJN6:MKE6"/>
    <mergeCell ref="MBX6:MCO6"/>
    <mergeCell ref="MCP6:MDG6"/>
    <mergeCell ref="MDH6:MDY6"/>
    <mergeCell ref="MDZ6:MEQ6"/>
    <mergeCell ref="MER6:MFI6"/>
    <mergeCell ref="MFJ6:MGA6"/>
    <mergeCell ref="LXT6:LYK6"/>
    <mergeCell ref="LYL6:LZC6"/>
    <mergeCell ref="LZD6:LZU6"/>
    <mergeCell ref="LZV6:MAM6"/>
    <mergeCell ref="MAN6:MBE6"/>
    <mergeCell ref="MBF6:MBW6"/>
    <mergeCell ref="LTP6:LUG6"/>
    <mergeCell ref="LUH6:LUY6"/>
    <mergeCell ref="LUZ6:LVQ6"/>
    <mergeCell ref="LVR6:LWI6"/>
    <mergeCell ref="LWJ6:LXA6"/>
    <mergeCell ref="LXB6:LXS6"/>
    <mergeCell ref="LPL6:LQC6"/>
    <mergeCell ref="LQD6:LQU6"/>
    <mergeCell ref="LQV6:LRM6"/>
    <mergeCell ref="LRN6:LSE6"/>
    <mergeCell ref="LSF6:LSW6"/>
    <mergeCell ref="LSX6:LTO6"/>
    <mergeCell ref="LLH6:LLY6"/>
    <mergeCell ref="LLZ6:LMQ6"/>
    <mergeCell ref="LMR6:LNI6"/>
    <mergeCell ref="LNJ6:LOA6"/>
    <mergeCell ref="LOB6:LOS6"/>
    <mergeCell ref="LOT6:LPK6"/>
    <mergeCell ref="LHD6:LHU6"/>
    <mergeCell ref="LHV6:LIM6"/>
    <mergeCell ref="LIN6:LJE6"/>
    <mergeCell ref="LJF6:LJW6"/>
    <mergeCell ref="LJX6:LKO6"/>
    <mergeCell ref="LKP6:LLG6"/>
    <mergeCell ref="LCZ6:LDQ6"/>
    <mergeCell ref="LDR6:LEI6"/>
    <mergeCell ref="LEJ6:LFA6"/>
    <mergeCell ref="LFB6:LFS6"/>
    <mergeCell ref="LFT6:LGK6"/>
    <mergeCell ref="LGL6:LHC6"/>
    <mergeCell ref="KYV6:KZM6"/>
    <mergeCell ref="KZN6:LAE6"/>
    <mergeCell ref="LAF6:LAW6"/>
    <mergeCell ref="LAX6:LBO6"/>
    <mergeCell ref="LBP6:LCG6"/>
    <mergeCell ref="LCH6:LCY6"/>
    <mergeCell ref="KUR6:KVI6"/>
    <mergeCell ref="KVJ6:KWA6"/>
    <mergeCell ref="KWB6:KWS6"/>
    <mergeCell ref="KWT6:KXK6"/>
    <mergeCell ref="KXL6:KYC6"/>
    <mergeCell ref="KYD6:KYU6"/>
    <mergeCell ref="KQN6:KRE6"/>
    <mergeCell ref="KRF6:KRW6"/>
    <mergeCell ref="KRX6:KSO6"/>
    <mergeCell ref="KSP6:KTG6"/>
    <mergeCell ref="KTH6:KTY6"/>
    <mergeCell ref="KTZ6:KUQ6"/>
    <mergeCell ref="KMJ6:KNA6"/>
    <mergeCell ref="KNB6:KNS6"/>
    <mergeCell ref="KNT6:KOK6"/>
    <mergeCell ref="KOL6:KPC6"/>
    <mergeCell ref="KPD6:KPU6"/>
    <mergeCell ref="KPV6:KQM6"/>
    <mergeCell ref="KIF6:KIW6"/>
    <mergeCell ref="KIX6:KJO6"/>
    <mergeCell ref="KJP6:KKG6"/>
    <mergeCell ref="KKH6:KKY6"/>
    <mergeCell ref="KKZ6:KLQ6"/>
    <mergeCell ref="KLR6:KMI6"/>
    <mergeCell ref="KEB6:KES6"/>
    <mergeCell ref="KET6:KFK6"/>
    <mergeCell ref="KFL6:KGC6"/>
    <mergeCell ref="KGD6:KGU6"/>
    <mergeCell ref="KGV6:KHM6"/>
    <mergeCell ref="KHN6:KIE6"/>
    <mergeCell ref="JZX6:KAO6"/>
    <mergeCell ref="KAP6:KBG6"/>
    <mergeCell ref="KBH6:KBY6"/>
    <mergeCell ref="KBZ6:KCQ6"/>
    <mergeCell ref="KCR6:KDI6"/>
    <mergeCell ref="KDJ6:KEA6"/>
    <mergeCell ref="JVT6:JWK6"/>
    <mergeCell ref="JWL6:JXC6"/>
    <mergeCell ref="JXD6:JXU6"/>
    <mergeCell ref="JXV6:JYM6"/>
    <mergeCell ref="JYN6:JZE6"/>
    <mergeCell ref="JZF6:JZW6"/>
    <mergeCell ref="JRP6:JSG6"/>
    <mergeCell ref="JSH6:JSY6"/>
    <mergeCell ref="JSZ6:JTQ6"/>
    <mergeCell ref="JTR6:JUI6"/>
    <mergeCell ref="JUJ6:JVA6"/>
    <mergeCell ref="JVB6:JVS6"/>
    <mergeCell ref="JNL6:JOC6"/>
    <mergeCell ref="JOD6:JOU6"/>
    <mergeCell ref="JOV6:JPM6"/>
    <mergeCell ref="JPN6:JQE6"/>
    <mergeCell ref="JQF6:JQW6"/>
    <mergeCell ref="JQX6:JRO6"/>
    <mergeCell ref="JJH6:JJY6"/>
    <mergeCell ref="JJZ6:JKQ6"/>
    <mergeCell ref="JKR6:JLI6"/>
    <mergeCell ref="JLJ6:JMA6"/>
    <mergeCell ref="JMB6:JMS6"/>
    <mergeCell ref="JMT6:JNK6"/>
    <mergeCell ref="JFD6:JFU6"/>
    <mergeCell ref="JFV6:JGM6"/>
    <mergeCell ref="JGN6:JHE6"/>
    <mergeCell ref="JHF6:JHW6"/>
    <mergeCell ref="JHX6:JIO6"/>
    <mergeCell ref="JIP6:JJG6"/>
    <mergeCell ref="JAZ6:JBQ6"/>
    <mergeCell ref="JBR6:JCI6"/>
    <mergeCell ref="JCJ6:JDA6"/>
    <mergeCell ref="JDB6:JDS6"/>
    <mergeCell ref="JDT6:JEK6"/>
    <mergeCell ref="JEL6:JFC6"/>
    <mergeCell ref="IWV6:IXM6"/>
    <mergeCell ref="IXN6:IYE6"/>
    <mergeCell ref="IYF6:IYW6"/>
    <mergeCell ref="IYX6:IZO6"/>
    <mergeCell ref="IZP6:JAG6"/>
    <mergeCell ref="JAH6:JAY6"/>
    <mergeCell ref="ISR6:ITI6"/>
    <mergeCell ref="ITJ6:IUA6"/>
    <mergeCell ref="IUB6:IUS6"/>
    <mergeCell ref="IUT6:IVK6"/>
    <mergeCell ref="IVL6:IWC6"/>
    <mergeCell ref="IWD6:IWU6"/>
    <mergeCell ref="ION6:IPE6"/>
    <mergeCell ref="IPF6:IPW6"/>
    <mergeCell ref="IPX6:IQO6"/>
    <mergeCell ref="IQP6:IRG6"/>
    <mergeCell ref="IRH6:IRY6"/>
    <mergeCell ref="IRZ6:ISQ6"/>
    <mergeCell ref="IKJ6:ILA6"/>
    <mergeCell ref="ILB6:ILS6"/>
    <mergeCell ref="ILT6:IMK6"/>
    <mergeCell ref="IML6:INC6"/>
    <mergeCell ref="IND6:INU6"/>
    <mergeCell ref="INV6:IOM6"/>
    <mergeCell ref="IGF6:IGW6"/>
    <mergeCell ref="IGX6:IHO6"/>
    <mergeCell ref="IHP6:IIG6"/>
    <mergeCell ref="IIH6:IIY6"/>
    <mergeCell ref="IIZ6:IJQ6"/>
    <mergeCell ref="IJR6:IKI6"/>
    <mergeCell ref="ICB6:ICS6"/>
    <mergeCell ref="ICT6:IDK6"/>
    <mergeCell ref="IDL6:IEC6"/>
    <mergeCell ref="IED6:IEU6"/>
    <mergeCell ref="IEV6:IFM6"/>
    <mergeCell ref="IFN6:IGE6"/>
    <mergeCell ref="HXX6:HYO6"/>
    <mergeCell ref="HYP6:HZG6"/>
    <mergeCell ref="HZH6:HZY6"/>
    <mergeCell ref="HZZ6:IAQ6"/>
    <mergeCell ref="IAR6:IBI6"/>
    <mergeCell ref="IBJ6:ICA6"/>
    <mergeCell ref="HTT6:HUK6"/>
    <mergeCell ref="HUL6:HVC6"/>
    <mergeCell ref="HVD6:HVU6"/>
    <mergeCell ref="HVV6:HWM6"/>
    <mergeCell ref="HWN6:HXE6"/>
    <mergeCell ref="HXF6:HXW6"/>
    <mergeCell ref="HPP6:HQG6"/>
    <mergeCell ref="HQH6:HQY6"/>
    <mergeCell ref="HQZ6:HRQ6"/>
    <mergeCell ref="HRR6:HSI6"/>
    <mergeCell ref="HSJ6:HTA6"/>
    <mergeCell ref="HTB6:HTS6"/>
    <mergeCell ref="HLL6:HMC6"/>
    <mergeCell ref="HMD6:HMU6"/>
    <mergeCell ref="HMV6:HNM6"/>
    <mergeCell ref="HNN6:HOE6"/>
    <mergeCell ref="HOF6:HOW6"/>
    <mergeCell ref="HOX6:HPO6"/>
    <mergeCell ref="HHH6:HHY6"/>
    <mergeCell ref="HHZ6:HIQ6"/>
    <mergeCell ref="HIR6:HJI6"/>
    <mergeCell ref="HJJ6:HKA6"/>
    <mergeCell ref="HKB6:HKS6"/>
    <mergeCell ref="HKT6:HLK6"/>
    <mergeCell ref="HDD6:HDU6"/>
    <mergeCell ref="HDV6:HEM6"/>
    <mergeCell ref="HEN6:HFE6"/>
    <mergeCell ref="HFF6:HFW6"/>
    <mergeCell ref="HFX6:HGO6"/>
    <mergeCell ref="HGP6:HHG6"/>
    <mergeCell ref="GYZ6:GZQ6"/>
    <mergeCell ref="GZR6:HAI6"/>
    <mergeCell ref="HAJ6:HBA6"/>
    <mergeCell ref="HBB6:HBS6"/>
    <mergeCell ref="HBT6:HCK6"/>
    <mergeCell ref="HCL6:HDC6"/>
    <mergeCell ref="GUV6:GVM6"/>
    <mergeCell ref="GVN6:GWE6"/>
    <mergeCell ref="GWF6:GWW6"/>
    <mergeCell ref="GWX6:GXO6"/>
    <mergeCell ref="GXP6:GYG6"/>
    <mergeCell ref="GYH6:GYY6"/>
    <mergeCell ref="GQR6:GRI6"/>
    <mergeCell ref="GRJ6:GSA6"/>
    <mergeCell ref="GSB6:GSS6"/>
    <mergeCell ref="GST6:GTK6"/>
    <mergeCell ref="GTL6:GUC6"/>
    <mergeCell ref="GUD6:GUU6"/>
    <mergeCell ref="GMN6:GNE6"/>
    <mergeCell ref="GNF6:GNW6"/>
    <mergeCell ref="GNX6:GOO6"/>
    <mergeCell ref="GOP6:GPG6"/>
    <mergeCell ref="GPH6:GPY6"/>
    <mergeCell ref="GPZ6:GQQ6"/>
    <mergeCell ref="GIJ6:GJA6"/>
    <mergeCell ref="GJB6:GJS6"/>
    <mergeCell ref="GJT6:GKK6"/>
    <mergeCell ref="GKL6:GLC6"/>
    <mergeCell ref="GLD6:GLU6"/>
    <mergeCell ref="GLV6:GMM6"/>
    <mergeCell ref="GEF6:GEW6"/>
    <mergeCell ref="GEX6:GFO6"/>
    <mergeCell ref="GFP6:GGG6"/>
    <mergeCell ref="GGH6:GGY6"/>
    <mergeCell ref="GGZ6:GHQ6"/>
    <mergeCell ref="GHR6:GII6"/>
    <mergeCell ref="GAB6:GAS6"/>
    <mergeCell ref="GAT6:GBK6"/>
    <mergeCell ref="GBL6:GCC6"/>
    <mergeCell ref="GCD6:GCU6"/>
    <mergeCell ref="GCV6:GDM6"/>
    <mergeCell ref="GDN6:GEE6"/>
    <mergeCell ref="FVX6:FWO6"/>
    <mergeCell ref="FWP6:FXG6"/>
    <mergeCell ref="FXH6:FXY6"/>
    <mergeCell ref="FXZ6:FYQ6"/>
    <mergeCell ref="FYR6:FZI6"/>
    <mergeCell ref="FZJ6:GAA6"/>
    <mergeCell ref="FRT6:FSK6"/>
    <mergeCell ref="FSL6:FTC6"/>
    <mergeCell ref="FTD6:FTU6"/>
    <mergeCell ref="FTV6:FUM6"/>
    <mergeCell ref="FUN6:FVE6"/>
    <mergeCell ref="FVF6:FVW6"/>
    <mergeCell ref="FNP6:FOG6"/>
    <mergeCell ref="FOH6:FOY6"/>
    <mergeCell ref="FOZ6:FPQ6"/>
    <mergeCell ref="FPR6:FQI6"/>
    <mergeCell ref="FQJ6:FRA6"/>
    <mergeCell ref="FRB6:FRS6"/>
    <mergeCell ref="FJL6:FKC6"/>
    <mergeCell ref="FKD6:FKU6"/>
    <mergeCell ref="FKV6:FLM6"/>
    <mergeCell ref="FLN6:FME6"/>
    <mergeCell ref="FMF6:FMW6"/>
    <mergeCell ref="FMX6:FNO6"/>
    <mergeCell ref="FFH6:FFY6"/>
    <mergeCell ref="FFZ6:FGQ6"/>
    <mergeCell ref="FGR6:FHI6"/>
    <mergeCell ref="FHJ6:FIA6"/>
    <mergeCell ref="FIB6:FIS6"/>
    <mergeCell ref="FIT6:FJK6"/>
    <mergeCell ref="FBD6:FBU6"/>
    <mergeCell ref="FBV6:FCM6"/>
    <mergeCell ref="FCN6:FDE6"/>
    <mergeCell ref="FDF6:FDW6"/>
    <mergeCell ref="FDX6:FEO6"/>
    <mergeCell ref="FEP6:FFG6"/>
    <mergeCell ref="EWZ6:EXQ6"/>
    <mergeCell ref="EXR6:EYI6"/>
    <mergeCell ref="EYJ6:EZA6"/>
    <mergeCell ref="EZB6:EZS6"/>
    <mergeCell ref="EZT6:FAK6"/>
    <mergeCell ref="FAL6:FBC6"/>
    <mergeCell ref="ESV6:ETM6"/>
    <mergeCell ref="ETN6:EUE6"/>
    <mergeCell ref="EUF6:EUW6"/>
    <mergeCell ref="EUX6:EVO6"/>
    <mergeCell ref="EVP6:EWG6"/>
    <mergeCell ref="EWH6:EWY6"/>
    <mergeCell ref="EOR6:EPI6"/>
    <mergeCell ref="EPJ6:EQA6"/>
    <mergeCell ref="EQB6:EQS6"/>
    <mergeCell ref="EQT6:ERK6"/>
    <mergeCell ref="ERL6:ESC6"/>
    <mergeCell ref="ESD6:ESU6"/>
    <mergeCell ref="EKN6:ELE6"/>
    <mergeCell ref="ELF6:ELW6"/>
    <mergeCell ref="ELX6:EMO6"/>
    <mergeCell ref="EMP6:ENG6"/>
    <mergeCell ref="ENH6:ENY6"/>
    <mergeCell ref="ENZ6:EOQ6"/>
    <mergeCell ref="EGJ6:EHA6"/>
    <mergeCell ref="EHB6:EHS6"/>
    <mergeCell ref="EHT6:EIK6"/>
    <mergeCell ref="EIL6:EJC6"/>
    <mergeCell ref="EJD6:EJU6"/>
    <mergeCell ref="EJV6:EKM6"/>
    <mergeCell ref="ECF6:ECW6"/>
    <mergeCell ref="ECX6:EDO6"/>
    <mergeCell ref="EDP6:EEG6"/>
    <mergeCell ref="EEH6:EEY6"/>
    <mergeCell ref="EEZ6:EFQ6"/>
    <mergeCell ref="EFR6:EGI6"/>
    <mergeCell ref="DYB6:DYS6"/>
    <mergeCell ref="DYT6:DZK6"/>
    <mergeCell ref="DZL6:EAC6"/>
    <mergeCell ref="EAD6:EAU6"/>
    <mergeCell ref="EAV6:EBM6"/>
    <mergeCell ref="EBN6:ECE6"/>
    <mergeCell ref="DTX6:DUO6"/>
    <mergeCell ref="DUP6:DVG6"/>
    <mergeCell ref="DVH6:DVY6"/>
    <mergeCell ref="DVZ6:DWQ6"/>
    <mergeCell ref="DWR6:DXI6"/>
    <mergeCell ref="DXJ6:DYA6"/>
    <mergeCell ref="DPT6:DQK6"/>
    <mergeCell ref="DQL6:DRC6"/>
    <mergeCell ref="DRD6:DRU6"/>
    <mergeCell ref="DRV6:DSM6"/>
    <mergeCell ref="DSN6:DTE6"/>
    <mergeCell ref="DTF6:DTW6"/>
    <mergeCell ref="DLP6:DMG6"/>
    <mergeCell ref="DMH6:DMY6"/>
    <mergeCell ref="DMZ6:DNQ6"/>
    <mergeCell ref="DNR6:DOI6"/>
    <mergeCell ref="DOJ6:DPA6"/>
    <mergeCell ref="DPB6:DPS6"/>
    <mergeCell ref="DHL6:DIC6"/>
    <mergeCell ref="DID6:DIU6"/>
    <mergeCell ref="DIV6:DJM6"/>
    <mergeCell ref="DJN6:DKE6"/>
    <mergeCell ref="DKF6:DKW6"/>
    <mergeCell ref="DKX6:DLO6"/>
    <mergeCell ref="DDH6:DDY6"/>
    <mergeCell ref="DDZ6:DEQ6"/>
    <mergeCell ref="DER6:DFI6"/>
    <mergeCell ref="DFJ6:DGA6"/>
    <mergeCell ref="DGB6:DGS6"/>
    <mergeCell ref="DGT6:DHK6"/>
    <mergeCell ref="CZD6:CZU6"/>
    <mergeCell ref="CZV6:DAM6"/>
    <mergeCell ref="DAN6:DBE6"/>
    <mergeCell ref="DBF6:DBW6"/>
    <mergeCell ref="DBX6:DCO6"/>
    <mergeCell ref="DCP6:DDG6"/>
    <mergeCell ref="CUZ6:CVQ6"/>
    <mergeCell ref="CVR6:CWI6"/>
    <mergeCell ref="CWJ6:CXA6"/>
    <mergeCell ref="CXB6:CXS6"/>
    <mergeCell ref="CXT6:CYK6"/>
    <mergeCell ref="CYL6:CZC6"/>
    <mergeCell ref="CQV6:CRM6"/>
    <mergeCell ref="CRN6:CSE6"/>
    <mergeCell ref="CSF6:CSW6"/>
    <mergeCell ref="CSX6:CTO6"/>
    <mergeCell ref="CTP6:CUG6"/>
    <mergeCell ref="CUH6:CUY6"/>
    <mergeCell ref="CMR6:CNI6"/>
    <mergeCell ref="CNJ6:COA6"/>
    <mergeCell ref="COB6:COS6"/>
    <mergeCell ref="COT6:CPK6"/>
    <mergeCell ref="CPL6:CQC6"/>
    <mergeCell ref="CQD6:CQU6"/>
    <mergeCell ref="CIN6:CJE6"/>
    <mergeCell ref="CJF6:CJW6"/>
    <mergeCell ref="CJX6:CKO6"/>
    <mergeCell ref="CKP6:CLG6"/>
    <mergeCell ref="CLH6:CLY6"/>
    <mergeCell ref="CLZ6:CMQ6"/>
    <mergeCell ref="CEJ6:CFA6"/>
    <mergeCell ref="CFB6:CFS6"/>
    <mergeCell ref="CFT6:CGK6"/>
    <mergeCell ref="CGL6:CHC6"/>
    <mergeCell ref="CHD6:CHU6"/>
    <mergeCell ref="CHV6:CIM6"/>
    <mergeCell ref="CAF6:CAW6"/>
    <mergeCell ref="CAX6:CBO6"/>
    <mergeCell ref="CBP6:CCG6"/>
    <mergeCell ref="CCH6:CCY6"/>
    <mergeCell ref="CCZ6:CDQ6"/>
    <mergeCell ref="CDR6:CEI6"/>
    <mergeCell ref="BWB6:BWS6"/>
    <mergeCell ref="BWT6:BXK6"/>
    <mergeCell ref="BXL6:BYC6"/>
    <mergeCell ref="BYD6:BYU6"/>
    <mergeCell ref="BYV6:BZM6"/>
    <mergeCell ref="BZN6:CAE6"/>
    <mergeCell ref="BRX6:BSO6"/>
    <mergeCell ref="BSP6:BTG6"/>
    <mergeCell ref="BTH6:BTY6"/>
    <mergeCell ref="BTZ6:BUQ6"/>
    <mergeCell ref="BUR6:BVI6"/>
    <mergeCell ref="BVJ6:BWA6"/>
    <mergeCell ref="BNT6:BOK6"/>
    <mergeCell ref="BOL6:BPC6"/>
    <mergeCell ref="BPD6:BPU6"/>
    <mergeCell ref="BPV6:BQM6"/>
    <mergeCell ref="BQN6:BRE6"/>
    <mergeCell ref="BRF6:BRW6"/>
    <mergeCell ref="BJP6:BKG6"/>
    <mergeCell ref="BKH6:BKY6"/>
    <mergeCell ref="BKZ6:BLQ6"/>
    <mergeCell ref="BLR6:BMI6"/>
    <mergeCell ref="BMJ6:BNA6"/>
    <mergeCell ref="BNB6:BNS6"/>
    <mergeCell ref="BFL6:BGC6"/>
    <mergeCell ref="BGD6:BGU6"/>
    <mergeCell ref="BGV6:BHM6"/>
    <mergeCell ref="BHN6:BIE6"/>
    <mergeCell ref="BIF6:BIW6"/>
    <mergeCell ref="BIX6:BJO6"/>
    <mergeCell ref="BBH6:BBY6"/>
    <mergeCell ref="BBZ6:BCQ6"/>
    <mergeCell ref="BCR6:BDI6"/>
    <mergeCell ref="BDJ6:BEA6"/>
    <mergeCell ref="BEB6:BES6"/>
    <mergeCell ref="BET6:BFK6"/>
    <mergeCell ref="AXD6:AXU6"/>
    <mergeCell ref="AXV6:AYM6"/>
    <mergeCell ref="AYN6:AZE6"/>
    <mergeCell ref="AZF6:AZW6"/>
    <mergeCell ref="AZX6:BAO6"/>
    <mergeCell ref="BAP6:BBG6"/>
    <mergeCell ref="ASZ6:ATQ6"/>
    <mergeCell ref="ATR6:AUI6"/>
    <mergeCell ref="AUJ6:AVA6"/>
    <mergeCell ref="AVB6:AVS6"/>
    <mergeCell ref="AVT6:AWK6"/>
    <mergeCell ref="AWL6:AXC6"/>
    <mergeCell ref="AOV6:APM6"/>
    <mergeCell ref="APN6:AQE6"/>
    <mergeCell ref="AQF6:AQW6"/>
    <mergeCell ref="AQX6:ARO6"/>
    <mergeCell ref="ARP6:ASG6"/>
    <mergeCell ref="ASH6:ASY6"/>
    <mergeCell ref="AKR6:ALI6"/>
    <mergeCell ref="ALJ6:AMA6"/>
    <mergeCell ref="AMB6:AMS6"/>
    <mergeCell ref="AMT6:ANK6"/>
    <mergeCell ref="ANL6:AOC6"/>
    <mergeCell ref="AOD6:AOU6"/>
    <mergeCell ref="AGN6:AHE6"/>
    <mergeCell ref="AHF6:AHW6"/>
    <mergeCell ref="AHX6:AIO6"/>
    <mergeCell ref="AIP6:AJG6"/>
    <mergeCell ref="AJH6:AJY6"/>
    <mergeCell ref="AJZ6:AKQ6"/>
    <mergeCell ref="ACJ6:ADA6"/>
    <mergeCell ref="ADB6:ADS6"/>
    <mergeCell ref="ADT6:AEK6"/>
    <mergeCell ref="AEL6:AFC6"/>
    <mergeCell ref="AFD6:AFU6"/>
    <mergeCell ref="AFV6:AGM6"/>
    <mergeCell ref="YF6:YW6"/>
    <mergeCell ref="YX6:ZO6"/>
    <mergeCell ref="ZP6:AAG6"/>
    <mergeCell ref="AAH6:AAY6"/>
    <mergeCell ref="AAZ6:ABQ6"/>
    <mergeCell ref="ABR6:ACI6"/>
    <mergeCell ref="UB6:US6"/>
    <mergeCell ref="UT6:VK6"/>
    <mergeCell ref="VL6:WC6"/>
    <mergeCell ref="WD6:WU6"/>
    <mergeCell ref="WV6:XM6"/>
    <mergeCell ref="XN6:YE6"/>
    <mergeCell ref="PX6:QO6"/>
    <mergeCell ref="QP6:RG6"/>
    <mergeCell ref="RH6:RY6"/>
    <mergeCell ref="RZ6:SQ6"/>
    <mergeCell ref="SR6:TI6"/>
    <mergeCell ref="TJ6:UA6"/>
    <mergeCell ref="LT6:MK6"/>
    <mergeCell ref="ML6:NC6"/>
    <mergeCell ref="ND6:NU6"/>
    <mergeCell ref="NV6:OM6"/>
    <mergeCell ref="ON6:PE6"/>
    <mergeCell ref="PF6:PW6"/>
    <mergeCell ref="HP6:IG6"/>
    <mergeCell ref="IH6:IY6"/>
    <mergeCell ref="IZ6:JQ6"/>
    <mergeCell ref="JR6:KI6"/>
    <mergeCell ref="KJ6:LA6"/>
    <mergeCell ref="LB6:LS6"/>
    <mergeCell ref="DL6:EC6"/>
    <mergeCell ref="ED6:EU6"/>
    <mergeCell ref="EV6:FM6"/>
    <mergeCell ref="FN6:GE6"/>
    <mergeCell ref="GF6:GW6"/>
    <mergeCell ref="GX6:HO6"/>
    <mergeCell ref="XDF5:XDW5"/>
    <mergeCell ref="XDX5:XEO5"/>
    <mergeCell ref="XEP5:XES5"/>
    <mergeCell ref="A6:G6"/>
    <mergeCell ref="H6:Y6"/>
    <mergeCell ref="Z6:AQ6"/>
    <mergeCell ref="AR6:BI6"/>
    <mergeCell ref="BJ6:CA6"/>
    <mergeCell ref="CB6:CS6"/>
    <mergeCell ref="CT6:DK6"/>
    <mergeCell ref="WZB5:WZS5"/>
    <mergeCell ref="WZT5:XAK5"/>
    <mergeCell ref="XAL5:XBC5"/>
    <mergeCell ref="XBD5:XBU5"/>
    <mergeCell ref="XBV5:XCM5"/>
    <mergeCell ref="XCN5:XDE5"/>
    <mergeCell ref="WUX5:WVO5"/>
    <mergeCell ref="WVP5:WWG5"/>
    <mergeCell ref="WWH5:WWY5"/>
    <mergeCell ref="WWZ5:WXQ5"/>
    <mergeCell ref="WXR5:WYI5"/>
    <mergeCell ref="WYJ5:WZA5"/>
    <mergeCell ref="WQT5:WRK5"/>
    <mergeCell ref="WRL5:WSC5"/>
    <mergeCell ref="WSD5:WSU5"/>
    <mergeCell ref="WSV5:WTM5"/>
    <mergeCell ref="WTN5:WUE5"/>
    <mergeCell ref="WUF5:WUW5"/>
    <mergeCell ref="WMP5:WNG5"/>
    <mergeCell ref="WNH5:WNY5"/>
    <mergeCell ref="WNZ5:WOQ5"/>
    <mergeCell ref="WOR5:WPI5"/>
    <mergeCell ref="WPJ5:WQA5"/>
    <mergeCell ref="WQB5:WQS5"/>
    <mergeCell ref="WIL5:WJC5"/>
    <mergeCell ref="WJD5:WJU5"/>
    <mergeCell ref="WJV5:WKM5"/>
    <mergeCell ref="WKN5:WLE5"/>
    <mergeCell ref="WLF5:WLW5"/>
    <mergeCell ref="WLX5:WMO5"/>
    <mergeCell ref="WEH5:WEY5"/>
    <mergeCell ref="WEZ5:WFQ5"/>
    <mergeCell ref="WFR5:WGI5"/>
    <mergeCell ref="WGJ5:WHA5"/>
    <mergeCell ref="WHB5:WHS5"/>
    <mergeCell ref="WHT5:WIK5"/>
    <mergeCell ref="WAD5:WAU5"/>
    <mergeCell ref="WAV5:WBM5"/>
    <mergeCell ref="WBN5:WCE5"/>
    <mergeCell ref="WCF5:WCW5"/>
    <mergeCell ref="WCX5:WDO5"/>
    <mergeCell ref="WDP5:WEG5"/>
    <mergeCell ref="VVZ5:VWQ5"/>
    <mergeCell ref="VWR5:VXI5"/>
    <mergeCell ref="VXJ5:VYA5"/>
    <mergeCell ref="VYB5:VYS5"/>
    <mergeCell ref="VYT5:VZK5"/>
    <mergeCell ref="VZL5:WAC5"/>
    <mergeCell ref="VRV5:VSM5"/>
    <mergeCell ref="VSN5:VTE5"/>
    <mergeCell ref="VTF5:VTW5"/>
    <mergeCell ref="VTX5:VUO5"/>
    <mergeCell ref="VUP5:VVG5"/>
    <mergeCell ref="VVH5:VVY5"/>
    <mergeCell ref="VNR5:VOI5"/>
    <mergeCell ref="VOJ5:VPA5"/>
    <mergeCell ref="VPB5:VPS5"/>
    <mergeCell ref="VPT5:VQK5"/>
    <mergeCell ref="VQL5:VRC5"/>
    <mergeCell ref="VRD5:VRU5"/>
    <mergeCell ref="VJN5:VKE5"/>
    <mergeCell ref="VKF5:VKW5"/>
    <mergeCell ref="VKX5:VLO5"/>
    <mergeCell ref="VLP5:VMG5"/>
    <mergeCell ref="VMH5:VMY5"/>
    <mergeCell ref="VMZ5:VNQ5"/>
    <mergeCell ref="VFJ5:VGA5"/>
    <mergeCell ref="VGB5:VGS5"/>
    <mergeCell ref="VGT5:VHK5"/>
    <mergeCell ref="VHL5:VIC5"/>
    <mergeCell ref="VID5:VIU5"/>
    <mergeCell ref="VIV5:VJM5"/>
    <mergeCell ref="VBF5:VBW5"/>
    <mergeCell ref="VBX5:VCO5"/>
    <mergeCell ref="VCP5:VDG5"/>
    <mergeCell ref="VDH5:VDY5"/>
    <mergeCell ref="VDZ5:VEQ5"/>
    <mergeCell ref="VER5:VFI5"/>
    <mergeCell ref="UXB5:UXS5"/>
    <mergeCell ref="UXT5:UYK5"/>
    <mergeCell ref="UYL5:UZC5"/>
    <mergeCell ref="UZD5:UZU5"/>
    <mergeCell ref="UZV5:VAM5"/>
    <mergeCell ref="VAN5:VBE5"/>
    <mergeCell ref="USX5:UTO5"/>
    <mergeCell ref="UTP5:UUG5"/>
    <mergeCell ref="UUH5:UUY5"/>
    <mergeCell ref="UUZ5:UVQ5"/>
    <mergeCell ref="UVR5:UWI5"/>
    <mergeCell ref="UWJ5:UXA5"/>
    <mergeCell ref="UOT5:UPK5"/>
    <mergeCell ref="UPL5:UQC5"/>
    <mergeCell ref="UQD5:UQU5"/>
    <mergeCell ref="UQV5:URM5"/>
    <mergeCell ref="URN5:USE5"/>
    <mergeCell ref="USF5:USW5"/>
    <mergeCell ref="UKP5:ULG5"/>
    <mergeCell ref="ULH5:ULY5"/>
    <mergeCell ref="ULZ5:UMQ5"/>
    <mergeCell ref="UMR5:UNI5"/>
    <mergeCell ref="UNJ5:UOA5"/>
    <mergeCell ref="UOB5:UOS5"/>
    <mergeCell ref="UGL5:UHC5"/>
    <mergeCell ref="UHD5:UHU5"/>
    <mergeCell ref="UHV5:UIM5"/>
    <mergeCell ref="UIN5:UJE5"/>
    <mergeCell ref="UJF5:UJW5"/>
    <mergeCell ref="UJX5:UKO5"/>
    <mergeCell ref="UCH5:UCY5"/>
    <mergeCell ref="UCZ5:UDQ5"/>
    <mergeCell ref="UDR5:UEI5"/>
    <mergeCell ref="UEJ5:UFA5"/>
    <mergeCell ref="UFB5:UFS5"/>
    <mergeCell ref="UFT5:UGK5"/>
    <mergeCell ref="TYD5:TYU5"/>
    <mergeCell ref="TYV5:TZM5"/>
    <mergeCell ref="TZN5:UAE5"/>
    <mergeCell ref="UAF5:UAW5"/>
    <mergeCell ref="UAX5:UBO5"/>
    <mergeCell ref="UBP5:UCG5"/>
    <mergeCell ref="TTZ5:TUQ5"/>
    <mergeCell ref="TUR5:TVI5"/>
    <mergeCell ref="TVJ5:TWA5"/>
    <mergeCell ref="TWB5:TWS5"/>
    <mergeCell ref="TWT5:TXK5"/>
    <mergeCell ref="TXL5:TYC5"/>
    <mergeCell ref="TPV5:TQM5"/>
    <mergeCell ref="TQN5:TRE5"/>
    <mergeCell ref="TRF5:TRW5"/>
    <mergeCell ref="TRX5:TSO5"/>
    <mergeCell ref="TSP5:TTG5"/>
    <mergeCell ref="TTH5:TTY5"/>
    <mergeCell ref="TLR5:TMI5"/>
    <mergeCell ref="TMJ5:TNA5"/>
    <mergeCell ref="TNB5:TNS5"/>
    <mergeCell ref="TNT5:TOK5"/>
    <mergeCell ref="TOL5:TPC5"/>
    <mergeCell ref="TPD5:TPU5"/>
    <mergeCell ref="THN5:TIE5"/>
    <mergeCell ref="TIF5:TIW5"/>
    <mergeCell ref="TIX5:TJO5"/>
    <mergeCell ref="TJP5:TKG5"/>
    <mergeCell ref="TKH5:TKY5"/>
    <mergeCell ref="TKZ5:TLQ5"/>
    <mergeCell ref="TDJ5:TEA5"/>
    <mergeCell ref="TEB5:TES5"/>
    <mergeCell ref="TET5:TFK5"/>
    <mergeCell ref="TFL5:TGC5"/>
    <mergeCell ref="TGD5:TGU5"/>
    <mergeCell ref="TGV5:THM5"/>
    <mergeCell ref="SZF5:SZW5"/>
    <mergeCell ref="SZX5:TAO5"/>
    <mergeCell ref="TAP5:TBG5"/>
    <mergeCell ref="TBH5:TBY5"/>
    <mergeCell ref="TBZ5:TCQ5"/>
    <mergeCell ref="TCR5:TDI5"/>
    <mergeCell ref="SVB5:SVS5"/>
    <mergeCell ref="SVT5:SWK5"/>
    <mergeCell ref="SWL5:SXC5"/>
    <mergeCell ref="SXD5:SXU5"/>
    <mergeCell ref="SXV5:SYM5"/>
    <mergeCell ref="SYN5:SZE5"/>
    <mergeCell ref="SQX5:SRO5"/>
    <mergeCell ref="SRP5:SSG5"/>
    <mergeCell ref="SSH5:SSY5"/>
    <mergeCell ref="SSZ5:STQ5"/>
    <mergeCell ref="STR5:SUI5"/>
    <mergeCell ref="SUJ5:SVA5"/>
    <mergeCell ref="SMT5:SNK5"/>
    <mergeCell ref="SNL5:SOC5"/>
    <mergeCell ref="SOD5:SOU5"/>
    <mergeCell ref="SOV5:SPM5"/>
    <mergeCell ref="SPN5:SQE5"/>
    <mergeCell ref="SQF5:SQW5"/>
    <mergeCell ref="SIP5:SJG5"/>
    <mergeCell ref="SJH5:SJY5"/>
    <mergeCell ref="SJZ5:SKQ5"/>
    <mergeCell ref="SKR5:SLI5"/>
    <mergeCell ref="SLJ5:SMA5"/>
    <mergeCell ref="SMB5:SMS5"/>
    <mergeCell ref="SEL5:SFC5"/>
    <mergeCell ref="SFD5:SFU5"/>
    <mergeCell ref="SFV5:SGM5"/>
    <mergeCell ref="SGN5:SHE5"/>
    <mergeCell ref="SHF5:SHW5"/>
    <mergeCell ref="SHX5:SIO5"/>
    <mergeCell ref="SAH5:SAY5"/>
    <mergeCell ref="SAZ5:SBQ5"/>
    <mergeCell ref="SBR5:SCI5"/>
    <mergeCell ref="SCJ5:SDA5"/>
    <mergeCell ref="SDB5:SDS5"/>
    <mergeCell ref="SDT5:SEK5"/>
    <mergeCell ref="RWD5:RWU5"/>
    <mergeCell ref="RWV5:RXM5"/>
    <mergeCell ref="RXN5:RYE5"/>
    <mergeCell ref="RYF5:RYW5"/>
    <mergeCell ref="RYX5:RZO5"/>
    <mergeCell ref="RZP5:SAG5"/>
    <mergeCell ref="RRZ5:RSQ5"/>
    <mergeCell ref="RSR5:RTI5"/>
    <mergeCell ref="RTJ5:RUA5"/>
    <mergeCell ref="RUB5:RUS5"/>
    <mergeCell ref="RUT5:RVK5"/>
    <mergeCell ref="RVL5:RWC5"/>
    <mergeCell ref="RNV5:ROM5"/>
    <mergeCell ref="RON5:RPE5"/>
    <mergeCell ref="RPF5:RPW5"/>
    <mergeCell ref="RPX5:RQO5"/>
    <mergeCell ref="RQP5:RRG5"/>
    <mergeCell ref="RRH5:RRY5"/>
    <mergeCell ref="RJR5:RKI5"/>
    <mergeCell ref="RKJ5:RLA5"/>
    <mergeCell ref="RLB5:RLS5"/>
    <mergeCell ref="RLT5:RMK5"/>
    <mergeCell ref="RML5:RNC5"/>
    <mergeCell ref="RND5:RNU5"/>
    <mergeCell ref="RFN5:RGE5"/>
    <mergeCell ref="RGF5:RGW5"/>
    <mergeCell ref="RGX5:RHO5"/>
    <mergeCell ref="RHP5:RIG5"/>
    <mergeCell ref="RIH5:RIY5"/>
    <mergeCell ref="RIZ5:RJQ5"/>
    <mergeCell ref="RBJ5:RCA5"/>
    <mergeCell ref="RCB5:RCS5"/>
    <mergeCell ref="RCT5:RDK5"/>
    <mergeCell ref="RDL5:REC5"/>
    <mergeCell ref="RED5:REU5"/>
    <mergeCell ref="REV5:RFM5"/>
    <mergeCell ref="QXF5:QXW5"/>
    <mergeCell ref="QXX5:QYO5"/>
    <mergeCell ref="QYP5:QZG5"/>
    <mergeCell ref="QZH5:QZY5"/>
    <mergeCell ref="QZZ5:RAQ5"/>
    <mergeCell ref="RAR5:RBI5"/>
    <mergeCell ref="QTB5:QTS5"/>
    <mergeCell ref="QTT5:QUK5"/>
    <mergeCell ref="QUL5:QVC5"/>
    <mergeCell ref="QVD5:QVU5"/>
    <mergeCell ref="QVV5:QWM5"/>
    <mergeCell ref="QWN5:QXE5"/>
    <mergeCell ref="QOX5:QPO5"/>
    <mergeCell ref="QPP5:QQG5"/>
    <mergeCell ref="QQH5:QQY5"/>
    <mergeCell ref="QQZ5:QRQ5"/>
    <mergeCell ref="QRR5:QSI5"/>
    <mergeCell ref="QSJ5:QTA5"/>
    <mergeCell ref="QKT5:QLK5"/>
    <mergeCell ref="QLL5:QMC5"/>
    <mergeCell ref="QMD5:QMU5"/>
    <mergeCell ref="QMV5:QNM5"/>
    <mergeCell ref="QNN5:QOE5"/>
    <mergeCell ref="QOF5:QOW5"/>
    <mergeCell ref="QGP5:QHG5"/>
    <mergeCell ref="QHH5:QHY5"/>
    <mergeCell ref="QHZ5:QIQ5"/>
    <mergeCell ref="QIR5:QJI5"/>
    <mergeCell ref="QJJ5:QKA5"/>
    <mergeCell ref="QKB5:QKS5"/>
    <mergeCell ref="QCL5:QDC5"/>
    <mergeCell ref="QDD5:QDU5"/>
    <mergeCell ref="QDV5:QEM5"/>
    <mergeCell ref="QEN5:QFE5"/>
    <mergeCell ref="QFF5:QFW5"/>
    <mergeCell ref="QFX5:QGO5"/>
    <mergeCell ref="PYH5:PYY5"/>
    <mergeCell ref="PYZ5:PZQ5"/>
    <mergeCell ref="PZR5:QAI5"/>
    <mergeCell ref="QAJ5:QBA5"/>
    <mergeCell ref="QBB5:QBS5"/>
    <mergeCell ref="QBT5:QCK5"/>
    <mergeCell ref="PUD5:PUU5"/>
    <mergeCell ref="PUV5:PVM5"/>
    <mergeCell ref="PVN5:PWE5"/>
    <mergeCell ref="PWF5:PWW5"/>
    <mergeCell ref="PWX5:PXO5"/>
    <mergeCell ref="PXP5:PYG5"/>
    <mergeCell ref="PPZ5:PQQ5"/>
    <mergeCell ref="PQR5:PRI5"/>
    <mergeCell ref="PRJ5:PSA5"/>
    <mergeCell ref="PSB5:PSS5"/>
    <mergeCell ref="PST5:PTK5"/>
    <mergeCell ref="PTL5:PUC5"/>
    <mergeCell ref="PLV5:PMM5"/>
    <mergeCell ref="PMN5:PNE5"/>
    <mergeCell ref="PNF5:PNW5"/>
    <mergeCell ref="PNX5:POO5"/>
    <mergeCell ref="POP5:PPG5"/>
    <mergeCell ref="PPH5:PPY5"/>
    <mergeCell ref="PHR5:PII5"/>
    <mergeCell ref="PIJ5:PJA5"/>
    <mergeCell ref="PJB5:PJS5"/>
    <mergeCell ref="PJT5:PKK5"/>
    <mergeCell ref="PKL5:PLC5"/>
    <mergeCell ref="PLD5:PLU5"/>
    <mergeCell ref="PDN5:PEE5"/>
    <mergeCell ref="PEF5:PEW5"/>
    <mergeCell ref="PEX5:PFO5"/>
    <mergeCell ref="PFP5:PGG5"/>
    <mergeCell ref="PGH5:PGY5"/>
    <mergeCell ref="PGZ5:PHQ5"/>
    <mergeCell ref="OZJ5:PAA5"/>
    <mergeCell ref="PAB5:PAS5"/>
    <mergeCell ref="PAT5:PBK5"/>
    <mergeCell ref="PBL5:PCC5"/>
    <mergeCell ref="PCD5:PCU5"/>
    <mergeCell ref="PCV5:PDM5"/>
    <mergeCell ref="OVF5:OVW5"/>
    <mergeCell ref="OVX5:OWO5"/>
    <mergeCell ref="OWP5:OXG5"/>
    <mergeCell ref="OXH5:OXY5"/>
    <mergeCell ref="OXZ5:OYQ5"/>
    <mergeCell ref="OYR5:OZI5"/>
    <mergeCell ref="ORB5:ORS5"/>
    <mergeCell ref="ORT5:OSK5"/>
    <mergeCell ref="OSL5:OTC5"/>
    <mergeCell ref="OTD5:OTU5"/>
    <mergeCell ref="OTV5:OUM5"/>
    <mergeCell ref="OUN5:OVE5"/>
    <mergeCell ref="OMX5:ONO5"/>
    <mergeCell ref="ONP5:OOG5"/>
    <mergeCell ref="OOH5:OOY5"/>
    <mergeCell ref="OOZ5:OPQ5"/>
    <mergeCell ref="OPR5:OQI5"/>
    <mergeCell ref="OQJ5:ORA5"/>
    <mergeCell ref="OIT5:OJK5"/>
    <mergeCell ref="OJL5:OKC5"/>
    <mergeCell ref="OKD5:OKU5"/>
    <mergeCell ref="OKV5:OLM5"/>
    <mergeCell ref="OLN5:OME5"/>
    <mergeCell ref="OMF5:OMW5"/>
    <mergeCell ref="OEP5:OFG5"/>
    <mergeCell ref="OFH5:OFY5"/>
    <mergeCell ref="OFZ5:OGQ5"/>
    <mergeCell ref="OGR5:OHI5"/>
    <mergeCell ref="OHJ5:OIA5"/>
    <mergeCell ref="OIB5:OIS5"/>
    <mergeCell ref="OAL5:OBC5"/>
    <mergeCell ref="OBD5:OBU5"/>
    <mergeCell ref="OBV5:OCM5"/>
    <mergeCell ref="OCN5:ODE5"/>
    <mergeCell ref="ODF5:ODW5"/>
    <mergeCell ref="ODX5:OEO5"/>
    <mergeCell ref="NWH5:NWY5"/>
    <mergeCell ref="NWZ5:NXQ5"/>
    <mergeCell ref="NXR5:NYI5"/>
    <mergeCell ref="NYJ5:NZA5"/>
    <mergeCell ref="NZB5:NZS5"/>
    <mergeCell ref="NZT5:OAK5"/>
    <mergeCell ref="NSD5:NSU5"/>
    <mergeCell ref="NSV5:NTM5"/>
    <mergeCell ref="NTN5:NUE5"/>
    <mergeCell ref="NUF5:NUW5"/>
    <mergeCell ref="NUX5:NVO5"/>
    <mergeCell ref="NVP5:NWG5"/>
    <mergeCell ref="NNZ5:NOQ5"/>
    <mergeCell ref="NOR5:NPI5"/>
    <mergeCell ref="NPJ5:NQA5"/>
    <mergeCell ref="NQB5:NQS5"/>
    <mergeCell ref="NQT5:NRK5"/>
    <mergeCell ref="NRL5:NSC5"/>
    <mergeCell ref="NJV5:NKM5"/>
    <mergeCell ref="NKN5:NLE5"/>
    <mergeCell ref="NLF5:NLW5"/>
    <mergeCell ref="NLX5:NMO5"/>
    <mergeCell ref="NMP5:NNG5"/>
    <mergeCell ref="NNH5:NNY5"/>
    <mergeCell ref="NFR5:NGI5"/>
    <mergeCell ref="NGJ5:NHA5"/>
    <mergeCell ref="NHB5:NHS5"/>
    <mergeCell ref="NHT5:NIK5"/>
    <mergeCell ref="NIL5:NJC5"/>
    <mergeCell ref="NJD5:NJU5"/>
    <mergeCell ref="NBN5:NCE5"/>
    <mergeCell ref="NCF5:NCW5"/>
    <mergeCell ref="NCX5:NDO5"/>
    <mergeCell ref="NDP5:NEG5"/>
    <mergeCell ref="NEH5:NEY5"/>
    <mergeCell ref="NEZ5:NFQ5"/>
    <mergeCell ref="MXJ5:MYA5"/>
    <mergeCell ref="MYB5:MYS5"/>
    <mergeCell ref="MYT5:MZK5"/>
    <mergeCell ref="MZL5:NAC5"/>
    <mergeCell ref="NAD5:NAU5"/>
    <mergeCell ref="NAV5:NBM5"/>
    <mergeCell ref="MTF5:MTW5"/>
    <mergeCell ref="MTX5:MUO5"/>
    <mergeCell ref="MUP5:MVG5"/>
    <mergeCell ref="MVH5:MVY5"/>
    <mergeCell ref="MVZ5:MWQ5"/>
    <mergeCell ref="MWR5:MXI5"/>
    <mergeCell ref="MPB5:MPS5"/>
    <mergeCell ref="MPT5:MQK5"/>
    <mergeCell ref="MQL5:MRC5"/>
    <mergeCell ref="MRD5:MRU5"/>
    <mergeCell ref="MRV5:MSM5"/>
    <mergeCell ref="MSN5:MTE5"/>
    <mergeCell ref="MKX5:MLO5"/>
    <mergeCell ref="MLP5:MMG5"/>
    <mergeCell ref="MMH5:MMY5"/>
    <mergeCell ref="MMZ5:MNQ5"/>
    <mergeCell ref="MNR5:MOI5"/>
    <mergeCell ref="MOJ5:MPA5"/>
    <mergeCell ref="MGT5:MHK5"/>
    <mergeCell ref="MHL5:MIC5"/>
    <mergeCell ref="MID5:MIU5"/>
    <mergeCell ref="MIV5:MJM5"/>
    <mergeCell ref="MJN5:MKE5"/>
    <mergeCell ref="MKF5:MKW5"/>
    <mergeCell ref="MCP5:MDG5"/>
    <mergeCell ref="MDH5:MDY5"/>
    <mergeCell ref="MDZ5:MEQ5"/>
    <mergeCell ref="MER5:MFI5"/>
    <mergeCell ref="MFJ5:MGA5"/>
    <mergeCell ref="MGB5:MGS5"/>
    <mergeCell ref="LYL5:LZC5"/>
    <mergeCell ref="LZD5:LZU5"/>
    <mergeCell ref="LZV5:MAM5"/>
    <mergeCell ref="MAN5:MBE5"/>
    <mergeCell ref="MBF5:MBW5"/>
    <mergeCell ref="MBX5:MCO5"/>
    <mergeCell ref="LUH5:LUY5"/>
    <mergeCell ref="LUZ5:LVQ5"/>
    <mergeCell ref="LVR5:LWI5"/>
    <mergeCell ref="LWJ5:LXA5"/>
    <mergeCell ref="LXB5:LXS5"/>
    <mergeCell ref="LXT5:LYK5"/>
    <mergeCell ref="LQD5:LQU5"/>
    <mergeCell ref="LQV5:LRM5"/>
    <mergeCell ref="LRN5:LSE5"/>
    <mergeCell ref="LSF5:LSW5"/>
    <mergeCell ref="LSX5:LTO5"/>
    <mergeCell ref="LTP5:LUG5"/>
    <mergeCell ref="LLZ5:LMQ5"/>
    <mergeCell ref="LMR5:LNI5"/>
    <mergeCell ref="LNJ5:LOA5"/>
    <mergeCell ref="LOB5:LOS5"/>
    <mergeCell ref="LOT5:LPK5"/>
    <mergeCell ref="LPL5:LQC5"/>
    <mergeCell ref="LHV5:LIM5"/>
    <mergeCell ref="LIN5:LJE5"/>
    <mergeCell ref="LJF5:LJW5"/>
    <mergeCell ref="LJX5:LKO5"/>
    <mergeCell ref="LKP5:LLG5"/>
    <mergeCell ref="LLH5:LLY5"/>
    <mergeCell ref="LDR5:LEI5"/>
    <mergeCell ref="LEJ5:LFA5"/>
    <mergeCell ref="LFB5:LFS5"/>
    <mergeCell ref="LFT5:LGK5"/>
    <mergeCell ref="LGL5:LHC5"/>
    <mergeCell ref="LHD5:LHU5"/>
    <mergeCell ref="KZN5:LAE5"/>
    <mergeCell ref="LAF5:LAW5"/>
    <mergeCell ref="LAX5:LBO5"/>
    <mergeCell ref="LBP5:LCG5"/>
    <mergeCell ref="LCH5:LCY5"/>
    <mergeCell ref="LCZ5:LDQ5"/>
    <mergeCell ref="KVJ5:KWA5"/>
    <mergeCell ref="KWB5:KWS5"/>
    <mergeCell ref="KWT5:KXK5"/>
    <mergeCell ref="KXL5:KYC5"/>
    <mergeCell ref="KYD5:KYU5"/>
    <mergeCell ref="KYV5:KZM5"/>
    <mergeCell ref="KRF5:KRW5"/>
    <mergeCell ref="KRX5:KSO5"/>
    <mergeCell ref="KSP5:KTG5"/>
    <mergeCell ref="KTH5:KTY5"/>
    <mergeCell ref="KTZ5:KUQ5"/>
    <mergeCell ref="KUR5:KVI5"/>
    <mergeCell ref="KNB5:KNS5"/>
    <mergeCell ref="KNT5:KOK5"/>
    <mergeCell ref="KOL5:KPC5"/>
    <mergeCell ref="KPD5:KPU5"/>
    <mergeCell ref="KPV5:KQM5"/>
    <mergeCell ref="KQN5:KRE5"/>
    <mergeCell ref="KIX5:KJO5"/>
    <mergeCell ref="KJP5:KKG5"/>
    <mergeCell ref="KKH5:KKY5"/>
    <mergeCell ref="KKZ5:KLQ5"/>
    <mergeCell ref="KLR5:KMI5"/>
    <mergeCell ref="KMJ5:KNA5"/>
    <mergeCell ref="KET5:KFK5"/>
    <mergeCell ref="KFL5:KGC5"/>
    <mergeCell ref="KGD5:KGU5"/>
    <mergeCell ref="KGV5:KHM5"/>
    <mergeCell ref="KHN5:KIE5"/>
    <mergeCell ref="KIF5:KIW5"/>
    <mergeCell ref="KAP5:KBG5"/>
    <mergeCell ref="KBH5:KBY5"/>
    <mergeCell ref="KBZ5:KCQ5"/>
    <mergeCell ref="KCR5:KDI5"/>
    <mergeCell ref="KDJ5:KEA5"/>
    <mergeCell ref="KEB5:KES5"/>
    <mergeCell ref="JWL5:JXC5"/>
    <mergeCell ref="JXD5:JXU5"/>
    <mergeCell ref="JXV5:JYM5"/>
    <mergeCell ref="JYN5:JZE5"/>
    <mergeCell ref="JZF5:JZW5"/>
    <mergeCell ref="JZX5:KAO5"/>
    <mergeCell ref="JSH5:JSY5"/>
    <mergeCell ref="JSZ5:JTQ5"/>
    <mergeCell ref="JTR5:JUI5"/>
    <mergeCell ref="JUJ5:JVA5"/>
    <mergeCell ref="JVB5:JVS5"/>
    <mergeCell ref="JVT5:JWK5"/>
    <mergeCell ref="JOD5:JOU5"/>
    <mergeCell ref="JOV5:JPM5"/>
    <mergeCell ref="JPN5:JQE5"/>
    <mergeCell ref="JQF5:JQW5"/>
    <mergeCell ref="JQX5:JRO5"/>
    <mergeCell ref="JRP5:JSG5"/>
    <mergeCell ref="JJZ5:JKQ5"/>
    <mergeCell ref="JKR5:JLI5"/>
    <mergeCell ref="JLJ5:JMA5"/>
    <mergeCell ref="JMB5:JMS5"/>
    <mergeCell ref="JMT5:JNK5"/>
    <mergeCell ref="JNL5:JOC5"/>
    <mergeCell ref="JFV5:JGM5"/>
    <mergeCell ref="JGN5:JHE5"/>
    <mergeCell ref="JHF5:JHW5"/>
    <mergeCell ref="JHX5:JIO5"/>
    <mergeCell ref="JIP5:JJG5"/>
    <mergeCell ref="JJH5:JJY5"/>
    <mergeCell ref="JBR5:JCI5"/>
    <mergeCell ref="JCJ5:JDA5"/>
    <mergeCell ref="JDB5:JDS5"/>
    <mergeCell ref="JDT5:JEK5"/>
    <mergeCell ref="JEL5:JFC5"/>
    <mergeCell ref="JFD5:JFU5"/>
    <mergeCell ref="IXN5:IYE5"/>
    <mergeCell ref="IYF5:IYW5"/>
    <mergeCell ref="IYX5:IZO5"/>
    <mergeCell ref="IZP5:JAG5"/>
    <mergeCell ref="JAH5:JAY5"/>
    <mergeCell ref="JAZ5:JBQ5"/>
    <mergeCell ref="ITJ5:IUA5"/>
    <mergeCell ref="IUB5:IUS5"/>
    <mergeCell ref="IUT5:IVK5"/>
    <mergeCell ref="IVL5:IWC5"/>
    <mergeCell ref="IWD5:IWU5"/>
    <mergeCell ref="IWV5:IXM5"/>
    <mergeCell ref="IPF5:IPW5"/>
    <mergeCell ref="IPX5:IQO5"/>
    <mergeCell ref="IQP5:IRG5"/>
    <mergeCell ref="IRH5:IRY5"/>
    <mergeCell ref="IRZ5:ISQ5"/>
    <mergeCell ref="ISR5:ITI5"/>
    <mergeCell ref="ILB5:ILS5"/>
    <mergeCell ref="ILT5:IMK5"/>
    <mergeCell ref="IML5:INC5"/>
    <mergeCell ref="IND5:INU5"/>
    <mergeCell ref="INV5:IOM5"/>
    <mergeCell ref="ION5:IPE5"/>
    <mergeCell ref="IGX5:IHO5"/>
    <mergeCell ref="IHP5:IIG5"/>
    <mergeCell ref="IIH5:IIY5"/>
    <mergeCell ref="IIZ5:IJQ5"/>
    <mergeCell ref="IJR5:IKI5"/>
    <mergeCell ref="IKJ5:ILA5"/>
    <mergeCell ref="ICT5:IDK5"/>
    <mergeCell ref="IDL5:IEC5"/>
    <mergeCell ref="IED5:IEU5"/>
    <mergeCell ref="IEV5:IFM5"/>
    <mergeCell ref="IFN5:IGE5"/>
    <mergeCell ref="IGF5:IGW5"/>
    <mergeCell ref="HYP5:HZG5"/>
    <mergeCell ref="HZH5:HZY5"/>
    <mergeCell ref="HZZ5:IAQ5"/>
    <mergeCell ref="IAR5:IBI5"/>
    <mergeCell ref="IBJ5:ICA5"/>
    <mergeCell ref="ICB5:ICS5"/>
    <mergeCell ref="HUL5:HVC5"/>
    <mergeCell ref="HVD5:HVU5"/>
    <mergeCell ref="HVV5:HWM5"/>
    <mergeCell ref="HWN5:HXE5"/>
    <mergeCell ref="HXF5:HXW5"/>
    <mergeCell ref="HXX5:HYO5"/>
    <mergeCell ref="HQH5:HQY5"/>
    <mergeCell ref="HQZ5:HRQ5"/>
    <mergeCell ref="HRR5:HSI5"/>
    <mergeCell ref="HSJ5:HTA5"/>
    <mergeCell ref="HTB5:HTS5"/>
    <mergeCell ref="HTT5:HUK5"/>
    <mergeCell ref="HMD5:HMU5"/>
    <mergeCell ref="HMV5:HNM5"/>
    <mergeCell ref="HNN5:HOE5"/>
    <mergeCell ref="HOF5:HOW5"/>
    <mergeCell ref="HOX5:HPO5"/>
    <mergeCell ref="HPP5:HQG5"/>
    <mergeCell ref="HHZ5:HIQ5"/>
    <mergeCell ref="HIR5:HJI5"/>
    <mergeCell ref="HJJ5:HKA5"/>
    <mergeCell ref="HKB5:HKS5"/>
    <mergeCell ref="HKT5:HLK5"/>
    <mergeCell ref="HLL5:HMC5"/>
    <mergeCell ref="HDV5:HEM5"/>
    <mergeCell ref="HEN5:HFE5"/>
    <mergeCell ref="HFF5:HFW5"/>
    <mergeCell ref="HFX5:HGO5"/>
    <mergeCell ref="HGP5:HHG5"/>
    <mergeCell ref="HHH5:HHY5"/>
    <mergeCell ref="GZR5:HAI5"/>
    <mergeCell ref="HAJ5:HBA5"/>
    <mergeCell ref="HBB5:HBS5"/>
    <mergeCell ref="HBT5:HCK5"/>
    <mergeCell ref="HCL5:HDC5"/>
    <mergeCell ref="HDD5:HDU5"/>
    <mergeCell ref="GVN5:GWE5"/>
    <mergeCell ref="GWF5:GWW5"/>
    <mergeCell ref="GWX5:GXO5"/>
    <mergeCell ref="GXP5:GYG5"/>
    <mergeCell ref="GYH5:GYY5"/>
    <mergeCell ref="GYZ5:GZQ5"/>
    <mergeCell ref="GRJ5:GSA5"/>
    <mergeCell ref="GSB5:GSS5"/>
    <mergeCell ref="GST5:GTK5"/>
    <mergeCell ref="GTL5:GUC5"/>
    <mergeCell ref="GUD5:GUU5"/>
    <mergeCell ref="GUV5:GVM5"/>
    <mergeCell ref="GNF5:GNW5"/>
    <mergeCell ref="GNX5:GOO5"/>
    <mergeCell ref="GOP5:GPG5"/>
    <mergeCell ref="GPH5:GPY5"/>
    <mergeCell ref="GPZ5:GQQ5"/>
    <mergeCell ref="GQR5:GRI5"/>
    <mergeCell ref="GJB5:GJS5"/>
    <mergeCell ref="GJT5:GKK5"/>
    <mergeCell ref="GKL5:GLC5"/>
    <mergeCell ref="GLD5:GLU5"/>
    <mergeCell ref="GLV5:GMM5"/>
    <mergeCell ref="GMN5:GNE5"/>
    <mergeCell ref="GEX5:GFO5"/>
    <mergeCell ref="GFP5:GGG5"/>
    <mergeCell ref="GGH5:GGY5"/>
    <mergeCell ref="GGZ5:GHQ5"/>
    <mergeCell ref="GHR5:GII5"/>
    <mergeCell ref="GIJ5:GJA5"/>
    <mergeCell ref="GAT5:GBK5"/>
    <mergeCell ref="GBL5:GCC5"/>
    <mergeCell ref="GCD5:GCU5"/>
    <mergeCell ref="GCV5:GDM5"/>
    <mergeCell ref="GDN5:GEE5"/>
    <mergeCell ref="GEF5:GEW5"/>
    <mergeCell ref="FWP5:FXG5"/>
    <mergeCell ref="FXH5:FXY5"/>
    <mergeCell ref="FXZ5:FYQ5"/>
    <mergeCell ref="FYR5:FZI5"/>
    <mergeCell ref="FZJ5:GAA5"/>
    <mergeCell ref="GAB5:GAS5"/>
    <mergeCell ref="FSL5:FTC5"/>
    <mergeCell ref="FTD5:FTU5"/>
    <mergeCell ref="FTV5:FUM5"/>
    <mergeCell ref="FUN5:FVE5"/>
    <mergeCell ref="FVF5:FVW5"/>
    <mergeCell ref="FVX5:FWO5"/>
    <mergeCell ref="FOH5:FOY5"/>
    <mergeCell ref="FOZ5:FPQ5"/>
    <mergeCell ref="FPR5:FQI5"/>
    <mergeCell ref="FQJ5:FRA5"/>
    <mergeCell ref="FRB5:FRS5"/>
    <mergeCell ref="FRT5:FSK5"/>
    <mergeCell ref="FKD5:FKU5"/>
    <mergeCell ref="FKV5:FLM5"/>
    <mergeCell ref="FLN5:FME5"/>
    <mergeCell ref="FMF5:FMW5"/>
    <mergeCell ref="FMX5:FNO5"/>
    <mergeCell ref="FNP5:FOG5"/>
    <mergeCell ref="FFZ5:FGQ5"/>
    <mergeCell ref="FGR5:FHI5"/>
    <mergeCell ref="FHJ5:FIA5"/>
    <mergeCell ref="FIB5:FIS5"/>
    <mergeCell ref="FIT5:FJK5"/>
    <mergeCell ref="FJL5:FKC5"/>
    <mergeCell ref="FBV5:FCM5"/>
    <mergeCell ref="FCN5:FDE5"/>
    <mergeCell ref="FDF5:FDW5"/>
    <mergeCell ref="FDX5:FEO5"/>
    <mergeCell ref="FEP5:FFG5"/>
    <mergeCell ref="FFH5:FFY5"/>
    <mergeCell ref="EXR5:EYI5"/>
    <mergeCell ref="EYJ5:EZA5"/>
    <mergeCell ref="EZB5:EZS5"/>
    <mergeCell ref="EZT5:FAK5"/>
    <mergeCell ref="FAL5:FBC5"/>
    <mergeCell ref="FBD5:FBU5"/>
    <mergeCell ref="ETN5:EUE5"/>
    <mergeCell ref="EUF5:EUW5"/>
    <mergeCell ref="EUX5:EVO5"/>
    <mergeCell ref="EVP5:EWG5"/>
    <mergeCell ref="EWH5:EWY5"/>
    <mergeCell ref="EWZ5:EXQ5"/>
    <mergeCell ref="EPJ5:EQA5"/>
    <mergeCell ref="EQB5:EQS5"/>
    <mergeCell ref="EQT5:ERK5"/>
    <mergeCell ref="ERL5:ESC5"/>
    <mergeCell ref="ESD5:ESU5"/>
    <mergeCell ref="ESV5:ETM5"/>
    <mergeCell ref="ELF5:ELW5"/>
    <mergeCell ref="ELX5:EMO5"/>
    <mergeCell ref="EMP5:ENG5"/>
    <mergeCell ref="ENH5:ENY5"/>
    <mergeCell ref="ENZ5:EOQ5"/>
    <mergeCell ref="EOR5:EPI5"/>
    <mergeCell ref="EHB5:EHS5"/>
    <mergeCell ref="EHT5:EIK5"/>
    <mergeCell ref="EIL5:EJC5"/>
    <mergeCell ref="EJD5:EJU5"/>
    <mergeCell ref="EJV5:EKM5"/>
    <mergeCell ref="EKN5:ELE5"/>
    <mergeCell ref="ECX5:EDO5"/>
    <mergeCell ref="EDP5:EEG5"/>
    <mergeCell ref="EEH5:EEY5"/>
    <mergeCell ref="EEZ5:EFQ5"/>
    <mergeCell ref="EFR5:EGI5"/>
    <mergeCell ref="EGJ5:EHA5"/>
    <mergeCell ref="DYT5:DZK5"/>
    <mergeCell ref="DZL5:EAC5"/>
    <mergeCell ref="EAD5:EAU5"/>
    <mergeCell ref="EAV5:EBM5"/>
    <mergeCell ref="EBN5:ECE5"/>
    <mergeCell ref="ECF5:ECW5"/>
    <mergeCell ref="DUP5:DVG5"/>
    <mergeCell ref="DVH5:DVY5"/>
    <mergeCell ref="DVZ5:DWQ5"/>
    <mergeCell ref="DWR5:DXI5"/>
    <mergeCell ref="DXJ5:DYA5"/>
    <mergeCell ref="DYB5:DYS5"/>
    <mergeCell ref="DQL5:DRC5"/>
    <mergeCell ref="DRD5:DRU5"/>
    <mergeCell ref="DRV5:DSM5"/>
    <mergeCell ref="DSN5:DTE5"/>
    <mergeCell ref="DTF5:DTW5"/>
    <mergeCell ref="DTX5:DUO5"/>
    <mergeCell ref="DMH5:DMY5"/>
    <mergeCell ref="DMZ5:DNQ5"/>
    <mergeCell ref="DNR5:DOI5"/>
    <mergeCell ref="DOJ5:DPA5"/>
    <mergeCell ref="DPB5:DPS5"/>
    <mergeCell ref="DPT5:DQK5"/>
    <mergeCell ref="DID5:DIU5"/>
    <mergeCell ref="DIV5:DJM5"/>
    <mergeCell ref="DJN5:DKE5"/>
    <mergeCell ref="DKF5:DKW5"/>
    <mergeCell ref="DKX5:DLO5"/>
    <mergeCell ref="DLP5:DMG5"/>
    <mergeCell ref="DDZ5:DEQ5"/>
    <mergeCell ref="DER5:DFI5"/>
    <mergeCell ref="DFJ5:DGA5"/>
    <mergeCell ref="DGB5:DGS5"/>
    <mergeCell ref="DGT5:DHK5"/>
    <mergeCell ref="DHL5:DIC5"/>
    <mergeCell ref="CZV5:DAM5"/>
    <mergeCell ref="DAN5:DBE5"/>
    <mergeCell ref="DBF5:DBW5"/>
    <mergeCell ref="DBX5:DCO5"/>
    <mergeCell ref="DCP5:DDG5"/>
    <mergeCell ref="DDH5:DDY5"/>
    <mergeCell ref="CVR5:CWI5"/>
    <mergeCell ref="CWJ5:CXA5"/>
    <mergeCell ref="CXB5:CXS5"/>
    <mergeCell ref="CXT5:CYK5"/>
    <mergeCell ref="CYL5:CZC5"/>
    <mergeCell ref="CZD5:CZU5"/>
    <mergeCell ref="CRN5:CSE5"/>
    <mergeCell ref="CSF5:CSW5"/>
    <mergeCell ref="CSX5:CTO5"/>
    <mergeCell ref="CTP5:CUG5"/>
    <mergeCell ref="CUH5:CUY5"/>
    <mergeCell ref="CUZ5:CVQ5"/>
    <mergeCell ref="CNJ5:COA5"/>
    <mergeCell ref="COB5:COS5"/>
    <mergeCell ref="COT5:CPK5"/>
    <mergeCell ref="CPL5:CQC5"/>
    <mergeCell ref="CQD5:CQU5"/>
    <mergeCell ref="CQV5:CRM5"/>
    <mergeCell ref="CJF5:CJW5"/>
    <mergeCell ref="CJX5:CKO5"/>
    <mergeCell ref="CKP5:CLG5"/>
    <mergeCell ref="CLH5:CLY5"/>
    <mergeCell ref="CLZ5:CMQ5"/>
    <mergeCell ref="CMR5:CNI5"/>
    <mergeCell ref="CFB5:CFS5"/>
    <mergeCell ref="CFT5:CGK5"/>
    <mergeCell ref="CGL5:CHC5"/>
    <mergeCell ref="CHD5:CHU5"/>
    <mergeCell ref="CHV5:CIM5"/>
    <mergeCell ref="CIN5:CJE5"/>
    <mergeCell ref="CAX5:CBO5"/>
    <mergeCell ref="CBP5:CCG5"/>
    <mergeCell ref="CCH5:CCY5"/>
    <mergeCell ref="CCZ5:CDQ5"/>
    <mergeCell ref="CDR5:CEI5"/>
    <mergeCell ref="CEJ5:CFA5"/>
    <mergeCell ref="BWT5:BXK5"/>
    <mergeCell ref="BXL5:BYC5"/>
    <mergeCell ref="BYD5:BYU5"/>
    <mergeCell ref="BYV5:BZM5"/>
    <mergeCell ref="BZN5:CAE5"/>
    <mergeCell ref="CAF5:CAW5"/>
    <mergeCell ref="BSP5:BTG5"/>
    <mergeCell ref="BTH5:BTY5"/>
    <mergeCell ref="BTZ5:BUQ5"/>
    <mergeCell ref="BUR5:BVI5"/>
    <mergeCell ref="BVJ5:BWA5"/>
    <mergeCell ref="BWB5:BWS5"/>
    <mergeCell ref="BOL5:BPC5"/>
    <mergeCell ref="BPD5:BPU5"/>
    <mergeCell ref="BPV5:BQM5"/>
    <mergeCell ref="BQN5:BRE5"/>
    <mergeCell ref="BRF5:BRW5"/>
    <mergeCell ref="BRX5:BSO5"/>
    <mergeCell ref="BKH5:BKY5"/>
    <mergeCell ref="BKZ5:BLQ5"/>
    <mergeCell ref="BLR5:BMI5"/>
    <mergeCell ref="BMJ5:BNA5"/>
    <mergeCell ref="BNB5:BNS5"/>
    <mergeCell ref="BNT5:BOK5"/>
    <mergeCell ref="BGD5:BGU5"/>
    <mergeCell ref="BGV5:BHM5"/>
    <mergeCell ref="BHN5:BIE5"/>
    <mergeCell ref="BIF5:BIW5"/>
    <mergeCell ref="BIX5:BJO5"/>
    <mergeCell ref="BJP5:BKG5"/>
    <mergeCell ref="BBZ5:BCQ5"/>
    <mergeCell ref="BCR5:BDI5"/>
    <mergeCell ref="BDJ5:BEA5"/>
    <mergeCell ref="BEB5:BES5"/>
    <mergeCell ref="BET5:BFK5"/>
    <mergeCell ref="BFL5:BGC5"/>
    <mergeCell ref="AXV5:AYM5"/>
    <mergeCell ref="AYN5:AZE5"/>
    <mergeCell ref="AZF5:AZW5"/>
    <mergeCell ref="AZX5:BAO5"/>
    <mergeCell ref="BAP5:BBG5"/>
    <mergeCell ref="BBH5:BBY5"/>
    <mergeCell ref="ATR5:AUI5"/>
    <mergeCell ref="AUJ5:AVA5"/>
    <mergeCell ref="AVB5:AVS5"/>
    <mergeCell ref="AVT5:AWK5"/>
    <mergeCell ref="AWL5:AXC5"/>
    <mergeCell ref="AXD5:AXU5"/>
    <mergeCell ref="APN5:AQE5"/>
    <mergeCell ref="AQF5:AQW5"/>
    <mergeCell ref="AQX5:ARO5"/>
    <mergeCell ref="ARP5:ASG5"/>
    <mergeCell ref="ASH5:ASY5"/>
    <mergeCell ref="ASZ5:ATQ5"/>
    <mergeCell ref="ALJ5:AMA5"/>
    <mergeCell ref="AMB5:AMS5"/>
    <mergeCell ref="AMT5:ANK5"/>
    <mergeCell ref="ANL5:AOC5"/>
    <mergeCell ref="AOD5:AOU5"/>
    <mergeCell ref="AOV5:APM5"/>
    <mergeCell ref="AHF5:AHW5"/>
    <mergeCell ref="AHX5:AIO5"/>
    <mergeCell ref="AIP5:AJG5"/>
    <mergeCell ref="AJH5:AJY5"/>
    <mergeCell ref="AJZ5:AKQ5"/>
    <mergeCell ref="AKR5:ALI5"/>
    <mergeCell ref="ADB5:ADS5"/>
    <mergeCell ref="ADT5:AEK5"/>
    <mergeCell ref="AEL5:AFC5"/>
    <mergeCell ref="AFD5:AFU5"/>
    <mergeCell ref="AFV5:AGM5"/>
    <mergeCell ref="AGN5:AHE5"/>
    <mergeCell ref="YX5:ZO5"/>
    <mergeCell ref="ZP5:AAG5"/>
    <mergeCell ref="AAH5:AAY5"/>
    <mergeCell ref="AAZ5:ABQ5"/>
    <mergeCell ref="ABR5:ACI5"/>
    <mergeCell ref="ACJ5:ADA5"/>
    <mergeCell ref="UT5:VK5"/>
    <mergeCell ref="VL5:WC5"/>
    <mergeCell ref="WD5:WU5"/>
    <mergeCell ref="WV5:XM5"/>
    <mergeCell ref="XN5:YE5"/>
    <mergeCell ref="YF5:YW5"/>
    <mergeCell ref="QP5:RG5"/>
    <mergeCell ref="RH5:RY5"/>
    <mergeCell ref="RZ5:SQ5"/>
    <mergeCell ref="SR5:TI5"/>
    <mergeCell ref="TJ5:UA5"/>
    <mergeCell ref="UB5:US5"/>
    <mergeCell ref="ML5:NC5"/>
    <mergeCell ref="ND5:NU5"/>
    <mergeCell ref="NV5:OM5"/>
    <mergeCell ref="ON5:PE5"/>
    <mergeCell ref="PF5:PW5"/>
    <mergeCell ref="PX5:QO5"/>
    <mergeCell ref="IH5:IY5"/>
    <mergeCell ref="IZ5:JQ5"/>
    <mergeCell ref="JR5:KI5"/>
    <mergeCell ref="KJ5:LA5"/>
    <mergeCell ref="LB5:LS5"/>
    <mergeCell ref="LT5:MK5"/>
    <mergeCell ref="ED5:EU5"/>
    <mergeCell ref="EV5:FM5"/>
    <mergeCell ref="FN5:GE5"/>
    <mergeCell ref="GF5:GW5"/>
    <mergeCell ref="GX5:HO5"/>
    <mergeCell ref="HP5:IG5"/>
    <mergeCell ref="Z5:AQ5"/>
    <mergeCell ref="AR5:BI5"/>
    <mergeCell ref="BJ5:CA5"/>
    <mergeCell ref="CB5:CS5"/>
    <mergeCell ref="CT5:DK5"/>
    <mergeCell ref="DL5:EC5"/>
    <mergeCell ref="XBD4:XBU4"/>
    <mergeCell ref="XBV4:XCM4"/>
    <mergeCell ref="XCN4:XDE4"/>
    <mergeCell ref="XDF4:XDW4"/>
    <mergeCell ref="XDX4:XEO4"/>
    <mergeCell ref="XEP4:XES4"/>
    <mergeCell ref="WWZ4:WXQ4"/>
    <mergeCell ref="WXR4:WYI4"/>
    <mergeCell ref="WYJ4:WZA4"/>
    <mergeCell ref="WZB4:WZS4"/>
    <mergeCell ref="WZT4:XAK4"/>
    <mergeCell ref="XAL4:XBC4"/>
    <mergeCell ref="WSV4:WTM4"/>
    <mergeCell ref="WTN4:WUE4"/>
    <mergeCell ref="WUF4:WUW4"/>
    <mergeCell ref="WUX4:WVO4"/>
    <mergeCell ref="WVP4:WWG4"/>
    <mergeCell ref="WWH4:WWY4"/>
    <mergeCell ref="WOR4:WPI4"/>
    <mergeCell ref="WPJ4:WQA4"/>
    <mergeCell ref="WQB4:WQS4"/>
    <mergeCell ref="WQT4:WRK4"/>
    <mergeCell ref="WRL4:WSC4"/>
    <mergeCell ref="WSD4:WSU4"/>
    <mergeCell ref="WKN4:WLE4"/>
    <mergeCell ref="WLF4:WLW4"/>
    <mergeCell ref="WLX4:WMO4"/>
    <mergeCell ref="WMP4:WNG4"/>
    <mergeCell ref="WNH4:WNY4"/>
    <mergeCell ref="WNZ4:WOQ4"/>
    <mergeCell ref="WGJ4:WHA4"/>
    <mergeCell ref="WHB4:WHS4"/>
    <mergeCell ref="WHT4:WIK4"/>
    <mergeCell ref="WIL4:WJC4"/>
    <mergeCell ref="WJD4:WJU4"/>
    <mergeCell ref="WJV4:WKM4"/>
    <mergeCell ref="WCF4:WCW4"/>
    <mergeCell ref="WCX4:WDO4"/>
    <mergeCell ref="WDP4:WEG4"/>
    <mergeCell ref="WEH4:WEY4"/>
    <mergeCell ref="WEZ4:WFQ4"/>
    <mergeCell ref="WFR4:WGI4"/>
    <mergeCell ref="VYB4:VYS4"/>
    <mergeCell ref="VYT4:VZK4"/>
    <mergeCell ref="VZL4:WAC4"/>
    <mergeCell ref="WAD4:WAU4"/>
    <mergeCell ref="WAV4:WBM4"/>
    <mergeCell ref="WBN4:WCE4"/>
    <mergeCell ref="VTX4:VUO4"/>
    <mergeCell ref="VUP4:VVG4"/>
    <mergeCell ref="VVH4:VVY4"/>
    <mergeCell ref="VVZ4:VWQ4"/>
    <mergeCell ref="VWR4:VXI4"/>
    <mergeCell ref="VXJ4:VYA4"/>
    <mergeCell ref="VPT4:VQK4"/>
    <mergeCell ref="VQL4:VRC4"/>
    <mergeCell ref="VRD4:VRU4"/>
    <mergeCell ref="VRV4:VSM4"/>
    <mergeCell ref="VSN4:VTE4"/>
    <mergeCell ref="VTF4:VTW4"/>
    <mergeCell ref="VLP4:VMG4"/>
    <mergeCell ref="VMH4:VMY4"/>
    <mergeCell ref="VMZ4:VNQ4"/>
    <mergeCell ref="VNR4:VOI4"/>
    <mergeCell ref="VOJ4:VPA4"/>
    <mergeCell ref="VPB4:VPS4"/>
    <mergeCell ref="VHL4:VIC4"/>
    <mergeCell ref="VID4:VIU4"/>
    <mergeCell ref="VIV4:VJM4"/>
    <mergeCell ref="VJN4:VKE4"/>
    <mergeCell ref="VKF4:VKW4"/>
    <mergeCell ref="VKX4:VLO4"/>
    <mergeCell ref="VDH4:VDY4"/>
    <mergeCell ref="VDZ4:VEQ4"/>
    <mergeCell ref="VER4:VFI4"/>
    <mergeCell ref="VFJ4:VGA4"/>
    <mergeCell ref="VGB4:VGS4"/>
    <mergeCell ref="VGT4:VHK4"/>
    <mergeCell ref="UZD4:UZU4"/>
    <mergeCell ref="UZV4:VAM4"/>
    <mergeCell ref="VAN4:VBE4"/>
    <mergeCell ref="VBF4:VBW4"/>
    <mergeCell ref="VBX4:VCO4"/>
    <mergeCell ref="VCP4:VDG4"/>
    <mergeCell ref="UUZ4:UVQ4"/>
    <mergeCell ref="UVR4:UWI4"/>
    <mergeCell ref="UWJ4:UXA4"/>
    <mergeCell ref="UXB4:UXS4"/>
    <mergeCell ref="UXT4:UYK4"/>
    <mergeCell ref="UYL4:UZC4"/>
    <mergeCell ref="UQV4:URM4"/>
    <mergeCell ref="URN4:USE4"/>
    <mergeCell ref="USF4:USW4"/>
    <mergeCell ref="USX4:UTO4"/>
    <mergeCell ref="UTP4:UUG4"/>
    <mergeCell ref="UUH4:UUY4"/>
    <mergeCell ref="UMR4:UNI4"/>
    <mergeCell ref="UNJ4:UOA4"/>
    <mergeCell ref="UOB4:UOS4"/>
    <mergeCell ref="UOT4:UPK4"/>
    <mergeCell ref="UPL4:UQC4"/>
    <mergeCell ref="UQD4:UQU4"/>
    <mergeCell ref="UIN4:UJE4"/>
    <mergeCell ref="UJF4:UJW4"/>
    <mergeCell ref="UJX4:UKO4"/>
    <mergeCell ref="UKP4:ULG4"/>
    <mergeCell ref="ULH4:ULY4"/>
    <mergeCell ref="ULZ4:UMQ4"/>
    <mergeCell ref="UEJ4:UFA4"/>
    <mergeCell ref="UFB4:UFS4"/>
    <mergeCell ref="UFT4:UGK4"/>
    <mergeCell ref="UGL4:UHC4"/>
    <mergeCell ref="UHD4:UHU4"/>
    <mergeCell ref="UHV4:UIM4"/>
    <mergeCell ref="UAF4:UAW4"/>
    <mergeCell ref="UAX4:UBO4"/>
    <mergeCell ref="UBP4:UCG4"/>
    <mergeCell ref="UCH4:UCY4"/>
    <mergeCell ref="UCZ4:UDQ4"/>
    <mergeCell ref="UDR4:UEI4"/>
    <mergeCell ref="TWB4:TWS4"/>
    <mergeCell ref="TWT4:TXK4"/>
    <mergeCell ref="TXL4:TYC4"/>
    <mergeCell ref="TYD4:TYU4"/>
    <mergeCell ref="TYV4:TZM4"/>
    <mergeCell ref="TZN4:UAE4"/>
    <mergeCell ref="TRX4:TSO4"/>
    <mergeCell ref="TSP4:TTG4"/>
    <mergeCell ref="TTH4:TTY4"/>
    <mergeCell ref="TTZ4:TUQ4"/>
    <mergeCell ref="TUR4:TVI4"/>
    <mergeCell ref="TVJ4:TWA4"/>
    <mergeCell ref="TNT4:TOK4"/>
    <mergeCell ref="TOL4:TPC4"/>
    <mergeCell ref="TPD4:TPU4"/>
    <mergeCell ref="TPV4:TQM4"/>
    <mergeCell ref="TQN4:TRE4"/>
    <mergeCell ref="TRF4:TRW4"/>
    <mergeCell ref="TJP4:TKG4"/>
    <mergeCell ref="TKH4:TKY4"/>
    <mergeCell ref="TKZ4:TLQ4"/>
    <mergeCell ref="TLR4:TMI4"/>
    <mergeCell ref="TMJ4:TNA4"/>
    <mergeCell ref="TNB4:TNS4"/>
    <mergeCell ref="TFL4:TGC4"/>
    <mergeCell ref="TGD4:TGU4"/>
    <mergeCell ref="TGV4:THM4"/>
    <mergeCell ref="THN4:TIE4"/>
    <mergeCell ref="TIF4:TIW4"/>
    <mergeCell ref="TIX4:TJO4"/>
    <mergeCell ref="TBH4:TBY4"/>
    <mergeCell ref="TBZ4:TCQ4"/>
    <mergeCell ref="TCR4:TDI4"/>
    <mergeCell ref="TDJ4:TEA4"/>
    <mergeCell ref="TEB4:TES4"/>
    <mergeCell ref="TET4:TFK4"/>
    <mergeCell ref="SXD4:SXU4"/>
    <mergeCell ref="SXV4:SYM4"/>
    <mergeCell ref="SYN4:SZE4"/>
    <mergeCell ref="SZF4:SZW4"/>
    <mergeCell ref="SZX4:TAO4"/>
    <mergeCell ref="TAP4:TBG4"/>
    <mergeCell ref="SSZ4:STQ4"/>
    <mergeCell ref="STR4:SUI4"/>
    <mergeCell ref="SUJ4:SVA4"/>
    <mergeCell ref="SVB4:SVS4"/>
    <mergeCell ref="SVT4:SWK4"/>
    <mergeCell ref="SWL4:SXC4"/>
    <mergeCell ref="SOV4:SPM4"/>
    <mergeCell ref="SPN4:SQE4"/>
    <mergeCell ref="SQF4:SQW4"/>
    <mergeCell ref="SQX4:SRO4"/>
    <mergeCell ref="SRP4:SSG4"/>
    <mergeCell ref="SSH4:SSY4"/>
    <mergeCell ref="SKR4:SLI4"/>
    <mergeCell ref="SLJ4:SMA4"/>
    <mergeCell ref="SMB4:SMS4"/>
    <mergeCell ref="SMT4:SNK4"/>
    <mergeCell ref="SNL4:SOC4"/>
    <mergeCell ref="SOD4:SOU4"/>
    <mergeCell ref="SGN4:SHE4"/>
    <mergeCell ref="SHF4:SHW4"/>
    <mergeCell ref="SHX4:SIO4"/>
    <mergeCell ref="SIP4:SJG4"/>
    <mergeCell ref="SJH4:SJY4"/>
    <mergeCell ref="SJZ4:SKQ4"/>
    <mergeCell ref="SCJ4:SDA4"/>
    <mergeCell ref="SDB4:SDS4"/>
    <mergeCell ref="SDT4:SEK4"/>
    <mergeCell ref="SEL4:SFC4"/>
    <mergeCell ref="SFD4:SFU4"/>
    <mergeCell ref="SFV4:SGM4"/>
    <mergeCell ref="RYF4:RYW4"/>
    <mergeCell ref="RYX4:RZO4"/>
    <mergeCell ref="RZP4:SAG4"/>
    <mergeCell ref="SAH4:SAY4"/>
    <mergeCell ref="SAZ4:SBQ4"/>
    <mergeCell ref="SBR4:SCI4"/>
    <mergeCell ref="RUB4:RUS4"/>
    <mergeCell ref="RUT4:RVK4"/>
    <mergeCell ref="RVL4:RWC4"/>
    <mergeCell ref="RWD4:RWU4"/>
    <mergeCell ref="RWV4:RXM4"/>
    <mergeCell ref="RXN4:RYE4"/>
    <mergeCell ref="RPX4:RQO4"/>
    <mergeCell ref="RQP4:RRG4"/>
    <mergeCell ref="RRH4:RRY4"/>
    <mergeCell ref="RRZ4:RSQ4"/>
    <mergeCell ref="RSR4:RTI4"/>
    <mergeCell ref="RTJ4:RUA4"/>
    <mergeCell ref="RLT4:RMK4"/>
    <mergeCell ref="RML4:RNC4"/>
    <mergeCell ref="RND4:RNU4"/>
    <mergeCell ref="RNV4:ROM4"/>
    <mergeCell ref="RON4:RPE4"/>
    <mergeCell ref="RPF4:RPW4"/>
    <mergeCell ref="RHP4:RIG4"/>
    <mergeCell ref="RIH4:RIY4"/>
    <mergeCell ref="RIZ4:RJQ4"/>
    <mergeCell ref="RJR4:RKI4"/>
    <mergeCell ref="RKJ4:RLA4"/>
    <mergeCell ref="RLB4:RLS4"/>
    <mergeCell ref="RDL4:REC4"/>
    <mergeCell ref="RED4:REU4"/>
    <mergeCell ref="REV4:RFM4"/>
    <mergeCell ref="RFN4:RGE4"/>
    <mergeCell ref="RGF4:RGW4"/>
    <mergeCell ref="RGX4:RHO4"/>
    <mergeCell ref="QZH4:QZY4"/>
    <mergeCell ref="QZZ4:RAQ4"/>
    <mergeCell ref="RAR4:RBI4"/>
    <mergeCell ref="RBJ4:RCA4"/>
    <mergeCell ref="RCB4:RCS4"/>
    <mergeCell ref="RCT4:RDK4"/>
    <mergeCell ref="QVD4:QVU4"/>
    <mergeCell ref="QVV4:QWM4"/>
    <mergeCell ref="QWN4:QXE4"/>
    <mergeCell ref="QXF4:QXW4"/>
    <mergeCell ref="QXX4:QYO4"/>
    <mergeCell ref="QYP4:QZG4"/>
    <mergeCell ref="QQZ4:QRQ4"/>
    <mergeCell ref="QRR4:QSI4"/>
    <mergeCell ref="QSJ4:QTA4"/>
    <mergeCell ref="QTB4:QTS4"/>
    <mergeCell ref="QTT4:QUK4"/>
    <mergeCell ref="QUL4:QVC4"/>
    <mergeCell ref="QMV4:QNM4"/>
    <mergeCell ref="QNN4:QOE4"/>
    <mergeCell ref="QOF4:QOW4"/>
    <mergeCell ref="QOX4:QPO4"/>
    <mergeCell ref="QPP4:QQG4"/>
    <mergeCell ref="QQH4:QQY4"/>
    <mergeCell ref="QIR4:QJI4"/>
    <mergeCell ref="QJJ4:QKA4"/>
    <mergeCell ref="QKB4:QKS4"/>
    <mergeCell ref="QKT4:QLK4"/>
    <mergeCell ref="QLL4:QMC4"/>
    <mergeCell ref="QMD4:QMU4"/>
    <mergeCell ref="QEN4:QFE4"/>
    <mergeCell ref="QFF4:QFW4"/>
    <mergeCell ref="QFX4:QGO4"/>
    <mergeCell ref="QGP4:QHG4"/>
    <mergeCell ref="QHH4:QHY4"/>
    <mergeCell ref="QHZ4:QIQ4"/>
    <mergeCell ref="QAJ4:QBA4"/>
    <mergeCell ref="QBB4:QBS4"/>
    <mergeCell ref="QBT4:QCK4"/>
    <mergeCell ref="QCL4:QDC4"/>
    <mergeCell ref="QDD4:QDU4"/>
    <mergeCell ref="QDV4:QEM4"/>
    <mergeCell ref="PWF4:PWW4"/>
    <mergeCell ref="PWX4:PXO4"/>
    <mergeCell ref="PXP4:PYG4"/>
    <mergeCell ref="PYH4:PYY4"/>
    <mergeCell ref="PYZ4:PZQ4"/>
    <mergeCell ref="PZR4:QAI4"/>
    <mergeCell ref="PSB4:PSS4"/>
    <mergeCell ref="PST4:PTK4"/>
    <mergeCell ref="PTL4:PUC4"/>
    <mergeCell ref="PUD4:PUU4"/>
    <mergeCell ref="PUV4:PVM4"/>
    <mergeCell ref="PVN4:PWE4"/>
    <mergeCell ref="PNX4:POO4"/>
    <mergeCell ref="POP4:PPG4"/>
    <mergeCell ref="PPH4:PPY4"/>
    <mergeCell ref="PPZ4:PQQ4"/>
    <mergeCell ref="PQR4:PRI4"/>
    <mergeCell ref="PRJ4:PSA4"/>
    <mergeCell ref="PJT4:PKK4"/>
    <mergeCell ref="PKL4:PLC4"/>
    <mergeCell ref="PLD4:PLU4"/>
    <mergeCell ref="PLV4:PMM4"/>
    <mergeCell ref="PMN4:PNE4"/>
    <mergeCell ref="PNF4:PNW4"/>
    <mergeCell ref="PFP4:PGG4"/>
    <mergeCell ref="PGH4:PGY4"/>
    <mergeCell ref="PGZ4:PHQ4"/>
    <mergeCell ref="PHR4:PII4"/>
    <mergeCell ref="PIJ4:PJA4"/>
    <mergeCell ref="PJB4:PJS4"/>
    <mergeCell ref="PBL4:PCC4"/>
    <mergeCell ref="PCD4:PCU4"/>
    <mergeCell ref="PCV4:PDM4"/>
    <mergeCell ref="PDN4:PEE4"/>
    <mergeCell ref="PEF4:PEW4"/>
    <mergeCell ref="PEX4:PFO4"/>
    <mergeCell ref="OXH4:OXY4"/>
    <mergeCell ref="OXZ4:OYQ4"/>
    <mergeCell ref="OYR4:OZI4"/>
    <mergeCell ref="OZJ4:PAA4"/>
    <mergeCell ref="PAB4:PAS4"/>
    <mergeCell ref="PAT4:PBK4"/>
    <mergeCell ref="OTD4:OTU4"/>
    <mergeCell ref="OTV4:OUM4"/>
    <mergeCell ref="OUN4:OVE4"/>
    <mergeCell ref="OVF4:OVW4"/>
    <mergeCell ref="OVX4:OWO4"/>
    <mergeCell ref="OWP4:OXG4"/>
    <mergeCell ref="OOZ4:OPQ4"/>
    <mergeCell ref="OPR4:OQI4"/>
    <mergeCell ref="OQJ4:ORA4"/>
    <mergeCell ref="ORB4:ORS4"/>
    <mergeCell ref="ORT4:OSK4"/>
    <mergeCell ref="OSL4:OTC4"/>
    <mergeCell ref="OKV4:OLM4"/>
    <mergeCell ref="OLN4:OME4"/>
    <mergeCell ref="OMF4:OMW4"/>
    <mergeCell ref="OMX4:ONO4"/>
    <mergeCell ref="ONP4:OOG4"/>
    <mergeCell ref="OOH4:OOY4"/>
    <mergeCell ref="OGR4:OHI4"/>
    <mergeCell ref="OHJ4:OIA4"/>
    <mergeCell ref="OIB4:OIS4"/>
    <mergeCell ref="OIT4:OJK4"/>
    <mergeCell ref="OJL4:OKC4"/>
    <mergeCell ref="OKD4:OKU4"/>
    <mergeCell ref="OCN4:ODE4"/>
    <mergeCell ref="ODF4:ODW4"/>
    <mergeCell ref="ODX4:OEO4"/>
    <mergeCell ref="OEP4:OFG4"/>
    <mergeCell ref="OFH4:OFY4"/>
    <mergeCell ref="OFZ4:OGQ4"/>
    <mergeCell ref="NYJ4:NZA4"/>
    <mergeCell ref="NZB4:NZS4"/>
    <mergeCell ref="NZT4:OAK4"/>
    <mergeCell ref="OAL4:OBC4"/>
    <mergeCell ref="OBD4:OBU4"/>
    <mergeCell ref="OBV4:OCM4"/>
    <mergeCell ref="NUF4:NUW4"/>
    <mergeCell ref="NUX4:NVO4"/>
    <mergeCell ref="NVP4:NWG4"/>
    <mergeCell ref="NWH4:NWY4"/>
    <mergeCell ref="NWZ4:NXQ4"/>
    <mergeCell ref="NXR4:NYI4"/>
    <mergeCell ref="NQB4:NQS4"/>
    <mergeCell ref="NQT4:NRK4"/>
    <mergeCell ref="NRL4:NSC4"/>
    <mergeCell ref="NSD4:NSU4"/>
    <mergeCell ref="NSV4:NTM4"/>
    <mergeCell ref="NTN4:NUE4"/>
    <mergeCell ref="NLX4:NMO4"/>
    <mergeCell ref="NMP4:NNG4"/>
    <mergeCell ref="NNH4:NNY4"/>
    <mergeCell ref="NNZ4:NOQ4"/>
    <mergeCell ref="NOR4:NPI4"/>
    <mergeCell ref="NPJ4:NQA4"/>
    <mergeCell ref="NHT4:NIK4"/>
    <mergeCell ref="NIL4:NJC4"/>
    <mergeCell ref="NJD4:NJU4"/>
    <mergeCell ref="NJV4:NKM4"/>
    <mergeCell ref="NKN4:NLE4"/>
    <mergeCell ref="NLF4:NLW4"/>
    <mergeCell ref="NDP4:NEG4"/>
    <mergeCell ref="NEH4:NEY4"/>
    <mergeCell ref="NEZ4:NFQ4"/>
    <mergeCell ref="NFR4:NGI4"/>
    <mergeCell ref="NGJ4:NHA4"/>
    <mergeCell ref="NHB4:NHS4"/>
    <mergeCell ref="MZL4:NAC4"/>
    <mergeCell ref="NAD4:NAU4"/>
    <mergeCell ref="NAV4:NBM4"/>
    <mergeCell ref="NBN4:NCE4"/>
    <mergeCell ref="NCF4:NCW4"/>
    <mergeCell ref="NCX4:NDO4"/>
    <mergeCell ref="MVH4:MVY4"/>
    <mergeCell ref="MVZ4:MWQ4"/>
    <mergeCell ref="MWR4:MXI4"/>
    <mergeCell ref="MXJ4:MYA4"/>
    <mergeCell ref="MYB4:MYS4"/>
    <mergeCell ref="MYT4:MZK4"/>
    <mergeCell ref="MRD4:MRU4"/>
    <mergeCell ref="MRV4:MSM4"/>
    <mergeCell ref="MSN4:MTE4"/>
    <mergeCell ref="MTF4:MTW4"/>
    <mergeCell ref="MTX4:MUO4"/>
    <mergeCell ref="MUP4:MVG4"/>
    <mergeCell ref="MMZ4:MNQ4"/>
    <mergeCell ref="MNR4:MOI4"/>
    <mergeCell ref="MOJ4:MPA4"/>
    <mergeCell ref="MPB4:MPS4"/>
    <mergeCell ref="MPT4:MQK4"/>
    <mergeCell ref="MQL4:MRC4"/>
    <mergeCell ref="MIV4:MJM4"/>
    <mergeCell ref="MJN4:MKE4"/>
    <mergeCell ref="MKF4:MKW4"/>
    <mergeCell ref="MKX4:MLO4"/>
    <mergeCell ref="MLP4:MMG4"/>
    <mergeCell ref="MMH4:MMY4"/>
    <mergeCell ref="MER4:MFI4"/>
    <mergeCell ref="MFJ4:MGA4"/>
    <mergeCell ref="MGB4:MGS4"/>
    <mergeCell ref="MGT4:MHK4"/>
    <mergeCell ref="MHL4:MIC4"/>
    <mergeCell ref="MID4:MIU4"/>
    <mergeCell ref="MAN4:MBE4"/>
    <mergeCell ref="MBF4:MBW4"/>
    <mergeCell ref="MBX4:MCO4"/>
    <mergeCell ref="MCP4:MDG4"/>
    <mergeCell ref="MDH4:MDY4"/>
    <mergeCell ref="MDZ4:MEQ4"/>
    <mergeCell ref="LWJ4:LXA4"/>
    <mergeCell ref="LXB4:LXS4"/>
    <mergeCell ref="LXT4:LYK4"/>
    <mergeCell ref="LYL4:LZC4"/>
    <mergeCell ref="LZD4:LZU4"/>
    <mergeCell ref="LZV4:MAM4"/>
    <mergeCell ref="LSF4:LSW4"/>
    <mergeCell ref="LSX4:LTO4"/>
    <mergeCell ref="LTP4:LUG4"/>
    <mergeCell ref="LUH4:LUY4"/>
    <mergeCell ref="LUZ4:LVQ4"/>
    <mergeCell ref="LVR4:LWI4"/>
    <mergeCell ref="LOB4:LOS4"/>
    <mergeCell ref="LOT4:LPK4"/>
    <mergeCell ref="LPL4:LQC4"/>
    <mergeCell ref="LQD4:LQU4"/>
    <mergeCell ref="LQV4:LRM4"/>
    <mergeCell ref="LRN4:LSE4"/>
    <mergeCell ref="LJX4:LKO4"/>
    <mergeCell ref="LKP4:LLG4"/>
    <mergeCell ref="LLH4:LLY4"/>
    <mergeCell ref="LLZ4:LMQ4"/>
    <mergeCell ref="LMR4:LNI4"/>
    <mergeCell ref="LNJ4:LOA4"/>
    <mergeCell ref="LFT4:LGK4"/>
    <mergeCell ref="LGL4:LHC4"/>
    <mergeCell ref="LHD4:LHU4"/>
    <mergeCell ref="LHV4:LIM4"/>
    <mergeCell ref="LIN4:LJE4"/>
    <mergeCell ref="LJF4:LJW4"/>
    <mergeCell ref="LBP4:LCG4"/>
    <mergeCell ref="LCH4:LCY4"/>
    <mergeCell ref="LCZ4:LDQ4"/>
    <mergeCell ref="LDR4:LEI4"/>
    <mergeCell ref="LEJ4:LFA4"/>
    <mergeCell ref="LFB4:LFS4"/>
    <mergeCell ref="KXL4:KYC4"/>
    <mergeCell ref="KYD4:KYU4"/>
    <mergeCell ref="KYV4:KZM4"/>
    <mergeCell ref="KZN4:LAE4"/>
    <mergeCell ref="LAF4:LAW4"/>
    <mergeCell ref="LAX4:LBO4"/>
    <mergeCell ref="KTH4:KTY4"/>
    <mergeCell ref="KTZ4:KUQ4"/>
    <mergeCell ref="KUR4:KVI4"/>
    <mergeCell ref="KVJ4:KWA4"/>
    <mergeCell ref="KWB4:KWS4"/>
    <mergeCell ref="KWT4:KXK4"/>
    <mergeCell ref="KPD4:KPU4"/>
    <mergeCell ref="KPV4:KQM4"/>
    <mergeCell ref="KQN4:KRE4"/>
    <mergeCell ref="KRF4:KRW4"/>
    <mergeCell ref="KRX4:KSO4"/>
    <mergeCell ref="KSP4:KTG4"/>
    <mergeCell ref="KKZ4:KLQ4"/>
    <mergeCell ref="KLR4:KMI4"/>
    <mergeCell ref="KMJ4:KNA4"/>
    <mergeCell ref="KNB4:KNS4"/>
    <mergeCell ref="KNT4:KOK4"/>
    <mergeCell ref="KOL4:KPC4"/>
    <mergeCell ref="KGV4:KHM4"/>
    <mergeCell ref="KHN4:KIE4"/>
    <mergeCell ref="KIF4:KIW4"/>
    <mergeCell ref="KIX4:KJO4"/>
    <mergeCell ref="KJP4:KKG4"/>
    <mergeCell ref="KKH4:KKY4"/>
    <mergeCell ref="KCR4:KDI4"/>
    <mergeCell ref="KDJ4:KEA4"/>
    <mergeCell ref="KEB4:KES4"/>
    <mergeCell ref="KET4:KFK4"/>
    <mergeCell ref="KFL4:KGC4"/>
    <mergeCell ref="KGD4:KGU4"/>
    <mergeCell ref="JYN4:JZE4"/>
    <mergeCell ref="JZF4:JZW4"/>
    <mergeCell ref="JZX4:KAO4"/>
    <mergeCell ref="KAP4:KBG4"/>
    <mergeCell ref="KBH4:KBY4"/>
    <mergeCell ref="KBZ4:KCQ4"/>
    <mergeCell ref="JUJ4:JVA4"/>
    <mergeCell ref="JVB4:JVS4"/>
    <mergeCell ref="JVT4:JWK4"/>
    <mergeCell ref="JWL4:JXC4"/>
    <mergeCell ref="JXD4:JXU4"/>
    <mergeCell ref="JXV4:JYM4"/>
    <mergeCell ref="JQF4:JQW4"/>
    <mergeCell ref="JQX4:JRO4"/>
    <mergeCell ref="JRP4:JSG4"/>
    <mergeCell ref="JSH4:JSY4"/>
    <mergeCell ref="JSZ4:JTQ4"/>
    <mergeCell ref="JTR4:JUI4"/>
    <mergeCell ref="JMB4:JMS4"/>
    <mergeCell ref="JMT4:JNK4"/>
    <mergeCell ref="JNL4:JOC4"/>
    <mergeCell ref="JOD4:JOU4"/>
    <mergeCell ref="JOV4:JPM4"/>
    <mergeCell ref="JPN4:JQE4"/>
    <mergeCell ref="JHX4:JIO4"/>
    <mergeCell ref="JIP4:JJG4"/>
    <mergeCell ref="JJH4:JJY4"/>
    <mergeCell ref="JJZ4:JKQ4"/>
    <mergeCell ref="JKR4:JLI4"/>
    <mergeCell ref="JLJ4:JMA4"/>
    <mergeCell ref="JDT4:JEK4"/>
    <mergeCell ref="JEL4:JFC4"/>
    <mergeCell ref="JFD4:JFU4"/>
    <mergeCell ref="JFV4:JGM4"/>
    <mergeCell ref="JGN4:JHE4"/>
    <mergeCell ref="JHF4:JHW4"/>
    <mergeCell ref="IZP4:JAG4"/>
    <mergeCell ref="JAH4:JAY4"/>
    <mergeCell ref="JAZ4:JBQ4"/>
    <mergeCell ref="JBR4:JCI4"/>
    <mergeCell ref="JCJ4:JDA4"/>
    <mergeCell ref="JDB4:JDS4"/>
    <mergeCell ref="IVL4:IWC4"/>
    <mergeCell ref="IWD4:IWU4"/>
    <mergeCell ref="IWV4:IXM4"/>
    <mergeCell ref="IXN4:IYE4"/>
    <mergeCell ref="IYF4:IYW4"/>
    <mergeCell ref="IYX4:IZO4"/>
    <mergeCell ref="IRH4:IRY4"/>
    <mergeCell ref="IRZ4:ISQ4"/>
    <mergeCell ref="ISR4:ITI4"/>
    <mergeCell ref="ITJ4:IUA4"/>
    <mergeCell ref="IUB4:IUS4"/>
    <mergeCell ref="IUT4:IVK4"/>
    <mergeCell ref="IND4:INU4"/>
    <mergeCell ref="INV4:IOM4"/>
    <mergeCell ref="ION4:IPE4"/>
    <mergeCell ref="IPF4:IPW4"/>
    <mergeCell ref="IPX4:IQO4"/>
    <mergeCell ref="IQP4:IRG4"/>
    <mergeCell ref="IIZ4:IJQ4"/>
    <mergeCell ref="IJR4:IKI4"/>
    <mergeCell ref="IKJ4:ILA4"/>
    <mergeCell ref="ILB4:ILS4"/>
    <mergeCell ref="ILT4:IMK4"/>
    <mergeCell ref="IML4:INC4"/>
    <mergeCell ref="IEV4:IFM4"/>
    <mergeCell ref="IFN4:IGE4"/>
    <mergeCell ref="IGF4:IGW4"/>
    <mergeCell ref="IGX4:IHO4"/>
    <mergeCell ref="IHP4:IIG4"/>
    <mergeCell ref="IIH4:IIY4"/>
    <mergeCell ref="IAR4:IBI4"/>
    <mergeCell ref="IBJ4:ICA4"/>
    <mergeCell ref="ICB4:ICS4"/>
    <mergeCell ref="ICT4:IDK4"/>
    <mergeCell ref="IDL4:IEC4"/>
    <mergeCell ref="IED4:IEU4"/>
    <mergeCell ref="HWN4:HXE4"/>
    <mergeCell ref="HXF4:HXW4"/>
    <mergeCell ref="HXX4:HYO4"/>
    <mergeCell ref="HYP4:HZG4"/>
    <mergeCell ref="HZH4:HZY4"/>
    <mergeCell ref="HZZ4:IAQ4"/>
    <mergeCell ref="HSJ4:HTA4"/>
    <mergeCell ref="HTB4:HTS4"/>
    <mergeCell ref="HTT4:HUK4"/>
    <mergeCell ref="HUL4:HVC4"/>
    <mergeCell ref="HVD4:HVU4"/>
    <mergeCell ref="HVV4:HWM4"/>
    <mergeCell ref="HOF4:HOW4"/>
    <mergeCell ref="HOX4:HPO4"/>
    <mergeCell ref="HPP4:HQG4"/>
    <mergeCell ref="HQH4:HQY4"/>
    <mergeCell ref="HQZ4:HRQ4"/>
    <mergeCell ref="HRR4:HSI4"/>
    <mergeCell ref="HKB4:HKS4"/>
    <mergeCell ref="HKT4:HLK4"/>
    <mergeCell ref="HLL4:HMC4"/>
    <mergeCell ref="HMD4:HMU4"/>
    <mergeCell ref="HMV4:HNM4"/>
    <mergeCell ref="HNN4:HOE4"/>
    <mergeCell ref="HFX4:HGO4"/>
    <mergeCell ref="HGP4:HHG4"/>
    <mergeCell ref="HHH4:HHY4"/>
    <mergeCell ref="HHZ4:HIQ4"/>
    <mergeCell ref="HIR4:HJI4"/>
    <mergeCell ref="HJJ4:HKA4"/>
    <mergeCell ref="HBT4:HCK4"/>
    <mergeCell ref="HCL4:HDC4"/>
    <mergeCell ref="HDD4:HDU4"/>
    <mergeCell ref="HDV4:HEM4"/>
    <mergeCell ref="HEN4:HFE4"/>
    <mergeCell ref="HFF4:HFW4"/>
    <mergeCell ref="GXP4:GYG4"/>
    <mergeCell ref="GYH4:GYY4"/>
    <mergeCell ref="GYZ4:GZQ4"/>
    <mergeCell ref="GZR4:HAI4"/>
    <mergeCell ref="HAJ4:HBA4"/>
    <mergeCell ref="HBB4:HBS4"/>
    <mergeCell ref="GTL4:GUC4"/>
    <mergeCell ref="GUD4:GUU4"/>
    <mergeCell ref="GUV4:GVM4"/>
    <mergeCell ref="GVN4:GWE4"/>
    <mergeCell ref="GWF4:GWW4"/>
    <mergeCell ref="GWX4:GXO4"/>
    <mergeCell ref="GPH4:GPY4"/>
    <mergeCell ref="GPZ4:GQQ4"/>
    <mergeCell ref="GQR4:GRI4"/>
    <mergeCell ref="GRJ4:GSA4"/>
    <mergeCell ref="GSB4:GSS4"/>
    <mergeCell ref="GST4:GTK4"/>
    <mergeCell ref="GLD4:GLU4"/>
    <mergeCell ref="GLV4:GMM4"/>
    <mergeCell ref="GMN4:GNE4"/>
    <mergeCell ref="GNF4:GNW4"/>
    <mergeCell ref="GNX4:GOO4"/>
    <mergeCell ref="GOP4:GPG4"/>
    <mergeCell ref="GGZ4:GHQ4"/>
    <mergeCell ref="GHR4:GII4"/>
    <mergeCell ref="GIJ4:GJA4"/>
    <mergeCell ref="GJB4:GJS4"/>
    <mergeCell ref="GJT4:GKK4"/>
    <mergeCell ref="GKL4:GLC4"/>
    <mergeCell ref="GCV4:GDM4"/>
    <mergeCell ref="GDN4:GEE4"/>
    <mergeCell ref="GEF4:GEW4"/>
    <mergeCell ref="GEX4:GFO4"/>
    <mergeCell ref="GFP4:GGG4"/>
    <mergeCell ref="GGH4:GGY4"/>
    <mergeCell ref="FYR4:FZI4"/>
    <mergeCell ref="FZJ4:GAA4"/>
    <mergeCell ref="GAB4:GAS4"/>
    <mergeCell ref="GAT4:GBK4"/>
    <mergeCell ref="GBL4:GCC4"/>
    <mergeCell ref="GCD4:GCU4"/>
    <mergeCell ref="FUN4:FVE4"/>
    <mergeCell ref="FVF4:FVW4"/>
    <mergeCell ref="FVX4:FWO4"/>
    <mergeCell ref="FWP4:FXG4"/>
    <mergeCell ref="FXH4:FXY4"/>
    <mergeCell ref="FXZ4:FYQ4"/>
    <mergeCell ref="FQJ4:FRA4"/>
    <mergeCell ref="FRB4:FRS4"/>
    <mergeCell ref="FRT4:FSK4"/>
    <mergeCell ref="FSL4:FTC4"/>
    <mergeCell ref="FTD4:FTU4"/>
    <mergeCell ref="FTV4:FUM4"/>
    <mergeCell ref="FMF4:FMW4"/>
    <mergeCell ref="FMX4:FNO4"/>
    <mergeCell ref="FNP4:FOG4"/>
    <mergeCell ref="FOH4:FOY4"/>
    <mergeCell ref="FOZ4:FPQ4"/>
    <mergeCell ref="FPR4:FQI4"/>
    <mergeCell ref="FIB4:FIS4"/>
    <mergeCell ref="FIT4:FJK4"/>
    <mergeCell ref="FJL4:FKC4"/>
    <mergeCell ref="FKD4:FKU4"/>
    <mergeCell ref="FKV4:FLM4"/>
    <mergeCell ref="FLN4:FME4"/>
    <mergeCell ref="FDX4:FEO4"/>
    <mergeCell ref="FEP4:FFG4"/>
    <mergeCell ref="FFH4:FFY4"/>
    <mergeCell ref="FFZ4:FGQ4"/>
    <mergeCell ref="FGR4:FHI4"/>
    <mergeCell ref="FHJ4:FIA4"/>
    <mergeCell ref="EZT4:FAK4"/>
    <mergeCell ref="FAL4:FBC4"/>
    <mergeCell ref="FBD4:FBU4"/>
    <mergeCell ref="FBV4:FCM4"/>
    <mergeCell ref="FCN4:FDE4"/>
    <mergeCell ref="FDF4:FDW4"/>
    <mergeCell ref="EVP4:EWG4"/>
    <mergeCell ref="EWH4:EWY4"/>
    <mergeCell ref="EWZ4:EXQ4"/>
    <mergeCell ref="EXR4:EYI4"/>
    <mergeCell ref="EYJ4:EZA4"/>
    <mergeCell ref="EZB4:EZS4"/>
    <mergeCell ref="ERL4:ESC4"/>
    <mergeCell ref="ESD4:ESU4"/>
    <mergeCell ref="ESV4:ETM4"/>
    <mergeCell ref="ETN4:EUE4"/>
    <mergeCell ref="EUF4:EUW4"/>
    <mergeCell ref="EUX4:EVO4"/>
    <mergeCell ref="ENH4:ENY4"/>
    <mergeCell ref="ENZ4:EOQ4"/>
    <mergeCell ref="EOR4:EPI4"/>
    <mergeCell ref="EPJ4:EQA4"/>
    <mergeCell ref="EQB4:EQS4"/>
    <mergeCell ref="EQT4:ERK4"/>
    <mergeCell ref="EJD4:EJU4"/>
    <mergeCell ref="EJV4:EKM4"/>
    <mergeCell ref="EKN4:ELE4"/>
    <mergeCell ref="ELF4:ELW4"/>
    <mergeCell ref="ELX4:EMO4"/>
    <mergeCell ref="EMP4:ENG4"/>
    <mergeCell ref="EEZ4:EFQ4"/>
    <mergeCell ref="EFR4:EGI4"/>
    <mergeCell ref="EGJ4:EHA4"/>
    <mergeCell ref="EHB4:EHS4"/>
    <mergeCell ref="EHT4:EIK4"/>
    <mergeCell ref="EIL4:EJC4"/>
    <mergeCell ref="EAV4:EBM4"/>
    <mergeCell ref="EBN4:ECE4"/>
    <mergeCell ref="ECF4:ECW4"/>
    <mergeCell ref="ECX4:EDO4"/>
    <mergeCell ref="EDP4:EEG4"/>
    <mergeCell ref="EEH4:EEY4"/>
    <mergeCell ref="DWR4:DXI4"/>
    <mergeCell ref="DXJ4:DYA4"/>
    <mergeCell ref="DYB4:DYS4"/>
    <mergeCell ref="DYT4:DZK4"/>
    <mergeCell ref="DZL4:EAC4"/>
    <mergeCell ref="EAD4:EAU4"/>
    <mergeCell ref="DSN4:DTE4"/>
    <mergeCell ref="DTF4:DTW4"/>
    <mergeCell ref="DTX4:DUO4"/>
    <mergeCell ref="DUP4:DVG4"/>
    <mergeCell ref="DVH4:DVY4"/>
    <mergeCell ref="DVZ4:DWQ4"/>
    <mergeCell ref="DOJ4:DPA4"/>
    <mergeCell ref="DPB4:DPS4"/>
    <mergeCell ref="DPT4:DQK4"/>
    <mergeCell ref="DQL4:DRC4"/>
    <mergeCell ref="DRD4:DRU4"/>
    <mergeCell ref="DRV4:DSM4"/>
    <mergeCell ref="DKF4:DKW4"/>
    <mergeCell ref="DKX4:DLO4"/>
    <mergeCell ref="DLP4:DMG4"/>
    <mergeCell ref="DMH4:DMY4"/>
    <mergeCell ref="DMZ4:DNQ4"/>
    <mergeCell ref="DNR4:DOI4"/>
    <mergeCell ref="DGB4:DGS4"/>
    <mergeCell ref="DGT4:DHK4"/>
    <mergeCell ref="DHL4:DIC4"/>
    <mergeCell ref="DID4:DIU4"/>
    <mergeCell ref="DIV4:DJM4"/>
    <mergeCell ref="DJN4:DKE4"/>
    <mergeCell ref="DBX4:DCO4"/>
    <mergeCell ref="DCP4:DDG4"/>
    <mergeCell ref="DDH4:DDY4"/>
    <mergeCell ref="DDZ4:DEQ4"/>
    <mergeCell ref="DER4:DFI4"/>
    <mergeCell ref="DFJ4:DGA4"/>
    <mergeCell ref="CXT4:CYK4"/>
    <mergeCell ref="CYL4:CZC4"/>
    <mergeCell ref="CZD4:CZU4"/>
    <mergeCell ref="CZV4:DAM4"/>
    <mergeCell ref="DAN4:DBE4"/>
    <mergeCell ref="DBF4:DBW4"/>
    <mergeCell ref="CTP4:CUG4"/>
    <mergeCell ref="CUH4:CUY4"/>
    <mergeCell ref="CUZ4:CVQ4"/>
    <mergeCell ref="CVR4:CWI4"/>
    <mergeCell ref="CWJ4:CXA4"/>
    <mergeCell ref="CXB4:CXS4"/>
    <mergeCell ref="CPL4:CQC4"/>
    <mergeCell ref="CQD4:CQU4"/>
    <mergeCell ref="CQV4:CRM4"/>
    <mergeCell ref="CRN4:CSE4"/>
    <mergeCell ref="CSF4:CSW4"/>
    <mergeCell ref="CSX4:CTO4"/>
    <mergeCell ref="CLH4:CLY4"/>
    <mergeCell ref="CLZ4:CMQ4"/>
    <mergeCell ref="CMR4:CNI4"/>
    <mergeCell ref="CNJ4:COA4"/>
    <mergeCell ref="COB4:COS4"/>
    <mergeCell ref="COT4:CPK4"/>
    <mergeCell ref="CHD4:CHU4"/>
    <mergeCell ref="CHV4:CIM4"/>
    <mergeCell ref="CIN4:CJE4"/>
    <mergeCell ref="CJF4:CJW4"/>
    <mergeCell ref="CJX4:CKO4"/>
    <mergeCell ref="CKP4:CLG4"/>
    <mergeCell ref="CCZ4:CDQ4"/>
    <mergeCell ref="CDR4:CEI4"/>
    <mergeCell ref="CEJ4:CFA4"/>
    <mergeCell ref="CFB4:CFS4"/>
    <mergeCell ref="CFT4:CGK4"/>
    <mergeCell ref="CGL4:CHC4"/>
    <mergeCell ref="BYV4:BZM4"/>
    <mergeCell ref="BZN4:CAE4"/>
    <mergeCell ref="CAF4:CAW4"/>
    <mergeCell ref="CAX4:CBO4"/>
    <mergeCell ref="CBP4:CCG4"/>
    <mergeCell ref="CCH4:CCY4"/>
    <mergeCell ref="BUR4:BVI4"/>
    <mergeCell ref="BVJ4:BWA4"/>
    <mergeCell ref="BWB4:BWS4"/>
    <mergeCell ref="BWT4:BXK4"/>
    <mergeCell ref="BXL4:BYC4"/>
    <mergeCell ref="BYD4:BYU4"/>
    <mergeCell ref="BQN4:BRE4"/>
    <mergeCell ref="BRF4:BRW4"/>
    <mergeCell ref="BRX4:BSO4"/>
    <mergeCell ref="BSP4:BTG4"/>
    <mergeCell ref="BTH4:BTY4"/>
    <mergeCell ref="BTZ4:BUQ4"/>
    <mergeCell ref="BMJ4:BNA4"/>
    <mergeCell ref="BNB4:BNS4"/>
    <mergeCell ref="BNT4:BOK4"/>
    <mergeCell ref="BOL4:BPC4"/>
    <mergeCell ref="BPD4:BPU4"/>
    <mergeCell ref="BPV4:BQM4"/>
    <mergeCell ref="BIF4:BIW4"/>
    <mergeCell ref="BIX4:BJO4"/>
    <mergeCell ref="BJP4:BKG4"/>
    <mergeCell ref="BKH4:BKY4"/>
    <mergeCell ref="BKZ4:BLQ4"/>
    <mergeCell ref="BLR4:BMI4"/>
    <mergeCell ref="BEB4:BES4"/>
    <mergeCell ref="BET4:BFK4"/>
    <mergeCell ref="BFL4:BGC4"/>
    <mergeCell ref="BGD4:BGU4"/>
    <mergeCell ref="BGV4:BHM4"/>
    <mergeCell ref="BHN4:BIE4"/>
    <mergeCell ref="AZX4:BAO4"/>
    <mergeCell ref="BAP4:BBG4"/>
    <mergeCell ref="BBH4:BBY4"/>
    <mergeCell ref="BBZ4:BCQ4"/>
    <mergeCell ref="BCR4:BDI4"/>
    <mergeCell ref="BDJ4:BEA4"/>
    <mergeCell ref="AVT4:AWK4"/>
    <mergeCell ref="AWL4:AXC4"/>
    <mergeCell ref="AXD4:AXU4"/>
    <mergeCell ref="AXV4:AYM4"/>
    <mergeCell ref="AYN4:AZE4"/>
    <mergeCell ref="AZF4:AZW4"/>
    <mergeCell ref="ARP4:ASG4"/>
    <mergeCell ref="ASH4:ASY4"/>
    <mergeCell ref="ASZ4:ATQ4"/>
    <mergeCell ref="ATR4:AUI4"/>
    <mergeCell ref="AUJ4:AVA4"/>
    <mergeCell ref="AVB4:AVS4"/>
    <mergeCell ref="ANL4:AOC4"/>
    <mergeCell ref="AOD4:AOU4"/>
    <mergeCell ref="AOV4:APM4"/>
    <mergeCell ref="APN4:AQE4"/>
    <mergeCell ref="AQF4:AQW4"/>
    <mergeCell ref="AQX4:ARO4"/>
    <mergeCell ref="AJH4:AJY4"/>
    <mergeCell ref="AJZ4:AKQ4"/>
    <mergeCell ref="AKR4:ALI4"/>
    <mergeCell ref="ALJ4:AMA4"/>
    <mergeCell ref="AMB4:AMS4"/>
    <mergeCell ref="AMT4:ANK4"/>
    <mergeCell ref="AFD4:AFU4"/>
    <mergeCell ref="AFV4:AGM4"/>
    <mergeCell ref="AGN4:AHE4"/>
    <mergeCell ref="AHF4:AHW4"/>
    <mergeCell ref="AHX4:AIO4"/>
    <mergeCell ref="AIP4:AJG4"/>
    <mergeCell ref="AAZ4:ABQ4"/>
    <mergeCell ref="ABR4:ACI4"/>
    <mergeCell ref="ACJ4:ADA4"/>
    <mergeCell ref="ADB4:ADS4"/>
    <mergeCell ref="ADT4:AEK4"/>
    <mergeCell ref="AEL4:AFC4"/>
    <mergeCell ref="WV4:XM4"/>
    <mergeCell ref="XN4:YE4"/>
    <mergeCell ref="YF4:YW4"/>
    <mergeCell ref="YX4:ZO4"/>
    <mergeCell ref="ZP4:AAG4"/>
    <mergeCell ref="AAH4:AAY4"/>
    <mergeCell ref="SR4:TI4"/>
    <mergeCell ref="TJ4:UA4"/>
    <mergeCell ref="UB4:US4"/>
    <mergeCell ref="UT4:VK4"/>
    <mergeCell ref="VL4:WC4"/>
    <mergeCell ref="WD4:WU4"/>
    <mergeCell ref="ON4:PE4"/>
    <mergeCell ref="PF4:PW4"/>
    <mergeCell ref="PX4:QO4"/>
    <mergeCell ref="QP4:RG4"/>
    <mergeCell ref="RH4:RY4"/>
    <mergeCell ref="RZ4:SQ4"/>
    <mergeCell ref="KJ4:LA4"/>
    <mergeCell ref="LB4:LS4"/>
    <mergeCell ref="LT4:MK4"/>
    <mergeCell ref="ML4:NC4"/>
    <mergeCell ref="ND4:NU4"/>
    <mergeCell ref="NV4:OM4"/>
    <mergeCell ref="GF4:GW4"/>
    <mergeCell ref="GX4:HO4"/>
    <mergeCell ref="HP4:IG4"/>
    <mergeCell ref="IH4:IY4"/>
    <mergeCell ref="IZ4:JQ4"/>
    <mergeCell ref="JR4:KI4"/>
    <mergeCell ref="CB4:CS4"/>
    <mergeCell ref="CT4:DK4"/>
    <mergeCell ref="DL4:EC4"/>
    <mergeCell ref="ED4:EU4"/>
    <mergeCell ref="EV4:FM4"/>
    <mergeCell ref="FN4:GE4"/>
    <mergeCell ref="XBV3:XCM3"/>
    <mergeCell ref="XCN3:XDE3"/>
    <mergeCell ref="XDF3:XDW3"/>
    <mergeCell ref="XDX3:XEO3"/>
    <mergeCell ref="XEP3:XES3"/>
    <mergeCell ref="A4:G4"/>
    <mergeCell ref="H4:Y4"/>
    <mergeCell ref="Z4:AQ4"/>
    <mergeCell ref="AR4:BI4"/>
    <mergeCell ref="BJ4:CA4"/>
    <mergeCell ref="WXR3:WYI3"/>
    <mergeCell ref="WYJ3:WZA3"/>
    <mergeCell ref="WZB3:WZS3"/>
    <mergeCell ref="WZT3:XAK3"/>
    <mergeCell ref="XAL3:XBC3"/>
    <mergeCell ref="XBD3:XBU3"/>
    <mergeCell ref="WTN3:WUE3"/>
    <mergeCell ref="WUF3:WUW3"/>
    <mergeCell ref="WUX3:WVO3"/>
    <mergeCell ref="WVP3:WWG3"/>
    <mergeCell ref="WWH3:WWY3"/>
    <mergeCell ref="WWZ3:WXQ3"/>
    <mergeCell ref="WPJ3:WQA3"/>
    <mergeCell ref="WQB3:WQS3"/>
    <mergeCell ref="WQT3:WRK3"/>
    <mergeCell ref="WRL3:WSC3"/>
    <mergeCell ref="WSD3:WSU3"/>
    <mergeCell ref="WSV3:WTM3"/>
    <mergeCell ref="WLF3:WLW3"/>
    <mergeCell ref="WLX3:WMO3"/>
    <mergeCell ref="WMP3:WNG3"/>
    <mergeCell ref="WNH3:WNY3"/>
    <mergeCell ref="WNZ3:WOQ3"/>
    <mergeCell ref="WOR3:WPI3"/>
    <mergeCell ref="WHB3:WHS3"/>
    <mergeCell ref="WHT3:WIK3"/>
    <mergeCell ref="WIL3:WJC3"/>
    <mergeCell ref="WJD3:WJU3"/>
    <mergeCell ref="WJV3:WKM3"/>
    <mergeCell ref="WKN3:WLE3"/>
    <mergeCell ref="WCX3:WDO3"/>
    <mergeCell ref="WDP3:WEG3"/>
    <mergeCell ref="WEH3:WEY3"/>
    <mergeCell ref="WEZ3:WFQ3"/>
    <mergeCell ref="WFR3:WGI3"/>
    <mergeCell ref="WGJ3:WHA3"/>
    <mergeCell ref="VYT3:VZK3"/>
    <mergeCell ref="VZL3:WAC3"/>
    <mergeCell ref="WAD3:WAU3"/>
    <mergeCell ref="WAV3:WBM3"/>
    <mergeCell ref="WBN3:WCE3"/>
    <mergeCell ref="WCF3:WCW3"/>
    <mergeCell ref="VUP3:VVG3"/>
    <mergeCell ref="VVH3:VVY3"/>
    <mergeCell ref="VVZ3:VWQ3"/>
    <mergeCell ref="VWR3:VXI3"/>
    <mergeCell ref="VXJ3:VYA3"/>
    <mergeCell ref="VYB3:VYS3"/>
    <mergeCell ref="VQL3:VRC3"/>
    <mergeCell ref="VRD3:VRU3"/>
    <mergeCell ref="VRV3:VSM3"/>
    <mergeCell ref="VSN3:VTE3"/>
    <mergeCell ref="VTF3:VTW3"/>
    <mergeCell ref="VTX3:VUO3"/>
    <mergeCell ref="VMH3:VMY3"/>
    <mergeCell ref="VMZ3:VNQ3"/>
    <mergeCell ref="VNR3:VOI3"/>
    <mergeCell ref="VOJ3:VPA3"/>
    <mergeCell ref="VPB3:VPS3"/>
    <mergeCell ref="VPT3:VQK3"/>
    <mergeCell ref="VID3:VIU3"/>
    <mergeCell ref="VIV3:VJM3"/>
    <mergeCell ref="VJN3:VKE3"/>
    <mergeCell ref="VKF3:VKW3"/>
    <mergeCell ref="VKX3:VLO3"/>
    <mergeCell ref="VLP3:VMG3"/>
    <mergeCell ref="VDZ3:VEQ3"/>
    <mergeCell ref="VER3:VFI3"/>
    <mergeCell ref="VFJ3:VGA3"/>
    <mergeCell ref="VGB3:VGS3"/>
    <mergeCell ref="VGT3:VHK3"/>
    <mergeCell ref="VHL3:VIC3"/>
    <mergeCell ref="UZV3:VAM3"/>
    <mergeCell ref="VAN3:VBE3"/>
    <mergeCell ref="VBF3:VBW3"/>
    <mergeCell ref="VBX3:VCO3"/>
    <mergeCell ref="VCP3:VDG3"/>
    <mergeCell ref="VDH3:VDY3"/>
    <mergeCell ref="UVR3:UWI3"/>
    <mergeCell ref="UWJ3:UXA3"/>
    <mergeCell ref="UXB3:UXS3"/>
    <mergeCell ref="UXT3:UYK3"/>
    <mergeCell ref="UYL3:UZC3"/>
    <mergeCell ref="UZD3:UZU3"/>
    <mergeCell ref="URN3:USE3"/>
    <mergeCell ref="USF3:USW3"/>
    <mergeCell ref="USX3:UTO3"/>
    <mergeCell ref="UTP3:UUG3"/>
    <mergeCell ref="UUH3:UUY3"/>
    <mergeCell ref="UUZ3:UVQ3"/>
    <mergeCell ref="UNJ3:UOA3"/>
    <mergeCell ref="UOB3:UOS3"/>
    <mergeCell ref="UOT3:UPK3"/>
    <mergeCell ref="UPL3:UQC3"/>
    <mergeCell ref="UQD3:UQU3"/>
    <mergeCell ref="UQV3:URM3"/>
    <mergeCell ref="UJF3:UJW3"/>
    <mergeCell ref="UJX3:UKO3"/>
    <mergeCell ref="UKP3:ULG3"/>
    <mergeCell ref="ULH3:ULY3"/>
    <mergeCell ref="ULZ3:UMQ3"/>
    <mergeCell ref="UMR3:UNI3"/>
    <mergeCell ref="UFB3:UFS3"/>
    <mergeCell ref="UFT3:UGK3"/>
    <mergeCell ref="UGL3:UHC3"/>
    <mergeCell ref="UHD3:UHU3"/>
    <mergeCell ref="UHV3:UIM3"/>
    <mergeCell ref="UIN3:UJE3"/>
    <mergeCell ref="UAX3:UBO3"/>
    <mergeCell ref="UBP3:UCG3"/>
    <mergeCell ref="UCH3:UCY3"/>
    <mergeCell ref="UCZ3:UDQ3"/>
    <mergeCell ref="UDR3:UEI3"/>
    <mergeCell ref="UEJ3:UFA3"/>
    <mergeCell ref="TWT3:TXK3"/>
    <mergeCell ref="TXL3:TYC3"/>
    <mergeCell ref="TYD3:TYU3"/>
    <mergeCell ref="TYV3:TZM3"/>
    <mergeCell ref="TZN3:UAE3"/>
    <mergeCell ref="UAF3:UAW3"/>
    <mergeCell ref="TSP3:TTG3"/>
    <mergeCell ref="TTH3:TTY3"/>
    <mergeCell ref="TTZ3:TUQ3"/>
    <mergeCell ref="TUR3:TVI3"/>
    <mergeCell ref="TVJ3:TWA3"/>
    <mergeCell ref="TWB3:TWS3"/>
    <mergeCell ref="TOL3:TPC3"/>
    <mergeCell ref="TPD3:TPU3"/>
    <mergeCell ref="TPV3:TQM3"/>
    <mergeCell ref="TQN3:TRE3"/>
    <mergeCell ref="TRF3:TRW3"/>
    <mergeCell ref="TRX3:TSO3"/>
    <mergeCell ref="TKH3:TKY3"/>
    <mergeCell ref="TKZ3:TLQ3"/>
    <mergeCell ref="TLR3:TMI3"/>
    <mergeCell ref="TMJ3:TNA3"/>
    <mergeCell ref="TNB3:TNS3"/>
    <mergeCell ref="TNT3:TOK3"/>
    <mergeCell ref="TGD3:TGU3"/>
    <mergeCell ref="TGV3:THM3"/>
    <mergeCell ref="THN3:TIE3"/>
    <mergeCell ref="TIF3:TIW3"/>
    <mergeCell ref="TIX3:TJO3"/>
    <mergeCell ref="TJP3:TKG3"/>
    <mergeCell ref="TBZ3:TCQ3"/>
    <mergeCell ref="TCR3:TDI3"/>
    <mergeCell ref="TDJ3:TEA3"/>
    <mergeCell ref="TEB3:TES3"/>
    <mergeCell ref="TET3:TFK3"/>
    <mergeCell ref="TFL3:TGC3"/>
    <mergeCell ref="SXV3:SYM3"/>
    <mergeCell ref="SYN3:SZE3"/>
    <mergeCell ref="SZF3:SZW3"/>
    <mergeCell ref="SZX3:TAO3"/>
    <mergeCell ref="TAP3:TBG3"/>
    <mergeCell ref="TBH3:TBY3"/>
    <mergeCell ref="STR3:SUI3"/>
    <mergeCell ref="SUJ3:SVA3"/>
    <mergeCell ref="SVB3:SVS3"/>
    <mergeCell ref="SVT3:SWK3"/>
    <mergeCell ref="SWL3:SXC3"/>
    <mergeCell ref="SXD3:SXU3"/>
    <mergeCell ref="SPN3:SQE3"/>
    <mergeCell ref="SQF3:SQW3"/>
    <mergeCell ref="SQX3:SRO3"/>
    <mergeCell ref="SRP3:SSG3"/>
    <mergeCell ref="SSH3:SSY3"/>
    <mergeCell ref="SSZ3:STQ3"/>
    <mergeCell ref="SLJ3:SMA3"/>
    <mergeCell ref="SMB3:SMS3"/>
    <mergeCell ref="SMT3:SNK3"/>
    <mergeCell ref="SNL3:SOC3"/>
    <mergeCell ref="SOD3:SOU3"/>
    <mergeCell ref="SOV3:SPM3"/>
    <mergeCell ref="SHF3:SHW3"/>
    <mergeCell ref="SHX3:SIO3"/>
    <mergeCell ref="SIP3:SJG3"/>
    <mergeCell ref="SJH3:SJY3"/>
    <mergeCell ref="SJZ3:SKQ3"/>
    <mergeCell ref="SKR3:SLI3"/>
    <mergeCell ref="SDB3:SDS3"/>
    <mergeCell ref="SDT3:SEK3"/>
    <mergeCell ref="SEL3:SFC3"/>
    <mergeCell ref="SFD3:SFU3"/>
    <mergeCell ref="SFV3:SGM3"/>
    <mergeCell ref="SGN3:SHE3"/>
    <mergeCell ref="RYX3:RZO3"/>
    <mergeCell ref="RZP3:SAG3"/>
    <mergeCell ref="SAH3:SAY3"/>
    <mergeCell ref="SAZ3:SBQ3"/>
    <mergeCell ref="SBR3:SCI3"/>
    <mergeCell ref="SCJ3:SDA3"/>
    <mergeCell ref="RUT3:RVK3"/>
    <mergeCell ref="RVL3:RWC3"/>
    <mergeCell ref="RWD3:RWU3"/>
    <mergeCell ref="RWV3:RXM3"/>
    <mergeCell ref="RXN3:RYE3"/>
    <mergeCell ref="RYF3:RYW3"/>
    <mergeCell ref="RQP3:RRG3"/>
    <mergeCell ref="RRH3:RRY3"/>
    <mergeCell ref="RRZ3:RSQ3"/>
    <mergeCell ref="RSR3:RTI3"/>
    <mergeCell ref="RTJ3:RUA3"/>
    <mergeCell ref="RUB3:RUS3"/>
    <mergeCell ref="RML3:RNC3"/>
    <mergeCell ref="RND3:RNU3"/>
    <mergeCell ref="RNV3:ROM3"/>
    <mergeCell ref="RON3:RPE3"/>
    <mergeCell ref="RPF3:RPW3"/>
    <mergeCell ref="RPX3:RQO3"/>
    <mergeCell ref="RIH3:RIY3"/>
    <mergeCell ref="RIZ3:RJQ3"/>
    <mergeCell ref="RJR3:RKI3"/>
    <mergeCell ref="RKJ3:RLA3"/>
    <mergeCell ref="RLB3:RLS3"/>
    <mergeCell ref="RLT3:RMK3"/>
    <mergeCell ref="RED3:REU3"/>
    <mergeCell ref="REV3:RFM3"/>
    <mergeCell ref="RFN3:RGE3"/>
    <mergeCell ref="RGF3:RGW3"/>
    <mergeCell ref="RGX3:RHO3"/>
    <mergeCell ref="RHP3:RIG3"/>
    <mergeCell ref="QZZ3:RAQ3"/>
    <mergeCell ref="RAR3:RBI3"/>
    <mergeCell ref="RBJ3:RCA3"/>
    <mergeCell ref="RCB3:RCS3"/>
    <mergeCell ref="RCT3:RDK3"/>
    <mergeCell ref="RDL3:REC3"/>
    <mergeCell ref="QVV3:QWM3"/>
    <mergeCell ref="QWN3:QXE3"/>
    <mergeCell ref="QXF3:QXW3"/>
    <mergeCell ref="QXX3:QYO3"/>
    <mergeCell ref="QYP3:QZG3"/>
    <mergeCell ref="QZH3:QZY3"/>
    <mergeCell ref="QRR3:QSI3"/>
    <mergeCell ref="QSJ3:QTA3"/>
    <mergeCell ref="QTB3:QTS3"/>
    <mergeCell ref="QTT3:QUK3"/>
    <mergeCell ref="QUL3:QVC3"/>
    <mergeCell ref="QVD3:QVU3"/>
    <mergeCell ref="QNN3:QOE3"/>
    <mergeCell ref="QOF3:QOW3"/>
    <mergeCell ref="QOX3:QPO3"/>
    <mergeCell ref="QPP3:QQG3"/>
    <mergeCell ref="QQH3:QQY3"/>
    <mergeCell ref="QQZ3:QRQ3"/>
    <mergeCell ref="QJJ3:QKA3"/>
    <mergeCell ref="QKB3:QKS3"/>
    <mergeCell ref="QKT3:QLK3"/>
    <mergeCell ref="QLL3:QMC3"/>
    <mergeCell ref="QMD3:QMU3"/>
    <mergeCell ref="QMV3:QNM3"/>
    <mergeCell ref="QFF3:QFW3"/>
    <mergeCell ref="QFX3:QGO3"/>
    <mergeCell ref="QGP3:QHG3"/>
    <mergeCell ref="QHH3:QHY3"/>
    <mergeCell ref="QHZ3:QIQ3"/>
    <mergeCell ref="QIR3:QJI3"/>
    <mergeCell ref="QBB3:QBS3"/>
    <mergeCell ref="QBT3:QCK3"/>
    <mergeCell ref="QCL3:QDC3"/>
    <mergeCell ref="QDD3:QDU3"/>
    <mergeCell ref="QDV3:QEM3"/>
    <mergeCell ref="QEN3:QFE3"/>
    <mergeCell ref="PWX3:PXO3"/>
    <mergeCell ref="PXP3:PYG3"/>
    <mergeCell ref="PYH3:PYY3"/>
    <mergeCell ref="PYZ3:PZQ3"/>
    <mergeCell ref="PZR3:QAI3"/>
    <mergeCell ref="QAJ3:QBA3"/>
    <mergeCell ref="PST3:PTK3"/>
    <mergeCell ref="PTL3:PUC3"/>
    <mergeCell ref="PUD3:PUU3"/>
    <mergeCell ref="PUV3:PVM3"/>
    <mergeCell ref="PVN3:PWE3"/>
    <mergeCell ref="PWF3:PWW3"/>
    <mergeCell ref="POP3:PPG3"/>
    <mergeCell ref="PPH3:PPY3"/>
    <mergeCell ref="PPZ3:PQQ3"/>
    <mergeCell ref="PQR3:PRI3"/>
    <mergeCell ref="PRJ3:PSA3"/>
    <mergeCell ref="PSB3:PSS3"/>
    <mergeCell ref="PKL3:PLC3"/>
    <mergeCell ref="PLD3:PLU3"/>
    <mergeCell ref="PLV3:PMM3"/>
    <mergeCell ref="PMN3:PNE3"/>
    <mergeCell ref="PNF3:PNW3"/>
    <mergeCell ref="PNX3:POO3"/>
    <mergeCell ref="PGH3:PGY3"/>
    <mergeCell ref="PGZ3:PHQ3"/>
    <mergeCell ref="PHR3:PII3"/>
    <mergeCell ref="PIJ3:PJA3"/>
    <mergeCell ref="PJB3:PJS3"/>
    <mergeCell ref="PJT3:PKK3"/>
    <mergeCell ref="PCD3:PCU3"/>
    <mergeCell ref="PCV3:PDM3"/>
    <mergeCell ref="PDN3:PEE3"/>
    <mergeCell ref="PEF3:PEW3"/>
    <mergeCell ref="PEX3:PFO3"/>
    <mergeCell ref="PFP3:PGG3"/>
    <mergeCell ref="OXZ3:OYQ3"/>
    <mergeCell ref="OYR3:OZI3"/>
    <mergeCell ref="OZJ3:PAA3"/>
    <mergeCell ref="PAB3:PAS3"/>
    <mergeCell ref="PAT3:PBK3"/>
    <mergeCell ref="PBL3:PCC3"/>
    <mergeCell ref="OTV3:OUM3"/>
    <mergeCell ref="OUN3:OVE3"/>
    <mergeCell ref="OVF3:OVW3"/>
    <mergeCell ref="OVX3:OWO3"/>
    <mergeCell ref="OWP3:OXG3"/>
    <mergeCell ref="OXH3:OXY3"/>
    <mergeCell ref="OPR3:OQI3"/>
    <mergeCell ref="OQJ3:ORA3"/>
    <mergeCell ref="ORB3:ORS3"/>
    <mergeCell ref="ORT3:OSK3"/>
    <mergeCell ref="OSL3:OTC3"/>
    <mergeCell ref="OTD3:OTU3"/>
    <mergeCell ref="OLN3:OME3"/>
    <mergeCell ref="OMF3:OMW3"/>
    <mergeCell ref="OMX3:ONO3"/>
    <mergeCell ref="ONP3:OOG3"/>
    <mergeCell ref="OOH3:OOY3"/>
    <mergeCell ref="OOZ3:OPQ3"/>
    <mergeCell ref="OHJ3:OIA3"/>
    <mergeCell ref="OIB3:OIS3"/>
    <mergeCell ref="OIT3:OJK3"/>
    <mergeCell ref="OJL3:OKC3"/>
    <mergeCell ref="OKD3:OKU3"/>
    <mergeCell ref="OKV3:OLM3"/>
    <mergeCell ref="ODF3:ODW3"/>
    <mergeCell ref="ODX3:OEO3"/>
    <mergeCell ref="OEP3:OFG3"/>
    <mergeCell ref="OFH3:OFY3"/>
    <mergeCell ref="OFZ3:OGQ3"/>
    <mergeCell ref="OGR3:OHI3"/>
    <mergeCell ref="NZB3:NZS3"/>
    <mergeCell ref="NZT3:OAK3"/>
    <mergeCell ref="OAL3:OBC3"/>
    <mergeCell ref="OBD3:OBU3"/>
    <mergeCell ref="OBV3:OCM3"/>
    <mergeCell ref="OCN3:ODE3"/>
    <mergeCell ref="NUX3:NVO3"/>
    <mergeCell ref="NVP3:NWG3"/>
    <mergeCell ref="NWH3:NWY3"/>
    <mergeCell ref="NWZ3:NXQ3"/>
    <mergeCell ref="NXR3:NYI3"/>
    <mergeCell ref="NYJ3:NZA3"/>
    <mergeCell ref="NQT3:NRK3"/>
    <mergeCell ref="NRL3:NSC3"/>
    <mergeCell ref="NSD3:NSU3"/>
    <mergeCell ref="NSV3:NTM3"/>
    <mergeCell ref="NTN3:NUE3"/>
    <mergeCell ref="NUF3:NUW3"/>
    <mergeCell ref="NMP3:NNG3"/>
    <mergeCell ref="NNH3:NNY3"/>
    <mergeCell ref="NNZ3:NOQ3"/>
    <mergeCell ref="NOR3:NPI3"/>
    <mergeCell ref="NPJ3:NQA3"/>
    <mergeCell ref="NQB3:NQS3"/>
    <mergeCell ref="NIL3:NJC3"/>
    <mergeCell ref="NJD3:NJU3"/>
    <mergeCell ref="NJV3:NKM3"/>
    <mergeCell ref="NKN3:NLE3"/>
    <mergeCell ref="NLF3:NLW3"/>
    <mergeCell ref="NLX3:NMO3"/>
    <mergeCell ref="NEH3:NEY3"/>
    <mergeCell ref="NEZ3:NFQ3"/>
    <mergeCell ref="NFR3:NGI3"/>
    <mergeCell ref="NGJ3:NHA3"/>
    <mergeCell ref="NHB3:NHS3"/>
    <mergeCell ref="NHT3:NIK3"/>
    <mergeCell ref="NAD3:NAU3"/>
    <mergeCell ref="NAV3:NBM3"/>
    <mergeCell ref="NBN3:NCE3"/>
    <mergeCell ref="NCF3:NCW3"/>
    <mergeCell ref="NCX3:NDO3"/>
    <mergeCell ref="NDP3:NEG3"/>
    <mergeCell ref="MVZ3:MWQ3"/>
    <mergeCell ref="MWR3:MXI3"/>
    <mergeCell ref="MXJ3:MYA3"/>
    <mergeCell ref="MYB3:MYS3"/>
    <mergeCell ref="MYT3:MZK3"/>
    <mergeCell ref="MZL3:NAC3"/>
    <mergeCell ref="MRV3:MSM3"/>
    <mergeCell ref="MSN3:MTE3"/>
    <mergeCell ref="MTF3:MTW3"/>
    <mergeCell ref="MTX3:MUO3"/>
    <mergeCell ref="MUP3:MVG3"/>
    <mergeCell ref="MVH3:MVY3"/>
    <mergeCell ref="MNR3:MOI3"/>
    <mergeCell ref="MOJ3:MPA3"/>
    <mergeCell ref="MPB3:MPS3"/>
    <mergeCell ref="MPT3:MQK3"/>
    <mergeCell ref="MQL3:MRC3"/>
    <mergeCell ref="MRD3:MRU3"/>
    <mergeCell ref="MJN3:MKE3"/>
    <mergeCell ref="MKF3:MKW3"/>
    <mergeCell ref="MKX3:MLO3"/>
    <mergeCell ref="MLP3:MMG3"/>
    <mergeCell ref="MMH3:MMY3"/>
    <mergeCell ref="MMZ3:MNQ3"/>
    <mergeCell ref="MFJ3:MGA3"/>
    <mergeCell ref="MGB3:MGS3"/>
    <mergeCell ref="MGT3:MHK3"/>
    <mergeCell ref="MHL3:MIC3"/>
    <mergeCell ref="MID3:MIU3"/>
    <mergeCell ref="MIV3:MJM3"/>
    <mergeCell ref="MBF3:MBW3"/>
    <mergeCell ref="MBX3:MCO3"/>
    <mergeCell ref="MCP3:MDG3"/>
    <mergeCell ref="MDH3:MDY3"/>
    <mergeCell ref="MDZ3:MEQ3"/>
    <mergeCell ref="MER3:MFI3"/>
    <mergeCell ref="LXB3:LXS3"/>
    <mergeCell ref="LXT3:LYK3"/>
    <mergeCell ref="LYL3:LZC3"/>
    <mergeCell ref="LZD3:LZU3"/>
    <mergeCell ref="LZV3:MAM3"/>
    <mergeCell ref="MAN3:MBE3"/>
    <mergeCell ref="LSX3:LTO3"/>
    <mergeCell ref="LTP3:LUG3"/>
    <mergeCell ref="LUH3:LUY3"/>
    <mergeCell ref="LUZ3:LVQ3"/>
    <mergeCell ref="LVR3:LWI3"/>
    <mergeCell ref="LWJ3:LXA3"/>
    <mergeCell ref="LOT3:LPK3"/>
    <mergeCell ref="LPL3:LQC3"/>
    <mergeCell ref="LQD3:LQU3"/>
    <mergeCell ref="LQV3:LRM3"/>
    <mergeCell ref="LRN3:LSE3"/>
    <mergeCell ref="LSF3:LSW3"/>
    <mergeCell ref="LKP3:LLG3"/>
    <mergeCell ref="LLH3:LLY3"/>
    <mergeCell ref="LLZ3:LMQ3"/>
    <mergeCell ref="LMR3:LNI3"/>
    <mergeCell ref="LNJ3:LOA3"/>
    <mergeCell ref="LOB3:LOS3"/>
    <mergeCell ref="LGL3:LHC3"/>
    <mergeCell ref="LHD3:LHU3"/>
    <mergeCell ref="LHV3:LIM3"/>
    <mergeCell ref="LIN3:LJE3"/>
    <mergeCell ref="LJF3:LJW3"/>
    <mergeCell ref="LJX3:LKO3"/>
    <mergeCell ref="LCH3:LCY3"/>
    <mergeCell ref="LCZ3:LDQ3"/>
    <mergeCell ref="LDR3:LEI3"/>
    <mergeCell ref="LEJ3:LFA3"/>
    <mergeCell ref="LFB3:LFS3"/>
    <mergeCell ref="LFT3:LGK3"/>
    <mergeCell ref="KYD3:KYU3"/>
    <mergeCell ref="KYV3:KZM3"/>
    <mergeCell ref="KZN3:LAE3"/>
    <mergeCell ref="LAF3:LAW3"/>
    <mergeCell ref="LAX3:LBO3"/>
    <mergeCell ref="LBP3:LCG3"/>
    <mergeCell ref="KTZ3:KUQ3"/>
    <mergeCell ref="KUR3:KVI3"/>
    <mergeCell ref="KVJ3:KWA3"/>
    <mergeCell ref="KWB3:KWS3"/>
    <mergeCell ref="KWT3:KXK3"/>
    <mergeCell ref="KXL3:KYC3"/>
    <mergeCell ref="KPV3:KQM3"/>
    <mergeCell ref="KQN3:KRE3"/>
    <mergeCell ref="KRF3:KRW3"/>
    <mergeCell ref="KRX3:KSO3"/>
    <mergeCell ref="KSP3:KTG3"/>
    <mergeCell ref="KTH3:KTY3"/>
    <mergeCell ref="KLR3:KMI3"/>
    <mergeCell ref="KMJ3:KNA3"/>
    <mergeCell ref="KNB3:KNS3"/>
    <mergeCell ref="KNT3:KOK3"/>
    <mergeCell ref="KOL3:KPC3"/>
    <mergeCell ref="KPD3:KPU3"/>
    <mergeCell ref="KHN3:KIE3"/>
    <mergeCell ref="KIF3:KIW3"/>
    <mergeCell ref="KIX3:KJO3"/>
    <mergeCell ref="KJP3:KKG3"/>
    <mergeCell ref="KKH3:KKY3"/>
    <mergeCell ref="KKZ3:KLQ3"/>
    <mergeCell ref="KDJ3:KEA3"/>
    <mergeCell ref="KEB3:KES3"/>
    <mergeCell ref="KET3:KFK3"/>
    <mergeCell ref="KFL3:KGC3"/>
    <mergeCell ref="KGD3:KGU3"/>
    <mergeCell ref="KGV3:KHM3"/>
    <mergeCell ref="JZF3:JZW3"/>
    <mergeCell ref="JZX3:KAO3"/>
    <mergeCell ref="KAP3:KBG3"/>
    <mergeCell ref="KBH3:KBY3"/>
    <mergeCell ref="KBZ3:KCQ3"/>
    <mergeCell ref="KCR3:KDI3"/>
    <mergeCell ref="JVB3:JVS3"/>
    <mergeCell ref="JVT3:JWK3"/>
    <mergeCell ref="JWL3:JXC3"/>
    <mergeCell ref="JXD3:JXU3"/>
    <mergeCell ref="JXV3:JYM3"/>
    <mergeCell ref="JYN3:JZE3"/>
    <mergeCell ref="JQX3:JRO3"/>
    <mergeCell ref="JRP3:JSG3"/>
    <mergeCell ref="JSH3:JSY3"/>
    <mergeCell ref="JSZ3:JTQ3"/>
    <mergeCell ref="JTR3:JUI3"/>
    <mergeCell ref="JUJ3:JVA3"/>
    <mergeCell ref="JMT3:JNK3"/>
    <mergeCell ref="JNL3:JOC3"/>
    <mergeCell ref="JOD3:JOU3"/>
    <mergeCell ref="JOV3:JPM3"/>
    <mergeCell ref="JPN3:JQE3"/>
    <mergeCell ref="JQF3:JQW3"/>
    <mergeCell ref="JIP3:JJG3"/>
    <mergeCell ref="JJH3:JJY3"/>
    <mergeCell ref="JJZ3:JKQ3"/>
    <mergeCell ref="JKR3:JLI3"/>
    <mergeCell ref="JLJ3:JMA3"/>
    <mergeCell ref="JMB3:JMS3"/>
    <mergeCell ref="JEL3:JFC3"/>
    <mergeCell ref="JFD3:JFU3"/>
    <mergeCell ref="JFV3:JGM3"/>
    <mergeCell ref="JGN3:JHE3"/>
    <mergeCell ref="JHF3:JHW3"/>
    <mergeCell ref="JHX3:JIO3"/>
    <mergeCell ref="JAH3:JAY3"/>
    <mergeCell ref="JAZ3:JBQ3"/>
    <mergeCell ref="JBR3:JCI3"/>
    <mergeCell ref="JCJ3:JDA3"/>
    <mergeCell ref="JDB3:JDS3"/>
    <mergeCell ref="JDT3:JEK3"/>
    <mergeCell ref="IWD3:IWU3"/>
    <mergeCell ref="IWV3:IXM3"/>
    <mergeCell ref="IXN3:IYE3"/>
    <mergeCell ref="IYF3:IYW3"/>
    <mergeCell ref="IYX3:IZO3"/>
    <mergeCell ref="IZP3:JAG3"/>
    <mergeCell ref="IRZ3:ISQ3"/>
    <mergeCell ref="ISR3:ITI3"/>
    <mergeCell ref="ITJ3:IUA3"/>
    <mergeCell ref="IUB3:IUS3"/>
    <mergeCell ref="IUT3:IVK3"/>
    <mergeCell ref="IVL3:IWC3"/>
    <mergeCell ref="INV3:IOM3"/>
    <mergeCell ref="ION3:IPE3"/>
    <mergeCell ref="IPF3:IPW3"/>
    <mergeCell ref="IPX3:IQO3"/>
    <mergeCell ref="IQP3:IRG3"/>
    <mergeCell ref="IRH3:IRY3"/>
    <mergeCell ref="IJR3:IKI3"/>
    <mergeCell ref="IKJ3:ILA3"/>
    <mergeCell ref="ILB3:ILS3"/>
    <mergeCell ref="ILT3:IMK3"/>
    <mergeCell ref="IML3:INC3"/>
    <mergeCell ref="IND3:INU3"/>
    <mergeCell ref="IFN3:IGE3"/>
    <mergeCell ref="IGF3:IGW3"/>
    <mergeCell ref="IGX3:IHO3"/>
    <mergeCell ref="IHP3:IIG3"/>
    <mergeCell ref="IIH3:IIY3"/>
    <mergeCell ref="IIZ3:IJQ3"/>
    <mergeCell ref="IBJ3:ICA3"/>
    <mergeCell ref="ICB3:ICS3"/>
    <mergeCell ref="ICT3:IDK3"/>
    <mergeCell ref="IDL3:IEC3"/>
    <mergeCell ref="IED3:IEU3"/>
    <mergeCell ref="IEV3:IFM3"/>
    <mergeCell ref="HXF3:HXW3"/>
    <mergeCell ref="HXX3:HYO3"/>
    <mergeCell ref="HYP3:HZG3"/>
    <mergeCell ref="HZH3:HZY3"/>
    <mergeCell ref="HZZ3:IAQ3"/>
    <mergeCell ref="IAR3:IBI3"/>
    <mergeCell ref="HTB3:HTS3"/>
    <mergeCell ref="HTT3:HUK3"/>
    <mergeCell ref="HUL3:HVC3"/>
    <mergeCell ref="HVD3:HVU3"/>
    <mergeCell ref="HVV3:HWM3"/>
    <mergeCell ref="HWN3:HXE3"/>
    <mergeCell ref="HOX3:HPO3"/>
    <mergeCell ref="HPP3:HQG3"/>
    <mergeCell ref="HQH3:HQY3"/>
    <mergeCell ref="HQZ3:HRQ3"/>
    <mergeCell ref="HRR3:HSI3"/>
    <mergeCell ref="HSJ3:HTA3"/>
    <mergeCell ref="HKT3:HLK3"/>
    <mergeCell ref="HLL3:HMC3"/>
    <mergeCell ref="HMD3:HMU3"/>
    <mergeCell ref="HMV3:HNM3"/>
    <mergeCell ref="HNN3:HOE3"/>
    <mergeCell ref="HOF3:HOW3"/>
    <mergeCell ref="HGP3:HHG3"/>
    <mergeCell ref="HHH3:HHY3"/>
    <mergeCell ref="HHZ3:HIQ3"/>
    <mergeCell ref="HIR3:HJI3"/>
    <mergeCell ref="HJJ3:HKA3"/>
    <mergeCell ref="HKB3:HKS3"/>
    <mergeCell ref="HCL3:HDC3"/>
    <mergeCell ref="HDD3:HDU3"/>
    <mergeCell ref="HDV3:HEM3"/>
    <mergeCell ref="HEN3:HFE3"/>
    <mergeCell ref="HFF3:HFW3"/>
    <mergeCell ref="HFX3:HGO3"/>
    <mergeCell ref="GYH3:GYY3"/>
    <mergeCell ref="GYZ3:GZQ3"/>
    <mergeCell ref="GZR3:HAI3"/>
    <mergeCell ref="HAJ3:HBA3"/>
    <mergeCell ref="HBB3:HBS3"/>
    <mergeCell ref="HBT3:HCK3"/>
    <mergeCell ref="GUD3:GUU3"/>
    <mergeCell ref="GUV3:GVM3"/>
    <mergeCell ref="GVN3:GWE3"/>
    <mergeCell ref="GWF3:GWW3"/>
    <mergeCell ref="GWX3:GXO3"/>
    <mergeCell ref="GXP3:GYG3"/>
    <mergeCell ref="GPZ3:GQQ3"/>
    <mergeCell ref="GQR3:GRI3"/>
    <mergeCell ref="GRJ3:GSA3"/>
    <mergeCell ref="GSB3:GSS3"/>
    <mergeCell ref="GST3:GTK3"/>
    <mergeCell ref="GTL3:GUC3"/>
    <mergeCell ref="GLV3:GMM3"/>
    <mergeCell ref="GMN3:GNE3"/>
    <mergeCell ref="GNF3:GNW3"/>
    <mergeCell ref="GNX3:GOO3"/>
    <mergeCell ref="GOP3:GPG3"/>
    <mergeCell ref="GPH3:GPY3"/>
    <mergeCell ref="GHR3:GII3"/>
    <mergeCell ref="GIJ3:GJA3"/>
    <mergeCell ref="GJB3:GJS3"/>
    <mergeCell ref="GJT3:GKK3"/>
    <mergeCell ref="GKL3:GLC3"/>
    <mergeCell ref="GLD3:GLU3"/>
    <mergeCell ref="GDN3:GEE3"/>
    <mergeCell ref="GEF3:GEW3"/>
    <mergeCell ref="GEX3:GFO3"/>
    <mergeCell ref="GFP3:GGG3"/>
    <mergeCell ref="GGH3:GGY3"/>
    <mergeCell ref="GGZ3:GHQ3"/>
    <mergeCell ref="FZJ3:GAA3"/>
    <mergeCell ref="GAB3:GAS3"/>
    <mergeCell ref="GAT3:GBK3"/>
    <mergeCell ref="GBL3:GCC3"/>
    <mergeCell ref="GCD3:GCU3"/>
    <mergeCell ref="GCV3:GDM3"/>
    <mergeCell ref="FVF3:FVW3"/>
    <mergeCell ref="FVX3:FWO3"/>
    <mergeCell ref="FWP3:FXG3"/>
    <mergeCell ref="FXH3:FXY3"/>
    <mergeCell ref="FXZ3:FYQ3"/>
    <mergeCell ref="FYR3:FZI3"/>
    <mergeCell ref="FRB3:FRS3"/>
    <mergeCell ref="FRT3:FSK3"/>
    <mergeCell ref="FSL3:FTC3"/>
    <mergeCell ref="FTD3:FTU3"/>
    <mergeCell ref="FTV3:FUM3"/>
    <mergeCell ref="FUN3:FVE3"/>
    <mergeCell ref="FMX3:FNO3"/>
    <mergeCell ref="FNP3:FOG3"/>
    <mergeCell ref="FOH3:FOY3"/>
    <mergeCell ref="FOZ3:FPQ3"/>
    <mergeCell ref="FPR3:FQI3"/>
    <mergeCell ref="FQJ3:FRA3"/>
    <mergeCell ref="FIT3:FJK3"/>
    <mergeCell ref="FJL3:FKC3"/>
    <mergeCell ref="FKD3:FKU3"/>
    <mergeCell ref="FKV3:FLM3"/>
    <mergeCell ref="FLN3:FME3"/>
    <mergeCell ref="FMF3:FMW3"/>
    <mergeCell ref="FEP3:FFG3"/>
    <mergeCell ref="FFH3:FFY3"/>
    <mergeCell ref="FFZ3:FGQ3"/>
    <mergeCell ref="FGR3:FHI3"/>
    <mergeCell ref="FHJ3:FIA3"/>
    <mergeCell ref="FIB3:FIS3"/>
    <mergeCell ref="FAL3:FBC3"/>
    <mergeCell ref="FBD3:FBU3"/>
    <mergeCell ref="FBV3:FCM3"/>
    <mergeCell ref="FCN3:FDE3"/>
    <mergeCell ref="FDF3:FDW3"/>
    <mergeCell ref="FDX3:FEO3"/>
    <mergeCell ref="EWH3:EWY3"/>
    <mergeCell ref="EWZ3:EXQ3"/>
    <mergeCell ref="EXR3:EYI3"/>
    <mergeCell ref="EYJ3:EZA3"/>
    <mergeCell ref="EZB3:EZS3"/>
    <mergeCell ref="EZT3:FAK3"/>
    <mergeCell ref="ESD3:ESU3"/>
    <mergeCell ref="ESV3:ETM3"/>
    <mergeCell ref="ETN3:EUE3"/>
    <mergeCell ref="EUF3:EUW3"/>
    <mergeCell ref="EUX3:EVO3"/>
    <mergeCell ref="EVP3:EWG3"/>
    <mergeCell ref="ENZ3:EOQ3"/>
    <mergeCell ref="EOR3:EPI3"/>
    <mergeCell ref="EPJ3:EQA3"/>
    <mergeCell ref="EQB3:EQS3"/>
    <mergeCell ref="EQT3:ERK3"/>
    <mergeCell ref="ERL3:ESC3"/>
    <mergeCell ref="EJV3:EKM3"/>
    <mergeCell ref="EKN3:ELE3"/>
    <mergeCell ref="ELF3:ELW3"/>
    <mergeCell ref="ELX3:EMO3"/>
    <mergeCell ref="EMP3:ENG3"/>
    <mergeCell ref="ENH3:ENY3"/>
    <mergeCell ref="EFR3:EGI3"/>
    <mergeCell ref="EGJ3:EHA3"/>
    <mergeCell ref="EHB3:EHS3"/>
    <mergeCell ref="EHT3:EIK3"/>
    <mergeCell ref="EIL3:EJC3"/>
    <mergeCell ref="EJD3:EJU3"/>
    <mergeCell ref="EBN3:ECE3"/>
    <mergeCell ref="ECF3:ECW3"/>
    <mergeCell ref="ECX3:EDO3"/>
    <mergeCell ref="EDP3:EEG3"/>
    <mergeCell ref="EEH3:EEY3"/>
    <mergeCell ref="EEZ3:EFQ3"/>
    <mergeCell ref="DXJ3:DYA3"/>
    <mergeCell ref="DYB3:DYS3"/>
    <mergeCell ref="DYT3:DZK3"/>
    <mergeCell ref="DZL3:EAC3"/>
    <mergeCell ref="EAD3:EAU3"/>
    <mergeCell ref="EAV3:EBM3"/>
    <mergeCell ref="DTF3:DTW3"/>
    <mergeCell ref="DTX3:DUO3"/>
    <mergeCell ref="DUP3:DVG3"/>
    <mergeCell ref="DVH3:DVY3"/>
    <mergeCell ref="DVZ3:DWQ3"/>
    <mergeCell ref="DWR3:DXI3"/>
    <mergeCell ref="DPB3:DPS3"/>
    <mergeCell ref="DPT3:DQK3"/>
    <mergeCell ref="DQL3:DRC3"/>
    <mergeCell ref="DRD3:DRU3"/>
    <mergeCell ref="DRV3:DSM3"/>
    <mergeCell ref="DSN3:DTE3"/>
    <mergeCell ref="DKX3:DLO3"/>
    <mergeCell ref="DLP3:DMG3"/>
    <mergeCell ref="DMH3:DMY3"/>
    <mergeCell ref="DMZ3:DNQ3"/>
    <mergeCell ref="DNR3:DOI3"/>
    <mergeCell ref="DOJ3:DPA3"/>
    <mergeCell ref="DGT3:DHK3"/>
    <mergeCell ref="DHL3:DIC3"/>
    <mergeCell ref="DID3:DIU3"/>
    <mergeCell ref="DIV3:DJM3"/>
    <mergeCell ref="DJN3:DKE3"/>
    <mergeCell ref="DKF3:DKW3"/>
    <mergeCell ref="DCP3:DDG3"/>
    <mergeCell ref="DDH3:DDY3"/>
    <mergeCell ref="DDZ3:DEQ3"/>
    <mergeCell ref="DER3:DFI3"/>
    <mergeCell ref="DFJ3:DGA3"/>
    <mergeCell ref="DGB3:DGS3"/>
    <mergeCell ref="CYL3:CZC3"/>
    <mergeCell ref="CZD3:CZU3"/>
    <mergeCell ref="CZV3:DAM3"/>
    <mergeCell ref="DAN3:DBE3"/>
    <mergeCell ref="DBF3:DBW3"/>
    <mergeCell ref="DBX3:DCO3"/>
    <mergeCell ref="CUH3:CUY3"/>
    <mergeCell ref="CUZ3:CVQ3"/>
    <mergeCell ref="CVR3:CWI3"/>
    <mergeCell ref="CWJ3:CXA3"/>
    <mergeCell ref="CXB3:CXS3"/>
    <mergeCell ref="CXT3:CYK3"/>
    <mergeCell ref="CQD3:CQU3"/>
    <mergeCell ref="CQV3:CRM3"/>
    <mergeCell ref="CRN3:CSE3"/>
    <mergeCell ref="CSF3:CSW3"/>
    <mergeCell ref="CSX3:CTO3"/>
    <mergeCell ref="CTP3:CUG3"/>
    <mergeCell ref="CLZ3:CMQ3"/>
    <mergeCell ref="CMR3:CNI3"/>
    <mergeCell ref="CNJ3:COA3"/>
    <mergeCell ref="COB3:COS3"/>
    <mergeCell ref="COT3:CPK3"/>
    <mergeCell ref="CPL3:CQC3"/>
    <mergeCell ref="CHV3:CIM3"/>
    <mergeCell ref="CIN3:CJE3"/>
    <mergeCell ref="CJF3:CJW3"/>
    <mergeCell ref="CJX3:CKO3"/>
    <mergeCell ref="CKP3:CLG3"/>
    <mergeCell ref="CLH3:CLY3"/>
    <mergeCell ref="CDR3:CEI3"/>
    <mergeCell ref="CEJ3:CFA3"/>
    <mergeCell ref="CFB3:CFS3"/>
    <mergeCell ref="CFT3:CGK3"/>
    <mergeCell ref="CGL3:CHC3"/>
    <mergeCell ref="CHD3:CHU3"/>
    <mergeCell ref="BZN3:CAE3"/>
    <mergeCell ref="CAF3:CAW3"/>
    <mergeCell ref="CAX3:CBO3"/>
    <mergeCell ref="CBP3:CCG3"/>
    <mergeCell ref="CCH3:CCY3"/>
    <mergeCell ref="CCZ3:CDQ3"/>
    <mergeCell ref="BVJ3:BWA3"/>
    <mergeCell ref="BWB3:BWS3"/>
    <mergeCell ref="BWT3:BXK3"/>
    <mergeCell ref="BXL3:BYC3"/>
    <mergeCell ref="BYD3:BYU3"/>
    <mergeCell ref="BYV3:BZM3"/>
    <mergeCell ref="BRF3:BRW3"/>
    <mergeCell ref="BRX3:BSO3"/>
    <mergeCell ref="BSP3:BTG3"/>
    <mergeCell ref="BTH3:BTY3"/>
    <mergeCell ref="BTZ3:BUQ3"/>
    <mergeCell ref="BUR3:BVI3"/>
    <mergeCell ref="BNB3:BNS3"/>
    <mergeCell ref="BNT3:BOK3"/>
    <mergeCell ref="BOL3:BPC3"/>
    <mergeCell ref="BPD3:BPU3"/>
    <mergeCell ref="BPV3:BQM3"/>
    <mergeCell ref="BQN3:BRE3"/>
    <mergeCell ref="BIX3:BJO3"/>
    <mergeCell ref="BJP3:BKG3"/>
    <mergeCell ref="BKH3:BKY3"/>
    <mergeCell ref="BKZ3:BLQ3"/>
    <mergeCell ref="BLR3:BMI3"/>
    <mergeCell ref="BMJ3:BNA3"/>
    <mergeCell ref="BET3:BFK3"/>
    <mergeCell ref="BFL3:BGC3"/>
    <mergeCell ref="BGD3:BGU3"/>
    <mergeCell ref="BGV3:BHM3"/>
    <mergeCell ref="BHN3:BIE3"/>
    <mergeCell ref="BIF3:BIW3"/>
    <mergeCell ref="BAP3:BBG3"/>
    <mergeCell ref="BBH3:BBY3"/>
    <mergeCell ref="BBZ3:BCQ3"/>
    <mergeCell ref="BCR3:BDI3"/>
    <mergeCell ref="BDJ3:BEA3"/>
    <mergeCell ref="BEB3:BES3"/>
    <mergeCell ref="AWL3:AXC3"/>
    <mergeCell ref="AXD3:AXU3"/>
    <mergeCell ref="AXV3:AYM3"/>
    <mergeCell ref="AYN3:AZE3"/>
    <mergeCell ref="AZF3:AZW3"/>
    <mergeCell ref="AZX3:BAO3"/>
    <mergeCell ref="ASH3:ASY3"/>
    <mergeCell ref="ASZ3:ATQ3"/>
    <mergeCell ref="ATR3:AUI3"/>
    <mergeCell ref="AUJ3:AVA3"/>
    <mergeCell ref="AVB3:AVS3"/>
    <mergeCell ref="AVT3:AWK3"/>
    <mergeCell ref="AOD3:AOU3"/>
    <mergeCell ref="AOV3:APM3"/>
    <mergeCell ref="APN3:AQE3"/>
    <mergeCell ref="AQF3:AQW3"/>
    <mergeCell ref="AQX3:ARO3"/>
    <mergeCell ref="ARP3:ASG3"/>
    <mergeCell ref="AJZ3:AKQ3"/>
    <mergeCell ref="AKR3:ALI3"/>
    <mergeCell ref="ALJ3:AMA3"/>
    <mergeCell ref="AMB3:AMS3"/>
    <mergeCell ref="AMT3:ANK3"/>
    <mergeCell ref="ANL3:AOC3"/>
    <mergeCell ref="AFV3:AGM3"/>
    <mergeCell ref="AGN3:AHE3"/>
    <mergeCell ref="AHF3:AHW3"/>
    <mergeCell ref="AHX3:AIO3"/>
    <mergeCell ref="AIP3:AJG3"/>
    <mergeCell ref="AJH3:AJY3"/>
    <mergeCell ref="ABR3:ACI3"/>
    <mergeCell ref="ACJ3:ADA3"/>
    <mergeCell ref="ADB3:ADS3"/>
    <mergeCell ref="ADT3:AEK3"/>
    <mergeCell ref="AEL3:AFC3"/>
    <mergeCell ref="AFD3:AFU3"/>
    <mergeCell ref="XN3:YE3"/>
    <mergeCell ref="YF3:YW3"/>
    <mergeCell ref="YX3:ZO3"/>
    <mergeCell ref="ZP3:AAG3"/>
    <mergeCell ref="AAH3:AAY3"/>
    <mergeCell ref="AAZ3:ABQ3"/>
    <mergeCell ref="TJ3:UA3"/>
    <mergeCell ref="UB3:US3"/>
    <mergeCell ref="UT3:VK3"/>
    <mergeCell ref="VL3:WC3"/>
    <mergeCell ref="WD3:WU3"/>
    <mergeCell ref="WV3:XM3"/>
    <mergeCell ref="PF3:PW3"/>
    <mergeCell ref="PX3:QO3"/>
    <mergeCell ref="QP3:RG3"/>
    <mergeCell ref="RH3:RY3"/>
    <mergeCell ref="RZ3:SQ3"/>
    <mergeCell ref="SR3:TI3"/>
    <mergeCell ref="LB3:LS3"/>
    <mergeCell ref="LT3:MK3"/>
    <mergeCell ref="ML3:NC3"/>
    <mergeCell ref="ND3:NU3"/>
    <mergeCell ref="NV3:OM3"/>
    <mergeCell ref="ON3:PE3"/>
    <mergeCell ref="GX3:HO3"/>
    <mergeCell ref="HP3:IG3"/>
    <mergeCell ref="IH3:IY3"/>
    <mergeCell ref="IZ3:JQ3"/>
    <mergeCell ref="JR3:KI3"/>
    <mergeCell ref="KJ3:LA3"/>
    <mergeCell ref="CT3:DK3"/>
    <mergeCell ref="DL3:EC3"/>
    <mergeCell ref="ED3:EU3"/>
    <mergeCell ref="EV3:FM3"/>
    <mergeCell ref="FN3:GE3"/>
    <mergeCell ref="GF3:GW3"/>
    <mergeCell ref="XCN2:XDE2"/>
    <mergeCell ref="XDF2:XDW2"/>
    <mergeCell ref="XDX2:XEO2"/>
    <mergeCell ref="XEP2:XES2"/>
    <mergeCell ref="A3:G3"/>
    <mergeCell ref="H3:Y3"/>
    <mergeCell ref="Z3:AQ3"/>
    <mergeCell ref="AR3:BI3"/>
    <mergeCell ref="BJ3:CA3"/>
    <mergeCell ref="CB3:CS3"/>
    <mergeCell ref="WYJ2:WZA2"/>
    <mergeCell ref="WZB2:WZS2"/>
    <mergeCell ref="WZT2:XAK2"/>
    <mergeCell ref="XAL2:XBC2"/>
    <mergeCell ref="XBD2:XBU2"/>
    <mergeCell ref="XBV2:XCM2"/>
    <mergeCell ref="WUF2:WUW2"/>
    <mergeCell ref="WUX2:WVO2"/>
    <mergeCell ref="WVP2:WWG2"/>
    <mergeCell ref="WWH2:WWY2"/>
    <mergeCell ref="WWZ2:WXQ2"/>
    <mergeCell ref="WXR2:WYI2"/>
    <mergeCell ref="WQB2:WQS2"/>
    <mergeCell ref="WQT2:WRK2"/>
    <mergeCell ref="WRL2:WSC2"/>
    <mergeCell ref="WSD2:WSU2"/>
    <mergeCell ref="WSV2:WTM2"/>
    <mergeCell ref="WTN2:WUE2"/>
    <mergeCell ref="WLX2:WMO2"/>
    <mergeCell ref="WMP2:WNG2"/>
    <mergeCell ref="WNH2:WNY2"/>
    <mergeCell ref="WNZ2:WOQ2"/>
    <mergeCell ref="WOR2:WPI2"/>
    <mergeCell ref="WPJ2:WQA2"/>
    <mergeCell ref="WHT2:WIK2"/>
    <mergeCell ref="WIL2:WJC2"/>
    <mergeCell ref="WJD2:WJU2"/>
    <mergeCell ref="WJV2:WKM2"/>
    <mergeCell ref="WKN2:WLE2"/>
    <mergeCell ref="WLF2:WLW2"/>
    <mergeCell ref="WDP2:WEG2"/>
    <mergeCell ref="WEH2:WEY2"/>
    <mergeCell ref="WEZ2:WFQ2"/>
    <mergeCell ref="WFR2:WGI2"/>
    <mergeCell ref="WGJ2:WHA2"/>
    <mergeCell ref="WHB2:WHS2"/>
    <mergeCell ref="VZL2:WAC2"/>
    <mergeCell ref="WAD2:WAU2"/>
    <mergeCell ref="WAV2:WBM2"/>
    <mergeCell ref="WBN2:WCE2"/>
    <mergeCell ref="WCF2:WCW2"/>
    <mergeCell ref="WCX2:WDO2"/>
    <mergeCell ref="VVH2:VVY2"/>
    <mergeCell ref="VVZ2:VWQ2"/>
    <mergeCell ref="VWR2:VXI2"/>
    <mergeCell ref="VXJ2:VYA2"/>
    <mergeCell ref="VYB2:VYS2"/>
    <mergeCell ref="VYT2:VZK2"/>
    <mergeCell ref="VRD2:VRU2"/>
    <mergeCell ref="VRV2:VSM2"/>
    <mergeCell ref="VSN2:VTE2"/>
    <mergeCell ref="VTF2:VTW2"/>
    <mergeCell ref="VTX2:VUO2"/>
    <mergeCell ref="VUP2:VVG2"/>
    <mergeCell ref="VMZ2:VNQ2"/>
    <mergeCell ref="VNR2:VOI2"/>
    <mergeCell ref="VOJ2:VPA2"/>
    <mergeCell ref="VPB2:VPS2"/>
    <mergeCell ref="VPT2:VQK2"/>
    <mergeCell ref="VQL2:VRC2"/>
    <mergeCell ref="VIV2:VJM2"/>
    <mergeCell ref="VJN2:VKE2"/>
    <mergeCell ref="VKF2:VKW2"/>
    <mergeCell ref="VKX2:VLO2"/>
    <mergeCell ref="VLP2:VMG2"/>
    <mergeCell ref="VMH2:VMY2"/>
    <mergeCell ref="VER2:VFI2"/>
    <mergeCell ref="VFJ2:VGA2"/>
    <mergeCell ref="VGB2:VGS2"/>
    <mergeCell ref="VGT2:VHK2"/>
    <mergeCell ref="VHL2:VIC2"/>
    <mergeCell ref="VID2:VIU2"/>
    <mergeCell ref="VAN2:VBE2"/>
    <mergeCell ref="VBF2:VBW2"/>
    <mergeCell ref="VBX2:VCO2"/>
    <mergeCell ref="VCP2:VDG2"/>
    <mergeCell ref="VDH2:VDY2"/>
    <mergeCell ref="VDZ2:VEQ2"/>
    <mergeCell ref="UWJ2:UXA2"/>
    <mergeCell ref="UXB2:UXS2"/>
    <mergeCell ref="UXT2:UYK2"/>
    <mergeCell ref="UYL2:UZC2"/>
    <mergeCell ref="UZD2:UZU2"/>
    <mergeCell ref="UZV2:VAM2"/>
    <mergeCell ref="USF2:USW2"/>
    <mergeCell ref="USX2:UTO2"/>
    <mergeCell ref="UTP2:UUG2"/>
    <mergeCell ref="UUH2:UUY2"/>
    <mergeCell ref="UUZ2:UVQ2"/>
    <mergeCell ref="UVR2:UWI2"/>
    <mergeCell ref="UOB2:UOS2"/>
    <mergeCell ref="UOT2:UPK2"/>
    <mergeCell ref="UPL2:UQC2"/>
    <mergeCell ref="UQD2:UQU2"/>
    <mergeCell ref="UQV2:URM2"/>
    <mergeCell ref="URN2:USE2"/>
    <mergeCell ref="UJX2:UKO2"/>
    <mergeCell ref="UKP2:ULG2"/>
    <mergeCell ref="ULH2:ULY2"/>
    <mergeCell ref="ULZ2:UMQ2"/>
    <mergeCell ref="UMR2:UNI2"/>
    <mergeCell ref="UNJ2:UOA2"/>
    <mergeCell ref="UFT2:UGK2"/>
    <mergeCell ref="UGL2:UHC2"/>
    <mergeCell ref="UHD2:UHU2"/>
    <mergeCell ref="UHV2:UIM2"/>
    <mergeCell ref="UIN2:UJE2"/>
    <mergeCell ref="UJF2:UJW2"/>
    <mergeCell ref="UBP2:UCG2"/>
    <mergeCell ref="UCH2:UCY2"/>
    <mergeCell ref="UCZ2:UDQ2"/>
    <mergeCell ref="UDR2:UEI2"/>
    <mergeCell ref="UEJ2:UFA2"/>
    <mergeCell ref="UFB2:UFS2"/>
    <mergeCell ref="TXL2:TYC2"/>
    <mergeCell ref="TYD2:TYU2"/>
    <mergeCell ref="TYV2:TZM2"/>
    <mergeCell ref="TZN2:UAE2"/>
    <mergeCell ref="UAF2:UAW2"/>
    <mergeCell ref="UAX2:UBO2"/>
    <mergeCell ref="TTH2:TTY2"/>
    <mergeCell ref="TTZ2:TUQ2"/>
    <mergeCell ref="TUR2:TVI2"/>
    <mergeCell ref="TVJ2:TWA2"/>
    <mergeCell ref="TWB2:TWS2"/>
    <mergeCell ref="TWT2:TXK2"/>
    <mergeCell ref="TPD2:TPU2"/>
    <mergeCell ref="TPV2:TQM2"/>
    <mergeCell ref="TQN2:TRE2"/>
    <mergeCell ref="TRF2:TRW2"/>
    <mergeCell ref="TRX2:TSO2"/>
    <mergeCell ref="TSP2:TTG2"/>
    <mergeCell ref="TKZ2:TLQ2"/>
    <mergeCell ref="TLR2:TMI2"/>
    <mergeCell ref="TMJ2:TNA2"/>
    <mergeCell ref="TNB2:TNS2"/>
    <mergeCell ref="TNT2:TOK2"/>
    <mergeCell ref="TOL2:TPC2"/>
    <mergeCell ref="TGV2:THM2"/>
    <mergeCell ref="THN2:TIE2"/>
    <mergeCell ref="TIF2:TIW2"/>
    <mergeCell ref="TIX2:TJO2"/>
    <mergeCell ref="TJP2:TKG2"/>
    <mergeCell ref="TKH2:TKY2"/>
    <mergeCell ref="TCR2:TDI2"/>
    <mergeCell ref="TDJ2:TEA2"/>
    <mergeCell ref="TEB2:TES2"/>
    <mergeCell ref="TET2:TFK2"/>
    <mergeCell ref="TFL2:TGC2"/>
    <mergeCell ref="TGD2:TGU2"/>
    <mergeCell ref="SYN2:SZE2"/>
    <mergeCell ref="SZF2:SZW2"/>
    <mergeCell ref="SZX2:TAO2"/>
    <mergeCell ref="TAP2:TBG2"/>
    <mergeCell ref="TBH2:TBY2"/>
    <mergeCell ref="TBZ2:TCQ2"/>
    <mergeCell ref="SUJ2:SVA2"/>
    <mergeCell ref="SVB2:SVS2"/>
    <mergeCell ref="SVT2:SWK2"/>
    <mergeCell ref="SWL2:SXC2"/>
    <mergeCell ref="SXD2:SXU2"/>
    <mergeCell ref="SXV2:SYM2"/>
    <mergeCell ref="SQF2:SQW2"/>
    <mergeCell ref="SQX2:SRO2"/>
    <mergeCell ref="SRP2:SSG2"/>
    <mergeCell ref="SSH2:SSY2"/>
    <mergeCell ref="SSZ2:STQ2"/>
    <mergeCell ref="STR2:SUI2"/>
    <mergeCell ref="SMB2:SMS2"/>
    <mergeCell ref="SMT2:SNK2"/>
    <mergeCell ref="SNL2:SOC2"/>
    <mergeCell ref="SOD2:SOU2"/>
    <mergeCell ref="SOV2:SPM2"/>
    <mergeCell ref="SPN2:SQE2"/>
    <mergeCell ref="SHX2:SIO2"/>
    <mergeCell ref="SIP2:SJG2"/>
    <mergeCell ref="SJH2:SJY2"/>
    <mergeCell ref="SJZ2:SKQ2"/>
    <mergeCell ref="SKR2:SLI2"/>
    <mergeCell ref="SLJ2:SMA2"/>
    <mergeCell ref="SDT2:SEK2"/>
    <mergeCell ref="SEL2:SFC2"/>
    <mergeCell ref="SFD2:SFU2"/>
    <mergeCell ref="SFV2:SGM2"/>
    <mergeCell ref="SGN2:SHE2"/>
    <mergeCell ref="SHF2:SHW2"/>
    <mergeCell ref="RZP2:SAG2"/>
    <mergeCell ref="SAH2:SAY2"/>
    <mergeCell ref="SAZ2:SBQ2"/>
    <mergeCell ref="SBR2:SCI2"/>
    <mergeCell ref="SCJ2:SDA2"/>
    <mergeCell ref="SDB2:SDS2"/>
    <mergeCell ref="RVL2:RWC2"/>
    <mergeCell ref="RWD2:RWU2"/>
    <mergeCell ref="RWV2:RXM2"/>
    <mergeCell ref="RXN2:RYE2"/>
    <mergeCell ref="RYF2:RYW2"/>
    <mergeCell ref="RYX2:RZO2"/>
    <mergeCell ref="RRH2:RRY2"/>
    <mergeCell ref="RRZ2:RSQ2"/>
    <mergeCell ref="RSR2:RTI2"/>
    <mergeCell ref="RTJ2:RUA2"/>
    <mergeCell ref="RUB2:RUS2"/>
    <mergeCell ref="RUT2:RVK2"/>
    <mergeCell ref="RND2:RNU2"/>
    <mergeCell ref="RNV2:ROM2"/>
    <mergeCell ref="RON2:RPE2"/>
    <mergeCell ref="RPF2:RPW2"/>
    <mergeCell ref="RPX2:RQO2"/>
    <mergeCell ref="RQP2:RRG2"/>
    <mergeCell ref="RIZ2:RJQ2"/>
    <mergeCell ref="RJR2:RKI2"/>
    <mergeCell ref="RKJ2:RLA2"/>
    <mergeCell ref="RLB2:RLS2"/>
    <mergeCell ref="RLT2:RMK2"/>
    <mergeCell ref="RML2:RNC2"/>
    <mergeCell ref="REV2:RFM2"/>
    <mergeCell ref="RFN2:RGE2"/>
    <mergeCell ref="RGF2:RGW2"/>
    <mergeCell ref="RGX2:RHO2"/>
    <mergeCell ref="RHP2:RIG2"/>
    <mergeCell ref="RIH2:RIY2"/>
    <mergeCell ref="RAR2:RBI2"/>
    <mergeCell ref="RBJ2:RCA2"/>
    <mergeCell ref="RCB2:RCS2"/>
    <mergeCell ref="RCT2:RDK2"/>
    <mergeCell ref="RDL2:REC2"/>
    <mergeCell ref="RED2:REU2"/>
    <mergeCell ref="QWN2:QXE2"/>
    <mergeCell ref="QXF2:QXW2"/>
    <mergeCell ref="QXX2:QYO2"/>
    <mergeCell ref="QYP2:QZG2"/>
    <mergeCell ref="QZH2:QZY2"/>
    <mergeCell ref="QZZ2:RAQ2"/>
    <mergeCell ref="QSJ2:QTA2"/>
    <mergeCell ref="QTB2:QTS2"/>
    <mergeCell ref="QTT2:QUK2"/>
    <mergeCell ref="QUL2:QVC2"/>
    <mergeCell ref="QVD2:QVU2"/>
    <mergeCell ref="QVV2:QWM2"/>
    <mergeCell ref="QOF2:QOW2"/>
    <mergeCell ref="QOX2:QPO2"/>
    <mergeCell ref="QPP2:QQG2"/>
    <mergeCell ref="QQH2:QQY2"/>
    <mergeCell ref="QQZ2:QRQ2"/>
    <mergeCell ref="QRR2:QSI2"/>
    <mergeCell ref="QKB2:QKS2"/>
    <mergeCell ref="QKT2:QLK2"/>
    <mergeCell ref="QLL2:QMC2"/>
    <mergeCell ref="QMD2:QMU2"/>
    <mergeCell ref="QMV2:QNM2"/>
    <mergeCell ref="QNN2:QOE2"/>
    <mergeCell ref="QFX2:QGO2"/>
    <mergeCell ref="QGP2:QHG2"/>
    <mergeCell ref="QHH2:QHY2"/>
    <mergeCell ref="QHZ2:QIQ2"/>
    <mergeCell ref="QIR2:QJI2"/>
    <mergeCell ref="QJJ2:QKA2"/>
    <mergeCell ref="QBT2:QCK2"/>
    <mergeCell ref="QCL2:QDC2"/>
    <mergeCell ref="QDD2:QDU2"/>
    <mergeCell ref="QDV2:QEM2"/>
    <mergeCell ref="QEN2:QFE2"/>
    <mergeCell ref="QFF2:QFW2"/>
    <mergeCell ref="PXP2:PYG2"/>
    <mergeCell ref="PYH2:PYY2"/>
    <mergeCell ref="PYZ2:PZQ2"/>
    <mergeCell ref="PZR2:QAI2"/>
    <mergeCell ref="QAJ2:QBA2"/>
    <mergeCell ref="QBB2:QBS2"/>
    <mergeCell ref="PTL2:PUC2"/>
    <mergeCell ref="PUD2:PUU2"/>
    <mergeCell ref="PUV2:PVM2"/>
    <mergeCell ref="PVN2:PWE2"/>
    <mergeCell ref="PWF2:PWW2"/>
    <mergeCell ref="PWX2:PXO2"/>
    <mergeCell ref="PPH2:PPY2"/>
    <mergeCell ref="PPZ2:PQQ2"/>
    <mergeCell ref="PQR2:PRI2"/>
    <mergeCell ref="PRJ2:PSA2"/>
    <mergeCell ref="PSB2:PSS2"/>
    <mergeCell ref="PST2:PTK2"/>
    <mergeCell ref="PLD2:PLU2"/>
    <mergeCell ref="PLV2:PMM2"/>
    <mergeCell ref="PMN2:PNE2"/>
    <mergeCell ref="PNF2:PNW2"/>
    <mergeCell ref="PNX2:POO2"/>
    <mergeCell ref="POP2:PPG2"/>
    <mergeCell ref="PGZ2:PHQ2"/>
    <mergeCell ref="PHR2:PII2"/>
    <mergeCell ref="PIJ2:PJA2"/>
    <mergeCell ref="PJB2:PJS2"/>
    <mergeCell ref="PJT2:PKK2"/>
    <mergeCell ref="PKL2:PLC2"/>
    <mergeCell ref="PCV2:PDM2"/>
    <mergeCell ref="PDN2:PEE2"/>
    <mergeCell ref="PEF2:PEW2"/>
    <mergeCell ref="PEX2:PFO2"/>
    <mergeCell ref="PFP2:PGG2"/>
    <mergeCell ref="PGH2:PGY2"/>
    <mergeCell ref="OYR2:OZI2"/>
    <mergeCell ref="OZJ2:PAA2"/>
    <mergeCell ref="PAB2:PAS2"/>
    <mergeCell ref="PAT2:PBK2"/>
    <mergeCell ref="PBL2:PCC2"/>
    <mergeCell ref="PCD2:PCU2"/>
    <mergeCell ref="OUN2:OVE2"/>
    <mergeCell ref="OVF2:OVW2"/>
    <mergeCell ref="OVX2:OWO2"/>
    <mergeCell ref="OWP2:OXG2"/>
    <mergeCell ref="OXH2:OXY2"/>
    <mergeCell ref="OXZ2:OYQ2"/>
    <mergeCell ref="OQJ2:ORA2"/>
    <mergeCell ref="ORB2:ORS2"/>
    <mergeCell ref="ORT2:OSK2"/>
    <mergeCell ref="OSL2:OTC2"/>
    <mergeCell ref="OTD2:OTU2"/>
    <mergeCell ref="OTV2:OUM2"/>
    <mergeCell ref="OMF2:OMW2"/>
    <mergeCell ref="OMX2:ONO2"/>
    <mergeCell ref="ONP2:OOG2"/>
    <mergeCell ref="OOH2:OOY2"/>
    <mergeCell ref="OOZ2:OPQ2"/>
    <mergeCell ref="OPR2:OQI2"/>
    <mergeCell ref="OIB2:OIS2"/>
    <mergeCell ref="OIT2:OJK2"/>
    <mergeCell ref="OJL2:OKC2"/>
    <mergeCell ref="OKD2:OKU2"/>
    <mergeCell ref="OKV2:OLM2"/>
    <mergeCell ref="OLN2:OME2"/>
    <mergeCell ref="ODX2:OEO2"/>
    <mergeCell ref="OEP2:OFG2"/>
    <mergeCell ref="OFH2:OFY2"/>
    <mergeCell ref="OFZ2:OGQ2"/>
    <mergeCell ref="OGR2:OHI2"/>
    <mergeCell ref="OHJ2:OIA2"/>
    <mergeCell ref="NZT2:OAK2"/>
    <mergeCell ref="OAL2:OBC2"/>
    <mergeCell ref="OBD2:OBU2"/>
    <mergeCell ref="OBV2:OCM2"/>
    <mergeCell ref="OCN2:ODE2"/>
    <mergeCell ref="ODF2:ODW2"/>
    <mergeCell ref="NVP2:NWG2"/>
    <mergeCell ref="NWH2:NWY2"/>
    <mergeCell ref="NWZ2:NXQ2"/>
    <mergeCell ref="NXR2:NYI2"/>
    <mergeCell ref="NYJ2:NZA2"/>
    <mergeCell ref="NZB2:NZS2"/>
    <mergeCell ref="NRL2:NSC2"/>
    <mergeCell ref="NSD2:NSU2"/>
    <mergeCell ref="NSV2:NTM2"/>
    <mergeCell ref="NTN2:NUE2"/>
    <mergeCell ref="NUF2:NUW2"/>
    <mergeCell ref="NUX2:NVO2"/>
    <mergeCell ref="NNH2:NNY2"/>
    <mergeCell ref="NNZ2:NOQ2"/>
    <mergeCell ref="NOR2:NPI2"/>
    <mergeCell ref="NPJ2:NQA2"/>
    <mergeCell ref="NQB2:NQS2"/>
    <mergeCell ref="NQT2:NRK2"/>
    <mergeCell ref="NJD2:NJU2"/>
    <mergeCell ref="NJV2:NKM2"/>
    <mergeCell ref="NKN2:NLE2"/>
    <mergeCell ref="NLF2:NLW2"/>
    <mergeCell ref="NLX2:NMO2"/>
    <mergeCell ref="NMP2:NNG2"/>
    <mergeCell ref="NEZ2:NFQ2"/>
    <mergeCell ref="NFR2:NGI2"/>
    <mergeCell ref="NGJ2:NHA2"/>
    <mergeCell ref="NHB2:NHS2"/>
    <mergeCell ref="NHT2:NIK2"/>
    <mergeCell ref="NIL2:NJC2"/>
    <mergeCell ref="NAV2:NBM2"/>
    <mergeCell ref="NBN2:NCE2"/>
    <mergeCell ref="NCF2:NCW2"/>
    <mergeCell ref="NCX2:NDO2"/>
    <mergeCell ref="NDP2:NEG2"/>
    <mergeCell ref="NEH2:NEY2"/>
    <mergeCell ref="MWR2:MXI2"/>
    <mergeCell ref="MXJ2:MYA2"/>
    <mergeCell ref="MYB2:MYS2"/>
    <mergeCell ref="MYT2:MZK2"/>
    <mergeCell ref="MZL2:NAC2"/>
    <mergeCell ref="NAD2:NAU2"/>
    <mergeCell ref="MSN2:MTE2"/>
    <mergeCell ref="MTF2:MTW2"/>
    <mergeCell ref="MTX2:MUO2"/>
    <mergeCell ref="MUP2:MVG2"/>
    <mergeCell ref="MVH2:MVY2"/>
    <mergeCell ref="MVZ2:MWQ2"/>
    <mergeCell ref="MOJ2:MPA2"/>
    <mergeCell ref="MPB2:MPS2"/>
    <mergeCell ref="MPT2:MQK2"/>
    <mergeCell ref="MQL2:MRC2"/>
    <mergeCell ref="MRD2:MRU2"/>
    <mergeCell ref="MRV2:MSM2"/>
    <mergeCell ref="MKF2:MKW2"/>
    <mergeCell ref="MKX2:MLO2"/>
    <mergeCell ref="MLP2:MMG2"/>
    <mergeCell ref="MMH2:MMY2"/>
    <mergeCell ref="MMZ2:MNQ2"/>
    <mergeCell ref="MNR2:MOI2"/>
    <mergeCell ref="MGB2:MGS2"/>
    <mergeCell ref="MGT2:MHK2"/>
    <mergeCell ref="MHL2:MIC2"/>
    <mergeCell ref="MID2:MIU2"/>
    <mergeCell ref="MIV2:MJM2"/>
    <mergeCell ref="MJN2:MKE2"/>
    <mergeCell ref="MBX2:MCO2"/>
    <mergeCell ref="MCP2:MDG2"/>
    <mergeCell ref="MDH2:MDY2"/>
    <mergeCell ref="MDZ2:MEQ2"/>
    <mergeCell ref="MER2:MFI2"/>
    <mergeCell ref="MFJ2:MGA2"/>
    <mergeCell ref="LXT2:LYK2"/>
    <mergeCell ref="LYL2:LZC2"/>
    <mergeCell ref="LZD2:LZU2"/>
    <mergeCell ref="LZV2:MAM2"/>
    <mergeCell ref="MAN2:MBE2"/>
    <mergeCell ref="MBF2:MBW2"/>
    <mergeCell ref="LTP2:LUG2"/>
    <mergeCell ref="LUH2:LUY2"/>
    <mergeCell ref="LUZ2:LVQ2"/>
    <mergeCell ref="LVR2:LWI2"/>
    <mergeCell ref="LWJ2:LXA2"/>
    <mergeCell ref="LXB2:LXS2"/>
    <mergeCell ref="LPL2:LQC2"/>
    <mergeCell ref="LQD2:LQU2"/>
    <mergeCell ref="LQV2:LRM2"/>
    <mergeCell ref="LRN2:LSE2"/>
    <mergeCell ref="LSF2:LSW2"/>
    <mergeCell ref="LSX2:LTO2"/>
    <mergeCell ref="LLH2:LLY2"/>
    <mergeCell ref="LLZ2:LMQ2"/>
    <mergeCell ref="LMR2:LNI2"/>
    <mergeCell ref="LNJ2:LOA2"/>
    <mergeCell ref="LOB2:LOS2"/>
    <mergeCell ref="LOT2:LPK2"/>
    <mergeCell ref="LHD2:LHU2"/>
    <mergeCell ref="LHV2:LIM2"/>
    <mergeCell ref="LIN2:LJE2"/>
    <mergeCell ref="LJF2:LJW2"/>
    <mergeCell ref="LJX2:LKO2"/>
    <mergeCell ref="LKP2:LLG2"/>
    <mergeCell ref="LCZ2:LDQ2"/>
    <mergeCell ref="LDR2:LEI2"/>
    <mergeCell ref="LEJ2:LFA2"/>
    <mergeCell ref="LFB2:LFS2"/>
    <mergeCell ref="LFT2:LGK2"/>
    <mergeCell ref="LGL2:LHC2"/>
    <mergeCell ref="KYV2:KZM2"/>
    <mergeCell ref="KZN2:LAE2"/>
    <mergeCell ref="LAF2:LAW2"/>
    <mergeCell ref="LAX2:LBO2"/>
    <mergeCell ref="LBP2:LCG2"/>
    <mergeCell ref="LCH2:LCY2"/>
    <mergeCell ref="KUR2:KVI2"/>
    <mergeCell ref="KVJ2:KWA2"/>
    <mergeCell ref="KWB2:KWS2"/>
    <mergeCell ref="KWT2:KXK2"/>
    <mergeCell ref="KXL2:KYC2"/>
    <mergeCell ref="KYD2:KYU2"/>
    <mergeCell ref="KQN2:KRE2"/>
    <mergeCell ref="KRF2:KRW2"/>
    <mergeCell ref="KRX2:KSO2"/>
    <mergeCell ref="KSP2:KTG2"/>
    <mergeCell ref="KTH2:KTY2"/>
    <mergeCell ref="KTZ2:KUQ2"/>
    <mergeCell ref="KMJ2:KNA2"/>
    <mergeCell ref="KNB2:KNS2"/>
    <mergeCell ref="KNT2:KOK2"/>
    <mergeCell ref="KOL2:KPC2"/>
    <mergeCell ref="KPD2:KPU2"/>
    <mergeCell ref="KPV2:KQM2"/>
    <mergeCell ref="KIF2:KIW2"/>
    <mergeCell ref="KIX2:KJO2"/>
    <mergeCell ref="KJP2:KKG2"/>
    <mergeCell ref="KKH2:KKY2"/>
    <mergeCell ref="KKZ2:KLQ2"/>
    <mergeCell ref="KLR2:KMI2"/>
    <mergeCell ref="KEB2:KES2"/>
    <mergeCell ref="KET2:KFK2"/>
    <mergeCell ref="KFL2:KGC2"/>
    <mergeCell ref="KGD2:KGU2"/>
    <mergeCell ref="KGV2:KHM2"/>
    <mergeCell ref="KHN2:KIE2"/>
    <mergeCell ref="JZX2:KAO2"/>
    <mergeCell ref="KAP2:KBG2"/>
    <mergeCell ref="KBH2:KBY2"/>
    <mergeCell ref="KBZ2:KCQ2"/>
    <mergeCell ref="KCR2:KDI2"/>
    <mergeCell ref="KDJ2:KEA2"/>
    <mergeCell ref="JVT2:JWK2"/>
    <mergeCell ref="JWL2:JXC2"/>
    <mergeCell ref="JXD2:JXU2"/>
    <mergeCell ref="JXV2:JYM2"/>
    <mergeCell ref="JYN2:JZE2"/>
    <mergeCell ref="JZF2:JZW2"/>
    <mergeCell ref="JRP2:JSG2"/>
    <mergeCell ref="JSH2:JSY2"/>
    <mergeCell ref="JSZ2:JTQ2"/>
    <mergeCell ref="JTR2:JUI2"/>
    <mergeCell ref="JUJ2:JVA2"/>
    <mergeCell ref="JVB2:JVS2"/>
    <mergeCell ref="JNL2:JOC2"/>
    <mergeCell ref="JOD2:JOU2"/>
    <mergeCell ref="JOV2:JPM2"/>
    <mergeCell ref="JPN2:JQE2"/>
    <mergeCell ref="JQF2:JQW2"/>
    <mergeCell ref="JQX2:JRO2"/>
    <mergeCell ref="JJH2:JJY2"/>
    <mergeCell ref="JJZ2:JKQ2"/>
    <mergeCell ref="JKR2:JLI2"/>
    <mergeCell ref="JLJ2:JMA2"/>
    <mergeCell ref="JMB2:JMS2"/>
    <mergeCell ref="JMT2:JNK2"/>
    <mergeCell ref="JFD2:JFU2"/>
    <mergeCell ref="JFV2:JGM2"/>
    <mergeCell ref="JGN2:JHE2"/>
    <mergeCell ref="JHF2:JHW2"/>
    <mergeCell ref="JHX2:JIO2"/>
    <mergeCell ref="JIP2:JJG2"/>
    <mergeCell ref="JAZ2:JBQ2"/>
    <mergeCell ref="JBR2:JCI2"/>
    <mergeCell ref="JCJ2:JDA2"/>
    <mergeCell ref="JDB2:JDS2"/>
    <mergeCell ref="JDT2:JEK2"/>
    <mergeCell ref="JEL2:JFC2"/>
    <mergeCell ref="IWV2:IXM2"/>
    <mergeCell ref="IXN2:IYE2"/>
    <mergeCell ref="IYF2:IYW2"/>
    <mergeCell ref="IYX2:IZO2"/>
    <mergeCell ref="IZP2:JAG2"/>
    <mergeCell ref="JAH2:JAY2"/>
    <mergeCell ref="ISR2:ITI2"/>
    <mergeCell ref="ITJ2:IUA2"/>
    <mergeCell ref="IUB2:IUS2"/>
    <mergeCell ref="IUT2:IVK2"/>
    <mergeCell ref="IVL2:IWC2"/>
    <mergeCell ref="IWD2:IWU2"/>
    <mergeCell ref="ION2:IPE2"/>
    <mergeCell ref="IPF2:IPW2"/>
    <mergeCell ref="IPX2:IQO2"/>
    <mergeCell ref="IQP2:IRG2"/>
    <mergeCell ref="IRH2:IRY2"/>
    <mergeCell ref="IRZ2:ISQ2"/>
    <mergeCell ref="IKJ2:ILA2"/>
    <mergeCell ref="ILB2:ILS2"/>
    <mergeCell ref="ILT2:IMK2"/>
    <mergeCell ref="IML2:INC2"/>
    <mergeCell ref="IND2:INU2"/>
    <mergeCell ref="INV2:IOM2"/>
    <mergeCell ref="IGF2:IGW2"/>
    <mergeCell ref="IGX2:IHO2"/>
    <mergeCell ref="IHP2:IIG2"/>
    <mergeCell ref="IIH2:IIY2"/>
    <mergeCell ref="IIZ2:IJQ2"/>
    <mergeCell ref="IJR2:IKI2"/>
    <mergeCell ref="ICB2:ICS2"/>
    <mergeCell ref="ICT2:IDK2"/>
    <mergeCell ref="IDL2:IEC2"/>
    <mergeCell ref="IED2:IEU2"/>
    <mergeCell ref="IEV2:IFM2"/>
    <mergeCell ref="IFN2:IGE2"/>
    <mergeCell ref="HXX2:HYO2"/>
    <mergeCell ref="HYP2:HZG2"/>
    <mergeCell ref="HZH2:HZY2"/>
    <mergeCell ref="HZZ2:IAQ2"/>
    <mergeCell ref="IAR2:IBI2"/>
    <mergeCell ref="IBJ2:ICA2"/>
    <mergeCell ref="HTT2:HUK2"/>
    <mergeCell ref="HUL2:HVC2"/>
    <mergeCell ref="HVD2:HVU2"/>
    <mergeCell ref="HVV2:HWM2"/>
    <mergeCell ref="HWN2:HXE2"/>
    <mergeCell ref="HXF2:HXW2"/>
    <mergeCell ref="HPP2:HQG2"/>
    <mergeCell ref="HQH2:HQY2"/>
    <mergeCell ref="HQZ2:HRQ2"/>
    <mergeCell ref="HRR2:HSI2"/>
    <mergeCell ref="HSJ2:HTA2"/>
    <mergeCell ref="HTB2:HTS2"/>
    <mergeCell ref="HLL2:HMC2"/>
    <mergeCell ref="HMD2:HMU2"/>
    <mergeCell ref="HMV2:HNM2"/>
    <mergeCell ref="HNN2:HOE2"/>
    <mergeCell ref="HOF2:HOW2"/>
    <mergeCell ref="HOX2:HPO2"/>
    <mergeCell ref="HHH2:HHY2"/>
    <mergeCell ref="HHZ2:HIQ2"/>
    <mergeCell ref="HIR2:HJI2"/>
    <mergeCell ref="HJJ2:HKA2"/>
    <mergeCell ref="HKB2:HKS2"/>
    <mergeCell ref="HKT2:HLK2"/>
    <mergeCell ref="HDD2:HDU2"/>
    <mergeCell ref="HDV2:HEM2"/>
    <mergeCell ref="HEN2:HFE2"/>
    <mergeCell ref="HFF2:HFW2"/>
    <mergeCell ref="HFX2:HGO2"/>
    <mergeCell ref="HGP2:HHG2"/>
    <mergeCell ref="GYZ2:GZQ2"/>
    <mergeCell ref="GZR2:HAI2"/>
    <mergeCell ref="HAJ2:HBA2"/>
    <mergeCell ref="HBB2:HBS2"/>
    <mergeCell ref="HBT2:HCK2"/>
    <mergeCell ref="HCL2:HDC2"/>
    <mergeCell ref="GUV2:GVM2"/>
    <mergeCell ref="GVN2:GWE2"/>
    <mergeCell ref="GWF2:GWW2"/>
    <mergeCell ref="GWX2:GXO2"/>
    <mergeCell ref="GXP2:GYG2"/>
    <mergeCell ref="GYH2:GYY2"/>
    <mergeCell ref="GQR2:GRI2"/>
    <mergeCell ref="GRJ2:GSA2"/>
    <mergeCell ref="GSB2:GSS2"/>
    <mergeCell ref="GST2:GTK2"/>
    <mergeCell ref="GTL2:GUC2"/>
    <mergeCell ref="GUD2:GUU2"/>
    <mergeCell ref="GMN2:GNE2"/>
    <mergeCell ref="GNF2:GNW2"/>
    <mergeCell ref="GNX2:GOO2"/>
    <mergeCell ref="GOP2:GPG2"/>
    <mergeCell ref="GPH2:GPY2"/>
    <mergeCell ref="GPZ2:GQQ2"/>
    <mergeCell ref="GIJ2:GJA2"/>
    <mergeCell ref="GJB2:GJS2"/>
    <mergeCell ref="GJT2:GKK2"/>
    <mergeCell ref="GKL2:GLC2"/>
    <mergeCell ref="GLD2:GLU2"/>
    <mergeCell ref="GLV2:GMM2"/>
    <mergeCell ref="GEF2:GEW2"/>
    <mergeCell ref="GEX2:GFO2"/>
    <mergeCell ref="GFP2:GGG2"/>
    <mergeCell ref="GGH2:GGY2"/>
    <mergeCell ref="GGZ2:GHQ2"/>
    <mergeCell ref="GHR2:GII2"/>
    <mergeCell ref="GAB2:GAS2"/>
    <mergeCell ref="GAT2:GBK2"/>
    <mergeCell ref="GBL2:GCC2"/>
    <mergeCell ref="GCD2:GCU2"/>
    <mergeCell ref="GCV2:GDM2"/>
    <mergeCell ref="GDN2:GEE2"/>
    <mergeCell ref="FVX2:FWO2"/>
    <mergeCell ref="FWP2:FXG2"/>
    <mergeCell ref="FXH2:FXY2"/>
    <mergeCell ref="FXZ2:FYQ2"/>
    <mergeCell ref="FYR2:FZI2"/>
    <mergeCell ref="FZJ2:GAA2"/>
    <mergeCell ref="FRT2:FSK2"/>
    <mergeCell ref="FSL2:FTC2"/>
    <mergeCell ref="FTD2:FTU2"/>
    <mergeCell ref="FTV2:FUM2"/>
    <mergeCell ref="FUN2:FVE2"/>
    <mergeCell ref="FVF2:FVW2"/>
    <mergeCell ref="FNP2:FOG2"/>
    <mergeCell ref="FOH2:FOY2"/>
    <mergeCell ref="FOZ2:FPQ2"/>
    <mergeCell ref="FPR2:FQI2"/>
    <mergeCell ref="FQJ2:FRA2"/>
    <mergeCell ref="FRB2:FRS2"/>
    <mergeCell ref="FJL2:FKC2"/>
    <mergeCell ref="FKD2:FKU2"/>
    <mergeCell ref="FKV2:FLM2"/>
    <mergeCell ref="FLN2:FME2"/>
    <mergeCell ref="FMF2:FMW2"/>
    <mergeCell ref="FMX2:FNO2"/>
    <mergeCell ref="FFH2:FFY2"/>
    <mergeCell ref="FFZ2:FGQ2"/>
    <mergeCell ref="FGR2:FHI2"/>
    <mergeCell ref="FHJ2:FIA2"/>
    <mergeCell ref="FIB2:FIS2"/>
    <mergeCell ref="FIT2:FJK2"/>
    <mergeCell ref="FBD2:FBU2"/>
    <mergeCell ref="FBV2:FCM2"/>
    <mergeCell ref="FCN2:FDE2"/>
    <mergeCell ref="FDF2:FDW2"/>
    <mergeCell ref="FDX2:FEO2"/>
    <mergeCell ref="FEP2:FFG2"/>
    <mergeCell ref="EWZ2:EXQ2"/>
    <mergeCell ref="EXR2:EYI2"/>
    <mergeCell ref="EYJ2:EZA2"/>
    <mergeCell ref="EZB2:EZS2"/>
    <mergeCell ref="EZT2:FAK2"/>
    <mergeCell ref="FAL2:FBC2"/>
    <mergeCell ref="ESV2:ETM2"/>
    <mergeCell ref="ETN2:EUE2"/>
    <mergeCell ref="EUF2:EUW2"/>
    <mergeCell ref="EUX2:EVO2"/>
    <mergeCell ref="EVP2:EWG2"/>
    <mergeCell ref="EWH2:EWY2"/>
    <mergeCell ref="EOR2:EPI2"/>
    <mergeCell ref="EPJ2:EQA2"/>
    <mergeCell ref="EQB2:EQS2"/>
    <mergeCell ref="EQT2:ERK2"/>
    <mergeCell ref="ERL2:ESC2"/>
    <mergeCell ref="ESD2:ESU2"/>
    <mergeCell ref="EKN2:ELE2"/>
    <mergeCell ref="ELF2:ELW2"/>
    <mergeCell ref="ELX2:EMO2"/>
    <mergeCell ref="EMP2:ENG2"/>
    <mergeCell ref="ENH2:ENY2"/>
    <mergeCell ref="ENZ2:EOQ2"/>
    <mergeCell ref="EGJ2:EHA2"/>
    <mergeCell ref="EHB2:EHS2"/>
    <mergeCell ref="EHT2:EIK2"/>
    <mergeCell ref="EIL2:EJC2"/>
    <mergeCell ref="EJD2:EJU2"/>
    <mergeCell ref="EJV2:EKM2"/>
    <mergeCell ref="ECF2:ECW2"/>
    <mergeCell ref="ECX2:EDO2"/>
    <mergeCell ref="EDP2:EEG2"/>
    <mergeCell ref="EEH2:EEY2"/>
    <mergeCell ref="EEZ2:EFQ2"/>
    <mergeCell ref="EFR2:EGI2"/>
    <mergeCell ref="DYB2:DYS2"/>
    <mergeCell ref="DYT2:DZK2"/>
    <mergeCell ref="DZL2:EAC2"/>
    <mergeCell ref="EAD2:EAU2"/>
    <mergeCell ref="EAV2:EBM2"/>
    <mergeCell ref="EBN2:ECE2"/>
    <mergeCell ref="DTX2:DUO2"/>
    <mergeCell ref="DUP2:DVG2"/>
    <mergeCell ref="DVH2:DVY2"/>
    <mergeCell ref="DVZ2:DWQ2"/>
    <mergeCell ref="DWR2:DXI2"/>
    <mergeCell ref="DXJ2:DYA2"/>
    <mergeCell ref="DPT2:DQK2"/>
    <mergeCell ref="DQL2:DRC2"/>
    <mergeCell ref="DRD2:DRU2"/>
    <mergeCell ref="DRV2:DSM2"/>
    <mergeCell ref="DSN2:DTE2"/>
    <mergeCell ref="DTF2:DTW2"/>
    <mergeCell ref="DLP2:DMG2"/>
    <mergeCell ref="DMH2:DMY2"/>
    <mergeCell ref="DMZ2:DNQ2"/>
    <mergeCell ref="DNR2:DOI2"/>
    <mergeCell ref="DOJ2:DPA2"/>
    <mergeCell ref="DPB2:DPS2"/>
    <mergeCell ref="DHL2:DIC2"/>
    <mergeCell ref="DID2:DIU2"/>
    <mergeCell ref="DIV2:DJM2"/>
    <mergeCell ref="DJN2:DKE2"/>
    <mergeCell ref="DKF2:DKW2"/>
    <mergeCell ref="DKX2:DLO2"/>
    <mergeCell ref="DDH2:DDY2"/>
    <mergeCell ref="DDZ2:DEQ2"/>
    <mergeCell ref="DER2:DFI2"/>
    <mergeCell ref="DFJ2:DGA2"/>
    <mergeCell ref="DGB2:DGS2"/>
    <mergeCell ref="DGT2:DHK2"/>
    <mergeCell ref="CZD2:CZU2"/>
    <mergeCell ref="CZV2:DAM2"/>
    <mergeCell ref="DAN2:DBE2"/>
    <mergeCell ref="DBF2:DBW2"/>
    <mergeCell ref="DBX2:DCO2"/>
    <mergeCell ref="DCP2:DDG2"/>
    <mergeCell ref="CUZ2:CVQ2"/>
    <mergeCell ref="CVR2:CWI2"/>
    <mergeCell ref="CWJ2:CXA2"/>
    <mergeCell ref="CXB2:CXS2"/>
    <mergeCell ref="CXT2:CYK2"/>
    <mergeCell ref="CYL2:CZC2"/>
    <mergeCell ref="CQV2:CRM2"/>
    <mergeCell ref="CRN2:CSE2"/>
    <mergeCell ref="CSF2:CSW2"/>
    <mergeCell ref="CSX2:CTO2"/>
    <mergeCell ref="CTP2:CUG2"/>
    <mergeCell ref="CUH2:CUY2"/>
    <mergeCell ref="CMR2:CNI2"/>
    <mergeCell ref="CNJ2:COA2"/>
    <mergeCell ref="COB2:COS2"/>
    <mergeCell ref="COT2:CPK2"/>
    <mergeCell ref="CPL2:CQC2"/>
    <mergeCell ref="CQD2:CQU2"/>
    <mergeCell ref="CIN2:CJE2"/>
    <mergeCell ref="CJF2:CJW2"/>
    <mergeCell ref="CJX2:CKO2"/>
    <mergeCell ref="CKP2:CLG2"/>
    <mergeCell ref="CLH2:CLY2"/>
    <mergeCell ref="CLZ2:CMQ2"/>
    <mergeCell ref="CEJ2:CFA2"/>
    <mergeCell ref="CFB2:CFS2"/>
    <mergeCell ref="CFT2:CGK2"/>
    <mergeCell ref="CGL2:CHC2"/>
    <mergeCell ref="CHD2:CHU2"/>
    <mergeCell ref="CHV2:CIM2"/>
    <mergeCell ref="CAF2:CAW2"/>
    <mergeCell ref="CAX2:CBO2"/>
    <mergeCell ref="CBP2:CCG2"/>
    <mergeCell ref="CCH2:CCY2"/>
    <mergeCell ref="CCZ2:CDQ2"/>
    <mergeCell ref="CDR2:CEI2"/>
    <mergeCell ref="BWB2:BWS2"/>
    <mergeCell ref="BWT2:BXK2"/>
    <mergeCell ref="BXL2:BYC2"/>
    <mergeCell ref="BYD2:BYU2"/>
    <mergeCell ref="BYV2:BZM2"/>
    <mergeCell ref="BZN2:CAE2"/>
    <mergeCell ref="BRX2:BSO2"/>
    <mergeCell ref="BSP2:BTG2"/>
    <mergeCell ref="BTH2:BTY2"/>
    <mergeCell ref="BTZ2:BUQ2"/>
    <mergeCell ref="BUR2:BVI2"/>
    <mergeCell ref="BVJ2:BWA2"/>
    <mergeCell ref="BNT2:BOK2"/>
    <mergeCell ref="BOL2:BPC2"/>
    <mergeCell ref="BPD2:BPU2"/>
    <mergeCell ref="BPV2:BQM2"/>
    <mergeCell ref="BQN2:BRE2"/>
    <mergeCell ref="BRF2:BRW2"/>
    <mergeCell ref="BJP2:BKG2"/>
    <mergeCell ref="BKH2:BKY2"/>
    <mergeCell ref="BKZ2:BLQ2"/>
    <mergeCell ref="BLR2:BMI2"/>
    <mergeCell ref="BMJ2:BNA2"/>
    <mergeCell ref="BNB2:BNS2"/>
    <mergeCell ref="BFL2:BGC2"/>
    <mergeCell ref="BGD2:BGU2"/>
    <mergeCell ref="BGV2:BHM2"/>
    <mergeCell ref="BHN2:BIE2"/>
    <mergeCell ref="BIF2:BIW2"/>
    <mergeCell ref="BIX2:BJO2"/>
    <mergeCell ref="BBH2:BBY2"/>
    <mergeCell ref="BBZ2:BCQ2"/>
    <mergeCell ref="BCR2:BDI2"/>
    <mergeCell ref="BDJ2:BEA2"/>
    <mergeCell ref="BEB2:BES2"/>
    <mergeCell ref="BET2:BFK2"/>
    <mergeCell ref="AXD2:AXU2"/>
    <mergeCell ref="AXV2:AYM2"/>
    <mergeCell ref="AYN2:AZE2"/>
    <mergeCell ref="AZF2:AZW2"/>
    <mergeCell ref="AZX2:BAO2"/>
    <mergeCell ref="BAP2:BBG2"/>
    <mergeCell ref="ASZ2:ATQ2"/>
    <mergeCell ref="ATR2:AUI2"/>
    <mergeCell ref="AUJ2:AVA2"/>
    <mergeCell ref="AVB2:AVS2"/>
    <mergeCell ref="AVT2:AWK2"/>
    <mergeCell ref="AWL2:AXC2"/>
    <mergeCell ref="AOV2:APM2"/>
    <mergeCell ref="APN2:AQE2"/>
    <mergeCell ref="AQF2:AQW2"/>
    <mergeCell ref="AQX2:ARO2"/>
    <mergeCell ref="ARP2:ASG2"/>
    <mergeCell ref="ASH2:ASY2"/>
    <mergeCell ref="AKR2:ALI2"/>
    <mergeCell ref="ALJ2:AMA2"/>
    <mergeCell ref="AMB2:AMS2"/>
    <mergeCell ref="AMT2:ANK2"/>
    <mergeCell ref="ANL2:AOC2"/>
    <mergeCell ref="AOD2:AOU2"/>
    <mergeCell ref="AGN2:AHE2"/>
    <mergeCell ref="AHF2:AHW2"/>
    <mergeCell ref="AHX2:AIO2"/>
    <mergeCell ref="AIP2:AJG2"/>
    <mergeCell ref="AJH2:AJY2"/>
    <mergeCell ref="AJZ2:AKQ2"/>
    <mergeCell ref="ACJ2:ADA2"/>
    <mergeCell ref="ADB2:ADS2"/>
    <mergeCell ref="ADT2:AEK2"/>
    <mergeCell ref="AEL2:AFC2"/>
    <mergeCell ref="AFD2:AFU2"/>
    <mergeCell ref="AFV2:AGM2"/>
    <mergeCell ref="YF2:YW2"/>
    <mergeCell ref="YX2:ZO2"/>
    <mergeCell ref="ZP2:AAG2"/>
    <mergeCell ref="AAH2:AAY2"/>
    <mergeCell ref="AAZ2:ABQ2"/>
    <mergeCell ref="ABR2:ACI2"/>
    <mergeCell ref="UB2:US2"/>
    <mergeCell ref="UT2:VK2"/>
    <mergeCell ref="VL2:WC2"/>
    <mergeCell ref="WD2:WU2"/>
    <mergeCell ref="WV2:XM2"/>
    <mergeCell ref="XN2:YE2"/>
    <mergeCell ref="PX2:QO2"/>
    <mergeCell ref="QP2:RG2"/>
    <mergeCell ref="RH2:RY2"/>
    <mergeCell ref="RZ2:SQ2"/>
    <mergeCell ref="SR2:TI2"/>
    <mergeCell ref="TJ2:UA2"/>
    <mergeCell ref="LT2:MK2"/>
    <mergeCell ref="ML2:NC2"/>
    <mergeCell ref="ND2:NU2"/>
    <mergeCell ref="NV2:OM2"/>
    <mergeCell ref="ON2:PE2"/>
    <mergeCell ref="PF2:PW2"/>
    <mergeCell ref="HP2:IG2"/>
    <mergeCell ref="IH2:IY2"/>
    <mergeCell ref="IZ2:JQ2"/>
    <mergeCell ref="JR2:KI2"/>
    <mergeCell ref="KJ2:LA2"/>
    <mergeCell ref="LB2:LS2"/>
    <mergeCell ref="DL2:EC2"/>
    <mergeCell ref="ED2:EU2"/>
    <mergeCell ref="EV2:FM2"/>
    <mergeCell ref="FN2:GE2"/>
    <mergeCell ref="GF2:GW2"/>
    <mergeCell ref="GX2:HO2"/>
    <mergeCell ref="XDF1:XDW1"/>
    <mergeCell ref="XDX1:XEO1"/>
    <mergeCell ref="XEP1:XES1"/>
    <mergeCell ref="A2:G2"/>
    <mergeCell ref="H2:Y2"/>
    <mergeCell ref="Z2:AQ2"/>
    <mergeCell ref="AR2:BI2"/>
    <mergeCell ref="BJ2:CA2"/>
    <mergeCell ref="CB2:CS2"/>
    <mergeCell ref="CT2:DK2"/>
    <mergeCell ref="WZB1:WZS1"/>
    <mergeCell ref="WZT1:XAK1"/>
    <mergeCell ref="XAL1:XBC1"/>
    <mergeCell ref="XBD1:XBU1"/>
    <mergeCell ref="XBV1:XCM1"/>
    <mergeCell ref="XCN1:XDE1"/>
    <mergeCell ref="WUX1:WVO1"/>
    <mergeCell ref="WVP1:WWG1"/>
    <mergeCell ref="WWH1:WWY1"/>
    <mergeCell ref="WWZ1:WXQ1"/>
    <mergeCell ref="WXR1:WYI1"/>
    <mergeCell ref="WYJ1:WZA1"/>
    <mergeCell ref="WQT1:WRK1"/>
    <mergeCell ref="WRL1:WSC1"/>
    <mergeCell ref="WSD1:WSU1"/>
    <mergeCell ref="WSV1:WTM1"/>
    <mergeCell ref="WTN1:WUE1"/>
    <mergeCell ref="WUF1:WUW1"/>
    <mergeCell ref="WMP1:WNG1"/>
    <mergeCell ref="WNH1:WNY1"/>
    <mergeCell ref="WNZ1:WOQ1"/>
    <mergeCell ref="WOR1:WPI1"/>
    <mergeCell ref="WPJ1:WQA1"/>
    <mergeCell ref="WQB1:WQS1"/>
    <mergeCell ref="WIL1:WJC1"/>
    <mergeCell ref="WJD1:WJU1"/>
    <mergeCell ref="WJV1:WKM1"/>
    <mergeCell ref="WKN1:WLE1"/>
    <mergeCell ref="WLF1:WLW1"/>
    <mergeCell ref="WLX1:WMO1"/>
    <mergeCell ref="WEH1:WEY1"/>
    <mergeCell ref="WEZ1:WFQ1"/>
    <mergeCell ref="WFR1:WGI1"/>
    <mergeCell ref="WGJ1:WHA1"/>
    <mergeCell ref="WHB1:WHS1"/>
    <mergeCell ref="WHT1:WIK1"/>
    <mergeCell ref="WAD1:WAU1"/>
    <mergeCell ref="WAV1:WBM1"/>
    <mergeCell ref="WBN1:WCE1"/>
    <mergeCell ref="WCF1:WCW1"/>
    <mergeCell ref="WCX1:WDO1"/>
    <mergeCell ref="WDP1:WEG1"/>
    <mergeCell ref="VVZ1:VWQ1"/>
    <mergeCell ref="VWR1:VXI1"/>
    <mergeCell ref="VXJ1:VYA1"/>
    <mergeCell ref="VYB1:VYS1"/>
    <mergeCell ref="VYT1:VZK1"/>
    <mergeCell ref="VZL1:WAC1"/>
    <mergeCell ref="VRV1:VSM1"/>
    <mergeCell ref="VSN1:VTE1"/>
    <mergeCell ref="VTF1:VTW1"/>
    <mergeCell ref="VTX1:VUO1"/>
    <mergeCell ref="VUP1:VVG1"/>
    <mergeCell ref="VVH1:VVY1"/>
    <mergeCell ref="VNR1:VOI1"/>
    <mergeCell ref="VOJ1:VPA1"/>
    <mergeCell ref="VPB1:VPS1"/>
    <mergeCell ref="VPT1:VQK1"/>
    <mergeCell ref="VQL1:VRC1"/>
    <mergeCell ref="VRD1:VRU1"/>
    <mergeCell ref="VJN1:VKE1"/>
    <mergeCell ref="VKF1:VKW1"/>
    <mergeCell ref="VKX1:VLO1"/>
    <mergeCell ref="VLP1:VMG1"/>
    <mergeCell ref="VMH1:VMY1"/>
    <mergeCell ref="VMZ1:VNQ1"/>
    <mergeCell ref="VFJ1:VGA1"/>
    <mergeCell ref="VGB1:VGS1"/>
    <mergeCell ref="VGT1:VHK1"/>
    <mergeCell ref="VHL1:VIC1"/>
    <mergeCell ref="VID1:VIU1"/>
    <mergeCell ref="VIV1:VJM1"/>
    <mergeCell ref="VBF1:VBW1"/>
    <mergeCell ref="VBX1:VCO1"/>
    <mergeCell ref="VCP1:VDG1"/>
    <mergeCell ref="VDH1:VDY1"/>
    <mergeCell ref="VDZ1:VEQ1"/>
    <mergeCell ref="VER1:VFI1"/>
    <mergeCell ref="UXB1:UXS1"/>
    <mergeCell ref="UXT1:UYK1"/>
    <mergeCell ref="UYL1:UZC1"/>
    <mergeCell ref="UZD1:UZU1"/>
    <mergeCell ref="UZV1:VAM1"/>
    <mergeCell ref="VAN1:VBE1"/>
    <mergeCell ref="USX1:UTO1"/>
    <mergeCell ref="UTP1:UUG1"/>
    <mergeCell ref="UUH1:UUY1"/>
    <mergeCell ref="UUZ1:UVQ1"/>
    <mergeCell ref="UVR1:UWI1"/>
    <mergeCell ref="UWJ1:UXA1"/>
    <mergeCell ref="UOT1:UPK1"/>
    <mergeCell ref="UPL1:UQC1"/>
    <mergeCell ref="UQD1:UQU1"/>
    <mergeCell ref="UQV1:URM1"/>
    <mergeCell ref="URN1:USE1"/>
    <mergeCell ref="USF1:USW1"/>
    <mergeCell ref="UKP1:ULG1"/>
    <mergeCell ref="ULH1:ULY1"/>
    <mergeCell ref="ULZ1:UMQ1"/>
    <mergeCell ref="UMR1:UNI1"/>
    <mergeCell ref="UNJ1:UOA1"/>
    <mergeCell ref="UOB1:UOS1"/>
    <mergeCell ref="UGL1:UHC1"/>
    <mergeCell ref="UHD1:UHU1"/>
    <mergeCell ref="UHV1:UIM1"/>
    <mergeCell ref="UIN1:UJE1"/>
    <mergeCell ref="UJF1:UJW1"/>
    <mergeCell ref="UJX1:UKO1"/>
    <mergeCell ref="UCH1:UCY1"/>
    <mergeCell ref="UCZ1:UDQ1"/>
    <mergeCell ref="UDR1:UEI1"/>
    <mergeCell ref="UEJ1:UFA1"/>
    <mergeCell ref="UFB1:UFS1"/>
    <mergeCell ref="UFT1:UGK1"/>
    <mergeCell ref="TYD1:TYU1"/>
    <mergeCell ref="TYV1:TZM1"/>
    <mergeCell ref="TZN1:UAE1"/>
    <mergeCell ref="UAF1:UAW1"/>
    <mergeCell ref="UAX1:UBO1"/>
    <mergeCell ref="UBP1:UCG1"/>
    <mergeCell ref="TTZ1:TUQ1"/>
    <mergeCell ref="TUR1:TVI1"/>
    <mergeCell ref="TVJ1:TWA1"/>
    <mergeCell ref="TWB1:TWS1"/>
    <mergeCell ref="TWT1:TXK1"/>
    <mergeCell ref="TXL1:TYC1"/>
    <mergeCell ref="TPV1:TQM1"/>
    <mergeCell ref="TQN1:TRE1"/>
    <mergeCell ref="TRF1:TRW1"/>
    <mergeCell ref="TRX1:TSO1"/>
    <mergeCell ref="TSP1:TTG1"/>
    <mergeCell ref="TTH1:TTY1"/>
    <mergeCell ref="TLR1:TMI1"/>
    <mergeCell ref="TMJ1:TNA1"/>
    <mergeCell ref="TNB1:TNS1"/>
    <mergeCell ref="TNT1:TOK1"/>
    <mergeCell ref="TOL1:TPC1"/>
    <mergeCell ref="TPD1:TPU1"/>
    <mergeCell ref="THN1:TIE1"/>
    <mergeCell ref="TIF1:TIW1"/>
    <mergeCell ref="TIX1:TJO1"/>
    <mergeCell ref="TJP1:TKG1"/>
    <mergeCell ref="TKH1:TKY1"/>
    <mergeCell ref="TKZ1:TLQ1"/>
    <mergeCell ref="TDJ1:TEA1"/>
    <mergeCell ref="TEB1:TES1"/>
    <mergeCell ref="TET1:TFK1"/>
    <mergeCell ref="TFL1:TGC1"/>
    <mergeCell ref="TGD1:TGU1"/>
    <mergeCell ref="TGV1:THM1"/>
    <mergeCell ref="SZF1:SZW1"/>
    <mergeCell ref="SZX1:TAO1"/>
    <mergeCell ref="TAP1:TBG1"/>
    <mergeCell ref="TBH1:TBY1"/>
    <mergeCell ref="TBZ1:TCQ1"/>
    <mergeCell ref="TCR1:TDI1"/>
    <mergeCell ref="SVB1:SVS1"/>
    <mergeCell ref="SVT1:SWK1"/>
    <mergeCell ref="SWL1:SXC1"/>
    <mergeCell ref="SXD1:SXU1"/>
    <mergeCell ref="SXV1:SYM1"/>
    <mergeCell ref="SYN1:SZE1"/>
    <mergeCell ref="SQX1:SRO1"/>
    <mergeCell ref="SRP1:SSG1"/>
    <mergeCell ref="SSH1:SSY1"/>
    <mergeCell ref="SSZ1:STQ1"/>
    <mergeCell ref="STR1:SUI1"/>
    <mergeCell ref="SUJ1:SVA1"/>
    <mergeCell ref="SMT1:SNK1"/>
    <mergeCell ref="SNL1:SOC1"/>
    <mergeCell ref="SOD1:SOU1"/>
    <mergeCell ref="SOV1:SPM1"/>
    <mergeCell ref="SPN1:SQE1"/>
    <mergeCell ref="SQF1:SQW1"/>
    <mergeCell ref="SIP1:SJG1"/>
    <mergeCell ref="SJH1:SJY1"/>
    <mergeCell ref="SJZ1:SKQ1"/>
    <mergeCell ref="SKR1:SLI1"/>
    <mergeCell ref="SLJ1:SMA1"/>
    <mergeCell ref="SMB1:SMS1"/>
    <mergeCell ref="SEL1:SFC1"/>
    <mergeCell ref="SFD1:SFU1"/>
    <mergeCell ref="SFV1:SGM1"/>
    <mergeCell ref="SGN1:SHE1"/>
    <mergeCell ref="SHF1:SHW1"/>
    <mergeCell ref="SHX1:SIO1"/>
    <mergeCell ref="SAH1:SAY1"/>
    <mergeCell ref="SAZ1:SBQ1"/>
    <mergeCell ref="SBR1:SCI1"/>
    <mergeCell ref="SCJ1:SDA1"/>
    <mergeCell ref="SDB1:SDS1"/>
    <mergeCell ref="SDT1:SEK1"/>
    <mergeCell ref="RWD1:RWU1"/>
    <mergeCell ref="RWV1:RXM1"/>
    <mergeCell ref="RXN1:RYE1"/>
    <mergeCell ref="RYF1:RYW1"/>
    <mergeCell ref="RYX1:RZO1"/>
    <mergeCell ref="RZP1:SAG1"/>
    <mergeCell ref="RRZ1:RSQ1"/>
    <mergeCell ref="RSR1:RTI1"/>
    <mergeCell ref="RTJ1:RUA1"/>
    <mergeCell ref="RUB1:RUS1"/>
    <mergeCell ref="RUT1:RVK1"/>
    <mergeCell ref="RVL1:RWC1"/>
    <mergeCell ref="RNV1:ROM1"/>
    <mergeCell ref="RON1:RPE1"/>
    <mergeCell ref="RPF1:RPW1"/>
    <mergeCell ref="RPX1:RQO1"/>
    <mergeCell ref="RQP1:RRG1"/>
    <mergeCell ref="RRH1:RRY1"/>
    <mergeCell ref="RJR1:RKI1"/>
    <mergeCell ref="RKJ1:RLA1"/>
    <mergeCell ref="RLB1:RLS1"/>
    <mergeCell ref="RLT1:RMK1"/>
    <mergeCell ref="RML1:RNC1"/>
    <mergeCell ref="RND1:RNU1"/>
    <mergeCell ref="RFN1:RGE1"/>
    <mergeCell ref="RGF1:RGW1"/>
    <mergeCell ref="RGX1:RHO1"/>
    <mergeCell ref="RHP1:RIG1"/>
    <mergeCell ref="RIH1:RIY1"/>
    <mergeCell ref="RIZ1:RJQ1"/>
    <mergeCell ref="RBJ1:RCA1"/>
    <mergeCell ref="RCB1:RCS1"/>
    <mergeCell ref="RCT1:RDK1"/>
    <mergeCell ref="RDL1:REC1"/>
    <mergeCell ref="RED1:REU1"/>
    <mergeCell ref="REV1:RFM1"/>
    <mergeCell ref="QXF1:QXW1"/>
    <mergeCell ref="QXX1:QYO1"/>
    <mergeCell ref="QYP1:QZG1"/>
    <mergeCell ref="QZH1:QZY1"/>
    <mergeCell ref="QZZ1:RAQ1"/>
    <mergeCell ref="RAR1:RBI1"/>
    <mergeCell ref="QTB1:QTS1"/>
    <mergeCell ref="QTT1:QUK1"/>
    <mergeCell ref="QUL1:QVC1"/>
    <mergeCell ref="QVD1:QVU1"/>
    <mergeCell ref="QVV1:QWM1"/>
    <mergeCell ref="QWN1:QXE1"/>
    <mergeCell ref="QOX1:QPO1"/>
    <mergeCell ref="QPP1:QQG1"/>
    <mergeCell ref="QQH1:QQY1"/>
    <mergeCell ref="QQZ1:QRQ1"/>
    <mergeCell ref="QRR1:QSI1"/>
    <mergeCell ref="QSJ1:QTA1"/>
    <mergeCell ref="QKT1:QLK1"/>
    <mergeCell ref="QLL1:QMC1"/>
    <mergeCell ref="QMD1:QMU1"/>
    <mergeCell ref="QMV1:QNM1"/>
    <mergeCell ref="QNN1:QOE1"/>
    <mergeCell ref="QOF1:QOW1"/>
    <mergeCell ref="QGP1:QHG1"/>
    <mergeCell ref="QHH1:QHY1"/>
    <mergeCell ref="QHZ1:QIQ1"/>
    <mergeCell ref="QIR1:QJI1"/>
    <mergeCell ref="QJJ1:QKA1"/>
    <mergeCell ref="QKB1:QKS1"/>
    <mergeCell ref="QCL1:QDC1"/>
    <mergeCell ref="QDD1:QDU1"/>
    <mergeCell ref="QDV1:QEM1"/>
    <mergeCell ref="QEN1:QFE1"/>
    <mergeCell ref="QFF1:QFW1"/>
    <mergeCell ref="QFX1:QGO1"/>
    <mergeCell ref="PYH1:PYY1"/>
    <mergeCell ref="PYZ1:PZQ1"/>
    <mergeCell ref="PZR1:QAI1"/>
    <mergeCell ref="QAJ1:QBA1"/>
    <mergeCell ref="QBB1:QBS1"/>
    <mergeCell ref="QBT1:QCK1"/>
    <mergeCell ref="PUD1:PUU1"/>
    <mergeCell ref="PUV1:PVM1"/>
    <mergeCell ref="PVN1:PWE1"/>
    <mergeCell ref="PWF1:PWW1"/>
    <mergeCell ref="PWX1:PXO1"/>
    <mergeCell ref="PXP1:PYG1"/>
    <mergeCell ref="PPZ1:PQQ1"/>
    <mergeCell ref="PQR1:PRI1"/>
    <mergeCell ref="PRJ1:PSA1"/>
    <mergeCell ref="PSB1:PSS1"/>
    <mergeCell ref="PST1:PTK1"/>
    <mergeCell ref="PTL1:PUC1"/>
    <mergeCell ref="PLV1:PMM1"/>
    <mergeCell ref="PMN1:PNE1"/>
    <mergeCell ref="PNF1:PNW1"/>
    <mergeCell ref="PNX1:POO1"/>
    <mergeCell ref="POP1:PPG1"/>
    <mergeCell ref="PPH1:PPY1"/>
    <mergeCell ref="PHR1:PII1"/>
    <mergeCell ref="PIJ1:PJA1"/>
    <mergeCell ref="PJB1:PJS1"/>
    <mergeCell ref="PJT1:PKK1"/>
    <mergeCell ref="PKL1:PLC1"/>
    <mergeCell ref="PLD1:PLU1"/>
    <mergeCell ref="PDN1:PEE1"/>
    <mergeCell ref="PEF1:PEW1"/>
    <mergeCell ref="PEX1:PFO1"/>
    <mergeCell ref="PFP1:PGG1"/>
    <mergeCell ref="PGH1:PGY1"/>
    <mergeCell ref="PGZ1:PHQ1"/>
    <mergeCell ref="OZJ1:PAA1"/>
    <mergeCell ref="PAB1:PAS1"/>
    <mergeCell ref="PAT1:PBK1"/>
    <mergeCell ref="PBL1:PCC1"/>
    <mergeCell ref="PCD1:PCU1"/>
    <mergeCell ref="PCV1:PDM1"/>
    <mergeCell ref="OVF1:OVW1"/>
    <mergeCell ref="OVX1:OWO1"/>
    <mergeCell ref="OWP1:OXG1"/>
    <mergeCell ref="OXH1:OXY1"/>
    <mergeCell ref="OXZ1:OYQ1"/>
    <mergeCell ref="OYR1:OZI1"/>
    <mergeCell ref="ORB1:ORS1"/>
    <mergeCell ref="ORT1:OSK1"/>
    <mergeCell ref="OSL1:OTC1"/>
    <mergeCell ref="OTD1:OTU1"/>
    <mergeCell ref="OTV1:OUM1"/>
    <mergeCell ref="OUN1:OVE1"/>
    <mergeCell ref="OMX1:ONO1"/>
    <mergeCell ref="ONP1:OOG1"/>
    <mergeCell ref="OOH1:OOY1"/>
    <mergeCell ref="OOZ1:OPQ1"/>
    <mergeCell ref="OPR1:OQI1"/>
    <mergeCell ref="OQJ1:ORA1"/>
    <mergeCell ref="OIT1:OJK1"/>
    <mergeCell ref="OJL1:OKC1"/>
    <mergeCell ref="OKD1:OKU1"/>
    <mergeCell ref="OKV1:OLM1"/>
    <mergeCell ref="OLN1:OME1"/>
    <mergeCell ref="OMF1:OMW1"/>
    <mergeCell ref="OEP1:OFG1"/>
    <mergeCell ref="OFH1:OFY1"/>
    <mergeCell ref="OFZ1:OGQ1"/>
    <mergeCell ref="OGR1:OHI1"/>
    <mergeCell ref="OHJ1:OIA1"/>
    <mergeCell ref="OIB1:OIS1"/>
    <mergeCell ref="OAL1:OBC1"/>
    <mergeCell ref="OBD1:OBU1"/>
    <mergeCell ref="OBV1:OCM1"/>
    <mergeCell ref="OCN1:ODE1"/>
    <mergeCell ref="ODF1:ODW1"/>
    <mergeCell ref="ODX1:OEO1"/>
    <mergeCell ref="NWH1:NWY1"/>
    <mergeCell ref="NWZ1:NXQ1"/>
    <mergeCell ref="NXR1:NYI1"/>
    <mergeCell ref="NYJ1:NZA1"/>
    <mergeCell ref="NZB1:NZS1"/>
    <mergeCell ref="NZT1:OAK1"/>
    <mergeCell ref="NSD1:NSU1"/>
    <mergeCell ref="NSV1:NTM1"/>
    <mergeCell ref="NTN1:NUE1"/>
    <mergeCell ref="NUF1:NUW1"/>
    <mergeCell ref="NUX1:NVO1"/>
    <mergeCell ref="NVP1:NWG1"/>
    <mergeCell ref="NNZ1:NOQ1"/>
    <mergeCell ref="NOR1:NPI1"/>
    <mergeCell ref="NPJ1:NQA1"/>
    <mergeCell ref="NQB1:NQS1"/>
    <mergeCell ref="NQT1:NRK1"/>
    <mergeCell ref="NRL1:NSC1"/>
    <mergeCell ref="NJV1:NKM1"/>
    <mergeCell ref="NKN1:NLE1"/>
    <mergeCell ref="NLF1:NLW1"/>
    <mergeCell ref="NLX1:NMO1"/>
    <mergeCell ref="NMP1:NNG1"/>
    <mergeCell ref="NNH1:NNY1"/>
    <mergeCell ref="NFR1:NGI1"/>
    <mergeCell ref="NGJ1:NHA1"/>
    <mergeCell ref="NHB1:NHS1"/>
    <mergeCell ref="NHT1:NIK1"/>
    <mergeCell ref="NIL1:NJC1"/>
    <mergeCell ref="NJD1:NJU1"/>
    <mergeCell ref="NBN1:NCE1"/>
    <mergeCell ref="NCF1:NCW1"/>
    <mergeCell ref="NCX1:NDO1"/>
    <mergeCell ref="NDP1:NEG1"/>
    <mergeCell ref="NEH1:NEY1"/>
    <mergeCell ref="NEZ1:NFQ1"/>
    <mergeCell ref="MXJ1:MYA1"/>
    <mergeCell ref="MYB1:MYS1"/>
    <mergeCell ref="MYT1:MZK1"/>
    <mergeCell ref="MZL1:NAC1"/>
    <mergeCell ref="NAD1:NAU1"/>
    <mergeCell ref="NAV1:NBM1"/>
    <mergeCell ref="MTF1:MTW1"/>
    <mergeCell ref="MTX1:MUO1"/>
    <mergeCell ref="MUP1:MVG1"/>
    <mergeCell ref="MVH1:MVY1"/>
    <mergeCell ref="MVZ1:MWQ1"/>
    <mergeCell ref="MWR1:MXI1"/>
    <mergeCell ref="MPB1:MPS1"/>
    <mergeCell ref="MPT1:MQK1"/>
    <mergeCell ref="MQL1:MRC1"/>
    <mergeCell ref="MRD1:MRU1"/>
    <mergeCell ref="MRV1:MSM1"/>
    <mergeCell ref="MSN1:MTE1"/>
    <mergeCell ref="MKX1:MLO1"/>
    <mergeCell ref="MLP1:MMG1"/>
    <mergeCell ref="MMH1:MMY1"/>
    <mergeCell ref="MMZ1:MNQ1"/>
    <mergeCell ref="MNR1:MOI1"/>
    <mergeCell ref="MOJ1:MPA1"/>
    <mergeCell ref="MGT1:MHK1"/>
    <mergeCell ref="MHL1:MIC1"/>
    <mergeCell ref="MID1:MIU1"/>
    <mergeCell ref="MIV1:MJM1"/>
    <mergeCell ref="MJN1:MKE1"/>
    <mergeCell ref="MKF1:MKW1"/>
    <mergeCell ref="MCP1:MDG1"/>
    <mergeCell ref="MDH1:MDY1"/>
    <mergeCell ref="MDZ1:MEQ1"/>
    <mergeCell ref="MER1:MFI1"/>
    <mergeCell ref="MFJ1:MGA1"/>
    <mergeCell ref="MGB1:MGS1"/>
    <mergeCell ref="LYL1:LZC1"/>
    <mergeCell ref="LZD1:LZU1"/>
    <mergeCell ref="LZV1:MAM1"/>
    <mergeCell ref="MAN1:MBE1"/>
    <mergeCell ref="MBF1:MBW1"/>
    <mergeCell ref="MBX1:MCO1"/>
    <mergeCell ref="LUH1:LUY1"/>
    <mergeCell ref="LUZ1:LVQ1"/>
    <mergeCell ref="LVR1:LWI1"/>
    <mergeCell ref="LWJ1:LXA1"/>
    <mergeCell ref="LXB1:LXS1"/>
    <mergeCell ref="LXT1:LYK1"/>
    <mergeCell ref="LQD1:LQU1"/>
    <mergeCell ref="LQV1:LRM1"/>
    <mergeCell ref="LRN1:LSE1"/>
    <mergeCell ref="LSF1:LSW1"/>
    <mergeCell ref="LSX1:LTO1"/>
    <mergeCell ref="LTP1:LUG1"/>
    <mergeCell ref="LLZ1:LMQ1"/>
    <mergeCell ref="LMR1:LNI1"/>
    <mergeCell ref="LNJ1:LOA1"/>
    <mergeCell ref="LOB1:LOS1"/>
    <mergeCell ref="LOT1:LPK1"/>
    <mergeCell ref="LPL1:LQC1"/>
    <mergeCell ref="LHV1:LIM1"/>
    <mergeCell ref="LIN1:LJE1"/>
    <mergeCell ref="LJF1:LJW1"/>
    <mergeCell ref="LJX1:LKO1"/>
    <mergeCell ref="LKP1:LLG1"/>
    <mergeCell ref="LLH1:LLY1"/>
    <mergeCell ref="LDR1:LEI1"/>
    <mergeCell ref="LEJ1:LFA1"/>
    <mergeCell ref="LFB1:LFS1"/>
    <mergeCell ref="LFT1:LGK1"/>
    <mergeCell ref="LGL1:LHC1"/>
    <mergeCell ref="LHD1:LHU1"/>
    <mergeCell ref="KZN1:LAE1"/>
    <mergeCell ref="LAF1:LAW1"/>
    <mergeCell ref="LAX1:LBO1"/>
    <mergeCell ref="LBP1:LCG1"/>
    <mergeCell ref="LCH1:LCY1"/>
    <mergeCell ref="LCZ1:LDQ1"/>
    <mergeCell ref="KVJ1:KWA1"/>
    <mergeCell ref="KWB1:KWS1"/>
    <mergeCell ref="KWT1:KXK1"/>
    <mergeCell ref="KXL1:KYC1"/>
    <mergeCell ref="KYD1:KYU1"/>
    <mergeCell ref="KYV1:KZM1"/>
    <mergeCell ref="KRF1:KRW1"/>
    <mergeCell ref="KRX1:KSO1"/>
    <mergeCell ref="KSP1:KTG1"/>
    <mergeCell ref="KTH1:KTY1"/>
    <mergeCell ref="KTZ1:KUQ1"/>
    <mergeCell ref="KUR1:KVI1"/>
    <mergeCell ref="KNB1:KNS1"/>
    <mergeCell ref="KNT1:KOK1"/>
    <mergeCell ref="KOL1:KPC1"/>
    <mergeCell ref="KPD1:KPU1"/>
    <mergeCell ref="KPV1:KQM1"/>
    <mergeCell ref="KQN1:KRE1"/>
    <mergeCell ref="KIX1:KJO1"/>
    <mergeCell ref="KJP1:KKG1"/>
    <mergeCell ref="KKH1:KKY1"/>
    <mergeCell ref="KKZ1:KLQ1"/>
    <mergeCell ref="KLR1:KMI1"/>
    <mergeCell ref="KMJ1:KNA1"/>
    <mergeCell ref="KET1:KFK1"/>
    <mergeCell ref="KFL1:KGC1"/>
    <mergeCell ref="KGD1:KGU1"/>
    <mergeCell ref="KGV1:KHM1"/>
    <mergeCell ref="KHN1:KIE1"/>
    <mergeCell ref="KIF1:KIW1"/>
    <mergeCell ref="KAP1:KBG1"/>
    <mergeCell ref="KBH1:KBY1"/>
    <mergeCell ref="KBZ1:KCQ1"/>
    <mergeCell ref="KCR1:KDI1"/>
    <mergeCell ref="KDJ1:KEA1"/>
    <mergeCell ref="KEB1:KES1"/>
    <mergeCell ref="JWL1:JXC1"/>
    <mergeCell ref="JXD1:JXU1"/>
    <mergeCell ref="JXV1:JYM1"/>
    <mergeCell ref="JYN1:JZE1"/>
    <mergeCell ref="JZF1:JZW1"/>
    <mergeCell ref="JZX1:KAO1"/>
    <mergeCell ref="JSH1:JSY1"/>
    <mergeCell ref="JSZ1:JTQ1"/>
    <mergeCell ref="JTR1:JUI1"/>
    <mergeCell ref="JUJ1:JVA1"/>
    <mergeCell ref="JVB1:JVS1"/>
    <mergeCell ref="JVT1:JWK1"/>
    <mergeCell ref="JOD1:JOU1"/>
    <mergeCell ref="JOV1:JPM1"/>
    <mergeCell ref="JPN1:JQE1"/>
    <mergeCell ref="JQF1:JQW1"/>
    <mergeCell ref="JQX1:JRO1"/>
    <mergeCell ref="JRP1:JSG1"/>
    <mergeCell ref="JJZ1:JKQ1"/>
    <mergeCell ref="JKR1:JLI1"/>
    <mergeCell ref="JLJ1:JMA1"/>
    <mergeCell ref="JMB1:JMS1"/>
    <mergeCell ref="JMT1:JNK1"/>
    <mergeCell ref="JNL1:JOC1"/>
    <mergeCell ref="JFV1:JGM1"/>
    <mergeCell ref="JGN1:JHE1"/>
    <mergeCell ref="JHF1:JHW1"/>
    <mergeCell ref="JHX1:JIO1"/>
    <mergeCell ref="JIP1:JJG1"/>
    <mergeCell ref="JJH1:JJY1"/>
    <mergeCell ref="JBR1:JCI1"/>
    <mergeCell ref="JCJ1:JDA1"/>
    <mergeCell ref="JDB1:JDS1"/>
    <mergeCell ref="JDT1:JEK1"/>
    <mergeCell ref="JEL1:JFC1"/>
    <mergeCell ref="JFD1:JFU1"/>
    <mergeCell ref="IXN1:IYE1"/>
    <mergeCell ref="IYF1:IYW1"/>
    <mergeCell ref="IYX1:IZO1"/>
    <mergeCell ref="IZP1:JAG1"/>
    <mergeCell ref="JAH1:JAY1"/>
    <mergeCell ref="JAZ1:JBQ1"/>
    <mergeCell ref="ITJ1:IUA1"/>
    <mergeCell ref="IUB1:IUS1"/>
    <mergeCell ref="IUT1:IVK1"/>
    <mergeCell ref="IVL1:IWC1"/>
    <mergeCell ref="IWD1:IWU1"/>
    <mergeCell ref="IWV1:IXM1"/>
    <mergeCell ref="IPF1:IPW1"/>
    <mergeCell ref="IPX1:IQO1"/>
    <mergeCell ref="IQP1:IRG1"/>
    <mergeCell ref="IRH1:IRY1"/>
    <mergeCell ref="IRZ1:ISQ1"/>
    <mergeCell ref="ISR1:ITI1"/>
    <mergeCell ref="ILB1:ILS1"/>
    <mergeCell ref="ILT1:IMK1"/>
    <mergeCell ref="IML1:INC1"/>
    <mergeCell ref="IND1:INU1"/>
    <mergeCell ref="INV1:IOM1"/>
    <mergeCell ref="ION1:IPE1"/>
    <mergeCell ref="IGX1:IHO1"/>
    <mergeCell ref="IHP1:IIG1"/>
    <mergeCell ref="IIH1:IIY1"/>
    <mergeCell ref="IIZ1:IJQ1"/>
    <mergeCell ref="IJR1:IKI1"/>
    <mergeCell ref="IKJ1:ILA1"/>
    <mergeCell ref="ICT1:IDK1"/>
    <mergeCell ref="IDL1:IEC1"/>
    <mergeCell ref="IED1:IEU1"/>
    <mergeCell ref="IEV1:IFM1"/>
    <mergeCell ref="IFN1:IGE1"/>
    <mergeCell ref="IGF1:IGW1"/>
    <mergeCell ref="HYP1:HZG1"/>
    <mergeCell ref="HZH1:HZY1"/>
    <mergeCell ref="HZZ1:IAQ1"/>
    <mergeCell ref="IAR1:IBI1"/>
    <mergeCell ref="IBJ1:ICA1"/>
    <mergeCell ref="ICB1:ICS1"/>
    <mergeCell ref="HUL1:HVC1"/>
    <mergeCell ref="HVD1:HVU1"/>
    <mergeCell ref="HVV1:HWM1"/>
    <mergeCell ref="HWN1:HXE1"/>
    <mergeCell ref="HXF1:HXW1"/>
    <mergeCell ref="HXX1:HYO1"/>
    <mergeCell ref="HQH1:HQY1"/>
    <mergeCell ref="HQZ1:HRQ1"/>
    <mergeCell ref="HRR1:HSI1"/>
    <mergeCell ref="HSJ1:HTA1"/>
    <mergeCell ref="HTB1:HTS1"/>
    <mergeCell ref="HTT1:HUK1"/>
    <mergeCell ref="HMD1:HMU1"/>
    <mergeCell ref="HMV1:HNM1"/>
    <mergeCell ref="HNN1:HOE1"/>
    <mergeCell ref="HOF1:HOW1"/>
    <mergeCell ref="HOX1:HPO1"/>
    <mergeCell ref="HPP1:HQG1"/>
    <mergeCell ref="HHZ1:HIQ1"/>
    <mergeCell ref="HIR1:HJI1"/>
    <mergeCell ref="HJJ1:HKA1"/>
    <mergeCell ref="HKB1:HKS1"/>
    <mergeCell ref="HKT1:HLK1"/>
    <mergeCell ref="HLL1:HMC1"/>
    <mergeCell ref="HDV1:HEM1"/>
    <mergeCell ref="HEN1:HFE1"/>
    <mergeCell ref="HFF1:HFW1"/>
    <mergeCell ref="HFX1:HGO1"/>
    <mergeCell ref="HGP1:HHG1"/>
    <mergeCell ref="HHH1:HHY1"/>
    <mergeCell ref="GZR1:HAI1"/>
    <mergeCell ref="HAJ1:HBA1"/>
    <mergeCell ref="HBB1:HBS1"/>
    <mergeCell ref="HBT1:HCK1"/>
    <mergeCell ref="HCL1:HDC1"/>
    <mergeCell ref="HDD1:HDU1"/>
    <mergeCell ref="GVN1:GWE1"/>
    <mergeCell ref="GWF1:GWW1"/>
    <mergeCell ref="GWX1:GXO1"/>
    <mergeCell ref="GXP1:GYG1"/>
    <mergeCell ref="GYH1:GYY1"/>
    <mergeCell ref="GYZ1:GZQ1"/>
    <mergeCell ref="GRJ1:GSA1"/>
    <mergeCell ref="GSB1:GSS1"/>
    <mergeCell ref="GST1:GTK1"/>
    <mergeCell ref="GTL1:GUC1"/>
    <mergeCell ref="GUD1:GUU1"/>
    <mergeCell ref="GUV1:GVM1"/>
    <mergeCell ref="GNF1:GNW1"/>
    <mergeCell ref="GNX1:GOO1"/>
    <mergeCell ref="GOP1:GPG1"/>
    <mergeCell ref="GPH1:GPY1"/>
    <mergeCell ref="GPZ1:GQQ1"/>
    <mergeCell ref="GQR1:GRI1"/>
    <mergeCell ref="GJB1:GJS1"/>
    <mergeCell ref="GJT1:GKK1"/>
    <mergeCell ref="GKL1:GLC1"/>
    <mergeCell ref="GLD1:GLU1"/>
    <mergeCell ref="GLV1:GMM1"/>
    <mergeCell ref="GMN1:GNE1"/>
    <mergeCell ref="GEX1:GFO1"/>
    <mergeCell ref="GFP1:GGG1"/>
    <mergeCell ref="GGH1:GGY1"/>
    <mergeCell ref="GGZ1:GHQ1"/>
    <mergeCell ref="GHR1:GII1"/>
    <mergeCell ref="GIJ1:GJA1"/>
    <mergeCell ref="GAT1:GBK1"/>
    <mergeCell ref="GBL1:GCC1"/>
    <mergeCell ref="GCD1:GCU1"/>
    <mergeCell ref="GCV1:GDM1"/>
    <mergeCell ref="GDN1:GEE1"/>
    <mergeCell ref="GEF1:GEW1"/>
    <mergeCell ref="FWP1:FXG1"/>
    <mergeCell ref="FXH1:FXY1"/>
    <mergeCell ref="FXZ1:FYQ1"/>
    <mergeCell ref="FYR1:FZI1"/>
    <mergeCell ref="FZJ1:GAA1"/>
    <mergeCell ref="GAB1:GAS1"/>
    <mergeCell ref="FSL1:FTC1"/>
    <mergeCell ref="FTD1:FTU1"/>
    <mergeCell ref="FTV1:FUM1"/>
    <mergeCell ref="FUN1:FVE1"/>
    <mergeCell ref="FVF1:FVW1"/>
    <mergeCell ref="FVX1:FWO1"/>
    <mergeCell ref="FOH1:FOY1"/>
    <mergeCell ref="FOZ1:FPQ1"/>
    <mergeCell ref="FPR1:FQI1"/>
    <mergeCell ref="FQJ1:FRA1"/>
    <mergeCell ref="FRB1:FRS1"/>
    <mergeCell ref="FRT1:FSK1"/>
    <mergeCell ref="FKD1:FKU1"/>
    <mergeCell ref="FKV1:FLM1"/>
    <mergeCell ref="FLN1:FME1"/>
    <mergeCell ref="FMF1:FMW1"/>
    <mergeCell ref="FMX1:FNO1"/>
    <mergeCell ref="FNP1:FOG1"/>
    <mergeCell ref="FFZ1:FGQ1"/>
    <mergeCell ref="FGR1:FHI1"/>
    <mergeCell ref="FHJ1:FIA1"/>
    <mergeCell ref="FIB1:FIS1"/>
    <mergeCell ref="FIT1:FJK1"/>
    <mergeCell ref="FJL1:FKC1"/>
    <mergeCell ref="FBV1:FCM1"/>
    <mergeCell ref="FCN1:FDE1"/>
    <mergeCell ref="FDF1:FDW1"/>
    <mergeCell ref="FDX1:FEO1"/>
    <mergeCell ref="FEP1:FFG1"/>
    <mergeCell ref="FFH1:FFY1"/>
    <mergeCell ref="EXR1:EYI1"/>
    <mergeCell ref="EYJ1:EZA1"/>
    <mergeCell ref="EZB1:EZS1"/>
    <mergeCell ref="EZT1:FAK1"/>
    <mergeCell ref="FAL1:FBC1"/>
    <mergeCell ref="FBD1:FBU1"/>
    <mergeCell ref="ETN1:EUE1"/>
    <mergeCell ref="EUF1:EUW1"/>
    <mergeCell ref="EUX1:EVO1"/>
    <mergeCell ref="EVP1:EWG1"/>
    <mergeCell ref="EWH1:EWY1"/>
    <mergeCell ref="EWZ1:EXQ1"/>
    <mergeCell ref="EPJ1:EQA1"/>
    <mergeCell ref="EQB1:EQS1"/>
    <mergeCell ref="EQT1:ERK1"/>
    <mergeCell ref="ERL1:ESC1"/>
    <mergeCell ref="ESD1:ESU1"/>
    <mergeCell ref="ESV1:ETM1"/>
    <mergeCell ref="ELF1:ELW1"/>
    <mergeCell ref="ELX1:EMO1"/>
    <mergeCell ref="EMP1:ENG1"/>
    <mergeCell ref="ENH1:ENY1"/>
    <mergeCell ref="ENZ1:EOQ1"/>
    <mergeCell ref="EOR1:EPI1"/>
    <mergeCell ref="EHB1:EHS1"/>
    <mergeCell ref="EHT1:EIK1"/>
    <mergeCell ref="EIL1:EJC1"/>
    <mergeCell ref="EJD1:EJU1"/>
    <mergeCell ref="EJV1:EKM1"/>
    <mergeCell ref="EKN1:ELE1"/>
    <mergeCell ref="ECX1:EDO1"/>
    <mergeCell ref="EDP1:EEG1"/>
    <mergeCell ref="EEH1:EEY1"/>
    <mergeCell ref="EEZ1:EFQ1"/>
    <mergeCell ref="EFR1:EGI1"/>
    <mergeCell ref="EGJ1:EHA1"/>
    <mergeCell ref="DYT1:DZK1"/>
    <mergeCell ref="DZL1:EAC1"/>
    <mergeCell ref="EAD1:EAU1"/>
    <mergeCell ref="EAV1:EBM1"/>
    <mergeCell ref="EBN1:ECE1"/>
    <mergeCell ref="ECF1:ECW1"/>
    <mergeCell ref="DUP1:DVG1"/>
    <mergeCell ref="DVH1:DVY1"/>
    <mergeCell ref="DVZ1:DWQ1"/>
    <mergeCell ref="DWR1:DXI1"/>
    <mergeCell ref="DXJ1:DYA1"/>
    <mergeCell ref="DYB1:DYS1"/>
    <mergeCell ref="DQL1:DRC1"/>
    <mergeCell ref="DRD1:DRU1"/>
    <mergeCell ref="DRV1:DSM1"/>
    <mergeCell ref="DSN1:DTE1"/>
    <mergeCell ref="DTF1:DTW1"/>
    <mergeCell ref="DTX1:DUO1"/>
    <mergeCell ref="DMH1:DMY1"/>
    <mergeCell ref="DMZ1:DNQ1"/>
    <mergeCell ref="DNR1:DOI1"/>
    <mergeCell ref="DOJ1:DPA1"/>
    <mergeCell ref="DPB1:DPS1"/>
    <mergeCell ref="DPT1:DQK1"/>
    <mergeCell ref="DID1:DIU1"/>
    <mergeCell ref="DIV1:DJM1"/>
    <mergeCell ref="DJN1:DKE1"/>
    <mergeCell ref="DKF1:DKW1"/>
    <mergeCell ref="DKX1:DLO1"/>
    <mergeCell ref="DLP1:DMG1"/>
    <mergeCell ref="DDZ1:DEQ1"/>
    <mergeCell ref="DER1:DFI1"/>
    <mergeCell ref="DFJ1:DGA1"/>
    <mergeCell ref="DGB1:DGS1"/>
    <mergeCell ref="DGT1:DHK1"/>
    <mergeCell ref="DHL1:DIC1"/>
    <mergeCell ref="CZV1:DAM1"/>
    <mergeCell ref="DAN1:DBE1"/>
    <mergeCell ref="DBF1:DBW1"/>
    <mergeCell ref="DBX1:DCO1"/>
    <mergeCell ref="DCP1:DDG1"/>
    <mergeCell ref="DDH1:DDY1"/>
    <mergeCell ref="CVR1:CWI1"/>
    <mergeCell ref="CWJ1:CXA1"/>
    <mergeCell ref="CXB1:CXS1"/>
    <mergeCell ref="CXT1:CYK1"/>
    <mergeCell ref="CYL1:CZC1"/>
    <mergeCell ref="CZD1:CZU1"/>
    <mergeCell ref="CRN1:CSE1"/>
    <mergeCell ref="CSF1:CSW1"/>
    <mergeCell ref="CSX1:CTO1"/>
    <mergeCell ref="CTP1:CUG1"/>
    <mergeCell ref="CUH1:CUY1"/>
    <mergeCell ref="CUZ1:CVQ1"/>
    <mergeCell ref="CNJ1:COA1"/>
    <mergeCell ref="COB1:COS1"/>
    <mergeCell ref="COT1:CPK1"/>
    <mergeCell ref="CPL1:CQC1"/>
    <mergeCell ref="CQD1:CQU1"/>
    <mergeCell ref="CQV1:CRM1"/>
    <mergeCell ref="CJF1:CJW1"/>
    <mergeCell ref="CJX1:CKO1"/>
    <mergeCell ref="CKP1:CLG1"/>
    <mergeCell ref="CLH1:CLY1"/>
    <mergeCell ref="CLZ1:CMQ1"/>
    <mergeCell ref="CMR1:CNI1"/>
    <mergeCell ref="CFB1:CFS1"/>
    <mergeCell ref="CFT1:CGK1"/>
    <mergeCell ref="CGL1:CHC1"/>
    <mergeCell ref="CHD1:CHU1"/>
    <mergeCell ref="CHV1:CIM1"/>
    <mergeCell ref="CIN1:CJE1"/>
    <mergeCell ref="CAX1:CBO1"/>
    <mergeCell ref="CBP1:CCG1"/>
    <mergeCell ref="CCH1:CCY1"/>
    <mergeCell ref="CCZ1:CDQ1"/>
    <mergeCell ref="CDR1:CEI1"/>
    <mergeCell ref="CEJ1:CFA1"/>
    <mergeCell ref="BWT1:BXK1"/>
    <mergeCell ref="BXL1:BYC1"/>
    <mergeCell ref="BYD1:BYU1"/>
    <mergeCell ref="BYV1:BZM1"/>
    <mergeCell ref="BZN1:CAE1"/>
    <mergeCell ref="CAF1:CAW1"/>
    <mergeCell ref="BSP1:BTG1"/>
    <mergeCell ref="BTH1:BTY1"/>
    <mergeCell ref="BTZ1:BUQ1"/>
    <mergeCell ref="BUR1:BVI1"/>
    <mergeCell ref="BVJ1:BWA1"/>
    <mergeCell ref="BWB1:BWS1"/>
    <mergeCell ref="BOL1:BPC1"/>
    <mergeCell ref="BPD1:BPU1"/>
    <mergeCell ref="BPV1:BQM1"/>
    <mergeCell ref="BQN1:BRE1"/>
    <mergeCell ref="BRF1:BRW1"/>
    <mergeCell ref="BRX1:BSO1"/>
    <mergeCell ref="BKH1:BKY1"/>
    <mergeCell ref="BKZ1:BLQ1"/>
    <mergeCell ref="BLR1:BMI1"/>
    <mergeCell ref="BMJ1:BNA1"/>
    <mergeCell ref="BNB1:BNS1"/>
    <mergeCell ref="BNT1:BOK1"/>
    <mergeCell ref="BGD1:BGU1"/>
    <mergeCell ref="BGV1:BHM1"/>
    <mergeCell ref="BHN1:BIE1"/>
    <mergeCell ref="BIF1:BIW1"/>
    <mergeCell ref="BIX1:BJO1"/>
    <mergeCell ref="BJP1:BKG1"/>
    <mergeCell ref="BBZ1:BCQ1"/>
    <mergeCell ref="BCR1:BDI1"/>
    <mergeCell ref="BDJ1:BEA1"/>
    <mergeCell ref="BEB1:BES1"/>
    <mergeCell ref="BET1:BFK1"/>
    <mergeCell ref="BFL1:BGC1"/>
    <mergeCell ref="AXV1:AYM1"/>
    <mergeCell ref="AYN1:AZE1"/>
    <mergeCell ref="AZF1:AZW1"/>
    <mergeCell ref="AZX1:BAO1"/>
    <mergeCell ref="BAP1:BBG1"/>
    <mergeCell ref="BBH1:BBY1"/>
    <mergeCell ref="ATR1:AUI1"/>
    <mergeCell ref="AUJ1:AVA1"/>
    <mergeCell ref="AVB1:AVS1"/>
    <mergeCell ref="AVT1:AWK1"/>
    <mergeCell ref="AWL1:AXC1"/>
    <mergeCell ref="AXD1:AXU1"/>
    <mergeCell ref="APN1:AQE1"/>
    <mergeCell ref="AQF1:AQW1"/>
    <mergeCell ref="AQX1:ARO1"/>
    <mergeCell ref="ARP1:ASG1"/>
    <mergeCell ref="ASH1:ASY1"/>
    <mergeCell ref="ASZ1:ATQ1"/>
    <mergeCell ref="ALJ1:AMA1"/>
    <mergeCell ref="AMB1:AMS1"/>
    <mergeCell ref="AMT1:ANK1"/>
    <mergeCell ref="ANL1:AOC1"/>
    <mergeCell ref="AOD1:AOU1"/>
    <mergeCell ref="AOV1:APM1"/>
    <mergeCell ref="AHF1:AHW1"/>
    <mergeCell ref="AHX1:AIO1"/>
    <mergeCell ref="AIP1:AJG1"/>
    <mergeCell ref="AJH1:AJY1"/>
    <mergeCell ref="AJZ1:AKQ1"/>
    <mergeCell ref="AKR1:ALI1"/>
    <mergeCell ref="ADB1:ADS1"/>
    <mergeCell ref="ADT1:AEK1"/>
    <mergeCell ref="AEL1:AFC1"/>
    <mergeCell ref="AFD1:AFU1"/>
    <mergeCell ref="AFV1:AGM1"/>
    <mergeCell ref="AGN1:AHE1"/>
    <mergeCell ref="YX1:ZO1"/>
    <mergeCell ref="ZP1:AAG1"/>
    <mergeCell ref="AAH1:AAY1"/>
    <mergeCell ref="AAZ1:ABQ1"/>
    <mergeCell ref="ABR1:ACI1"/>
    <mergeCell ref="ACJ1:ADA1"/>
    <mergeCell ref="UT1:VK1"/>
    <mergeCell ref="VL1:WC1"/>
    <mergeCell ref="WD1:WU1"/>
    <mergeCell ref="WV1:XM1"/>
    <mergeCell ref="XN1:YE1"/>
    <mergeCell ref="YF1:YW1"/>
    <mergeCell ref="QP1:RG1"/>
    <mergeCell ref="RH1:RY1"/>
    <mergeCell ref="RZ1:SQ1"/>
    <mergeCell ref="SR1:TI1"/>
    <mergeCell ref="TJ1:UA1"/>
    <mergeCell ref="UB1:US1"/>
    <mergeCell ref="ML1:NC1"/>
    <mergeCell ref="ND1:NU1"/>
    <mergeCell ref="NV1:OM1"/>
    <mergeCell ref="ON1:PE1"/>
    <mergeCell ref="PF1:PW1"/>
    <mergeCell ref="PX1:QO1"/>
    <mergeCell ref="IH1:IY1"/>
    <mergeCell ref="IZ1:JQ1"/>
    <mergeCell ref="JR1:KI1"/>
    <mergeCell ref="KJ1:LA1"/>
    <mergeCell ref="LB1:LS1"/>
    <mergeCell ref="LT1:MK1"/>
    <mergeCell ref="ED1:EU1"/>
    <mergeCell ref="EV1:FM1"/>
    <mergeCell ref="FN1:GE1"/>
    <mergeCell ref="GF1:GW1"/>
    <mergeCell ref="GX1:HO1"/>
    <mergeCell ref="HP1:IG1"/>
    <mergeCell ref="Z1:AQ1"/>
    <mergeCell ref="AR1:BI1"/>
    <mergeCell ref="BJ1:CA1"/>
    <mergeCell ref="CB1:CS1"/>
    <mergeCell ref="CT1:DK1"/>
    <mergeCell ref="DL1:EC1"/>
    <mergeCell ref="A36:E36"/>
    <mergeCell ref="A37:E37"/>
    <mergeCell ref="A38:E38"/>
    <mergeCell ref="A39:E39"/>
    <mergeCell ref="A1:G1"/>
    <mergeCell ref="H1:Y1"/>
    <mergeCell ref="A5:G5"/>
    <mergeCell ref="H5:Y5"/>
    <mergeCell ref="A7:G7"/>
    <mergeCell ref="A8:B8"/>
    <mergeCell ref="A9:G9"/>
    <mergeCell ref="A10:G10"/>
    <mergeCell ref="A11:B11"/>
    <mergeCell ref="A35:E35"/>
  </mergeCells>
  <conditionalFormatting sqref="A13:G13 A14:A16 A18:A20 C14:G16 C18:G20 A17:G17 C22:D30 A22:A30 F22:F28 A21:G21 F32:F34 A32:A34 C32:D34 A31:G31 F30">
    <cfRule type="containsBlanks" dxfId="28" priority="3">
      <formula>LEN(TRIM(A13))=0</formula>
    </cfRule>
  </conditionalFormatting>
  <conditionalFormatting sqref="A35:G36">
    <cfRule type="containsBlanks" dxfId="27" priority="4">
      <formula>LEN(TRIM(A35))=0</formula>
    </cfRule>
  </conditionalFormatting>
  <conditionalFormatting sqref="B14:B16 B18:B20 B22:B30 B32:B34">
    <cfRule type="containsBlanks" dxfId="26" priority="1">
      <formula>LEN(TRIM(B14))=0</formula>
    </cfRule>
  </conditionalFormatting>
  <conditionalFormatting sqref="E22:E28 G22:G28 G32:G34 E32:E34 G30 E30 E29:G29">
    <cfRule type="containsBlanks" dxfId="25" priority="2">
      <formula>LEN(TRIM(E22))=0</formula>
    </cfRule>
  </conditionalFormatting>
  <pageMargins left="0.5" right="0.5" top="1.4663333333333299" bottom="0.5" header="0.3" footer="0.3"/>
  <pageSetup paperSize="9" scale="67" fitToHeight="0" orientation="portrait" useFirstPageNumber="1" r:id="rId1"/>
  <headerFooter>
    <oddFooter>&amp;L Prepared By:________________ &amp;C Checked By:________________ &amp;R Approved By:________________</oddFooter>
  </headerFooter>
  <rowBreaks count="1" manualBreakCount="1">
    <brk id="29" max="6"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EE060-8B9B-45F1-8839-ADF2E25768A1}">
  <dimension ref="A1:W35"/>
  <sheetViews>
    <sheetView view="pageBreakPreview" zoomScaleNormal="100" zoomScaleSheetLayoutView="90" zoomScalePageLayoutView="70" workbookViewId="0">
      <selection activeCell="C13" sqref="C13:E13"/>
    </sheetView>
  </sheetViews>
  <sheetFormatPr defaultColWidth="8.19921875" defaultRowHeight="10.199999999999999"/>
  <cols>
    <col min="1" max="1" width="5.796875" style="49" customWidth="1"/>
    <col min="2" max="2" width="19.8984375" style="49" customWidth="1"/>
    <col min="3" max="3" width="6.296875" style="49" bestFit="1" customWidth="1"/>
    <col min="4" max="4" width="10.296875" style="49" bestFit="1" customWidth="1"/>
    <col min="5" max="5" width="57.296875" style="49" customWidth="1"/>
    <col min="6" max="6" width="14.5" style="49" customWidth="1"/>
    <col min="7" max="7" width="9.59765625" style="49" customWidth="1"/>
    <col min="8" max="8" width="12" style="49" bestFit="1" customWidth="1"/>
    <col min="9" max="9" width="10.5" style="49" bestFit="1" customWidth="1"/>
    <col min="10" max="11" width="4.59765625" style="49" bestFit="1" customWidth="1"/>
    <col min="12" max="12" width="21.8984375" style="49" customWidth="1"/>
    <col min="13" max="16384" width="8.19921875" style="49"/>
  </cols>
  <sheetData>
    <row r="1" spans="1:23" ht="15.6">
      <c r="A1" s="46"/>
      <c r="B1" s="46"/>
      <c r="C1" s="46"/>
      <c r="D1" s="46"/>
      <c r="E1" s="46"/>
      <c r="F1" s="47"/>
      <c r="G1" s="46"/>
      <c r="H1" s="46"/>
      <c r="I1" s="46"/>
      <c r="J1" s="46"/>
      <c r="K1" s="46"/>
      <c r="L1" s="46"/>
      <c r="M1" s="48"/>
      <c r="N1" s="48"/>
      <c r="O1" s="48"/>
      <c r="P1" s="48"/>
      <c r="Q1" s="48"/>
      <c r="R1" s="48"/>
      <c r="S1" s="48"/>
      <c r="T1" s="48"/>
      <c r="U1" s="48"/>
      <c r="V1" s="48"/>
      <c r="W1" s="48"/>
    </row>
    <row r="2" spans="1:23" ht="15.6">
      <c r="A2" s="46"/>
      <c r="B2" s="50" t="s">
        <v>133</v>
      </c>
      <c r="C2" s="51"/>
      <c r="D2" s="51"/>
      <c r="E2" s="52"/>
      <c r="F2" s="53"/>
      <c r="G2" s="46"/>
      <c r="H2" s="46"/>
      <c r="I2" s="46"/>
      <c r="J2" s="46"/>
      <c r="K2" s="46"/>
      <c r="L2" s="46"/>
      <c r="M2" s="54"/>
      <c r="N2" s="48"/>
      <c r="O2" s="48"/>
      <c r="P2" s="48"/>
      <c r="Q2" s="48"/>
      <c r="R2" s="48"/>
      <c r="S2" s="48"/>
    </row>
    <row r="3" spans="1:23" ht="18">
      <c r="A3" s="55"/>
      <c r="B3" s="50" t="s">
        <v>54</v>
      </c>
      <c r="C3" s="56"/>
      <c r="D3" s="56"/>
      <c r="E3" s="57"/>
      <c r="F3" s="58">
        <v>1</v>
      </c>
      <c r="G3" s="55"/>
      <c r="H3" s="55"/>
      <c r="I3" s="55"/>
      <c r="J3" s="55"/>
      <c r="K3" s="55"/>
      <c r="L3" s="55"/>
      <c r="M3" s="48"/>
      <c r="N3" s="48"/>
      <c r="O3" s="48"/>
      <c r="P3" s="48"/>
    </row>
    <row r="4" spans="1:23" ht="18">
      <c r="B4" s="59" t="s">
        <v>55</v>
      </c>
      <c r="C4" s="56"/>
      <c r="D4" s="81" t="s">
        <v>56</v>
      </c>
      <c r="E4" s="81"/>
      <c r="F4" s="58">
        <v>1</v>
      </c>
    </row>
    <row r="5" spans="1:23" ht="18">
      <c r="B5" s="60" t="s">
        <v>134</v>
      </c>
      <c r="C5" s="61"/>
      <c r="D5" s="61"/>
      <c r="E5" s="62"/>
      <c r="F5" s="63" t="str">
        <f>RIGHT(B5,LEN(B5)-16)</f>
        <v xml:space="preserve"> Road Improvement Works on Bhyakute Pandhera Shikhardanda-Thamdanda Dhnaubase Road, Galyang Municipality 11, Syangja</v>
      </c>
    </row>
    <row r="6" spans="1:23" ht="18">
      <c r="B6" s="60" t="s">
        <v>135</v>
      </c>
      <c r="C6" s="61"/>
      <c r="D6" s="61"/>
      <c r="E6" s="62"/>
      <c r="F6" s="63" t="s">
        <v>136</v>
      </c>
    </row>
    <row r="7" spans="1:23" ht="18">
      <c r="B7" s="60" t="s">
        <v>137</v>
      </c>
      <c r="C7" s="61"/>
      <c r="D7" s="61"/>
      <c r="E7" s="62"/>
      <c r="F7" s="63" t="str">
        <f>RIGHT(B7,LEN(B7)-26)</f>
        <v xml:space="preserve"> Bhyakute Pandhera Shikhardanda-Thamdanda Dhnaubase Road, Galyang Municipality 11, Syangja</v>
      </c>
    </row>
    <row r="8" spans="1:23" ht="18">
      <c r="B8" s="60" t="s">
        <v>138</v>
      </c>
      <c r="C8" s="61"/>
      <c r="D8" s="61"/>
      <c r="E8" s="62"/>
      <c r="F8" s="63" t="str">
        <f>RIGHT(B8,LEN(B8)-28)</f>
        <v xml:space="preserve"> RDPKR/337011694/81/82-23</v>
      </c>
    </row>
    <row r="9" spans="1:23" ht="18">
      <c r="B9" s="60" t="s">
        <v>139</v>
      </c>
      <c r="C9" s="61"/>
      <c r="D9" s="61"/>
      <c r="E9" s="62"/>
      <c r="F9" s="174" t="s">
        <v>140</v>
      </c>
    </row>
    <row r="10" spans="1:23" ht="18">
      <c r="B10" s="60" t="s">
        <v>141</v>
      </c>
      <c r="C10" s="61"/>
      <c r="D10" s="61"/>
      <c r="E10" s="62"/>
      <c r="F10" s="63" t="str">
        <f>RIGHT(B10,LEN(B10)-20)</f>
        <v>M/S Gejha Kalika Construction Pvt.Ltd,Galyang-3 Syangja</v>
      </c>
    </row>
    <row r="11" spans="1:23" ht="18">
      <c r="B11" s="60" t="s">
        <v>63</v>
      </c>
      <c r="C11" s="61"/>
      <c r="D11" s="61"/>
      <c r="E11" s="62"/>
      <c r="F11" s="63" t="str">
        <f>RIGHT(B11,LEN(B11)-15)</f>
        <v xml:space="preserve"> 2081/07/26</v>
      </c>
    </row>
    <row r="12" spans="1:23" ht="18">
      <c r="B12" s="60" t="s">
        <v>142</v>
      </c>
      <c r="C12" s="61"/>
      <c r="D12" s="61"/>
      <c r="E12" s="62"/>
      <c r="F12" s="63" t="str">
        <f>RIGHT(B12,LEN(B12)-19)</f>
        <v xml:space="preserve"> 2082/02/20</v>
      </c>
    </row>
    <row r="13" spans="1:23" ht="18">
      <c r="B13" s="60" t="s">
        <v>65</v>
      </c>
      <c r="C13" s="61"/>
      <c r="D13" s="61"/>
      <c r="E13" s="62"/>
      <c r="F13" s="175"/>
    </row>
    <row r="14" spans="1:23" ht="18">
      <c r="B14" s="60" t="s">
        <v>143</v>
      </c>
      <c r="C14" s="61"/>
      <c r="D14" s="61"/>
      <c r="E14" s="62"/>
      <c r="F14" s="63" t="str">
        <f>RIGHT(B14,LEN(B14)-19)</f>
        <v xml:space="preserve"> 2081/07/26</v>
      </c>
    </row>
    <row r="15" spans="1:23" ht="18">
      <c r="B15" s="60" t="s">
        <v>67</v>
      </c>
      <c r="C15" s="61"/>
      <c r="D15" s="61"/>
      <c r="E15" s="62"/>
      <c r="F15" s="63"/>
    </row>
    <row r="16" spans="1:23" ht="18">
      <c r="B16" s="60" t="s">
        <v>68</v>
      </c>
      <c r="C16" s="61"/>
      <c r="D16" s="61"/>
      <c r="E16" s="62"/>
      <c r="F16" s="63"/>
    </row>
    <row r="17" spans="1:12" ht="18">
      <c r="B17" s="60" t="str">
        <f>B14</f>
        <v>Date of Work Order: 2081/07/26</v>
      </c>
      <c r="C17" s="61"/>
      <c r="D17" s="61"/>
      <c r="E17" s="62"/>
      <c r="F17" s="176" t="str">
        <f>F14</f>
        <v xml:space="preserve"> 2081/07/26</v>
      </c>
    </row>
    <row r="18" spans="1:12" ht="18">
      <c r="B18" s="60" t="s">
        <v>144</v>
      </c>
      <c r="C18" s="61"/>
      <c r="D18" s="61"/>
      <c r="E18" s="62"/>
      <c r="F18" s="63"/>
    </row>
    <row r="19" spans="1:12" ht="18">
      <c r="B19" s="60" t="s">
        <v>70</v>
      </c>
      <c r="C19" s="61"/>
      <c r="D19" s="61"/>
      <c r="E19" s="62"/>
      <c r="F19" s="174" t="s">
        <v>145</v>
      </c>
    </row>
    <row r="20" spans="1:12" ht="18">
      <c r="B20" s="60" t="s">
        <v>71</v>
      </c>
      <c r="C20" s="61"/>
      <c r="D20" s="61"/>
      <c r="E20" s="62"/>
      <c r="F20" s="64"/>
    </row>
    <row r="21" spans="1:12" ht="19.5" customHeight="1">
      <c r="A21" s="65"/>
      <c r="B21" s="60" t="s">
        <v>72</v>
      </c>
      <c r="C21" s="61"/>
      <c r="D21" s="61"/>
      <c r="E21" s="62"/>
      <c r="F21" s="66"/>
      <c r="G21" s="65"/>
      <c r="H21" s="65"/>
      <c r="I21" s="65"/>
      <c r="J21" s="65"/>
      <c r="K21" s="65"/>
      <c r="L21" s="65"/>
    </row>
    <row r="22" spans="1:12" ht="25.2">
      <c r="A22" s="65"/>
      <c r="B22" s="60" t="s">
        <v>73</v>
      </c>
      <c r="C22" s="61"/>
      <c r="D22" s="61"/>
      <c r="E22" s="62"/>
      <c r="F22" s="66"/>
      <c r="G22" s="65"/>
      <c r="H22" s="65"/>
      <c r="I22" s="65"/>
      <c r="J22" s="65"/>
      <c r="K22" s="65"/>
      <c r="L22" s="65"/>
    </row>
    <row r="23" spans="1:12" ht="25.2">
      <c r="A23" s="65"/>
      <c r="B23" s="67" t="str">
        <f>"Name Of Road: "&amp;F7</f>
        <v>Name Of Road:  Bhyakute Pandhera Shikhardanda-Thamdanda Dhnaubase Road, Galyang Municipality 11, Syangja</v>
      </c>
      <c r="C23" s="68"/>
      <c r="D23" s="68"/>
      <c r="E23" s="68"/>
      <c r="F23" s="69"/>
      <c r="G23" s="65"/>
      <c r="H23" s="65"/>
      <c r="I23" s="65"/>
      <c r="J23" s="65"/>
      <c r="K23" s="65"/>
      <c r="L23" s="65"/>
    </row>
    <row r="24" spans="1:12" ht="25.2">
      <c r="A24" s="65"/>
      <c r="B24" s="65"/>
      <c r="C24" s="65"/>
      <c r="D24" s="65"/>
      <c r="E24" s="65"/>
      <c r="F24" s="65"/>
      <c r="G24" s="65"/>
      <c r="H24" s="65"/>
      <c r="I24" s="65"/>
      <c r="J24" s="65"/>
      <c r="K24" s="65"/>
      <c r="L24" s="65"/>
    </row>
    <row r="25" spans="1:12" ht="25.2">
      <c r="A25" s="65"/>
      <c r="B25" s="65"/>
      <c r="C25" s="65"/>
      <c r="D25" s="65"/>
      <c r="E25" s="65"/>
      <c r="F25" s="65"/>
      <c r="G25" s="65"/>
      <c r="H25" s="65"/>
      <c r="I25" s="65"/>
      <c r="J25" s="65"/>
      <c r="K25" s="65"/>
      <c r="L25" s="65"/>
    </row>
    <row r="26" spans="1:12" ht="25.2">
      <c r="A26" s="65"/>
      <c r="B26" s="65"/>
      <c r="C26" s="70" t="s">
        <v>146</v>
      </c>
      <c r="D26" s="70"/>
      <c r="E26" s="70"/>
      <c r="F26" s="70"/>
      <c r="G26" s="70"/>
      <c r="H26" s="70"/>
      <c r="I26" s="70"/>
      <c r="J26" s="70"/>
      <c r="K26" s="70"/>
      <c r="L26" s="65"/>
    </row>
    <row r="27" spans="1:12" ht="25.2">
      <c r="A27" s="65"/>
      <c r="B27" s="65"/>
      <c r="C27" s="71" t="s">
        <v>147</v>
      </c>
      <c r="D27" s="71"/>
      <c r="E27" s="71"/>
      <c r="F27" s="71"/>
      <c r="G27" s="71"/>
      <c r="H27" s="71"/>
      <c r="I27" s="71"/>
      <c r="J27" s="71"/>
      <c r="K27" s="71"/>
      <c r="L27" s="65"/>
    </row>
    <row r="28" spans="1:12" ht="16.8">
      <c r="C28" s="72" t="s">
        <v>148</v>
      </c>
      <c r="D28" s="72"/>
      <c r="E28" s="72"/>
      <c r="F28" s="72"/>
      <c r="G28" s="72"/>
      <c r="H28" s="72"/>
      <c r="I28" s="72"/>
      <c r="J28" s="72"/>
      <c r="K28" s="72"/>
    </row>
    <row r="29" spans="1:12" ht="16.8">
      <c r="C29" s="73" t="s">
        <v>149</v>
      </c>
      <c r="D29" s="73"/>
      <c r="E29" s="73"/>
      <c r="F29" s="73"/>
      <c r="G29" s="73"/>
      <c r="H29" s="73"/>
      <c r="I29" s="73"/>
      <c r="J29" s="73"/>
      <c r="K29" s="73"/>
    </row>
    <row r="30" spans="1:12" ht="17.399999999999999">
      <c r="C30" s="74" t="s">
        <v>150</v>
      </c>
      <c r="D30" s="74"/>
      <c r="E30" s="74"/>
      <c r="F30" s="74"/>
      <c r="G30" s="74"/>
      <c r="H30" s="74"/>
      <c r="I30" s="74"/>
      <c r="J30" s="74"/>
      <c r="K30" s="74"/>
    </row>
    <row r="31" spans="1:12" ht="21">
      <c r="B31" s="75"/>
      <c r="C31" s="74" t="s">
        <v>151</v>
      </c>
      <c r="D31" s="74"/>
      <c r="E31" s="74"/>
      <c r="F31" s="74"/>
      <c r="G31" s="74"/>
      <c r="H31" s="74"/>
      <c r="I31" s="74"/>
      <c r="J31" s="74"/>
      <c r="K31" s="74"/>
    </row>
    <row r="33" spans="2:2" ht="21">
      <c r="B33" s="75"/>
    </row>
    <row r="35" spans="2:2" ht="21">
      <c r="B35" s="75"/>
    </row>
  </sheetData>
  <mergeCells count="1">
    <mergeCell ref="D4:E4"/>
  </mergeCells>
  <pageMargins left="0.7" right="0.7" top="0.75" bottom="0.75" header="0.3" footer="0.3"/>
  <pageSetup paperSize="9" scale="44" orientation="portrait" verticalDpi="300" r:id="rId1"/>
  <headerFooter>
    <oddFooter>&amp;LPrepared by:&amp;CChecked by:&amp;RApproved by:</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055DD-D98F-4E90-98F2-C3547C6E3F04}">
  <sheetPr>
    <tabColor rgb="FFFFFF00"/>
    <pageSetUpPr fitToPage="1"/>
  </sheetPr>
  <dimension ref="A1:AE40"/>
  <sheetViews>
    <sheetView view="pageBreakPreview" topLeftCell="A5" zoomScale="70" zoomScaleNormal="90" zoomScaleSheetLayoutView="70" zoomScalePageLayoutView="70" workbookViewId="0">
      <selection activeCell="C34" sqref="C34:N35"/>
    </sheetView>
  </sheetViews>
  <sheetFormatPr defaultColWidth="8.19921875" defaultRowHeight="14.4"/>
  <cols>
    <col min="1" max="1" width="5" style="179" customWidth="1"/>
    <col min="2" max="2" width="48" style="179" customWidth="1"/>
    <col min="3" max="3" width="5.796875" style="179" customWidth="1"/>
    <col min="4" max="4" width="9.3984375" style="179" bestFit="1" customWidth="1"/>
    <col min="5" max="5" width="10.3984375" style="179" customWidth="1"/>
    <col min="6" max="6" width="13.796875" style="179" customWidth="1"/>
    <col min="7" max="7" width="13.3984375" style="179" customWidth="1"/>
    <col min="8" max="8" width="13.8984375" style="179" customWidth="1"/>
    <col min="9" max="9" width="15" style="179" customWidth="1"/>
    <col min="10" max="10" width="10.19921875" style="218" customWidth="1"/>
    <col min="11" max="11" width="12.09765625" style="218" bestFit="1" customWidth="1"/>
    <col min="12" max="12" width="9.8984375" style="218" customWidth="1"/>
    <col min="13" max="13" width="12" style="218" customWidth="1"/>
    <col min="14" max="14" width="26.19921875" style="179" customWidth="1"/>
    <col min="15" max="16384" width="8.19921875" style="179"/>
  </cols>
  <sheetData>
    <row r="1" spans="1:31" ht="14.4" customHeight="1">
      <c r="A1" s="177" t="str">
        <f>BOQ!A1</f>
        <v>a</v>
      </c>
      <c r="B1" s="177"/>
      <c r="C1" s="177"/>
      <c r="D1" s="177"/>
      <c r="E1" s="177"/>
      <c r="F1" s="177"/>
      <c r="G1" s="177"/>
      <c r="H1" s="177"/>
      <c r="I1" s="177"/>
      <c r="J1" s="177"/>
      <c r="K1" s="177"/>
      <c r="L1" s="177"/>
      <c r="M1" s="177"/>
      <c r="N1" s="177"/>
      <c r="O1" s="178"/>
      <c r="P1" s="178"/>
      <c r="Q1" s="178"/>
    </row>
    <row r="2" spans="1:31" ht="14.4" customHeight="1">
      <c r="A2" s="180" t="s">
        <v>152</v>
      </c>
      <c r="B2" s="180"/>
      <c r="C2" s="180"/>
      <c r="D2" s="180"/>
      <c r="E2" s="180"/>
      <c r="F2" s="180"/>
      <c r="G2" s="180"/>
      <c r="H2" s="180"/>
      <c r="I2" s="180"/>
      <c r="J2" s="180"/>
      <c r="K2" s="180"/>
      <c r="L2" s="180"/>
      <c r="M2" s="180"/>
      <c r="N2" s="180"/>
      <c r="O2" s="177"/>
      <c r="P2" s="177"/>
      <c r="Q2" s="177"/>
    </row>
    <row r="3" spans="1:31" ht="15.6" customHeight="1">
      <c r="A3" s="181" t="s">
        <v>148</v>
      </c>
      <c r="B3" s="181"/>
      <c r="C3" s="181"/>
      <c r="D3" s="181"/>
      <c r="E3" s="181"/>
      <c r="F3" s="181"/>
      <c r="G3" s="181"/>
      <c r="H3" s="181"/>
      <c r="I3" s="181"/>
      <c r="J3" s="181"/>
      <c r="K3" s="181"/>
      <c r="L3" s="181"/>
      <c r="M3" s="181"/>
      <c r="N3" s="181"/>
      <c r="O3" s="177"/>
      <c r="P3" s="177"/>
      <c r="Q3" s="177"/>
    </row>
    <row r="4" spans="1:31" ht="15.6" customHeight="1">
      <c r="A4" s="182" t="s">
        <v>153</v>
      </c>
      <c r="B4" s="182"/>
      <c r="C4" s="182"/>
      <c r="D4" s="182"/>
      <c r="E4" s="182"/>
      <c r="F4" s="182"/>
      <c r="G4" s="182"/>
      <c r="H4" s="182"/>
      <c r="I4" s="182"/>
      <c r="J4" s="182"/>
      <c r="K4" s="182"/>
      <c r="L4" s="182"/>
      <c r="M4" s="182"/>
      <c r="N4" s="182"/>
      <c r="O4" s="177"/>
      <c r="P4" s="177"/>
      <c r="Q4" s="177"/>
    </row>
    <row r="5" spans="1:31" ht="20.399999999999999" customHeight="1">
      <c r="A5" s="183" t="s">
        <v>150</v>
      </c>
      <c r="B5" s="183"/>
      <c r="C5" s="183"/>
      <c r="D5" s="183"/>
      <c r="E5" s="183"/>
      <c r="F5" s="183"/>
      <c r="G5" s="183"/>
      <c r="H5" s="183"/>
      <c r="I5" s="183"/>
      <c r="J5" s="183"/>
      <c r="K5" s="183"/>
      <c r="L5" s="183"/>
      <c r="M5" s="183"/>
      <c r="N5" s="183"/>
      <c r="O5" s="177"/>
      <c r="P5" s="177"/>
      <c r="Q5" s="177"/>
    </row>
    <row r="6" spans="1:31" ht="20.399999999999999" customHeight="1">
      <c r="A6" s="184" t="s">
        <v>151</v>
      </c>
      <c r="B6" s="184"/>
      <c r="C6" s="184"/>
      <c r="D6" s="184"/>
      <c r="E6" s="184"/>
      <c r="F6" s="184"/>
      <c r="G6" s="184"/>
      <c r="H6" s="184"/>
      <c r="I6" s="184"/>
      <c r="J6" s="184"/>
      <c r="K6" s="184"/>
      <c r="L6" s="184"/>
      <c r="M6" s="184"/>
      <c r="N6" s="184"/>
      <c r="O6" s="177"/>
      <c r="P6" s="177"/>
      <c r="Q6" s="177"/>
    </row>
    <row r="7" spans="1:31" ht="15.6">
      <c r="A7" s="185"/>
      <c r="B7" s="185"/>
      <c r="C7" s="185"/>
      <c r="D7" s="185"/>
      <c r="E7" s="185"/>
      <c r="F7" s="185"/>
      <c r="G7" s="185"/>
      <c r="H7" s="185"/>
      <c r="I7" s="185"/>
      <c r="J7" s="186"/>
      <c r="K7" s="186"/>
      <c r="L7" s="186"/>
      <c r="M7" s="186"/>
      <c r="N7" s="185"/>
    </row>
    <row r="8" spans="1:31" ht="15.6">
      <c r="A8" s="187" t="str">
        <f>Data!B5</f>
        <v>Name of Project:xx</v>
      </c>
      <c r="B8" s="187"/>
      <c r="C8" s="187"/>
      <c r="D8" s="187"/>
      <c r="E8" s="187"/>
      <c r="F8" s="187"/>
      <c r="G8" s="187"/>
      <c r="H8" s="187"/>
      <c r="I8" s="187"/>
      <c r="J8" s="187"/>
      <c r="K8" s="187"/>
      <c r="L8" s="187"/>
      <c r="M8" s="187"/>
      <c r="N8" s="187"/>
    </row>
    <row r="9" spans="1:31" ht="15.6">
      <c r="A9" s="188" t="str">
        <f>Data!B8</f>
        <v>Contract Identification No:- xx</v>
      </c>
      <c r="B9" s="189"/>
      <c r="C9" s="189"/>
      <c r="D9" s="189"/>
      <c r="E9" s="189"/>
      <c r="F9" s="189"/>
      <c r="G9" s="189"/>
      <c r="H9" s="189"/>
      <c r="I9" s="189"/>
      <c r="J9" s="189"/>
      <c r="K9" s="189"/>
      <c r="L9" s="189"/>
      <c r="M9" s="189"/>
      <c r="N9" s="185"/>
    </row>
    <row r="10" spans="1:31" ht="15.75" customHeight="1">
      <c r="A10" s="190" t="str">
        <f>Data!B10</f>
        <v>Name of Contractor: xx</v>
      </c>
      <c r="B10" s="190"/>
      <c r="C10" s="190"/>
      <c r="D10" s="190"/>
      <c r="E10" s="190"/>
      <c r="F10" s="190"/>
      <c r="G10" s="190"/>
      <c r="H10" s="190"/>
      <c r="I10" s="190"/>
      <c r="J10" s="190"/>
      <c r="K10" s="191"/>
      <c r="L10" s="191"/>
      <c r="M10" s="191"/>
      <c r="N10" s="185"/>
    </row>
    <row r="11" spans="1:31" ht="18.75" customHeight="1">
      <c r="A11" s="192" t="str">
        <f>Data!B14</f>
        <v>Date of Work Order: xx</v>
      </c>
      <c r="B11" s="192"/>
      <c r="C11" s="192"/>
      <c r="D11" s="192"/>
      <c r="E11" s="192"/>
      <c r="F11" s="192"/>
      <c r="G11" s="192"/>
      <c r="H11" s="192"/>
      <c r="I11" s="192"/>
      <c r="J11" s="192"/>
      <c r="K11" s="193"/>
      <c r="L11" s="193"/>
      <c r="M11" s="193"/>
      <c r="N11" s="185"/>
      <c r="R11" s="177"/>
      <c r="S11" s="177"/>
      <c r="T11" s="177"/>
      <c r="U11" s="177"/>
      <c r="V11" s="177"/>
      <c r="W11" s="177"/>
      <c r="X11" s="177"/>
      <c r="Y11" s="177"/>
      <c r="Z11" s="177"/>
      <c r="AA11" s="177"/>
      <c r="AB11" s="177"/>
      <c r="AC11" s="177"/>
      <c r="AD11" s="177"/>
      <c r="AE11" s="177"/>
    </row>
    <row r="12" spans="1:31" ht="14.25" customHeight="1">
      <c r="A12" s="194" t="str">
        <f>Data!B12</f>
        <v>Date of Completion:xx</v>
      </c>
      <c r="B12" s="194"/>
      <c r="C12" s="194"/>
      <c r="D12" s="194"/>
      <c r="E12" s="194"/>
      <c r="F12" s="194"/>
      <c r="G12" s="194"/>
      <c r="H12" s="194"/>
      <c r="I12" s="194"/>
      <c r="J12" s="194"/>
      <c r="K12" s="195"/>
      <c r="L12" s="196"/>
      <c r="M12" s="196"/>
      <c r="N12" s="185"/>
    </row>
    <row r="13" spans="1:31" ht="24.75" customHeight="1">
      <c r="A13" s="197" t="s">
        <v>154</v>
      </c>
      <c r="B13" s="197"/>
      <c r="C13" s="197"/>
      <c r="D13" s="197"/>
      <c r="E13" s="197"/>
      <c r="F13" s="197"/>
      <c r="G13" s="197"/>
      <c r="H13" s="197"/>
      <c r="I13" s="197"/>
      <c r="J13" s="197"/>
      <c r="K13" s="197"/>
      <c r="L13" s="197"/>
      <c r="M13" s="197"/>
      <c r="N13" s="197"/>
    </row>
    <row r="14" spans="1:31" ht="15.6">
      <c r="A14" s="197" t="s">
        <v>155</v>
      </c>
      <c r="B14" s="197"/>
      <c r="C14" s="197"/>
      <c r="D14" s="197"/>
      <c r="E14" s="197"/>
      <c r="F14" s="197"/>
      <c r="G14" s="197"/>
      <c r="H14" s="197"/>
      <c r="I14" s="197"/>
      <c r="J14" s="197"/>
      <c r="K14" s="197"/>
      <c r="L14" s="197"/>
      <c r="M14" s="197"/>
      <c r="N14" s="197"/>
    </row>
    <row r="15" spans="1:31" ht="15.6">
      <c r="A15" s="198"/>
      <c r="B15" s="198"/>
      <c r="C15" s="198"/>
      <c r="D15" s="198"/>
      <c r="E15" s="198"/>
      <c r="F15" s="198"/>
      <c r="G15" s="198"/>
      <c r="H15" s="198"/>
      <c r="I15" s="198"/>
      <c r="J15" s="198"/>
      <c r="K15" s="198"/>
      <c r="L15" s="198"/>
      <c r="M15" s="198"/>
      <c r="N15" s="198"/>
    </row>
    <row r="16" spans="1:31" ht="75.75" customHeight="1">
      <c r="A16" s="199" t="s">
        <v>156</v>
      </c>
      <c r="B16" s="199" t="s">
        <v>157</v>
      </c>
      <c r="C16" s="199" t="s">
        <v>40</v>
      </c>
      <c r="D16" s="199" t="s">
        <v>158</v>
      </c>
      <c r="E16" s="199" t="s">
        <v>159</v>
      </c>
      <c r="F16" s="199" t="s">
        <v>160</v>
      </c>
      <c r="G16" s="199" t="s">
        <v>161</v>
      </c>
      <c r="H16" s="199" t="s">
        <v>162</v>
      </c>
      <c r="I16" s="199" t="s">
        <v>163</v>
      </c>
      <c r="J16" s="199" t="s">
        <v>164</v>
      </c>
      <c r="K16" s="199" t="s">
        <v>165</v>
      </c>
      <c r="L16" s="199" t="s">
        <v>166</v>
      </c>
      <c r="M16" s="199" t="s">
        <v>167</v>
      </c>
      <c r="N16" s="199" t="s">
        <v>168</v>
      </c>
    </row>
    <row r="17" spans="1:14" ht="15.6">
      <c r="A17" s="201">
        <f>VO!B24</f>
        <v>1</v>
      </c>
      <c r="B17" s="533" t="str">
        <f>VO!C24</f>
        <v>General works</v>
      </c>
      <c r="C17" s="202"/>
      <c r="D17" s="203"/>
      <c r="E17" s="204"/>
      <c r="F17" s="203"/>
      <c r="G17" s="205"/>
      <c r="H17" s="205"/>
      <c r="I17" s="205"/>
      <c r="J17" s="206"/>
      <c r="K17" s="205"/>
      <c r="L17" s="206"/>
      <c r="M17" s="206"/>
      <c r="N17" s="207"/>
    </row>
    <row r="18" spans="1:14" ht="46.8">
      <c r="A18" s="200">
        <f>VO!B25</f>
        <v>1.1000000000000001</v>
      </c>
      <c r="B18" s="208" t="str">
        <f>VO!C25</f>
        <v>Relocation of services / minor infrastructures, Engineer's facility, Office accessories and equipments, Quality Control as per specifications and instruction of the Engineer.[111]</v>
      </c>
      <c r="C18" s="202" t="str">
        <f>VO!D25</f>
        <v>PS</v>
      </c>
      <c r="D18" s="204">
        <f>VO!E25</f>
        <v>1</v>
      </c>
      <c r="E18" s="204">
        <f>VO!H25</f>
        <v>0</v>
      </c>
      <c r="F18" s="204">
        <f>VO!G25</f>
        <v>0</v>
      </c>
      <c r="G18" s="205">
        <f>VO!J25</f>
        <v>0</v>
      </c>
      <c r="H18" s="205">
        <f>VO!R25</f>
        <v>50000</v>
      </c>
      <c r="I18" s="205">
        <f>VO!V25</f>
        <v>0</v>
      </c>
      <c r="J18" s="204"/>
      <c r="K18" s="205"/>
      <c r="L18" s="204"/>
      <c r="M18" s="206"/>
      <c r="N18" s="207"/>
    </row>
    <row r="19" spans="1:14" ht="31.2">
      <c r="A19" s="200">
        <f>VO!B26</f>
        <v>1.2</v>
      </c>
      <c r="B19" s="208" t="str">
        <f>VO!C26</f>
        <v>Provision of Insurance for the  loss or damage to the Works, Plant, and Materials;  as per SCC 19.1 [SS 100]</v>
      </c>
      <c r="C19" s="202" t="str">
        <f>VO!D26</f>
        <v>Job</v>
      </c>
      <c r="D19" s="204">
        <f>VO!E26</f>
        <v>1</v>
      </c>
      <c r="E19" s="204">
        <f>VO!H26</f>
        <v>0</v>
      </c>
      <c r="F19" s="204">
        <f>VO!G26</f>
        <v>0</v>
      </c>
      <c r="G19" s="205">
        <f>VO!J26</f>
        <v>0</v>
      </c>
      <c r="H19" s="205">
        <f>VO!R26</f>
        <v>50000</v>
      </c>
      <c r="I19" s="205">
        <f>VO!V26</f>
        <v>0</v>
      </c>
      <c r="J19" s="204"/>
      <c r="K19" s="205"/>
      <c r="L19" s="204"/>
      <c r="M19" s="206"/>
      <c r="N19" s="207"/>
    </row>
    <row r="20" spans="1:14" ht="15.6">
      <c r="A20" s="200"/>
      <c r="B20" s="208"/>
      <c r="C20" s="202"/>
      <c r="D20" s="204"/>
      <c r="E20" s="204"/>
      <c r="F20" s="204"/>
      <c r="G20" s="205"/>
      <c r="H20" s="205"/>
      <c r="I20" s="205"/>
      <c r="J20" s="204"/>
      <c r="K20" s="205"/>
      <c r="L20" s="204"/>
      <c r="M20" s="206"/>
      <c r="N20" s="207"/>
    </row>
    <row r="21" spans="1:14" ht="15.6">
      <c r="A21" s="201">
        <f>VO!B28</f>
        <v>2</v>
      </c>
      <c r="B21" s="533" t="str">
        <f>'[39]VO (2)'!C26</f>
        <v>Structures Works/Pavement Works</v>
      </c>
      <c r="C21" s="202"/>
      <c r="D21" s="204"/>
      <c r="E21" s="204"/>
      <c r="F21" s="204"/>
      <c r="G21" s="205"/>
      <c r="H21" s="205"/>
      <c r="I21" s="205"/>
      <c r="J21" s="204"/>
      <c r="K21" s="205"/>
      <c r="L21" s="204"/>
      <c r="M21" s="206"/>
      <c r="N21" s="209"/>
    </row>
    <row r="22" spans="1:14" ht="93.6">
      <c r="A22" s="200">
        <f>VO!B29</f>
        <v>2.1</v>
      </c>
      <c r="B22" s="208" t="str">
        <f>VO!C29</f>
        <v>Road way Excavation in all types (including hard rock) of soil as per Drawing and technical specifications including removal of stumps and other deleterious matter, all lifts and lead as per Drawing and instruction of the Engineer[905]</v>
      </c>
      <c r="C22" s="202" t="str">
        <f>VO!D29</f>
        <v>Cum</v>
      </c>
      <c r="D22" s="204">
        <f>VO!E29</f>
        <v>3000</v>
      </c>
      <c r="E22" s="204">
        <f>VO!H29</f>
        <v>0</v>
      </c>
      <c r="F22" s="204">
        <f>VO!G29</f>
        <v>0</v>
      </c>
      <c r="G22" s="205">
        <f>VO!J29</f>
        <v>0</v>
      </c>
      <c r="H22" s="205">
        <f>VO!R29</f>
        <v>240000</v>
      </c>
      <c r="I22" s="205">
        <f>VO!V29</f>
        <v>0</v>
      </c>
      <c r="J22" s="204"/>
      <c r="K22" s="205"/>
      <c r="L22" s="204"/>
      <c r="M22" s="210"/>
      <c r="N22" s="210"/>
    </row>
    <row r="23" spans="1:14" ht="78">
      <c r="A23" s="200">
        <f>VO!B30</f>
        <v>2.2000000000000002</v>
      </c>
      <c r="B23" s="208" t="str">
        <f>VO!C30</f>
        <v>Providing and laying of Plain/Reinforced Cement Concrete in Foundation complete as per Drawing and Technical Specifications, PCC Grade M 15 including formworks all complete.[2000]</v>
      </c>
      <c r="C23" s="202" t="str">
        <f>VO!D30</f>
        <v>Cum</v>
      </c>
      <c r="D23" s="204">
        <f>VO!E30</f>
        <v>50</v>
      </c>
      <c r="E23" s="204">
        <f>VO!H30</f>
        <v>0</v>
      </c>
      <c r="F23" s="204">
        <f>VO!G30</f>
        <v>0</v>
      </c>
      <c r="G23" s="205">
        <f>VO!J30</f>
        <v>0</v>
      </c>
      <c r="H23" s="205">
        <f>VO!R30</f>
        <v>240000</v>
      </c>
      <c r="I23" s="205">
        <f>VO!V30</f>
        <v>0</v>
      </c>
      <c r="J23" s="204"/>
      <c r="K23" s="205"/>
      <c r="L23" s="204"/>
      <c r="M23" s="210"/>
      <c r="N23" s="210"/>
    </row>
    <row r="24" spans="1:14" ht="15.6">
      <c r="A24" s="200"/>
      <c r="B24" s="208"/>
      <c r="C24" s="202"/>
      <c r="D24" s="204"/>
      <c r="E24" s="204"/>
      <c r="F24" s="204"/>
      <c r="G24" s="205"/>
      <c r="H24" s="205"/>
      <c r="I24" s="205"/>
      <c r="J24" s="204"/>
      <c r="K24" s="205"/>
      <c r="L24" s="204"/>
      <c r="M24" s="206"/>
      <c r="N24" s="210"/>
    </row>
    <row r="25" spans="1:14" ht="15.6">
      <c r="A25" s="201">
        <f>VO!B32</f>
        <v>3</v>
      </c>
      <c r="B25" s="533" t="str">
        <f>VO!C32</f>
        <v>Structural Works</v>
      </c>
      <c r="C25" s="202"/>
      <c r="D25" s="204"/>
      <c r="E25" s="204"/>
      <c r="F25" s="204"/>
      <c r="G25" s="205"/>
      <c r="H25" s="205"/>
      <c r="I25" s="205"/>
      <c r="J25" s="204"/>
      <c r="K25" s="205"/>
      <c r="L25" s="204"/>
      <c r="M25" s="206"/>
      <c r="N25" s="210"/>
    </row>
    <row r="26" spans="1:14" ht="78">
      <c r="A26" s="200">
        <f>VO!B33</f>
        <v>3.1</v>
      </c>
      <c r="B26" s="208" t="str">
        <f>VO!C33</f>
        <v>Excavation for Structures Foundation, Earth work in excavation of foundation of structures, including  construction of shoring and bracing, removal of stumps and other deleterious matter  &amp; Backfilling with Suitable Material as per Drawing and Technical Specifications.,[907]</v>
      </c>
      <c r="C26" s="202" t="str">
        <f>VO!D33</f>
        <v>Cum</v>
      </c>
      <c r="D26" s="204">
        <f>VO!E33</f>
        <v>443.18</v>
      </c>
      <c r="E26" s="204">
        <f>VO!H33</f>
        <v>0</v>
      </c>
      <c r="F26" s="204">
        <f>VO!G33</f>
        <v>0</v>
      </c>
      <c r="G26" s="205">
        <f>VO!J33</f>
        <v>0</v>
      </c>
      <c r="H26" s="205">
        <f>VO!R33</f>
        <v>22159</v>
      </c>
      <c r="I26" s="205">
        <f>VO!V33</f>
        <v>0</v>
      </c>
      <c r="J26" s="204"/>
      <c r="K26" s="205"/>
      <c r="L26" s="204"/>
      <c r="M26" s="206"/>
      <c r="N26" s="210"/>
    </row>
    <row r="27" spans="1:14" ht="78">
      <c r="A27" s="200">
        <f>VO!B34</f>
        <v>3.2</v>
      </c>
      <c r="B27" s="208" t="str">
        <f>VO!C34</f>
        <v>Providing and laying of hand pack Stone soling with 150 to 200 mm thick stones and packing with smaller stone on prepared surface as per Drawing and Technical Specifications.[1006]</v>
      </c>
      <c r="C27" s="202" t="str">
        <f>VO!D34</f>
        <v>Cum</v>
      </c>
      <c r="D27" s="204">
        <f>VO!E34</f>
        <v>158.94999999999999</v>
      </c>
      <c r="E27" s="204">
        <f>VO!H34</f>
        <v>0</v>
      </c>
      <c r="F27" s="204">
        <f>VO!G34</f>
        <v>0</v>
      </c>
      <c r="G27" s="205">
        <f>VO!J34</f>
        <v>0</v>
      </c>
      <c r="H27" s="205">
        <f>VO!R34</f>
        <v>349690</v>
      </c>
      <c r="I27" s="205">
        <f>VO!V34</f>
        <v>0</v>
      </c>
      <c r="J27" s="204"/>
      <c r="K27" s="205"/>
      <c r="L27" s="204"/>
      <c r="M27" s="206"/>
      <c r="N27" s="210"/>
    </row>
    <row r="28" spans="1:14" ht="46.8">
      <c r="A28" s="200">
        <f>VO!B35</f>
        <v>3.3</v>
      </c>
      <c r="B28" s="208" t="str">
        <f>VO!C35</f>
        <v>Providing and laying of Plain Cement Concrete M 10 ( or 1:3:6 for nominal mix) in Foundation complete as per Drawing and Technical Specifications.[2000]</v>
      </c>
      <c r="C28" s="202" t="str">
        <f>VO!D35</f>
        <v>Cum</v>
      </c>
      <c r="D28" s="204">
        <f>VO!E35</f>
        <v>2.16</v>
      </c>
      <c r="E28" s="204">
        <f>VO!H35</f>
        <v>0</v>
      </c>
      <c r="F28" s="204">
        <f>VO!G35</f>
        <v>0</v>
      </c>
      <c r="G28" s="205">
        <f>VO!J35</f>
        <v>0</v>
      </c>
      <c r="H28" s="205">
        <f>VO!R35</f>
        <v>12960</v>
      </c>
      <c r="I28" s="205">
        <f>VO!V35</f>
        <v>0</v>
      </c>
      <c r="J28" s="204"/>
      <c r="K28" s="205"/>
      <c r="L28" s="204"/>
      <c r="M28" s="206"/>
      <c r="N28" s="210"/>
    </row>
    <row r="29" spans="1:14" ht="78">
      <c r="A29" s="200">
        <f>VO!B36</f>
        <v>3.4</v>
      </c>
      <c r="B29" s="208" t="str">
        <f>VO!C36</f>
        <v>Providing and laying of Plain/Reinforced Cement Concrete in Foundation complete as per Drawing and Technical Specifications, PCC Grade M 15 including formworks all complete.[2000]</v>
      </c>
      <c r="C29" s="202" t="str">
        <f>VO!D36</f>
        <v>Cum</v>
      </c>
      <c r="D29" s="204">
        <f>VO!E36</f>
        <v>22.62</v>
      </c>
      <c r="E29" s="204">
        <f>VO!H36</f>
        <v>0</v>
      </c>
      <c r="F29" s="204">
        <f>VO!G36</f>
        <v>0</v>
      </c>
      <c r="G29" s="205">
        <f>VO!J36</f>
        <v>0</v>
      </c>
      <c r="H29" s="205">
        <f>VO!R36</f>
        <v>158340</v>
      </c>
      <c r="I29" s="205">
        <f>VO!V36</f>
        <v>0</v>
      </c>
      <c r="J29" s="204"/>
      <c r="K29" s="205"/>
      <c r="L29" s="204"/>
      <c r="M29" s="206"/>
      <c r="N29" s="210"/>
    </row>
    <row r="30" spans="1:14" ht="78">
      <c r="A30" s="200">
        <f>VO!B37</f>
        <v>3.5</v>
      </c>
      <c r="B30" s="208" t="str">
        <f>VO!C37</f>
        <v>Providing and laying Plum concrete ( Boulder mixed concrete) as per Drawing and Specifications, 60% M 15  concrete and 40% boulders/stones,Including Formwork using Mechanical Aids[2421]</v>
      </c>
      <c r="C30" s="202" t="str">
        <f>VO!D37</f>
        <v>Cum</v>
      </c>
      <c r="D30" s="204">
        <f>VO!E37</f>
        <v>423.26</v>
      </c>
      <c r="E30" s="204">
        <f>VO!H37</f>
        <v>0</v>
      </c>
      <c r="F30" s="204">
        <f>VO!G37</f>
        <v>0</v>
      </c>
      <c r="G30" s="205">
        <f>VO!J37</f>
        <v>0</v>
      </c>
      <c r="H30" s="205">
        <f>VO!R37</f>
        <v>2645375</v>
      </c>
      <c r="I30" s="205">
        <f>VO!V37</f>
        <v>0</v>
      </c>
      <c r="J30" s="204"/>
      <c r="K30" s="205"/>
      <c r="L30" s="204"/>
      <c r="M30" s="206"/>
      <c r="N30" s="210"/>
    </row>
    <row r="31" spans="1:14" ht="78">
      <c r="A31" s="200">
        <f>VO!B38</f>
        <v>3.6</v>
      </c>
      <c r="B31" s="208" t="str">
        <f>VO!C38</f>
        <v>Random Rubble Masonry, Providing and laying of Stone Masonry Work in Cement Mortar 1:4 in Foundation complete as per Drawing and Technical Specifications., Using Concrete Mixer[2602,2603]</v>
      </c>
      <c r="C31" s="202" t="str">
        <f>VO!D38</f>
        <v>Cum</v>
      </c>
      <c r="D31" s="204">
        <f>VO!E38</f>
        <v>164.44</v>
      </c>
      <c r="E31" s="204">
        <f>VO!H38</f>
        <v>0</v>
      </c>
      <c r="F31" s="204">
        <f>VO!G38</f>
        <v>0</v>
      </c>
      <c r="G31" s="205">
        <f>VO!J38</f>
        <v>0</v>
      </c>
      <c r="H31" s="205">
        <f>VO!R38</f>
        <v>822200</v>
      </c>
      <c r="I31" s="205">
        <f>VO!V38</f>
        <v>0</v>
      </c>
      <c r="J31" s="204"/>
      <c r="K31" s="212"/>
      <c r="L31" s="211"/>
      <c r="M31" s="213"/>
      <c r="N31" s="210"/>
    </row>
    <row r="32" spans="1:14" ht="78">
      <c r="A32" s="200">
        <f>VO!B39</f>
        <v>3.7</v>
      </c>
      <c r="B32" s="208" t="str">
        <f>VO!C39</f>
        <v>Providing, Assembling &amp; providing and filling stone in mechanically  woven double twisted  crates / mattress  including rolling, cutting and  with lacing  wire and binding wire as per specification , Hexagonal mesh type 100 mm x 120 mm, mesh wire 3 mm, selvage wire 3.9 mm, lacing wire 2.4 mm [SS 2402]</v>
      </c>
      <c r="C32" s="202" t="str">
        <f>VO!D39</f>
        <v>Cum</v>
      </c>
      <c r="D32" s="204">
        <f>VO!E39</f>
        <v>97.5</v>
      </c>
      <c r="E32" s="204">
        <f>VO!H39</f>
        <v>0</v>
      </c>
      <c r="F32" s="204">
        <f>VO!G39</f>
        <v>0</v>
      </c>
      <c r="G32" s="205">
        <f>VO!J39</f>
        <v>0</v>
      </c>
      <c r="H32" s="205">
        <f>VO!R39</f>
        <v>341250</v>
      </c>
      <c r="I32" s="205">
        <f>VO!V39</f>
        <v>0</v>
      </c>
      <c r="J32" s="204"/>
      <c r="K32" s="205"/>
      <c r="L32" s="204"/>
      <c r="M32" s="206"/>
      <c r="N32" s="210"/>
    </row>
    <row r="33" spans="1:14" ht="78">
      <c r="A33" s="200">
        <f>VO!B40</f>
        <v>3.8</v>
      </c>
      <c r="B33" s="208" t="str">
        <f>VO!C40</f>
        <v>Laying and fixing of Geo-Textile all complete as per specification., Providing  and laying of a geotextile filter between pitching and embankment slopes as per Drawing and Technical Specifications.[2404]</v>
      </c>
      <c r="C33" s="202" t="str">
        <f>VO!D40</f>
        <v>Sqm</v>
      </c>
      <c r="D33" s="204">
        <f>VO!E40</f>
        <v>57</v>
      </c>
      <c r="E33" s="204">
        <f>VO!H40</f>
        <v>0</v>
      </c>
      <c r="F33" s="204">
        <f>VO!G40</f>
        <v>0</v>
      </c>
      <c r="G33" s="205">
        <f>VO!J40</f>
        <v>0</v>
      </c>
      <c r="H33" s="205">
        <f>VO!R40</f>
        <v>3990</v>
      </c>
      <c r="I33" s="205">
        <f>VO!V40</f>
        <v>0</v>
      </c>
      <c r="J33" s="204"/>
      <c r="K33" s="205"/>
      <c r="L33" s="204"/>
      <c r="M33" s="206"/>
      <c r="N33" s="210"/>
    </row>
    <row r="34" spans="1:14" ht="15.6">
      <c r="A34" s="200"/>
      <c r="B34" s="208"/>
      <c r="C34" s="202"/>
      <c r="D34" s="204"/>
      <c r="E34" s="204"/>
      <c r="F34" s="204"/>
      <c r="G34" s="205"/>
      <c r="H34" s="205"/>
      <c r="I34" s="205"/>
      <c r="J34" s="204"/>
      <c r="K34" s="205"/>
      <c r="L34" s="204"/>
      <c r="M34" s="206"/>
      <c r="N34" s="210"/>
    </row>
    <row r="35" spans="1:14" ht="15.6">
      <c r="A35" s="201">
        <f>VO!B42</f>
        <v>4</v>
      </c>
      <c r="B35" s="533" t="str">
        <f>VO!C42</f>
        <v>Pavement Works</v>
      </c>
      <c r="C35" s="202"/>
      <c r="D35" s="204"/>
      <c r="E35" s="204"/>
      <c r="F35" s="204"/>
      <c r="G35" s="205"/>
      <c r="H35" s="205"/>
      <c r="I35" s="205"/>
      <c r="J35" s="204"/>
      <c r="K35" s="205"/>
      <c r="L35" s="204"/>
      <c r="M35" s="206"/>
      <c r="N35" s="210"/>
    </row>
    <row r="36" spans="1:14" ht="78">
      <c r="A36" s="200">
        <f>VO!B43</f>
        <v>4.0999999999999996</v>
      </c>
      <c r="B36" s="208" t="str">
        <f>VO!C43</f>
        <v>Providing and laying of Plain/Reinforced Cement Concrete in Foundation complete as per Drawing and Technical Specifications., RCC Grade M 25/20 including formwork [2000]</v>
      </c>
      <c r="C36" s="202" t="str">
        <f>VO!D43</f>
        <v>Cum</v>
      </c>
      <c r="D36" s="204">
        <f>VO!E43</f>
        <v>92.12</v>
      </c>
      <c r="E36" s="204">
        <f>VO!H43</f>
        <v>0</v>
      </c>
      <c r="F36" s="204">
        <f>VO!G43</f>
        <v>0</v>
      </c>
      <c r="G36" s="205">
        <f>VO!J43</f>
        <v>0</v>
      </c>
      <c r="H36" s="205">
        <f>VO!R43</f>
        <v>736960</v>
      </c>
      <c r="I36" s="205">
        <f>VO!V43</f>
        <v>0</v>
      </c>
      <c r="J36" s="204"/>
      <c r="K36" s="205"/>
      <c r="L36" s="204"/>
      <c r="M36" s="206"/>
      <c r="N36" s="210"/>
    </row>
    <row r="37" spans="1:14" ht="78">
      <c r="A37" s="200">
        <f>VO!B44</f>
        <v>4.2</v>
      </c>
      <c r="B37" s="208" t="str">
        <f>VO!C44</f>
        <v>Providing and laying , fitting and placing un-coated Mild steel / HYSD reinforcement complete in foundation as per drawing and technical specification [2014]</v>
      </c>
      <c r="C37" s="202" t="str">
        <f>VO!D44</f>
        <v>Ton</v>
      </c>
      <c r="D37" s="204">
        <f>VO!E44</f>
        <v>3.83</v>
      </c>
      <c r="E37" s="204">
        <f>VO!H44</f>
        <v>0</v>
      </c>
      <c r="F37" s="204">
        <f>VO!G44</f>
        <v>0</v>
      </c>
      <c r="G37" s="205">
        <f>VO!J44</f>
        <v>0</v>
      </c>
      <c r="H37" s="205">
        <f>VO!R44</f>
        <v>421300</v>
      </c>
      <c r="I37" s="205">
        <f>VO!V44</f>
        <v>0</v>
      </c>
      <c r="J37" s="204"/>
      <c r="K37" s="205"/>
      <c r="L37" s="204"/>
      <c r="M37" s="206"/>
      <c r="N37" s="210"/>
    </row>
    <row r="38" spans="1:14" ht="15.6">
      <c r="A38" s="214"/>
      <c r="B38" s="214"/>
      <c r="C38" s="214"/>
      <c r="D38" s="214"/>
      <c r="E38" s="214"/>
      <c r="F38" s="215"/>
      <c r="G38" s="215"/>
      <c r="H38" s="215"/>
      <c r="I38" s="215"/>
      <c r="J38" s="216"/>
      <c r="K38" s="216"/>
      <c r="L38" s="216"/>
      <c r="M38" s="216"/>
      <c r="N38" s="214"/>
    </row>
    <row r="39" spans="1:14">
      <c r="A39" s="214"/>
      <c r="B39" s="214"/>
      <c r="C39" s="214"/>
      <c r="D39" s="214"/>
      <c r="E39" s="214"/>
      <c r="F39" s="217"/>
      <c r="G39" s="217"/>
      <c r="H39" s="217"/>
      <c r="I39" s="217"/>
      <c r="J39" s="216"/>
      <c r="K39" s="216"/>
      <c r="L39" s="216"/>
      <c r="M39" s="216"/>
      <c r="N39" s="214"/>
    </row>
    <row r="40" spans="1:14">
      <c r="A40" s="214"/>
      <c r="B40" s="214"/>
      <c r="C40" s="214"/>
      <c r="D40" s="214"/>
      <c r="E40" s="214"/>
      <c r="F40" s="214"/>
      <c r="G40" s="214"/>
      <c r="H40" s="214"/>
      <c r="I40" s="214"/>
      <c r="J40" s="216"/>
      <c r="K40" s="216"/>
      <c r="L40" s="216"/>
      <c r="M40" s="216"/>
      <c r="N40" s="214"/>
    </row>
  </sheetData>
  <mergeCells count="18">
    <mergeCell ref="A11:J11"/>
    <mergeCell ref="R11:AE11"/>
    <mergeCell ref="L12:M12"/>
    <mergeCell ref="A13:N13"/>
    <mergeCell ref="A14:N14"/>
    <mergeCell ref="A5:N5"/>
    <mergeCell ref="O5:Q5"/>
    <mergeCell ref="A6:N6"/>
    <mergeCell ref="O6:Q6"/>
    <mergeCell ref="A8:N8"/>
    <mergeCell ref="A10:J10"/>
    <mergeCell ref="A1:N1"/>
    <mergeCell ref="A2:N2"/>
    <mergeCell ref="O2:Q2"/>
    <mergeCell ref="A3:N3"/>
    <mergeCell ref="O3:Q3"/>
    <mergeCell ref="A4:N4"/>
    <mergeCell ref="O4:Q4"/>
  </mergeCells>
  <pageMargins left="7.0000000000000007E-2" right="0.1" top="0.5" bottom="0.25" header="0.3" footer="0.3"/>
  <pageSetup paperSize="9" scale="66" fitToHeight="0" orientation="landscape" r:id="rId1"/>
  <headerFooter>
    <oddHeader>&amp;R&amp;P</oddHeader>
    <oddFooter>&amp;LSubmitted By :&amp;CChecked By :&amp;RApproved By :</oddFooter>
  </headerFooter>
  <rowBreaks count="2" manualBreakCount="2">
    <brk id="26" max="13" man="1"/>
    <brk id="32" max="13" man="1"/>
  </rowBreaks>
  <colBreaks count="1" manualBreakCount="1">
    <brk id="14" max="32"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75E72-1CF5-491C-8ABE-4349C83A649D}">
  <sheetPr>
    <tabColor rgb="FF0070C0"/>
    <pageSetUpPr fitToPage="1"/>
  </sheetPr>
  <dimension ref="A1:I27"/>
  <sheetViews>
    <sheetView view="pageBreakPreview" zoomScaleNormal="100" zoomScaleSheetLayoutView="100" workbookViewId="0">
      <selection activeCell="C30" sqref="C30"/>
    </sheetView>
  </sheetViews>
  <sheetFormatPr defaultRowHeight="13.2"/>
  <cols>
    <col min="1" max="1" width="4.19921875" style="220" customWidth="1"/>
    <col min="2" max="2" width="7.796875" style="220" customWidth="1"/>
    <col min="3" max="3" width="44.3984375" style="220" customWidth="1"/>
    <col min="4" max="4" width="8.69921875" style="220" customWidth="1"/>
    <col min="5" max="5" width="10.19921875" style="220" customWidth="1"/>
    <col min="6" max="6" width="11.3984375" style="220" customWidth="1"/>
    <col min="7" max="7" width="13.59765625" style="220" customWidth="1"/>
    <col min="8" max="8" width="12.59765625" style="220" customWidth="1"/>
    <col min="9" max="9" width="12.09765625" style="220" bestFit="1" customWidth="1"/>
    <col min="10" max="256" width="8.796875" style="220"/>
    <col min="257" max="257" width="4.19921875" style="220" customWidth="1"/>
    <col min="258" max="258" width="7.796875" style="220" customWidth="1"/>
    <col min="259" max="259" width="44.3984375" style="220" customWidth="1"/>
    <col min="260" max="260" width="8.69921875" style="220" customWidth="1"/>
    <col min="261" max="261" width="10.19921875" style="220" customWidth="1"/>
    <col min="262" max="262" width="11.3984375" style="220" customWidth="1"/>
    <col min="263" max="263" width="13.59765625" style="220" customWidth="1"/>
    <col min="264" max="264" width="12.59765625" style="220" customWidth="1"/>
    <col min="265" max="265" width="12.09765625" style="220" bestFit="1" customWidth="1"/>
    <col min="266" max="512" width="8.796875" style="220"/>
    <col min="513" max="513" width="4.19921875" style="220" customWidth="1"/>
    <col min="514" max="514" width="7.796875" style="220" customWidth="1"/>
    <col min="515" max="515" width="44.3984375" style="220" customWidth="1"/>
    <col min="516" max="516" width="8.69921875" style="220" customWidth="1"/>
    <col min="517" max="517" width="10.19921875" style="220" customWidth="1"/>
    <col min="518" max="518" width="11.3984375" style="220" customWidth="1"/>
    <col min="519" max="519" width="13.59765625" style="220" customWidth="1"/>
    <col min="520" max="520" width="12.59765625" style="220" customWidth="1"/>
    <col min="521" max="521" width="12.09765625" style="220" bestFit="1" customWidth="1"/>
    <col min="522" max="768" width="8.796875" style="220"/>
    <col min="769" max="769" width="4.19921875" style="220" customWidth="1"/>
    <col min="770" max="770" width="7.796875" style="220" customWidth="1"/>
    <col min="771" max="771" width="44.3984375" style="220" customWidth="1"/>
    <col min="772" max="772" width="8.69921875" style="220" customWidth="1"/>
    <col min="773" max="773" width="10.19921875" style="220" customWidth="1"/>
    <col min="774" max="774" width="11.3984375" style="220" customWidth="1"/>
    <col min="775" max="775" width="13.59765625" style="220" customWidth="1"/>
    <col min="776" max="776" width="12.59765625" style="220" customWidth="1"/>
    <col min="777" max="777" width="12.09765625" style="220" bestFit="1" customWidth="1"/>
    <col min="778" max="1024" width="8.796875" style="220"/>
    <col min="1025" max="1025" width="4.19921875" style="220" customWidth="1"/>
    <col min="1026" max="1026" width="7.796875" style="220" customWidth="1"/>
    <col min="1027" max="1027" width="44.3984375" style="220" customWidth="1"/>
    <col min="1028" max="1028" width="8.69921875" style="220" customWidth="1"/>
    <col min="1029" max="1029" width="10.19921875" style="220" customWidth="1"/>
    <col min="1030" max="1030" width="11.3984375" style="220" customWidth="1"/>
    <col min="1031" max="1031" width="13.59765625" style="220" customWidth="1"/>
    <col min="1032" max="1032" width="12.59765625" style="220" customWidth="1"/>
    <col min="1033" max="1033" width="12.09765625" style="220" bestFit="1" customWidth="1"/>
    <col min="1034" max="1280" width="8.796875" style="220"/>
    <col min="1281" max="1281" width="4.19921875" style="220" customWidth="1"/>
    <col min="1282" max="1282" width="7.796875" style="220" customWidth="1"/>
    <col min="1283" max="1283" width="44.3984375" style="220" customWidth="1"/>
    <col min="1284" max="1284" width="8.69921875" style="220" customWidth="1"/>
    <col min="1285" max="1285" width="10.19921875" style="220" customWidth="1"/>
    <col min="1286" max="1286" width="11.3984375" style="220" customWidth="1"/>
    <col min="1287" max="1287" width="13.59765625" style="220" customWidth="1"/>
    <col min="1288" max="1288" width="12.59765625" style="220" customWidth="1"/>
    <col min="1289" max="1289" width="12.09765625" style="220" bestFit="1" customWidth="1"/>
    <col min="1290" max="1536" width="8.796875" style="220"/>
    <col min="1537" max="1537" width="4.19921875" style="220" customWidth="1"/>
    <col min="1538" max="1538" width="7.796875" style="220" customWidth="1"/>
    <col min="1539" max="1539" width="44.3984375" style="220" customWidth="1"/>
    <col min="1540" max="1540" width="8.69921875" style="220" customWidth="1"/>
    <col min="1541" max="1541" width="10.19921875" style="220" customWidth="1"/>
    <col min="1542" max="1542" width="11.3984375" style="220" customWidth="1"/>
    <col min="1543" max="1543" width="13.59765625" style="220" customWidth="1"/>
    <col min="1544" max="1544" width="12.59765625" style="220" customWidth="1"/>
    <col min="1545" max="1545" width="12.09765625" style="220" bestFit="1" customWidth="1"/>
    <col min="1546" max="1792" width="8.796875" style="220"/>
    <col min="1793" max="1793" width="4.19921875" style="220" customWidth="1"/>
    <col min="1794" max="1794" width="7.796875" style="220" customWidth="1"/>
    <col min="1795" max="1795" width="44.3984375" style="220" customWidth="1"/>
    <col min="1796" max="1796" width="8.69921875" style="220" customWidth="1"/>
    <col min="1797" max="1797" width="10.19921875" style="220" customWidth="1"/>
    <col min="1798" max="1798" width="11.3984375" style="220" customWidth="1"/>
    <col min="1799" max="1799" width="13.59765625" style="220" customWidth="1"/>
    <col min="1800" max="1800" width="12.59765625" style="220" customWidth="1"/>
    <col min="1801" max="1801" width="12.09765625" style="220" bestFit="1" customWidth="1"/>
    <col min="1802" max="2048" width="8.796875" style="220"/>
    <col min="2049" max="2049" width="4.19921875" style="220" customWidth="1"/>
    <col min="2050" max="2050" width="7.796875" style="220" customWidth="1"/>
    <col min="2051" max="2051" width="44.3984375" style="220" customWidth="1"/>
    <col min="2052" max="2052" width="8.69921875" style="220" customWidth="1"/>
    <col min="2053" max="2053" width="10.19921875" style="220" customWidth="1"/>
    <col min="2054" max="2054" width="11.3984375" style="220" customWidth="1"/>
    <col min="2055" max="2055" width="13.59765625" style="220" customWidth="1"/>
    <col min="2056" max="2056" width="12.59765625" style="220" customWidth="1"/>
    <col min="2057" max="2057" width="12.09765625" style="220" bestFit="1" customWidth="1"/>
    <col min="2058" max="2304" width="8.796875" style="220"/>
    <col min="2305" max="2305" width="4.19921875" style="220" customWidth="1"/>
    <col min="2306" max="2306" width="7.796875" style="220" customWidth="1"/>
    <col min="2307" max="2307" width="44.3984375" style="220" customWidth="1"/>
    <col min="2308" max="2308" width="8.69921875" style="220" customWidth="1"/>
    <col min="2309" max="2309" width="10.19921875" style="220" customWidth="1"/>
    <col min="2310" max="2310" width="11.3984375" style="220" customWidth="1"/>
    <col min="2311" max="2311" width="13.59765625" style="220" customWidth="1"/>
    <col min="2312" max="2312" width="12.59765625" style="220" customWidth="1"/>
    <col min="2313" max="2313" width="12.09765625" style="220" bestFit="1" customWidth="1"/>
    <col min="2314" max="2560" width="8.796875" style="220"/>
    <col min="2561" max="2561" width="4.19921875" style="220" customWidth="1"/>
    <col min="2562" max="2562" width="7.796875" style="220" customWidth="1"/>
    <col min="2563" max="2563" width="44.3984375" style="220" customWidth="1"/>
    <col min="2564" max="2564" width="8.69921875" style="220" customWidth="1"/>
    <col min="2565" max="2565" width="10.19921875" style="220" customWidth="1"/>
    <col min="2566" max="2566" width="11.3984375" style="220" customWidth="1"/>
    <col min="2567" max="2567" width="13.59765625" style="220" customWidth="1"/>
    <col min="2568" max="2568" width="12.59765625" style="220" customWidth="1"/>
    <col min="2569" max="2569" width="12.09765625" style="220" bestFit="1" customWidth="1"/>
    <col min="2570" max="2816" width="8.796875" style="220"/>
    <col min="2817" max="2817" width="4.19921875" style="220" customWidth="1"/>
    <col min="2818" max="2818" width="7.796875" style="220" customWidth="1"/>
    <col min="2819" max="2819" width="44.3984375" style="220" customWidth="1"/>
    <col min="2820" max="2820" width="8.69921875" style="220" customWidth="1"/>
    <col min="2821" max="2821" width="10.19921875" style="220" customWidth="1"/>
    <col min="2822" max="2822" width="11.3984375" style="220" customWidth="1"/>
    <col min="2823" max="2823" width="13.59765625" style="220" customWidth="1"/>
    <col min="2824" max="2824" width="12.59765625" style="220" customWidth="1"/>
    <col min="2825" max="2825" width="12.09765625" style="220" bestFit="1" customWidth="1"/>
    <col min="2826" max="3072" width="8.796875" style="220"/>
    <col min="3073" max="3073" width="4.19921875" style="220" customWidth="1"/>
    <col min="3074" max="3074" width="7.796875" style="220" customWidth="1"/>
    <col min="3075" max="3075" width="44.3984375" style="220" customWidth="1"/>
    <col min="3076" max="3076" width="8.69921875" style="220" customWidth="1"/>
    <col min="3077" max="3077" width="10.19921875" style="220" customWidth="1"/>
    <col min="3078" max="3078" width="11.3984375" style="220" customWidth="1"/>
    <col min="3079" max="3079" width="13.59765625" style="220" customWidth="1"/>
    <col min="3080" max="3080" width="12.59765625" style="220" customWidth="1"/>
    <col min="3081" max="3081" width="12.09765625" style="220" bestFit="1" customWidth="1"/>
    <col min="3082" max="3328" width="8.796875" style="220"/>
    <col min="3329" max="3329" width="4.19921875" style="220" customWidth="1"/>
    <col min="3330" max="3330" width="7.796875" style="220" customWidth="1"/>
    <col min="3331" max="3331" width="44.3984375" style="220" customWidth="1"/>
    <col min="3332" max="3332" width="8.69921875" style="220" customWidth="1"/>
    <col min="3333" max="3333" width="10.19921875" style="220" customWidth="1"/>
    <col min="3334" max="3334" width="11.3984375" style="220" customWidth="1"/>
    <col min="3335" max="3335" width="13.59765625" style="220" customWidth="1"/>
    <col min="3336" max="3336" width="12.59765625" style="220" customWidth="1"/>
    <col min="3337" max="3337" width="12.09765625" style="220" bestFit="1" customWidth="1"/>
    <col min="3338" max="3584" width="8.796875" style="220"/>
    <col min="3585" max="3585" width="4.19921875" style="220" customWidth="1"/>
    <col min="3586" max="3586" width="7.796875" style="220" customWidth="1"/>
    <col min="3587" max="3587" width="44.3984375" style="220" customWidth="1"/>
    <col min="3588" max="3588" width="8.69921875" style="220" customWidth="1"/>
    <col min="3589" max="3589" width="10.19921875" style="220" customWidth="1"/>
    <col min="3590" max="3590" width="11.3984375" style="220" customWidth="1"/>
    <col min="3591" max="3591" width="13.59765625" style="220" customWidth="1"/>
    <col min="3592" max="3592" width="12.59765625" style="220" customWidth="1"/>
    <col min="3593" max="3593" width="12.09765625" style="220" bestFit="1" customWidth="1"/>
    <col min="3594" max="3840" width="8.796875" style="220"/>
    <col min="3841" max="3841" width="4.19921875" style="220" customWidth="1"/>
    <col min="3842" max="3842" width="7.796875" style="220" customWidth="1"/>
    <col min="3843" max="3843" width="44.3984375" style="220" customWidth="1"/>
    <col min="3844" max="3844" width="8.69921875" style="220" customWidth="1"/>
    <col min="3845" max="3845" width="10.19921875" style="220" customWidth="1"/>
    <col min="3846" max="3846" width="11.3984375" style="220" customWidth="1"/>
    <col min="3847" max="3847" width="13.59765625" style="220" customWidth="1"/>
    <col min="3848" max="3848" width="12.59765625" style="220" customWidth="1"/>
    <col min="3849" max="3849" width="12.09765625" style="220" bestFit="1" customWidth="1"/>
    <col min="3850" max="4096" width="8.796875" style="220"/>
    <col min="4097" max="4097" width="4.19921875" style="220" customWidth="1"/>
    <col min="4098" max="4098" width="7.796875" style="220" customWidth="1"/>
    <col min="4099" max="4099" width="44.3984375" style="220" customWidth="1"/>
    <col min="4100" max="4100" width="8.69921875" style="220" customWidth="1"/>
    <col min="4101" max="4101" width="10.19921875" style="220" customWidth="1"/>
    <col min="4102" max="4102" width="11.3984375" style="220" customWidth="1"/>
    <col min="4103" max="4103" width="13.59765625" style="220" customWidth="1"/>
    <col min="4104" max="4104" width="12.59765625" style="220" customWidth="1"/>
    <col min="4105" max="4105" width="12.09765625" style="220" bestFit="1" customWidth="1"/>
    <col min="4106" max="4352" width="8.796875" style="220"/>
    <col min="4353" max="4353" width="4.19921875" style="220" customWidth="1"/>
    <col min="4354" max="4354" width="7.796875" style="220" customWidth="1"/>
    <col min="4355" max="4355" width="44.3984375" style="220" customWidth="1"/>
    <col min="4356" max="4356" width="8.69921875" style="220" customWidth="1"/>
    <col min="4357" max="4357" width="10.19921875" style="220" customWidth="1"/>
    <col min="4358" max="4358" width="11.3984375" style="220" customWidth="1"/>
    <col min="4359" max="4359" width="13.59765625" style="220" customWidth="1"/>
    <col min="4360" max="4360" width="12.59765625" style="220" customWidth="1"/>
    <col min="4361" max="4361" width="12.09765625" style="220" bestFit="1" customWidth="1"/>
    <col min="4362" max="4608" width="8.796875" style="220"/>
    <col min="4609" max="4609" width="4.19921875" style="220" customWidth="1"/>
    <col min="4610" max="4610" width="7.796875" style="220" customWidth="1"/>
    <col min="4611" max="4611" width="44.3984375" style="220" customWidth="1"/>
    <col min="4612" max="4612" width="8.69921875" style="220" customWidth="1"/>
    <col min="4613" max="4613" width="10.19921875" style="220" customWidth="1"/>
    <col min="4614" max="4614" width="11.3984375" style="220" customWidth="1"/>
    <col min="4615" max="4615" width="13.59765625" style="220" customWidth="1"/>
    <col min="4616" max="4616" width="12.59765625" style="220" customWidth="1"/>
    <col min="4617" max="4617" width="12.09765625" style="220" bestFit="1" customWidth="1"/>
    <col min="4618" max="4864" width="8.796875" style="220"/>
    <col min="4865" max="4865" width="4.19921875" style="220" customWidth="1"/>
    <col min="4866" max="4866" width="7.796875" style="220" customWidth="1"/>
    <col min="4867" max="4867" width="44.3984375" style="220" customWidth="1"/>
    <col min="4868" max="4868" width="8.69921875" style="220" customWidth="1"/>
    <col min="4869" max="4869" width="10.19921875" style="220" customWidth="1"/>
    <col min="4870" max="4870" width="11.3984375" style="220" customWidth="1"/>
    <col min="4871" max="4871" width="13.59765625" style="220" customWidth="1"/>
    <col min="4872" max="4872" width="12.59765625" style="220" customWidth="1"/>
    <col min="4873" max="4873" width="12.09765625" style="220" bestFit="1" customWidth="1"/>
    <col min="4874" max="5120" width="8.796875" style="220"/>
    <col min="5121" max="5121" width="4.19921875" style="220" customWidth="1"/>
    <col min="5122" max="5122" width="7.796875" style="220" customWidth="1"/>
    <col min="5123" max="5123" width="44.3984375" style="220" customWidth="1"/>
    <col min="5124" max="5124" width="8.69921875" style="220" customWidth="1"/>
    <col min="5125" max="5125" width="10.19921875" style="220" customWidth="1"/>
    <col min="5126" max="5126" width="11.3984375" style="220" customWidth="1"/>
    <col min="5127" max="5127" width="13.59765625" style="220" customWidth="1"/>
    <col min="5128" max="5128" width="12.59765625" style="220" customWidth="1"/>
    <col min="5129" max="5129" width="12.09765625" style="220" bestFit="1" customWidth="1"/>
    <col min="5130" max="5376" width="8.796875" style="220"/>
    <col min="5377" max="5377" width="4.19921875" style="220" customWidth="1"/>
    <col min="5378" max="5378" width="7.796875" style="220" customWidth="1"/>
    <col min="5379" max="5379" width="44.3984375" style="220" customWidth="1"/>
    <col min="5380" max="5380" width="8.69921875" style="220" customWidth="1"/>
    <col min="5381" max="5381" width="10.19921875" style="220" customWidth="1"/>
    <col min="5382" max="5382" width="11.3984375" style="220" customWidth="1"/>
    <col min="5383" max="5383" width="13.59765625" style="220" customWidth="1"/>
    <col min="5384" max="5384" width="12.59765625" style="220" customWidth="1"/>
    <col min="5385" max="5385" width="12.09765625" style="220" bestFit="1" customWidth="1"/>
    <col min="5386" max="5632" width="8.796875" style="220"/>
    <col min="5633" max="5633" width="4.19921875" style="220" customWidth="1"/>
    <col min="5634" max="5634" width="7.796875" style="220" customWidth="1"/>
    <col min="5635" max="5635" width="44.3984375" style="220" customWidth="1"/>
    <col min="5636" max="5636" width="8.69921875" style="220" customWidth="1"/>
    <col min="5637" max="5637" width="10.19921875" style="220" customWidth="1"/>
    <col min="5638" max="5638" width="11.3984375" style="220" customWidth="1"/>
    <col min="5639" max="5639" width="13.59765625" style="220" customWidth="1"/>
    <col min="5640" max="5640" width="12.59765625" style="220" customWidth="1"/>
    <col min="5641" max="5641" width="12.09765625" style="220" bestFit="1" customWidth="1"/>
    <col min="5642" max="5888" width="8.796875" style="220"/>
    <col min="5889" max="5889" width="4.19921875" style="220" customWidth="1"/>
    <col min="5890" max="5890" width="7.796875" style="220" customWidth="1"/>
    <col min="5891" max="5891" width="44.3984375" style="220" customWidth="1"/>
    <col min="5892" max="5892" width="8.69921875" style="220" customWidth="1"/>
    <col min="5893" max="5893" width="10.19921875" style="220" customWidth="1"/>
    <col min="5894" max="5894" width="11.3984375" style="220" customWidth="1"/>
    <col min="5895" max="5895" width="13.59765625" style="220" customWidth="1"/>
    <col min="5896" max="5896" width="12.59765625" style="220" customWidth="1"/>
    <col min="5897" max="5897" width="12.09765625" style="220" bestFit="1" customWidth="1"/>
    <col min="5898" max="6144" width="8.796875" style="220"/>
    <col min="6145" max="6145" width="4.19921875" style="220" customWidth="1"/>
    <col min="6146" max="6146" width="7.796875" style="220" customWidth="1"/>
    <col min="6147" max="6147" width="44.3984375" style="220" customWidth="1"/>
    <col min="6148" max="6148" width="8.69921875" style="220" customWidth="1"/>
    <col min="6149" max="6149" width="10.19921875" style="220" customWidth="1"/>
    <col min="6150" max="6150" width="11.3984375" style="220" customWidth="1"/>
    <col min="6151" max="6151" width="13.59765625" style="220" customWidth="1"/>
    <col min="6152" max="6152" width="12.59765625" style="220" customWidth="1"/>
    <col min="6153" max="6153" width="12.09765625" style="220" bestFit="1" customWidth="1"/>
    <col min="6154" max="6400" width="8.796875" style="220"/>
    <col min="6401" max="6401" width="4.19921875" style="220" customWidth="1"/>
    <col min="6402" max="6402" width="7.796875" style="220" customWidth="1"/>
    <col min="6403" max="6403" width="44.3984375" style="220" customWidth="1"/>
    <col min="6404" max="6404" width="8.69921875" style="220" customWidth="1"/>
    <col min="6405" max="6405" width="10.19921875" style="220" customWidth="1"/>
    <col min="6406" max="6406" width="11.3984375" style="220" customWidth="1"/>
    <col min="6407" max="6407" width="13.59765625" style="220" customWidth="1"/>
    <col min="6408" max="6408" width="12.59765625" style="220" customWidth="1"/>
    <col min="6409" max="6409" width="12.09765625" style="220" bestFit="1" customWidth="1"/>
    <col min="6410" max="6656" width="8.796875" style="220"/>
    <col min="6657" max="6657" width="4.19921875" style="220" customWidth="1"/>
    <col min="6658" max="6658" width="7.796875" style="220" customWidth="1"/>
    <col min="6659" max="6659" width="44.3984375" style="220" customWidth="1"/>
    <col min="6660" max="6660" width="8.69921875" style="220" customWidth="1"/>
    <col min="6661" max="6661" width="10.19921875" style="220" customWidth="1"/>
    <col min="6662" max="6662" width="11.3984375" style="220" customWidth="1"/>
    <col min="6663" max="6663" width="13.59765625" style="220" customWidth="1"/>
    <col min="6664" max="6664" width="12.59765625" style="220" customWidth="1"/>
    <col min="6665" max="6665" width="12.09765625" style="220" bestFit="1" customWidth="1"/>
    <col min="6666" max="6912" width="8.796875" style="220"/>
    <col min="6913" max="6913" width="4.19921875" style="220" customWidth="1"/>
    <col min="6914" max="6914" width="7.796875" style="220" customWidth="1"/>
    <col min="6915" max="6915" width="44.3984375" style="220" customWidth="1"/>
    <col min="6916" max="6916" width="8.69921875" style="220" customWidth="1"/>
    <col min="6917" max="6917" width="10.19921875" style="220" customWidth="1"/>
    <col min="6918" max="6918" width="11.3984375" style="220" customWidth="1"/>
    <col min="6919" max="6919" width="13.59765625" style="220" customWidth="1"/>
    <col min="6920" max="6920" width="12.59765625" style="220" customWidth="1"/>
    <col min="6921" max="6921" width="12.09765625" style="220" bestFit="1" customWidth="1"/>
    <col min="6922" max="7168" width="8.796875" style="220"/>
    <col min="7169" max="7169" width="4.19921875" style="220" customWidth="1"/>
    <col min="7170" max="7170" width="7.796875" style="220" customWidth="1"/>
    <col min="7171" max="7171" width="44.3984375" style="220" customWidth="1"/>
    <col min="7172" max="7172" width="8.69921875" style="220" customWidth="1"/>
    <col min="7173" max="7173" width="10.19921875" style="220" customWidth="1"/>
    <col min="7174" max="7174" width="11.3984375" style="220" customWidth="1"/>
    <col min="7175" max="7175" width="13.59765625" style="220" customWidth="1"/>
    <col min="7176" max="7176" width="12.59765625" style="220" customWidth="1"/>
    <col min="7177" max="7177" width="12.09765625" style="220" bestFit="1" customWidth="1"/>
    <col min="7178" max="7424" width="8.796875" style="220"/>
    <col min="7425" max="7425" width="4.19921875" style="220" customWidth="1"/>
    <col min="7426" max="7426" width="7.796875" style="220" customWidth="1"/>
    <col min="7427" max="7427" width="44.3984375" style="220" customWidth="1"/>
    <col min="7428" max="7428" width="8.69921875" style="220" customWidth="1"/>
    <col min="7429" max="7429" width="10.19921875" style="220" customWidth="1"/>
    <col min="7430" max="7430" width="11.3984375" style="220" customWidth="1"/>
    <col min="7431" max="7431" width="13.59765625" style="220" customWidth="1"/>
    <col min="7432" max="7432" width="12.59765625" style="220" customWidth="1"/>
    <col min="7433" max="7433" width="12.09765625" style="220" bestFit="1" customWidth="1"/>
    <col min="7434" max="7680" width="8.796875" style="220"/>
    <col min="7681" max="7681" width="4.19921875" style="220" customWidth="1"/>
    <col min="7682" max="7682" width="7.796875" style="220" customWidth="1"/>
    <col min="7683" max="7683" width="44.3984375" style="220" customWidth="1"/>
    <col min="7684" max="7684" width="8.69921875" style="220" customWidth="1"/>
    <col min="7685" max="7685" width="10.19921875" style="220" customWidth="1"/>
    <col min="7686" max="7686" width="11.3984375" style="220" customWidth="1"/>
    <col min="7687" max="7687" width="13.59765625" style="220" customWidth="1"/>
    <col min="7688" max="7688" width="12.59765625" style="220" customWidth="1"/>
    <col min="7689" max="7689" width="12.09765625" style="220" bestFit="1" customWidth="1"/>
    <col min="7690" max="7936" width="8.796875" style="220"/>
    <col min="7937" max="7937" width="4.19921875" style="220" customWidth="1"/>
    <col min="7938" max="7938" width="7.796875" style="220" customWidth="1"/>
    <col min="7939" max="7939" width="44.3984375" style="220" customWidth="1"/>
    <col min="7940" max="7940" width="8.69921875" style="220" customWidth="1"/>
    <col min="7941" max="7941" width="10.19921875" style="220" customWidth="1"/>
    <col min="7942" max="7942" width="11.3984375" style="220" customWidth="1"/>
    <col min="7943" max="7943" width="13.59765625" style="220" customWidth="1"/>
    <col min="7944" max="7944" width="12.59765625" style="220" customWidth="1"/>
    <col min="7945" max="7945" width="12.09765625" style="220" bestFit="1" customWidth="1"/>
    <col min="7946" max="8192" width="8.796875" style="220"/>
    <col min="8193" max="8193" width="4.19921875" style="220" customWidth="1"/>
    <col min="8194" max="8194" width="7.796875" style="220" customWidth="1"/>
    <col min="8195" max="8195" width="44.3984375" style="220" customWidth="1"/>
    <col min="8196" max="8196" width="8.69921875" style="220" customWidth="1"/>
    <col min="8197" max="8197" width="10.19921875" style="220" customWidth="1"/>
    <col min="8198" max="8198" width="11.3984375" style="220" customWidth="1"/>
    <col min="8199" max="8199" width="13.59765625" style="220" customWidth="1"/>
    <col min="8200" max="8200" width="12.59765625" style="220" customWidth="1"/>
    <col min="8201" max="8201" width="12.09765625" style="220" bestFit="1" customWidth="1"/>
    <col min="8202" max="8448" width="8.796875" style="220"/>
    <col min="8449" max="8449" width="4.19921875" style="220" customWidth="1"/>
    <col min="8450" max="8450" width="7.796875" style="220" customWidth="1"/>
    <col min="8451" max="8451" width="44.3984375" style="220" customWidth="1"/>
    <col min="8452" max="8452" width="8.69921875" style="220" customWidth="1"/>
    <col min="8453" max="8453" width="10.19921875" style="220" customWidth="1"/>
    <col min="8454" max="8454" width="11.3984375" style="220" customWidth="1"/>
    <col min="8455" max="8455" width="13.59765625" style="220" customWidth="1"/>
    <col min="8456" max="8456" width="12.59765625" style="220" customWidth="1"/>
    <col min="8457" max="8457" width="12.09765625" style="220" bestFit="1" customWidth="1"/>
    <col min="8458" max="8704" width="8.796875" style="220"/>
    <col min="8705" max="8705" width="4.19921875" style="220" customWidth="1"/>
    <col min="8706" max="8706" width="7.796875" style="220" customWidth="1"/>
    <col min="8707" max="8707" width="44.3984375" style="220" customWidth="1"/>
    <col min="8708" max="8708" width="8.69921875" style="220" customWidth="1"/>
    <col min="8709" max="8709" width="10.19921875" style="220" customWidth="1"/>
    <col min="8710" max="8710" width="11.3984375" style="220" customWidth="1"/>
    <col min="8711" max="8711" width="13.59765625" style="220" customWidth="1"/>
    <col min="8712" max="8712" width="12.59765625" style="220" customWidth="1"/>
    <col min="8713" max="8713" width="12.09765625" style="220" bestFit="1" customWidth="1"/>
    <col min="8714" max="8960" width="8.796875" style="220"/>
    <col min="8961" max="8961" width="4.19921875" style="220" customWidth="1"/>
    <col min="8962" max="8962" width="7.796875" style="220" customWidth="1"/>
    <col min="8963" max="8963" width="44.3984375" style="220" customWidth="1"/>
    <col min="8964" max="8964" width="8.69921875" style="220" customWidth="1"/>
    <col min="8965" max="8965" width="10.19921875" style="220" customWidth="1"/>
    <col min="8966" max="8966" width="11.3984375" style="220" customWidth="1"/>
    <col min="8967" max="8967" width="13.59765625" style="220" customWidth="1"/>
    <col min="8968" max="8968" width="12.59765625" style="220" customWidth="1"/>
    <col min="8969" max="8969" width="12.09765625" style="220" bestFit="1" customWidth="1"/>
    <col min="8970" max="9216" width="8.796875" style="220"/>
    <col min="9217" max="9217" width="4.19921875" style="220" customWidth="1"/>
    <col min="9218" max="9218" width="7.796875" style="220" customWidth="1"/>
    <col min="9219" max="9219" width="44.3984375" style="220" customWidth="1"/>
    <col min="9220" max="9220" width="8.69921875" style="220" customWidth="1"/>
    <col min="9221" max="9221" width="10.19921875" style="220" customWidth="1"/>
    <col min="9222" max="9222" width="11.3984375" style="220" customWidth="1"/>
    <col min="9223" max="9223" width="13.59765625" style="220" customWidth="1"/>
    <col min="9224" max="9224" width="12.59765625" style="220" customWidth="1"/>
    <col min="9225" max="9225" width="12.09765625" style="220" bestFit="1" customWidth="1"/>
    <col min="9226" max="9472" width="8.796875" style="220"/>
    <col min="9473" max="9473" width="4.19921875" style="220" customWidth="1"/>
    <col min="9474" max="9474" width="7.796875" style="220" customWidth="1"/>
    <col min="9475" max="9475" width="44.3984375" style="220" customWidth="1"/>
    <col min="9476" max="9476" width="8.69921875" style="220" customWidth="1"/>
    <col min="9477" max="9477" width="10.19921875" style="220" customWidth="1"/>
    <col min="9478" max="9478" width="11.3984375" style="220" customWidth="1"/>
    <col min="9479" max="9479" width="13.59765625" style="220" customWidth="1"/>
    <col min="9480" max="9480" width="12.59765625" style="220" customWidth="1"/>
    <col min="9481" max="9481" width="12.09765625" style="220" bestFit="1" customWidth="1"/>
    <col min="9482" max="9728" width="8.796875" style="220"/>
    <col min="9729" max="9729" width="4.19921875" style="220" customWidth="1"/>
    <col min="9730" max="9730" width="7.796875" style="220" customWidth="1"/>
    <col min="9731" max="9731" width="44.3984375" style="220" customWidth="1"/>
    <col min="9732" max="9732" width="8.69921875" style="220" customWidth="1"/>
    <col min="9733" max="9733" width="10.19921875" style="220" customWidth="1"/>
    <col min="9734" max="9734" width="11.3984375" style="220" customWidth="1"/>
    <col min="9735" max="9735" width="13.59765625" style="220" customWidth="1"/>
    <col min="9736" max="9736" width="12.59765625" style="220" customWidth="1"/>
    <col min="9737" max="9737" width="12.09765625" style="220" bestFit="1" customWidth="1"/>
    <col min="9738" max="9984" width="8.796875" style="220"/>
    <col min="9985" max="9985" width="4.19921875" style="220" customWidth="1"/>
    <col min="9986" max="9986" width="7.796875" style="220" customWidth="1"/>
    <col min="9987" max="9987" width="44.3984375" style="220" customWidth="1"/>
    <col min="9988" max="9988" width="8.69921875" style="220" customWidth="1"/>
    <col min="9989" max="9989" width="10.19921875" style="220" customWidth="1"/>
    <col min="9990" max="9990" width="11.3984375" style="220" customWidth="1"/>
    <col min="9991" max="9991" width="13.59765625" style="220" customWidth="1"/>
    <col min="9992" max="9992" width="12.59765625" style="220" customWidth="1"/>
    <col min="9993" max="9993" width="12.09765625" style="220" bestFit="1" customWidth="1"/>
    <col min="9994" max="10240" width="8.796875" style="220"/>
    <col min="10241" max="10241" width="4.19921875" style="220" customWidth="1"/>
    <col min="10242" max="10242" width="7.796875" style="220" customWidth="1"/>
    <col min="10243" max="10243" width="44.3984375" style="220" customWidth="1"/>
    <col min="10244" max="10244" width="8.69921875" style="220" customWidth="1"/>
    <col min="10245" max="10245" width="10.19921875" style="220" customWidth="1"/>
    <col min="10246" max="10246" width="11.3984375" style="220" customWidth="1"/>
    <col min="10247" max="10247" width="13.59765625" style="220" customWidth="1"/>
    <col min="10248" max="10248" width="12.59765625" style="220" customWidth="1"/>
    <col min="10249" max="10249" width="12.09765625" style="220" bestFit="1" customWidth="1"/>
    <col min="10250" max="10496" width="8.796875" style="220"/>
    <col min="10497" max="10497" width="4.19921875" style="220" customWidth="1"/>
    <col min="10498" max="10498" width="7.796875" style="220" customWidth="1"/>
    <col min="10499" max="10499" width="44.3984375" style="220" customWidth="1"/>
    <col min="10500" max="10500" width="8.69921875" style="220" customWidth="1"/>
    <col min="10501" max="10501" width="10.19921875" style="220" customWidth="1"/>
    <col min="10502" max="10502" width="11.3984375" style="220" customWidth="1"/>
    <col min="10503" max="10503" width="13.59765625" style="220" customWidth="1"/>
    <col min="10504" max="10504" width="12.59765625" style="220" customWidth="1"/>
    <col min="10505" max="10505" width="12.09765625" style="220" bestFit="1" customWidth="1"/>
    <col min="10506" max="10752" width="8.796875" style="220"/>
    <col min="10753" max="10753" width="4.19921875" style="220" customWidth="1"/>
    <col min="10754" max="10754" width="7.796875" style="220" customWidth="1"/>
    <col min="10755" max="10755" width="44.3984375" style="220" customWidth="1"/>
    <col min="10756" max="10756" width="8.69921875" style="220" customWidth="1"/>
    <col min="10757" max="10757" width="10.19921875" style="220" customWidth="1"/>
    <col min="10758" max="10758" width="11.3984375" style="220" customWidth="1"/>
    <col min="10759" max="10759" width="13.59765625" style="220" customWidth="1"/>
    <col min="10760" max="10760" width="12.59765625" style="220" customWidth="1"/>
    <col min="10761" max="10761" width="12.09765625" style="220" bestFit="1" customWidth="1"/>
    <col min="10762" max="11008" width="8.796875" style="220"/>
    <col min="11009" max="11009" width="4.19921875" style="220" customWidth="1"/>
    <col min="11010" max="11010" width="7.796875" style="220" customWidth="1"/>
    <col min="11011" max="11011" width="44.3984375" style="220" customWidth="1"/>
    <col min="11012" max="11012" width="8.69921875" style="220" customWidth="1"/>
    <col min="11013" max="11013" width="10.19921875" style="220" customWidth="1"/>
    <col min="11014" max="11014" width="11.3984375" style="220" customWidth="1"/>
    <col min="11015" max="11015" width="13.59765625" style="220" customWidth="1"/>
    <col min="11016" max="11016" width="12.59765625" style="220" customWidth="1"/>
    <col min="11017" max="11017" width="12.09765625" style="220" bestFit="1" customWidth="1"/>
    <col min="11018" max="11264" width="8.796875" style="220"/>
    <col min="11265" max="11265" width="4.19921875" style="220" customWidth="1"/>
    <col min="11266" max="11266" width="7.796875" style="220" customWidth="1"/>
    <col min="11267" max="11267" width="44.3984375" style="220" customWidth="1"/>
    <col min="11268" max="11268" width="8.69921875" style="220" customWidth="1"/>
    <col min="11269" max="11269" width="10.19921875" style="220" customWidth="1"/>
    <col min="11270" max="11270" width="11.3984375" style="220" customWidth="1"/>
    <col min="11271" max="11271" width="13.59765625" style="220" customWidth="1"/>
    <col min="11272" max="11272" width="12.59765625" style="220" customWidth="1"/>
    <col min="11273" max="11273" width="12.09765625" style="220" bestFit="1" customWidth="1"/>
    <col min="11274" max="11520" width="8.796875" style="220"/>
    <col min="11521" max="11521" width="4.19921875" style="220" customWidth="1"/>
    <col min="11522" max="11522" width="7.796875" style="220" customWidth="1"/>
    <col min="11523" max="11523" width="44.3984375" style="220" customWidth="1"/>
    <col min="11524" max="11524" width="8.69921875" style="220" customWidth="1"/>
    <col min="11525" max="11525" width="10.19921875" style="220" customWidth="1"/>
    <col min="11526" max="11526" width="11.3984375" style="220" customWidth="1"/>
    <col min="11527" max="11527" width="13.59765625" style="220" customWidth="1"/>
    <col min="11528" max="11528" width="12.59765625" style="220" customWidth="1"/>
    <col min="11529" max="11529" width="12.09765625" style="220" bestFit="1" customWidth="1"/>
    <col min="11530" max="11776" width="8.796875" style="220"/>
    <col min="11777" max="11777" width="4.19921875" style="220" customWidth="1"/>
    <col min="11778" max="11778" width="7.796875" style="220" customWidth="1"/>
    <col min="11779" max="11779" width="44.3984375" style="220" customWidth="1"/>
    <col min="11780" max="11780" width="8.69921875" style="220" customWidth="1"/>
    <col min="11781" max="11781" width="10.19921875" style="220" customWidth="1"/>
    <col min="11782" max="11782" width="11.3984375" style="220" customWidth="1"/>
    <col min="11783" max="11783" width="13.59765625" style="220" customWidth="1"/>
    <col min="11784" max="11784" width="12.59765625" style="220" customWidth="1"/>
    <col min="11785" max="11785" width="12.09765625" style="220" bestFit="1" customWidth="1"/>
    <col min="11786" max="12032" width="8.796875" style="220"/>
    <col min="12033" max="12033" width="4.19921875" style="220" customWidth="1"/>
    <col min="12034" max="12034" width="7.796875" style="220" customWidth="1"/>
    <col min="12035" max="12035" width="44.3984375" style="220" customWidth="1"/>
    <col min="12036" max="12036" width="8.69921875" style="220" customWidth="1"/>
    <col min="12037" max="12037" width="10.19921875" style="220" customWidth="1"/>
    <col min="12038" max="12038" width="11.3984375" style="220" customWidth="1"/>
    <col min="12039" max="12039" width="13.59765625" style="220" customWidth="1"/>
    <col min="12040" max="12040" width="12.59765625" style="220" customWidth="1"/>
    <col min="12041" max="12041" width="12.09765625" style="220" bestFit="1" customWidth="1"/>
    <col min="12042" max="12288" width="8.796875" style="220"/>
    <col min="12289" max="12289" width="4.19921875" style="220" customWidth="1"/>
    <col min="12290" max="12290" width="7.796875" style="220" customWidth="1"/>
    <col min="12291" max="12291" width="44.3984375" style="220" customWidth="1"/>
    <col min="12292" max="12292" width="8.69921875" style="220" customWidth="1"/>
    <col min="12293" max="12293" width="10.19921875" style="220" customWidth="1"/>
    <col min="12294" max="12294" width="11.3984375" style="220" customWidth="1"/>
    <col min="12295" max="12295" width="13.59765625" style="220" customWidth="1"/>
    <col min="12296" max="12296" width="12.59765625" style="220" customWidth="1"/>
    <col min="12297" max="12297" width="12.09765625" style="220" bestFit="1" customWidth="1"/>
    <col min="12298" max="12544" width="8.796875" style="220"/>
    <col min="12545" max="12545" width="4.19921875" style="220" customWidth="1"/>
    <col min="12546" max="12546" width="7.796875" style="220" customWidth="1"/>
    <col min="12547" max="12547" width="44.3984375" style="220" customWidth="1"/>
    <col min="12548" max="12548" width="8.69921875" style="220" customWidth="1"/>
    <col min="12549" max="12549" width="10.19921875" style="220" customWidth="1"/>
    <col min="12550" max="12550" width="11.3984375" style="220" customWidth="1"/>
    <col min="12551" max="12551" width="13.59765625" style="220" customWidth="1"/>
    <col min="12552" max="12552" width="12.59765625" style="220" customWidth="1"/>
    <col min="12553" max="12553" width="12.09765625" style="220" bestFit="1" customWidth="1"/>
    <col min="12554" max="12800" width="8.796875" style="220"/>
    <col min="12801" max="12801" width="4.19921875" style="220" customWidth="1"/>
    <col min="12802" max="12802" width="7.796875" style="220" customWidth="1"/>
    <col min="12803" max="12803" width="44.3984375" style="220" customWidth="1"/>
    <col min="12804" max="12804" width="8.69921875" style="220" customWidth="1"/>
    <col min="12805" max="12805" width="10.19921875" style="220" customWidth="1"/>
    <col min="12806" max="12806" width="11.3984375" style="220" customWidth="1"/>
    <col min="12807" max="12807" width="13.59765625" style="220" customWidth="1"/>
    <col min="12808" max="12808" width="12.59765625" style="220" customWidth="1"/>
    <col min="12809" max="12809" width="12.09765625" style="220" bestFit="1" customWidth="1"/>
    <col min="12810" max="13056" width="8.796875" style="220"/>
    <col min="13057" max="13057" width="4.19921875" style="220" customWidth="1"/>
    <col min="13058" max="13058" width="7.796875" style="220" customWidth="1"/>
    <col min="13059" max="13059" width="44.3984375" style="220" customWidth="1"/>
    <col min="13060" max="13060" width="8.69921875" style="220" customWidth="1"/>
    <col min="13061" max="13061" width="10.19921875" style="220" customWidth="1"/>
    <col min="13062" max="13062" width="11.3984375" style="220" customWidth="1"/>
    <col min="13063" max="13063" width="13.59765625" style="220" customWidth="1"/>
    <col min="13064" max="13064" width="12.59765625" style="220" customWidth="1"/>
    <col min="13065" max="13065" width="12.09765625" style="220" bestFit="1" customWidth="1"/>
    <col min="13066" max="13312" width="8.796875" style="220"/>
    <col min="13313" max="13313" width="4.19921875" style="220" customWidth="1"/>
    <col min="13314" max="13314" width="7.796875" style="220" customWidth="1"/>
    <col min="13315" max="13315" width="44.3984375" style="220" customWidth="1"/>
    <col min="13316" max="13316" width="8.69921875" style="220" customWidth="1"/>
    <col min="13317" max="13317" width="10.19921875" style="220" customWidth="1"/>
    <col min="13318" max="13318" width="11.3984375" style="220" customWidth="1"/>
    <col min="13319" max="13319" width="13.59765625" style="220" customWidth="1"/>
    <col min="13320" max="13320" width="12.59765625" style="220" customWidth="1"/>
    <col min="13321" max="13321" width="12.09765625" style="220" bestFit="1" customWidth="1"/>
    <col min="13322" max="13568" width="8.796875" style="220"/>
    <col min="13569" max="13569" width="4.19921875" style="220" customWidth="1"/>
    <col min="13570" max="13570" width="7.796875" style="220" customWidth="1"/>
    <col min="13571" max="13571" width="44.3984375" style="220" customWidth="1"/>
    <col min="13572" max="13572" width="8.69921875" style="220" customWidth="1"/>
    <col min="13573" max="13573" width="10.19921875" style="220" customWidth="1"/>
    <col min="13574" max="13574" width="11.3984375" style="220" customWidth="1"/>
    <col min="13575" max="13575" width="13.59765625" style="220" customWidth="1"/>
    <col min="13576" max="13576" width="12.59765625" style="220" customWidth="1"/>
    <col min="13577" max="13577" width="12.09765625" style="220" bestFit="1" customWidth="1"/>
    <col min="13578" max="13824" width="8.796875" style="220"/>
    <col min="13825" max="13825" width="4.19921875" style="220" customWidth="1"/>
    <col min="13826" max="13826" width="7.796875" style="220" customWidth="1"/>
    <col min="13827" max="13827" width="44.3984375" style="220" customWidth="1"/>
    <col min="13828" max="13828" width="8.69921875" style="220" customWidth="1"/>
    <col min="13829" max="13829" width="10.19921875" style="220" customWidth="1"/>
    <col min="13830" max="13830" width="11.3984375" style="220" customWidth="1"/>
    <col min="13831" max="13831" width="13.59765625" style="220" customWidth="1"/>
    <col min="13832" max="13832" width="12.59765625" style="220" customWidth="1"/>
    <col min="13833" max="13833" width="12.09765625" style="220" bestFit="1" customWidth="1"/>
    <col min="13834" max="14080" width="8.796875" style="220"/>
    <col min="14081" max="14081" width="4.19921875" style="220" customWidth="1"/>
    <col min="14082" max="14082" width="7.796875" style="220" customWidth="1"/>
    <col min="14083" max="14083" width="44.3984375" style="220" customWidth="1"/>
    <col min="14084" max="14084" width="8.69921875" style="220" customWidth="1"/>
    <col min="14085" max="14085" width="10.19921875" style="220" customWidth="1"/>
    <col min="14086" max="14086" width="11.3984375" style="220" customWidth="1"/>
    <col min="14087" max="14087" width="13.59765625" style="220" customWidth="1"/>
    <col min="14088" max="14088" width="12.59765625" style="220" customWidth="1"/>
    <col min="14089" max="14089" width="12.09765625" style="220" bestFit="1" customWidth="1"/>
    <col min="14090" max="14336" width="8.796875" style="220"/>
    <col min="14337" max="14337" width="4.19921875" style="220" customWidth="1"/>
    <col min="14338" max="14338" width="7.796875" style="220" customWidth="1"/>
    <col min="14339" max="14339" width="44.3984375" style="220" customWidth="1"/>
    <col min="14340" max="14340" width="8.69921875" style="220" customWidth="1"/>
    <col min="14341" max="14341" width="10.19921875" style="220" customWidth="1"/>
    <col min="14342" max="14342" width="11.3984375" style="220" customWidth="1"/>
    <col min="14343" max="14343" width="13.59765625" style="220" customWidth="1"/>
    <col min="14344" max="14344" width="12.59765625" style="220" customWidth="1"/>
    <col min="14345" max="14345" width="12.09765625" style="220" bestFit="1" customWidth="1"/>
    <col min="14346" max="14592" width="8.796875" style="220"/>
    <col min="14593" max="14593" width="4.19921875" style="220" customWidth="1"/>
    <col min="14594" max="14594" width="7.796875" style="220" customWidth="1"/>
    <col min="14595" max="14595" width="44.3984375" style="220" customWidth="1"/>
    <col min="14596" max="14596" width="8.69921875" style="220" customWidth="1"/>
    <col min="14597" max="14597" width="10.19921875" style="220" customWidth="1"/>
    <col min="14598" max="14598" width="11.3984375" style="220" customWidth="1"/>
    <col min="14599" max="14599" width="13.59765625" style="220" customWidth="1"/>
    <col min="14600" max="14600" width="12.59765625" style="220" customWidth="1"/>
    <col min="14601" max="14601" width="12.09765625" style="220" bestFit="1" customWidth="1"/>
    <col min="14602" max="14848" width="8.796875" style="220"/>
    <col min="14849" max="14849" width="4.19921875" style="220" customWidth="1"/>
    <col min="14850" max="14850" width="7.796875" style="220" customWidth="1"/>
    <col min="14851" max="14851" width="44.3984375" style="220" customWidth="1"/>
    <col min="14852" max="14852" width="8.69921875" style="220" customWidth="1"/>
    <col min="14853" max="14853" width="10.19921875" style="220" customWidth="1"/>
    <col min="14854" max="14854" width="11.3984375" style="220" customWidth="1"/>
    <col min="14855" max="14855" width="13.59765625" style="220" customWidth="1"/>
    <col min="14856" max="14856" width="12.59765625" style="220" customWidth="1"/>
    <col min="14857" max="14857" width="12.09765625" style="220" bestFit="1" customWidth="1"/>
    <col min="14858" max="15104" width="8.796875" style="220"/>
    <col min="15105" max="15105" width="4.19921875" style="220" customWidth="1"/>
    <col min="15106" max="15106" width="7.796875" style="220" customWidth="1"/>
    <col min="15107" max="15107" width="44.3984375" style="220" customWidth="1"/>
    <col min="15108" max="15108" width="8.69921875" style="220" customWidth="1"/>
    <col min="15109" max="15109" width="10.19921875" style="220" customWidth="1"/>
    <col min="15110" max="15110" width="11.3984375" style="220" customWidth="1"/>
    <col min="15111" max="15111" width="13.59765625" style="220" customWidth="1"/>
    <col min="15112" max="15112" width="12.59765625" style="220" customWidth="1"/>
    <col min="15113" max="15113" width="12.09765625" style="220" bestFit="1" customWidth="1"/>
    <col min="15114" max="15360" width="8.796875" style="220"/>
    <col min="15361" max="15361" width="4.19921875" style="220" customWidth="1"/>
    <col min="15362" max="15362" width="7.796875" style="220" customWidth="1"/>
    <col min="15363" max="15363" width="44.3984375" style="220" customWidth="1"/>
    <col min="15364" max="15364" width="8.69921875" style="220" customWidth="1"/>
    <col min="15365" max="15365" width="10.19921875" style="220" customWidth="1"/>
    <col min="15366" max="15366" width="11.3984375" style="220" customWidth="1"/>
    <col min="15367" max="15367" width="13.59765625" style="220" customWidth="1"/>
    <col min="15368" max="15368" width="12.59765625" style="220" customWidth="1"/>
    <col min="15369" max="15369" width="12.09765625" style="220" bestFit="1" customWidth="1"/>
    <col min="15370" max="15616" width="8.796875" style="220"/>
    <col min="15617" max="15617" width="4.19921875" style="220" customWidth="1"/>
    <col min="15618" max="15618" width="7.796875" style="220" customWidth="1"/>
    <col min="15619" max="15619" width="44.3984375" style="220" customWidth="1"/>
    <col min="15620" max="15620" width="8.69921875" style="220" customWidth="1"/>
    <col min="15621" max="15621" width="10.19921875" style="220" customWidth="1"/>
    <col min="15622" max="15622" width="11.3984375" style="220" customWidth="1"/>
    <col min="15623" max="15623" width="13.59765625" style="220" customWidth="1"/>
    <col min="15624" max="15624" width="12.59765625" style="220" customWidth="1"/>
    <col min="15625" max="15625" width="12.09765625" style="220" bestFit="1" customWidth="1"/>
    <col min="15626" max="15872" width="8.796875" style="220"/>
    <col min="15873" max="15873" width="4.19921875" style="220" customWidth="1"/>
    <col min="15874" max="15874" width="7.796875" style="220" customWidth="1"/>
    <col min="15875" max="15875" width="44.3984375" style="220" customWidth="1"/>
    <col min="15876" max="15876" width="8.69921875" style="220" customWidth="1"/>
    <col min="15877" max="15877" width="10.19921875" style="220" customWidth="1"/>
    <col min="15878" max="15878" width="11.3984375" style="220" customWidth="1"/>
    <col min="15879" max="15879" width="13.59765625" style="220" customWidth="1"/>
    <col min="15880" max="15880" width="12.59765625" style="220" customWidth="1"/>
    <col min="15881" max="15881" width="12.09765625" style="220" bestFit="1" customWidth="1"/>
    <col min="15882" max="16128" width="8.796875" style="220"/>
    <col min="16129" max="16129" width="4.19921875" style="220" customWidth="1"/>
    <col min="16130" max="16130" width="7.796875" style="220" customWidth="1"/>
    <col min="16131" max="16131" width="44.3984375" style="220" customWidth="1"/>
    <col min="16132" max="16132" width="8.69921875" style="220" customWidth="1"/>
    <col min="16133" max="16133" width="10.19921875" style="220" customWidth="1"/>
    <col min="16134" max="16134" width="11.3984375" style="220" customWidth="1"/>
    <col min="16135" max="16135" width="13.59765625" style="220" customWidth="1"/>
    <col min="16136" max="16136" width="12.59765625" style="220" customWidth="1"/>
    <col min="16137" max="16137" width="12.09765625" style="220" bestFit="1" customWidth="1"/>
    <col min="16138" max="16384" width="8.796875" style="220"/>
  </cols>
  <sheetData>
    <row r="1" spans="1:9">
      <c r="A1" s="219" t="str">
        <f>BOQ!A1</f>
        <v>a</v>
      </c>
      <c r="B1" s="219"/>
      <c r="C1" s="219"/>
      <c r="D1" s="219"/>
      <c r="E1" s="219"/>
      <c r="F1" s="219"/>
      <c r="G1" s="219"/>
      <c r="H1" s="219"/>
      <c r="I1" s="219"/>
    </row>
    <row r="2" spans="1:9" ht="13.8">
      <c r="A2" s="221" t="str">
        <f>BOQ!A2</f>
        <v>b</v>
      </c>
      <c r="B2" s="221"/>
      <c r="C2" s="221"/>
      <c r="D2" s="221"/>
      <c r="E2" s="221"/>
      <c r="F2" s="221"/>
      <c r="G2" s="221"/>
      <c r="H2" s="221"/>
      <c r="I2" s="221"/>
    </row>
    <row r="3" spans="1:9" ht="16.8">
      <c r="A3" s="222" t="str">
        <f>BOQ!A3</f>
        <v>c</v>
      </c>
      <c r="B3" s="222"/>
      <c r="C3" s="222"/>
      <c r="D3" s="222"/>
      <c r="E3" s="222"/>
      <c r="F3" s="222"/>
      <c r="G3" s="222"/>
      <c r="H3" s="222"/>
      <c r="I3" s="222"/>
    </row>
    <row r="4" spans="1:9" ht="16.8">
      <c r="A4" s="223" t="str">
        <f>BOQ!A4</f>
        <v>d</v>
      </c>
      <c r="B4" s="223"/>
      <c r="C4" s="223"/>
      <c r="D4" s="223"/>
      <c r="E4" s="223"/>
      <c r="F4" s="223"/>
      <c r="G4" s="223"/>
      <c r="H4" s="223"/>
      <c r="I4" s="223"/>
    </row>
    <row r="5" spans="1:9" ht="17.399999999999999">
      <c r="A5" s="224" t="str">
        <f>BOQ!A5</f>
        <v>e</v>
      </c>
      <c r="B5" s="224"/>
      <c r="C5" s="224"/>
      <c r="D5" s="224"/>
      <c r="E5" s="224"/>
      <c r="F5" s="224"/>
      <c r="G5" s="224"/>
      <c r="H5" s="224"/>
      <c r="I5" s="224"/>
    </row>
    <row r="6" spans="1:9" ht="17.399999999999999">
      <c r="A6" s="224" t="str">
        <f>BOQ!A6</f>
        <v>f</v>
      </c>
      <c r="B6" s="224"/>
      <c r="C6" s="224"/>
      <c r="D6" s="224"/>
      <c r="E6" s="224"/>
      <c r="F6" s="224"/>
      <c r="G6" s="224"/>
      <c r="H6" s="224"/>
      <c r="I6" s="224"/>
    </row>
    <row r="7" spans="1:9" ht="13.8">
      <c r="A7" s="225"/>
      <c r="B7" s="225"/>
      <c r="C7" s="225"/>
      <c r="D7" s="225"/>
      <c r="E7" s="225"/>
      <c r="F7" s="225"/>
      <c r="G7" s="225"/>
      <c r="H7" s="225"/>
    </row>
    <row r="8" spans="1:9" ht="17.399999999999999">
      <c r="A8" s="224" t="s">
        <v>169</v>
      </c>
      <c r="B8" s="224"/>
      <c r="C8" s="224"/>
      <c r="D8" s="224"/>
      <c r="E8" s="224"/>
      <c r="F8" s="224"/>
      <c r="G8" s="224"/>
      <c r="H8" s="224"/>
      <c r="I8" s="224"/>
    </row>
    <row r="9" spans="1:9" ht="13.8">
      <c r="A9" s="226"/>
      <c r="B9" s="226"/>
      <c r="C9" s="226"/>
      <c r="D9" s="226"/>
      <c r="E9" s="226"/>
      <c r="F9" s="226"/>
      <c r="G9" s="226"/>
      <c r="H9" s="226"/>
    </row>
    <row r="10" spans="1:9" ht="13.8">
      <c r="A10" s="227"/>
      <c r="B10" s="227"/>
      <c r="C10" s="227"/>
      <c r="D10" s="227"/>
      <c r="E10" s="227"/>
      <c r="F10" s="227"/>
      <c r="G10" s="227"/>
      <c r="H10" s="227"/>
    </row>
    <row r="11" spans="1:9" ht="13.8">
      <c r="A11" s="227"/>
      <c r="B11" s="227"/>
      <c r="C11" s="227"/>
      <c r="D11" s="227"/>
      <c r="E11" s="227"/>
      <c r="F11" s="227"/>
      <c r="G11" s="227"/>
      <c r="H11" s="227"/>
    </row>
    <row r="12" spans="1:9" ht="13.8">
      <c r="A12" s="227"/>
      <c r="B12" s="227"/>
      <c r="C12" s="227"/>
      <c r="D12" s="227"/>
      <c r="E12" s="227"/>
      <c r="F12" s="227"/>
      <c r="G12" s="227"/>
      <c r="H12" s="227"/>
    </row>
    <row r="13" spans="1:9" ht="13.95" customHeight="1">
      <c r="A13" s="227"/>
      <c r="B13" s="227"/>
      <c r="C13" s="227"/>
      <c r="D13" s="227"/>
      <c r="E13" s="227"/>
      <c r="F13" s="227"/>
      <c r="G13" s="227"/>
      <c r="H13" s="227"/>
    </row>
    <row r="14" spans="1:9" ht="13.8">
      <c r="A14" s="227"/>
      <c r="B14" s="227"/>
      <c r="C14" s="227"/>
      <c r="D14" s="227"/>
      <c r="E14" s="227"/>
      <c r="F14" s="227"/>
      <c r="G14" s="227"/>
      <c r="H14" s="227"/>
    </row>
    <row r="15" spans="1:9" ht="13.8">
      <c r="A15" s="228"/>
      <c r="B15" s="228"/>
      <c r="C15" s="228"/>
      <c r="D15" s="228"/>
      <c r="E15" s="228"/>
      <c r="F15" s="228"/>
      <c r="G15" s="228"/>
      <c r="H15" s="228"/>
    </row>
    <row r="16" spans="1:9" ht="55.2">
      <c r="A16" s="229" t="s">
        <v>42</v>
      </c>
      <c r="B16" s="230" t="s">
        <v>170</v>
      </c>
      <c r="C16" s="229" t="s">
        <v>157</v>
      </c>
      <c r="D16" s="230" t="s">
        <v>40</v>
      </c>
      <c r="E16" s="230" t="s">
        <v>171</v>
      </c>
      <c r="F16" s="230" t="s">
        <v>172</v>
      </c>
      <c r="G16" s="230" t="s">
        <v>173</v>
      </c>
      <c r="H16" s="230" t="s">
        <v>174</v>
      </c>
      <c r="I16" s="230" t="s">
        <v>173</v>
      </c>
    </row>
    <row r="17" spans="1:9" ht="13.8">
      <c r="A17" s="229">
        <v>1</v>
      </c>
      <c r="B17" s="231"/>
      <c r="C17" s="232"/>
      <c r="D17" s="233"/>
      <c r="E17" s="234"/>
      <c r="F17" s="234"/>
      <c r="G17" s="235" t="e">
        <f>(F17-E17)/E17</f>
        <v>#DIV/0!</v>
      </c>
      <c r="H17" s="236"/>
      <c r="I17" s="235" t="e">
        <f>(H17-E17)/E17</f>
        <v>#DIV/0!</v>
      </c>
    </row>
    <row r="18" spans="1:9" ht="14.4">
      <c r="A18" s="237"/>
      <c r="B18" s="237"/>
      <c r="C18" s="228"/>
      <c r="D18" s="238"/>
      <c r="E18" s="238"/>
      <c r="F18" s="239"/>
      <c r="G18" s="240"/>
      <c r="H18" s="241"/>
    </row>
    <row r="19" spans="1:9" ht="14.4">
      <c r="A19" s="237"/>
      <c r="B19" s="237"/>
      <c r="C19" s="228"/>
      <c r="D19" s="238"/>
      <c r="E19" s="238"/>
      <c r="F19" s="239"/>
      <c r="G19" s="240"/>
      <c r="H19" s="241"/>
    </row>
    <row r="20" spans="1:9" ht="14.4">
      <c r="A20" s="237"/>
      <c r="B20" s="237"/>
      <c r="C20" s="228"/>
      <c r="D20" s="238"/>
      <c r="E20" s="238"/>
      <c r="F20" s="239"/>
      <c r="G20" s="240"/>
      <c r="H20" s="241"/>
    </row>
    <row r="21" spans="1:9" ht="14.4">
      <c r="A21" s="237"/>
      <c r="B21" s="237"/>
      <c r="C21" s="228"/>
      <c r="D21" s="238"/>
      <c r="E21" s="238"/>
      <c r="F21" s="239"/>
      <c r="G21" s="240"/>
      <c r="H21" s="241"/>
    </row>
    <row r="22" spans="1:9" ht="14.4">
      <c r="A22" s="237"/>
      <c r="B22" s="237"/>
      <c r="C22" s="228"/>
      <c r="D22" s="238"/>
      <c r="E22" s="238"/>
      <c r="F22" s="239"/>
      <c r="G22" s="240"/>
      <c r="H22" s="241"/>
    </row>
    <row r="23" spans="1:9" ht="13.8">
      <c r="A23" s="242"/>
      <c r="B23" s="242"/>
      <c r="C23" s="242"/>
      <c r="D23" s="243"/>
      <c r="E23" s="242"/>
      <c r="F23" s="242"/>
      <c r="G23" s="242"/>
      <c r="H23" s="242"/>
    </row>
    <row r="24" spans="1:9" ht="13.8">
      <c r="A24" s="244"/>
      <c r="B24" s="244"/>
      <c r="C24" s="244"/>
      <c r="D24" s="244"/>
      <c r="E24" s="244"/>
      <c r="F24" s="244"/>
      <c r="G24" s="244"/>
      <c r="H24" s="244"/>
    </row>
    <row r="25" spans="1:9" ht="13.8">
      <c r="A25" s="242"/>
      <c r="B25" s="242"/>
      <c r="C25" s="242"/>
      <c r="D25" s="242"/>
      <c r="E25" s="242"/>
      <c r="F25" s="242"/>
      <c r="G25" s="242"/>
      <c r="H25" s="242"/>
    </row>
    <row r="26" spans="1:9" ht="13.8">
      <c r="A26" s="245"/>
      <c r="B26" s="245"/>
      <c r="C26" s="245"/>
      <c r="D26" s="245"/>
      <c r="E26" s="245"/>
      <c r="F26" s="245"/>
      <c r="G26" s="245"/>
      <c r="H26" s="245"/>
    </row>
    <row r="27" spans="1:9" ht="13.8">
      <c r="A27" s="242"/>
      <c r="B27" s="242"/>
      <c r="C27" s="242"/>
      <c r="D27" s="242"/>
      <c r="E27" s="242"/>
      <c r="F27" s="242"/>
      <c r="G27" s="242"/>
      <c r="H27" s="242"/>
    </row>
  </sheetData>
  <mergeCells count="13">
    <mergeCell ref="A26:H26"/>
    <mergeCell ref="A8:I8"/>
    <mergeCell ref="A10:H10"/>
    <mergeCell ref="A11:H11"/>
    <mergeCell ref="A12:H12"/>
    <mergeCell ref="A13:H13"/>
    <mergeCell ref="A14:H14"/>
    <mergeCell ref="A1:I1"/>
    <mergeCell ref="A2:I2"/>
    <mergeCell ref="A3:I3"/>
    <mergeCell ref="A4:I4"/>
    <mergeCell ref="A5:I5"/>
    <mergeCell ref="A6:I6"/>
  </mergeCells>
  <pageMargins left="0.70866141732283472" right="0.70866141732283472" top="0.74803149606299213" bottom="0.74803149606299213" header="0.31496062992125984" footer="0.31496062992125984"/>
  <pageSetup scale="91" fitToHeight="0" orientation="landscape" horizontalDpi="300" verticalDpi="300" r:id="rId1"/>
  <headerFooter>
    <oddFooter>&amp;LContractor&amp;CEngineer
Road Division Bhaktapur&amp;RDivision Chief
Road Division Bhaktapur</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15AA4-543A-45A2-BBFE-CEF5756AA91B}">
  <dimension ref="A1:O42"/>
  <sheetViews>
    <sheetView view="pageBreakPreview" topLeftCell="A16" zoomScale="85" zoomScaleNormal="100" zoomScaleSheetLayoutView="85" workbookViewId="0">
      <selection activeCell="A20" sqref="A20:C20"/>
    </sheetView>
  </sheetViews>
  <sheetFormatPr defaultRowHeight="13.2"/>
  <cols>
    <col min="1" max="1" width="13.19921875" style="249" customWidth="1"/>
    <col min="2" max="2" width="36.296875" style="249" customWidth="1"/>
    <col min="3" max="3" width="33" style="249" customWidth="1"/>
    <col min="4" max="256" width="8.796875" style="249"/>
    <col min="257" max="257" width="13.19921875" style="249" customWidth="1"/>
    <col min="258" max="258" width="21.59765625" style="249" customWidth="1"/>
    <col min="259" max="259" width="46.69921875" style="249" customWidth="1"/>
    <col min="260" max="512" width="8.796875" style="249"/>
    <col min="513" max="513" width="13.19921875" style="249" customWidth="1"/>
    <col min="514" max="514" width="21.59765625" style="249" customWidth="1"/>
    <col min="515" max="515" width="46.69921875" style="249" customWidth="1"/>
    <col min="516" max="768" width="8.796875" style="249"/>
    <col min="769" max="769" width="13.19921875" style="249" customWidth="1"/>
    <col min="770" max="770" width="21.59765625" style="249" customWidth="1"/>
    <col min="771" max="771" width="46.69921875" style="249" customWidth="1"/>
    <col min="772" max="1024" width="8.796875" style="249"/>
    <col min="1025" max="1025" width="13.19921875" style="249" customWidth="1"/>
    <col min="1026" max="1026" width="21.59765625" style="249" customWidth="1"/>
    <col min="1027" max="1027" width="46.69921875" style="249" customWidth="1"/>
    <col min="1028" max="1280" width="8.796875" style="249"/>
    <col min="1281" max="1281" width="13.19921875" style="249" customWidth="1"/>
    <col min="1282" max="1282" width="21.59765625" style="249" customWidth="1"/>
    <col min="1283" max="1283" width="46.69921875" style="249" customWidth="1"/>
    <col min="1284" max="1536" width="8.796875" style="249"/>
    <col min="1537" max="1537" width="13.19921875" style="249" customWidth="1"/>
    <col min="1538" max="1538" width="21.59765625" style="249" customWidth="1"/>
    <col min="1539" max="1539" width="46.69921875" style="249" customWidth="1"/>
    <col min="1540" max="1792" width="8.796875" style="249"/>
    <col min="1793" max="1793" width="13.19921875" style="249" customWidth="1"/>
    <col min="1794" max="1794" width="21.59765625" style="249" customWidth="1"/>
    <col min="1795" max="1795" width="46.69921875" style="249" customWidth="1"/>
    <col min="1796" max="2048" width="8.796875" style="249"/>
    <col min="2049" max="2049" width="13.19921875" style="249" customWidth="1"/>
    <col min="2050" max="2050" width="21.59765625" style="249" customWidth="1"/>
    <col min="2051" max="2051" width="46.69921875" style="249" customWidth="1"/>
    <col min="2052" max="2304" width="8.796875" style="249"/>
    <col min="2305" max="2305" width="13.19921875" style="249" customWidth="1"/>
    <col min="2306" max="2306" width="21.59765625" style="249" customWidth="1"/>
    <col min="2307" max="2307" width="46.69921875" style="249" customWidth="1"/>
    <col min="2308" max="2560" width="8.796875" style="249"/>
    <col min="2561" max="2561" width="13.19921875" style="249" customWidth="1"/>
    <col min="2562" max="2562" width="21.59765625" style="249" customWidth="1"/>
    <col min="2563" max="2563" width="46.69921875" style="249" customWidth="1"/>
    <col min="2564" max="2816" width="8.796875" style="249"/>
    <col min="2817" max="2817" width="13.19921875" style="249" customWidth="1"/>
    <col min="2818" max="2818" width="21.59765625" style="249" customWidth="1"/>
    <col min="2819" max="2819" width="46.69921875" style="249" customWidth="1"/>
    <col min="2820" max="3072" width="8.796875" style="249"/>
    <col min="3073" max="3073" width="13.19921875" style="249" customWidth="1"/>
    <col min="3074" max="3074" width="21.59765625" style="249" customWidth="1"/>
    <col min="3075" max="3075" width="46.69921875" style="249" customWidth="1"/>
    <col min="3076" max="3328" width="8.796875" style="249"/>
    <col min="3329" max="3329" width="13.19921875" style="249" customWidth="1"/>
    <col min="3330" max="3330" width="21.59765625" style="249" customWidth="1"/>
    <col min="3331" max="3331" width="46.69921875" style="249" customWidth="1"/>
    <col min="3332" max="3584" width="8.796875" style="249"/>
    <col min="3585" max="3585" width="13.19921875" style="249" customWidth="1"/>
    <col min="3586" max="3586" width="21.59765625" style="249" customWidth="1"/>
    <col min="3587" max="3587" width="46.69921875" style="249" customWidth="1"/>
    <col min="3588" max="3840" width="8.796875" style="249"/>
    <col min="3841" max="3841" width="13.19921875" style="249" customWidth="1"/>
    <col min="3842" max="3842" width="21.59765625" style="249" customWidth="1"/>
    <col min="3843" max="3843" width="46.69921875" style="249" customWidth="1"/>
    <col min="3844" max="4096" width="8.796875" style="249"/>
    <col min="4097" max="4097" width="13.19921875" style="249" customWidth="1"/>
    <col min="4098" max="4098" width="21.59765625" style="249" customWidth="1"/>
    <col min="4099" max="4099" width="46.69921875" style="249" customWidth="1"/>
    <col min="4100" max="4352" width="8.796875" style="249"/>
    <col min="4353" max="4353" width="13.19921875" style="249" customWidth="1"/>
    <col min="4354" max="4354" width="21.59765625" style="249" customWidth="1"/>
    <col min="4355" max="4355" width="46.69921875" style="249" customWidth="1"/>
    <col min="4356" max="4608" width="8.796875" style="249"/>
    <col min="4609" max="4609" width="13.19921875" style="249" customWidth="1"/>
    <col min="4610" max="4610" width="21.59765625" style="249" customWidth="1"/>
    <col min="4611" max="4611" width="46.69921875" style="249" customWidth="1"/>
    <col min="4612" max="4864" width="8.796875" style="249"/>
    <col min="4865" max="4865" width="13.19921875" style="249" customWidth="1"/>
    <col min="4866" max="4866" width="21.59765625" style="249" customWidth="1"/>
    <col min="4867" max="4867" width="46.69921875" style="249" customWidth="1"/>
    <col min="4868" max="5120" width="8.796875" style="249"/>
    <col min="5121" max="5121" width="13.19921875" style="249" customWidth="1"/>
    <col min="5122" max="5122" width="21.59765625" style="249" customWidth="1"/>
    <col min="5123" max="5123" width="46.69921875" style="249" customWidth="1"/>
    <col min="5124" max="5376" width="8.796875" style="249"/>
    <col min="5377" max="5377" width="13.19921875" style="249" customWidth="1"/>
    <col min="5378" max="5378" width="21.59765625" style="249" customWidth="1"/>
    <col min="5379" max="5379" width="46.69921875" style="249" customWidth="1"/>
    <col min="5380" max="5632" width="8.796875" style="249"/>
    <col min="5633" max="5633" width="13.19921875" style="249" customWidth="1"/>
    <col min="5634" max="5634" width="21.59765625" style="249" customWidth="1"/>
    <col min="5635" max="5635" width="46.69921875" style="249" customWidth="1"/>
    <col min="5636" max="5888" width="8.796875" style="249"/>
    <col min="5889" max="5889" width="13.19921875" style="249" customWidth="1"/>
    <col min="5890" max="5890" width="21.59765625" style="249" customWidth="1"/>
    <col min="5891" max="5891" width="46.69921875" style="249" customWidth="1"/>
    <col min="5892" max="6144" width="8.796875" style="249"/>
    <col min="6145" max="6145" width="13.19921875" style="249" customWidth="1"/>
    <col min="6146" max="6146" width="21.59765625" style="249" customWidth="1"/>
    <col min="6147" max="6147" width="46.69921875" style="249" customWidth="1"/>
    <col min="6148" max="6400" width="8.796875" style="249"/>
    <col min="6401" max="6401" width="13.19921875" style="249" customWidth="1"/>
    <col min="6402" max="6402" width="21.59765625" style="249" customWidth="1"/>
    <col min="6403" max="6403" width="46.69921875" style="249" customWidth="1"/>
    <col min="6404" max="6656" width="8.796875" style="249"/>
    <col min="6657" max="6657" width="13.19921875" style="249" customWidth="1"/>
    <col min="6658" max="6658" width="21.59765625" style="249" customWidth="1"/>
    <col min="6659" max="6659" width="46.69921875" style="249" customWidth="1"/>
    <col min="6660" max="6912" width="8.796875" style="249"/>
    <col min="6913" max="6913" width="13.19921875" style="249" customWidth="1"/>
    <col min="6914" max="6914" width="21.59765625" style="249" customWidth="1"/>
    <col min="6915" max="6915" width="46.69921875" style="249" customWidth="1"/>
    <col min="6916" max="7168" width="8.796875" style="249"/>
    <col min="7169" max="7169" width="13.19921875" style="249" customWidth="1"/>
    <col min="7170" max="7170" width="21.59765625" style="249" customWidth="1"/>
    <col min="7171" max="7171" width="46.69921875" style="249" customWidth="1"/>
    <col min="7172" max="7424" width="8.796875" style="249"/>
    <col min="7425" max="7425" width="13.19921875" style="249" customWidth="1"/>
    <col min="7426" max="7426" width="21.59765625" style="249" customWidth="1"/>
    <col min="7427" max="7427" width="46.69921875" style="249" customWidth="1"/>
    <col min="7428" max="7680" width="8.796875" style="249"/>
    <col min="7681" max="7681" width="13.19921875" style="249" customWidth="1"/>
    <col min="7682" max="7682" width="21.59765625" style="249" customWidth="1"/>
    <col min="7683" max="7683" width="46.69921875" style="249" customWidth="1"/>
    <col min="7684" max="7936" width="8.796875" style="249"/>
    <col min="7937" max="7937" width="13.19921875" style="249" customWidth="1"/>
    <col min="7938" max="7938" width="21.59765625" style="249" customWidth="1"/>
    <col min="7939" max="7939" width="46.69921875" style="249" customWidth="1"/>
    <col min="7940" max="8192" width="8.796875" style="249"/>
    <col min="8193" max="8193" width="13.19921875" style="249" customWidth="1"/>
    <col min="8194" max="8194" width="21.59765625" style="249" customWidth="1"/>
    <col min="8195" max="8195" width="46.69921875" style="249" customWidth="1"/>
    <col min="8196" max="8448" width="8.796875" style="249"/>
    <col min="8449" max="8449" width="13.19921875" style="249" customWidth="1"/>
    <col min="8450" max="8450" width="21.59765625" style="249" customWidth="1"/>
    <col min="8451" max="8451" width="46.69921875" style="249" customWidth="1"/>
    <col min="8452" max="8704" width="8.796875" style="249"/>
    <col min="8705" max="8705" width="13.19921875" style="249" customWidth="1"/>
    <col min="8706" max="8706" width="21.59765625" style="249" customWidth="1"/>
    <col min="8707" max="8707" width="46.69921875" style="249" customWidth="1"/>
    <col min="8708" max="8960" width="8.796875" style="249"/>
    <col min="8961" max="8961" width="13.19921875" style="249" customWidth="1"/>
    <col min="8962" max="8962" width="21.59765625" style="249" customWidth="1"/>
    <col min="8963" max="8963" width="46.69921875" style="249" customWidth="1"/>
    <col min="8964" max="9216" width="8.796875" style="249"/>
    <col min="9217" max="9217" width="13.19921875" style="249" customWidth="1"/>
    <col min="9218" max="9218" width="21.59765625" style="249" customWidth="1"/>
    <col min="9219" max="9219" width="46.69921875" style="249" customWidth="1"/>
    <col min="9220" max="9472" width="8.796875" style="249"/>
    <col min="9473" max="9473" width="13.19921875" style="249" customWidth="1"/>
    <col min="9474" max="9474" width="21.59765625" style="249" customWidth="1"/>
    <col min="9475" max="9475" width="46.69921875" style="249" customWidth="1"/>
    <col min="9476" max="9728" width="8.796875" style="249"/>
    <col min="9729" max="9729" width="13.19921875" style="249" customWidth="1"/>
    <col min="9730" max="9730" width="21.59765625" style="249" customWidth="1"/>
    <col min="9731" max="9731" width="46.69921875" style="249" customWidth="1"/>
    <col min="9732" max="9984" width="8.796875" style="249"/>
    <col min="9985" max="9985" width="13.19921875" style="249" customWidth="1"/>
    <col min="9986" max="9986" width="21.59765625" style="249" customWidth="1"/>
    <col min="9987" max="9987" width="46.69921875" style="249" customWidth="1"/>
    <col min="9988" max="10240" width="8.796875" style="249"/>
    <col min="10241" max="10241" width="13.19921875" style="249" customWidth="1"/>
    <col min="10242" max="10242" width="21.59765625" style="249" customWidth="1"/>
    <col min="10243" max="10243" width="46.69921875" style="249" customWidth="1"/>
    <col min="10244" max="10496" width="8.796875" style="249"/>
    <col min="10497" max="10497" width="13.19921875" style="249" customWidth="1"/>
    <col min="10498" max="10498" width="21.59765625" style="249" customWidth="1"/>
    <col min="10499" max="10499" width="46.69921875" style="249" customWidth="1"/>
    <col min="10500" max="10752" width="8.796875" style="249"/>
    <col min="10753" max="10753" width="13.19921875" style="249" customWidth="1"/>
    <col min="10754" max="10754" width="21.59765625" style="249" customWidth="1"/>
    <col min="10755" max="10755" width="46.69921875" style="249" customWidth="1"/>
    <col min="10756" max="11008" width="8.796875" style="249"/>
    <col min="11009" max="11009" width="13.19921875" style="249" customWidth="1"/>
    <col min="11010" max="11010" width="21.59765625" style="249" customWidth="1"/>
    <col min="11011" max="11011" width="46.69921875" style="249" customWidth="1"/>
    <col min="11012" max="11264" width="8.796875" style="249"/>
    <col min="11265" max="11265" width="13.19921875" style="249" customWidth="1"/>
    <col min="11266" max="11266" width="21.59765625" style="249" customWidth="1"/>
    <col min="11267" max="11267" width="46.69921875" style="249" customWidth="1"/>
    <col min="11268" max="11520" width="8.796875" style="249"/>
    <col min="11521" max="11521" width="13.19921875" style="249" customWidth="1"/>
    <col min="11522" max="11522" width="21.59765625" style="249" customWidth="1"/>
    <col min="11523" max="11523" width="46.69921875" style="249" customWidth="1"/>
    <col min="11524" max="11776" width="8.796875" style="249"/>
    <col min="11777" max="11777" width="13.19921875" style="249" customWidth="1"/>
    <col min="11778" max="11778" width="21.59765625" style="249" customWidth="1"/>
    <col min="11779" max="11779" width="46.69921875" style="249" customWidth="1"/>
    <col min="11780" max="12032" width="8.796875" style="249"/>
    <col min="12033" max="12033" width="13.19921875" style="249" customWidth="1"/>
    <col min="12034" max="12034" width="21.59765625" style="249" customWidth="1"/>
    <col min="12035" max="12035" width="46.69921875" style="249" customWidth="1"/>
    <col min="12036" max="12288" width="8.796875" style="249"/>
    <col min="12289" max="12289" width="13.19921875" style="249" customWidth="1"/>
    <col min="12290" max="12290" width="21.59765625" style="249" customWidth="1"/>
    <col min="12291" max="12291" width="46.69921875" style="249" customWidth="1"/>
    <col min="12292" max="12544" width="8.796875" style="249"/>
    <col min="12545" max="12545" width="13.19921875" style="249" customWidth="1"/>
    <col min="12546" max="12546" width="21.59765625" style="249" customWidth="1"/>
    <col min="12547" max="12547" width="46.69921875" style="249" customWidth="1"/>
    <col min="12548" max="12800" width="8.796875" style="249"/>
    <col min="12801" max="12801" width="13.19921875" style="249" customWidth="1"/>
    <col min="12802" max="12802" width="21.59765625" style="249" customWidth="1"/>
    <col min="12803" max="12803" width="46.69921875" style="249" customWidth="1"/>
    <col min="12804" max="13056" width="8.796875" style="249"/>
    <col min="13057" max="13057" width="13.19921875" style="249" customWidth="1"/>
    <col min="13058" max="13058" width="21.59765625" style="249" customWidth="1"/>
    <col min="13059" max="13059" width="46.69921875" style="249" customWidth="1"/>
    <col min="13060" max="13312" width="8.796875" style="249"/>
    <col min="13313" max="13313" width="13.19921875" style="249" customWidth="1"/>
    <col min="13314" max="13314" width="21.59765625" style="249" customWidth="1"/>
    <col min="13315" max="13315" width="46.69921875" style="249" customWidth="1"/>
    <col min="13316" max="13568" width="8.796875" style="249"/>
    <col min="13569" max="13569" width="13.19921875" style="249" customWidth="1"/>
    <col min="13570" max="13570" width="21.59765625" style="249" customWidth="1"/>
    <col min="13571" max="13571" width="46.69921875" style="249" customWidth="1"/>
    <col min="13572" max="13824" width="8.796875" style="249"/>
    <col min="13825" max="13825" width="13.19921875" style="249" customWidth="1"/>
    <col min="13826" max="13826" width="21.59765625" style="249" customWidth="1"/>
    <col min="13827" max="13827" width="46.69921875" style="249" customWidth="1"/>
    <col min="13828" max="14080" width="8.796875" style="249"/>
    <col min="14081" max="14081" width="13.19921875" style="249" customWidth="1"/>
    <col min="14082" max="14082" width="21.59765625" style="249" customWidth="1"/>
    <col min="14083" max="14083" width="46.69921875" style="249" customWidth="1"/>
    <col min="14084" max="14336" width="8.796875" style="249"/>
    <col min="14337" max="14337" width="13.19921875" style="249" customWidth="1"/>
    <col min="14338" max="14338" width="21.59765625" style="249" customWidth="1"/>
    <col min="14339" max="14339" width="46.69921875" style="249" customWidth="1"/>
    <col min="14340" max="14592" width="8.796875" style="249"/>
    <col min="14593" max="14593" width="13.19921875" style="249" customWidth="1"/>
    <col min="14594" max="14594" width="21.59765625" style="249" customWidth="1"/>
    <col min="14595" max="14595" width="46.69921875" style="249" customWidth="1"/>
    <col min="14596" max="14848" width="8.796875" style="249"/>
    <col min="14849" max="14849" width="13.19921875" style="249" customWidth="1"/>
    <col min="14850" max="14850" width="21.59765625" style="249" customWidth="1"/>
    <col min="14851" max="14851" width="46.69921875" style="249" customWidth="1"/>
    <col min="14852" max="15104" width="8.796875" style="249"/>
    <col min="15105" max="15105" width="13.19921875" style="249" customWidth="1"/>
    <col min="15106" max="15106" width="21.59765625" style="249" customWidth="1"/>
    <col min="15107" max="15107" width="46.69921875" style="249" customWidth="1"/>
    <col min="15108" max="15360" width="8.796875" style="249"/>
    <col min="15361" max="15361" width="13.19921875" style="249" customWidth="1"/>
    <col min="15362" max="15362" width="21.59765625" style="249" customWidth="1"/>
    <col min="15363" max="15363" width="46.69921875" style="249" customWidth="1"/>
    <col min="15364" max="15616" width="8.796875" style="249"/>
    <col min="15617" max="15617" width="13.19921875" style="249" customWidth="1"/>
    <col min="15618" max="15618" width="21.59765625" style="249" customWidth="1"/>
    <col min="15619" max="15619" width="46.69921875" style="249" customWidth="1"/>
    <col min="15620" max="15872" width="8.796875" style="249"/>
    <col min="15873" max="15873" width="13.19921875" style="249" customWidth="1"/>
    <col min="15874" max="15874" width="21.59765625" style="249" customWidth="1"/>
    <col min="15875" max="15875" width="46.69921875" style="249" customWidth="1"/>
    <col min="15876" max="16128" width="8.796875" style="249"/>
    <col min="16129" max="16129" width="13.19921875" style="249" customWidth="1"/>
    <col min="16130" max="16130" width="21.59765625" style="249" customWidth="1"/>
    <col min="16131" max="16131" width="46.69921875" style="249" customWidth="1"/>
    <col min="16132" max="16384" width="8.796875" style="249"/>
  </cols>
  <sheetData>
    <row r="1" spans="1:15" ht="13.8" thickTop="1">
      <c r="A1" s="246" t="str">
        <f>BOQ!A1</f>
        <v>a</v>
      </c>
      <c r="B1" s="247" t="str">
        <f>Government</f>
        <v>Government of Nepal</v>
      </c>
      <c r="C1" s="248" t="str">
        <f>Government</f>
        <v>Government of Nepal</v>
      </c>
    </row>
    <row r="2" spans="1:15" ht="13.8">
      <c r="A2" s="250" t="str">
        <f>BOQ!A2</f>
        <v>b</v>
      </c>
      <c r="B2" s="251" t="str">
        <f>Government</f>
        <v>Government of Nepal</v>
      </c>
      <c r="C2" s="252" t="str">
        <f>Government</f>
        <v>Government of Nepal</v>
      </c>
    </row>
    <row r="3" spans="1:15" ht="15.6">
      <c r="A3" s="253" t="str">
        <f>BOQ!A3</f>
        <v>c</v>
      </c>
      <c r="B3" s="254" t="str">
        <f>Government</f>
        <v>Government of Nepal</v>
      </c>
      <c r="C3" s="255" t="str">
        <f>Government</f>
        <v>Government of Nepal</v>
      </c>
    </row>
    <row r="4" spans="1:15" ht="16.8">
      <c r="A4" s="256" t="str">
        <f>BOQ!A4</f>
        <v>d</v>
      </c>
      <c r="B4" s="257" t="str">
        <f>Government</f>
        <v>Government of Nepal</v>
      </c>
      <c r="C4" s="258" t="str">
        <f>Government</f>
        <v>Government of Nepal</v>
      </c>
    </row>
    <row r="5" spans="1:15" ht="17.399999999999999">
      <c r="A5" s="259" t="str">
        <f>BOQ!A5</f>
        <v>e</v>
      </c>
      <c r="B5" s="260" t="str">
        <f>Government</f>
        <v>Government of Nepal</v>
      </c>
      <c r="C5" s="261" t="str">
        <f>Government</f>
        <v>Government of Nepal</v>
      </c>
    </row>
    <row r="6" spans="1:15" ht="17.399999999999999">
      <c r="A6" s="259" t="str">
        <f>BOQ!A6</f>
        <v>f</v>
      </c>
      <c r="B6" s="260" t="str">
        <f>Government</f>
        <v>Government of Nepal</v>
      </c>
      <c r="C6" s="261" t="str">
        <f>Government</f>
        <v>Government of Nepal</v>
      </c>
    </row>
    <row r="7" spans="1:15" ht="18">
      <c r="A7" s="262"/>
      <c r="B7" s="263"/>
      <c r="C7" s="264"/>
      <c r="D7" s="263"/>
      <c r="E7" s="263"/>
      <c r="F7" s="263"/>
      <c r="G7" s="263"/>
      <c r="H7" s="263"/>
      <c r="I7" s="263"/>
      <c r="J7" s="263"/>
      <c r="K7" s="263"/>
      <c r="L7" s="263"/>
      <c r="M7" s="263"/>
      <c r="N7" s="263"/>
      <c r="O7" s="263"/>
    </row>
    <row r="8" spans="1:15">
      <c r="A8" s="265"/>
      <c r="B8" s="266"/>
      <c r="C8" s="267"/>
    </row>
    <row r="9" spans="1:15">
      <c r="A9" s="268"/>
      <c r="B9" s="269"/>
      <c r="C9" s="270"/>
    </row>
    <row r="10" spans="1:15">
      <c r="A10" s="268"/>
      <c r="B10" s="269"/>
      <c r="C10" s="270"/>
    </row>
    <row r="11" spans="1:15">
      <c r="A11" s="271"/>
      <c r="B11" s="272"/>
      <c r="C11" s="273"/>
    </row>
    <row r="12" spans="1:15">
      <c r="A12" s="271"/>
      <c r="B12" s="272"/>
      <c r="C12" s="273"/>
    </row>
    <row r="13" spans="1:15">
      <c r="A13" s="274"/>
      <c r="B13" s="275"/>
      <c r="C13" s="276"/>
    </row>
    <row r="14" spans="1:15">
      <c r="A14" s="274"/>
      <c r="B14" s="275"/>
      <c r="C14" s="276"/>
    </row>
    <row r="15" spans="1:15">
      <c r="A15" s="268"/>
      <c r="B15" s="269"/>
      <c r="C15" s="270"/>
    </row>
    <row r="16" spans="1:15">
      <c r="A16" s="268"/>
      <c r="B16" s="269"/>
      <c r="C16" s="270"/>
    </row>
    <row r="17" spans="1:3">
      <c r="A17" s="268"/>
      <c r="B17" s="269"/>
      <c r="C17" s="270"/>
    </row>
    <row r="18" spans="1:3">
      <c r="A18" s="268"/>
      <c r="B18" s="269"/>
      <c r="C18" s="270"/>
    </row>
    <row r="19" spans="1:3">
      <c r="A19" s="268"/>
      <c r="B19" s="269"/>
      <c r="C19" s="270"/>
    </row>
    <row r="20" spans="1:3" ht="53.25" customHeight="1">
      <c r="A20" s="277" t="str">
        <f>Data!B5</f>
        <v>Name of Project:xx</v>
      </c>
      <c r="B20" s="278"/>
      <c r="C20" s="279"/>
    </row>
    <row r="21" spans="1:3" ht="15.6">
      <c r="A21" s="280" t="str">
        <f>Data!B8</f>
        <v>Contract Identification No:- xx</v>
      </c>
      <c r="B21" s="281"/>
      <c r="C21" s="282"/>
    </row>
    <row r="22" spans="1:3">
      <c r="A22" s="271"/>
      <c r="B22" s="272"/>
      <c r="C22" s="273"/>
    </row>
    <row r="23" spans="1:3">
      <c r="A23" s="268"/>
      <c r="B23" s="269"/>
      <c r="C23" s="270"/>
    </row>
    <row r="24" spans="1:3">
      <c r="A24" s="268"/>
      <c r="B24" s="269"/>
      <c r="C24" s="270"/>
    </row>
    <row r="25" spans="1:3">
      <c r="A25" s="268"/>
      <c r="B25" s="269"/>
      <c r="C25" s="270"/>
    </row>
    <row r="26" spans="1:3">
      <c r="A26" s="268"/>
      <c r="B26" s="269"/>
      <c r="C26" s="270"/>
    </row>
    <row r="27" spans="1:3" ht="24.6">
      <c r="A27" s="283" t="s">
        <v>175</v>
      </c>
      <c r="B27" s="284"/>
      <c r="C27" s="285"/>
    </row>
    <row r="28" spans="1:3" ht="13.8">
      <c r="A28" s="286"/>
      <c r="B28" s="287"/>
      <c r="C28" s="288"/>
    </row>
    <row r="29" spans="1:3">
      <c r="A29" s="271"/>
      <c r="B29" s="272"/>
      <c r="C29" s="273"/>
    </row>
    <row r="30" spans="1:3">
      <c r="A30" s="268"/>
      <c r="B30" s="269"/>
      <c r="C30" s="270"/>
    </row>
    <row r="31" spans="1:3">
      <c r="A31" s="268"/>
      <c r="B31" s="269"/>
      <c r="C31" s="270"/>
    </row>
    <row r="32" spans="1:3">
      <c r="A32" s="268"/>
      <c r="B32" s="269"/>
      <c r="C32" s="270"/>
    </row>
    <row r="33" spans="1:4">
      <c r="A33" s="289"/>
      <c r="C33" s="290"/>
    </row>
    <row r="34" spans="1:4" ht="17.399999999999999">
      <c r="A34" s="291"/>
      <c r="B34" s="292"/>
      <c r="C34" s="293"/>
    </row>
    <row r="35" spans="1:4">
      <c r="A35" s="268"/>
      <c r="B35" s="269"/>
      <c r="C35" s="270"/>
    </row>
    <row r="36" spans="1:4" ht="12.6" customHeight="1">
      <c r="A36" s="294"/>
      <c r="B36" s="295"/>
      <c r="C36" s="270"/>
    </row>
    <row r="37" spans="1:4" ht="19.2" customHeight="1">
      <c r="A37" s="296" t="s">
        <v>176</v>
      </c>
      <c r="B37" s="295"/>
      <c r="C37" s="297" t="s">
        <v>177</v>
      </c>
    </row>
    <row r="38" spans="1:4" ht="36.6" customHeight="1">
      <c r="A38" s="298" t="str">
        <f>Data!B10</f>
        <v>Name of Contractor: xx</v>
      </c>
      <c r="B38" s="299"/>
      <c r="C38" s="300" t="str">
        <f>Data!F18</f>
        <v xml:space="preserve"> xx</v>
      </c>
      <c r="D38" s="301"/>
    </row>
    <row r="39" spans="1:4">
      <c r="A39" s="302"/>
      <c r="B39" s="303"/>
      <c r="C39" s="304"/>
    </row>
    <row r="40" spans="1:4" ht="13.8" thickBot="1">
      <c r="A40" s="305"/>
      <c r="B40" s="306"/>
      <c r="C40" s="307"/>
    </row>
    <row r="41" spans="1:4" ht="14.4" thickTop="1" thickBot="1">
      <c r="A41" s="308"/>
      <c r="B41" s="309"/>
      <c r="C41" s="310"/>
    </row>
    <row r="42" spans="1:4" ht="13.8" thickTop="1"/>
  </sheetData>
  <mergeCells count="16">
    <mergeCell ref="A27:C27"/>
    <mergeCell ref="A29:C29"/>
    <mergeCell ref="A38:B38"/>
    <mergeCell ref="A39:B40"/>
    <mergeCell ref="A8:C8"/>
    <mergeCell ref="A11:C11"/>
    <mergeCell ref="A12:C12"/>
    <mergeCell ref="A20:C20"/>
    <mergeCell ref="A21:C21"/>
    <mergeCell ref="A22:C22"/>
    <mergeCell ref="A1:C1"/>
    <mergeCell ref="A2:C2"/>
    <mergeCell ref="A3:C3"/>
    <mergeCell ref="A4:C4"/>
    <mergeCell ref="A5:C5"/>
    <mergeCell ref="A6:C6"/>
  </mergeCells>
  <pageMargins left="0.86614173228346458" right="0.39370078740157483" top="0.82677165354330717" bottom="0.74803149606299213" header="0.31496062992125984" footer="0.31496062992125984"/>
  <pageSetup scale="91"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2AA1C-233E-42A0-B4EE-C1C0F8CB2960}">
  <dimension ref="A1:I39"/>
  <sheetViews>
    <sheetView view="pageBreakPreview" zoomScaleNormal="100" zoomScaleSheetLayoutView="100" workbookViewId="0">
      <selection activeCell="A49" sqref="A49:XFD54"/>
    </sheetView>
  </sheetViews>
  <sheetFormatPr defaultColWidth="8" defaultRowHeight="13.2"/>
  <cols>
    <col min="1" max="1" width="4.59765625" style="249" customWidth="1"/>
    <col min="2" max="4" width="8" style="249"/>
    <col min="5" max="5" width="22.5" style="249" customWidth="1"/>
    <col min="6" max="6" width="2.19921875" style="249" customWidth="1"/>
    <col min="7" max="7" width="13.09765625" style="249" customWidth="1"/>
    <col min="8" max="8" width="6.19921875" style="249" customWidth="1"/>
    <col min="9" max="9" width="28.5" style="249" customWidth="1"/>
    <col min="10" max="16384" width="8" style="249"/>
  </cols>
  <sheetData>
    <row r="1" spans="1:9">
      <c r="A1" s="311" t="str">
        <f>BOQ!A1</f>
        <v>a</v>
      </c>
      <c r="B1" s="311"/>
      <c r="C1" s="311"/>
      <c r="D1" s="311"/>
      <c r="E1" s="311"/>
      <c r="F1" s="311"/>
      <c r="G1" s="311"/>
      <c r="H1" s="311"/>
      <c r="I1" s="311"/>
    </row>
    <row r="2" spans="1:9" ht="13.8">
      <c r="A2" s="312" t="str">
        <f>BOQ!A2</f>
        <v>b</v>
      </c>
      <c r="B2" s="312"/>
      <c r="C2" s="312"/>
      <c r="D2" s="312"/>
      <c r="E2" s="312"/>
      <c r="F2" s="312"/>
      <c r="G2" s="312"/>
      <c r="H2" s="312"/>
      <c r="I2" s="312"/>
    </row>
    <row r="3" spans="1:9" ht="15.6">
      <c r="A3" s="313" t="str">
        <f>BOQ!A3</f>
        <v>c</v>
      </c>
      <c r="B3" s="313"/>
      <c r="C3" s="313"/>
      <c r="D3" s="313"/>
      <c r="E3" s="313"/>
      <c r="F3" s="313"/>
      <c r="G3" s="313"/>
      <c r="H3" s="313"/>
      <c r="I3" s="313"/>
    </row>
    <row r="4" spans="1:9" ht="15.6">
      <c r="A4" s="314" t="str">
        <f>BOQ!A4</f>
        <v>d</v>
      </c>
      <c r="B4" s="314"/>
      <c r="C4" s="314"/>
      <c r="D4" s="314"/>
      <c r="E4" s="314"/>
      <c r="F4" s="314"/>
      <c r="G4" s="314"/>
      <c r="H4" s="314"/>
      <c r="I4" s="314"/>
    </row>
    <row r="5" spans="1:9" ht="17.399999999999999">
      <c r="A5" s="315" t="str">
        <f>BOQ!A5</f>
        <v>e</v>
      </c>
      <c r="B5" s="315"/>
      <c r="C5" s="315"/>
      <c r="D5" s="315"/>
      <c r="E5" s="315"/>
      <c r="F5" s="315"/>
      <c r="G5" s="315"/>
      <c r="H5" s="315"/>
      <c r="I5" s="315"/>
    </row>
    <row r="6" spans="1:9" ht="17.399999999999999">
      <c r="A6" s="316" t="str">
        <f>BOQ!A6</f>
        <v>f</v>
      </c>
      <c r="B6" s="316"/>
      <c r="C6" s="316"/>
      <c r="D6" s="316"/>
      <c r="E6" s="316"/>
      <c r="F6" s="316"/>
      <c r="G6" s="316"/>
      <c r="H6" s="316"/>
      <c r="I6" s="316"/>
    </row>
    <row r="9" spans="1:9">
      <c r="A9" s="317" t="s">
        <v>178</v>
      </c>
      <c r="B9" s="318" t="s">
        <v>179</v>
      </c>
    </row>
    <row r="10" spans="1:9" ht="18" customHeight="1">
      <c r="A10" s="319">
        <v>1</v>
      </c>
      <c r="B10" s="249" t="s">
        <v>180</v>
      </c>
      <c r="F10" s="80" t="s">
        <v>181</v>
      </c>
      <c r="G10" s="320" t="str">
        <f>Data!F8</f>
        <v>- xx</v>
      </c>
    </row>
    <row r="11" spans="1:9" ht="18" customHeight="1">
      <c r="A11" s="319">
        <v>2</v>
      </c>
      <c r="B11" s="249" t="s">
        <v>182</v>
      </c>
      <c r="F11" s="80" t="s">
        <v>181</v>
      </c>
      <c r="G11" s="249" t="str">
        <f>Data!F9</f>
        <v xml:space="preserve"> xx</v>
      </c>
    </row>
    <row r="12" spans="1:9" ht="18" customHeight="1">
      <c r="A12" s="319">
        <v>3</v>
      </c>
      <c r="B12" s="249" t="s">
        <v>183</v>
      </c>
      <c r="F12" s="80" t="s">
        <v>181</v>
      </c>
      <c r="G12" s="249" t="str">
        <f>Data!F19</f>
        <v xml:space="preserve">:- </v>
      </c>
    </row>
    <row r="13" spans="1:9" ht="18" customHeight="1">
      <c r="A13" s="319">
        <v>4</v>
      </c>
      <c r="B13" s="249" t="s">
        <v>184</v>
      </c>
      <c r="F13" s="80" t="s">
        <v>181</v>
      </c>
      <c r="G13" s="249" t="str">
        <f>Data!F10</f>
        <v xml:space="preserve"> xx</v>
      </c>
    </row>
    <row r="14" spans="1:9" ht="18" customHeight="1">
      <c r="A14" s="319">
        <v>5</v>
      </c>
      <c r="B14" s="249" t="s">
        <v>185</v>
      </c>
      <c r="F14" s="80" t="s">
        <v>181</v>
      </c>
      <c r="G14" s="321"/>
    </row>
    <row r="15" spans="1:9">
      <c r="A15" s="319">
        <v>6</v>
      </c>
      <c r="B15" s="249" t="s">
        <v>186</v>
      </c>
      <c r="F15" s="80" t="s">
        <v>181</v>
      </c>
      <c r="G15" s="322"/>
      <c r="H15" s="322"/>
      <c r="I15" s="322"/>
    </row>
    <row r="18" spans="1:9">
      <c r="A18" s="317" t="s">
        <v>187</v>
      </c>
      <c r="B18" s="318" t="s">
        <v>188</v>
      </c>
      <c r="C18" s="318"/>
    </row>
    <row r="19" spans="1:9" ht="18" customHeight="1">
      <c r="A19" s="249">
        <v>1</v>
      </c>
      <c r="B19" s="249" t="s">
        <v>189</v>
      </c>
      <c r="F19" s="80" t="s">
        <v>181</v>
      </c>
      <c r="G19" s="323">
        <f>VO!G47</f>
        <v>0</v>
      </c>
    </row>
    <row r="20" spans="1:9" ht="18" customHeight="1">
      <c r="A20" s="249">
        <v>3</v>
      </c>
      <c r="B20" s="249" t="s">
        <v>190</v>
      </c>
      <c r="F20" s="80" t="s">
        <v>181</v>
      </c>
      <c r="G20" s="323">
        <f>VO!J47</f>
        <v>0</v>
      </c>
      <c r="I20" s="323"/>
    </row>
    <row r="21" spans="1:9" ht="18" customHeight="1">
      <c r="A21" s="249">
        <v>4</v>
      </c>
      <c r="B21" s="249" t="s">
        <v>191</v>
      </c>
      <c r="F21" s="80" t="s">
        <v>181</v>
      </c>
      <c r="G21" s="323">
        <f>VO!R47</f>
        <v>5465094</v>
      </c>
    </row>
    <row r="22" spans="1:9" ht="18" customHeight="1">
      <c r="A22" s="249">
        <v>6</v>
      </c>
      <c r="B22" s="249" t="s">
        <v>192</v>
      </c>
      <c r="F22" s="80" t="s">
        <v>181</v>
      </c>
      <c r="G22" s="323">
        <f>VO!V47</f>
        <v>0</v>
      </c>
    </row>
    <row r="23" spans="1:9" ht="18" customHeight="1">
      <c r="A23" s="249">
        <v>7</v>
      </c>
      <c r="B23" s="249" t="s">
        <v>193</v>
      </c>
      <c r="F23" s="80" t="s">
        <v>181</v>
      </c>
      <c r="G23" s="324" t="e">
        <f>TRUNC((G20-G19)/G19,6)</f>
        <v>#DIV/0!</v>
      </c>
    </row>
    <row r="24" spans="1:9" ht="18" customHeight="1">
      <c r="A24" s="249">
        <v>8</v>
      </c>
      <c r="B24" s="249" t="s">
        <v>194</v>
      </c>
      <c r="F24" s="80" t="s">
        <v>181</v>
      </c>
      <c r="G24" s="324">
        <f>TRUNC((G22-G21)/G21,6)</f>
        <v>-1</v>
      </c>
    </row>
    <row r="25" spans="1:9" ht="18" customHeight="1">
      <c r="A25" s="249">
        <v>9</v>
      </c>
      <c r="B25" s="249" t="s">
        <v>195</v>
      </c>
      <c r="F25" s="80" t="s">
        <v>181</v>
      </c>
      <c r="G25" s="80" t="s">
        <v>196</v>
      </c>
    </row>
    <row r="26" spans="1:9" ht="18" customHeight="1">
      <c r="A26" s="249">
        <v>10</v>
      </c>
      <c r="B26" s="249" t="s">
        <v>197</v>
      </c>
      <c r="F26" s="80" t="s">
        <v>181</v>
      </c>
      <c r="G26" s="80" t="s">
        <v>196</v>
      </c>
    </row>
    <row r="27" spans="1:9" ht="17.25" customHeight="1">
      <c r="A27" s="249">
        <v>11</v>
      </c>
      <c r="B27" s="249" t="s">
        <v>198</v>
      </c>
      <c r="F27" s="80" t="s">
        <v>181</v>
      </c>
      <c r="G27" s="80" t="s">
        <v>196</v>
      </c>
    </row>
    <row r="28" spans="1:9" ht="17.25" customHeight="1">
      <c r="A28" s="249">
        <v>12</v>
      </c>
      <c r="B28" s="249" t="s">
        <v>199</v>
      </c>
      <c r="F28" s="80" t="s">
        <v>181</v>
      </c>
      <c r="G28" s="80" t="s">
        <v>196</v>
      </c>
    </row>
    <row r="29" spans="1:9">
      <c r="B29" s="249" t="s">
        <v>200</v>
      </c>
    </row>
    <row r="39" spans="1:8">
      <c r="A39" s="325" t="s">
        <v>201</v>
      </c>
      <c r="B39" s="326"/>
      <c r="C39" s="325" t="s">
        <v>202</v>
      </c>
      <c r="D39" s="326"/>
      <c r="E39" s="325" t="s">
        <v>203</v>
      </c>
      <c r="F39" s="326"/>
      <c r="G39" s="326"/>
      <c r="H39" s="325" t="s">
        <v>204</v>
      </c>
    </row>
  </sheetData>
  <mergeCells count="7">
    <mergeCell ref="G15:I15"/>
    <mergeCell ref="A1:I1"/>
    <mergeCell ref="A2:I2"/>
    <mergeCell ref="A3:I3"/>
    <mergeCell ref="A4:I4"/>
    <mergeCell ref="A5:I5"/>
    <mergeCell ref="A6:I6"/>
  </mergeCells>
  <pageMargins left="0.4" right="0.2" top="1" bottom="1" header="0.5" footer="0.5"/>
  <pageSetup scale="83"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F013B-CB12-4795-B195-2CF641C856C4}">
  <sheetPr>
    <tabColor rgb="FF00B0F0"/>
    <pageSetUpPr fitToPage="1"/>
  </sheetPr>
  <dimension ref="A1:Z58"/>
  <sheetViews>
    <sheetView topLeftCell="A12" zoomScale="70" zoomScaleNormal="70" zoomScaleSheetLayoutView="98" workbookViewId="0">
      <selection activeCell="D28" sqref="D27:D28"/>
    </sheetView>
  </sheetViews>
  <sheetFormatPr defaultColWidth="10.796875" defaultRowHeight="12"/>
  <cols>
    <col min="1" max="1" width="4.796875" style="369" customWidth="1"/>
    <col min="2" max="2" width="7.19921875" style="328" customWidth="1"/>
    <col min="3" max="3" width="47.09765625" style="332" customWidth="1"/>
    <col min="4" max="4" width="6" style="328" bestFit="1" customWidth="1"/>
    <col min="5" max="5" width="10.19921875" style="328" customWidth="1"/>
    <col min="6" max="6" width="13.796875" style="328" customWidth="1"/>
    <col min="7" max="7" width="15.796875" style="328" customWidth="1"/>
    <col min="8" max="8" width="11.19921875" style="328" customWidth="1"/>
    <col min="9" max="9" width="13.09765625" style="328" customWidth="1"/>
    <col min="10" max="10" width="13.8984375" style="328" customWidth="1"/>
    <col min="11" max="11" width="12.8984375" style="328" customWidth="1"/>
    <col min="12" max="12" width="11.59765625" style="333" customWidth="1"/>
    <col min="13" max="13" width="5" style="328" hidden="1" customWidth="1"/>
    <col min="14" max="14" width="4.19921875" style="328" hidden="1" customWidth="1"/>
    <col min="15" max="15" width="23.8984375" style="328" hidden="1" customWidth="1"/>
    <col min="16" max="16" width="11.59765625" style="328" hidden="1" customWidth="1"/>
    <col min="17" max="17" width="12.296875" style="328" customWidth="1"/>
    <col min="18" max="18" width="14" style="328" customWidth="1"/>
    <col min="19" max="20" width="0" style="328" hidden="1" customWidth="1"/>
    <col min="21" max="21" width="14" style="328" customWidth="1"/>
    <col min="22" max="22" width="18.796875" style="328" customWidth="1"/>
    <col min="23" max="23" width="14.09765625" style="328" customWidth="1"/>
    <col min="24" max="24" width="10.19921875" style="328" customWidth="1"/>
    <col min="25" max="16384" width="10.796875" style="328"/>
  </cols>
  <sheetData>
    <row r="1" spans="1:24">
      <c r="A1" s="327"/>
      <c r="B1" s="327"/>
      <c r="C1" s="327"/>
      <c r="D1" s="327"/>
      <c r="E1" s="327"/>
      <c r="F1" s="327"/>
      <c r="G1" s="327"/>
      <c r="H1" s="327"/>
      <c r="I1" s="327"/>
      <c r="J1" s="327"/>
      <c r="K1" s="327"/>
      <c r="L1" s="327"/>
      <c r="M1" s="327"/>
      <c r="N1" s="327"/>
      <c r="O1" s="327"/>
      <c r="P1" s="327"/>
      <c r="Q1" s="327"/>
      <c r="R1" s="327"/>
      <c r="S1" s="327"/>
      <c r="T1" s="327"/>
      <c r="U1" s="327"/>
      <c r="V1" s="327"/>
      <c r="W1" s="327"/>
      <c r="X1" s="327"/>
    </row>
    <row r="2" spans="1:24" ht="13.8">
      <c r="A2" s="329" t="str">
        <f>BOQ!A1</f>
        <v>a</v>
      </c>
      <c r="B2" s="329" t="str">
        <f t="shared" ref="B2:X7" si="0">Government</f>
        <v>Government of Nepal</v>
      </c>
      <c r="C2" s="329" t="str">
        <f t="shared" si="0"/>
        <v>Government of Nepal</v>
      </c>
      <c r="D2" s="329" t="str">
        <f t="shared" si="0"/>
        <v>Government of Nepal</v>
      </c>
      <c r="E2" s="329" t="str">
        <f t="shared" si="0"/>
        <v>Government of Nepal</v>
      </c>
      <c r="F2" s="329" t="str">
        <f t="shared" si="0"/>
        <v>Government of Nepal</v>
      </c>
      <c r="G2" s="329" t="str">
        <f t="shared" si="0"/>
        <v>Government of Nepal</v>
      </c>
      <c r="H2" s="329" t="str">
        <f t="shared" si="0"/>
        <v>Government of Nepal</v>
      </c>
      <c r="I2" s="329" t="str">
        <f t="shared" si="0"/>
        <v>Government of Nepal</v>
      </c>
      <c r="J2" s="329" t="str">
        <f t="shared" si="0"/>
        <v>Government of Nepal</v>
      </c>
      <c r="K2" s="329" t="str">
        <f t="shared" si="0"/>
        <v>Government of Nepal</v>
      </c>
      <c r="L2" s="329" t="str">
        <f t="shared" si="0"/>
        <v>Government of Nepal</v>
      </c>
      <c r="M2" s="329" t="str">
        <f t="shared" si="0"/>
        <v>Government of Nepal</v>
      </c>
      <c r="N2" s="329" t="str">
        <f t="shared" si="0"/>
        <v>Government of Nepal</v>
      </c>
      <c r="O2" s="329" t="str">
        <f t="shared" si="0"/>
        <v>Government of Nepal</v>
      </c>
      <c r="P2" s="329" t="str">
        <f t="shared" si="0"/>
        <v>Government of Nepal</v>
      </c>
      <c r="Q2" s="329" t="str">
        <f t="shared" si="0"/>
        <v>Government of Nepal</v>
      </c>
      <c r="R2" s="329" t="str">
        <f t="shared" si="0"/>
        <v>Government of Nepal</v>
      </c>
      <c r="S2" s="329" t="str">
        <f t="shared" si="0"/>
        <v>Government of Nepal</v>
      </c>
      <c r="T2" s="329" t="str">
        <f t="shared" si="0"/>
        <v>Government of Nepal</v>
      </c>
      <c r="U2" s="329" t="str">
        <f t="shared" si="0"/>
        <v>Government of Nepal</v>
      </c>
      <c r="V2" s="329" t="str">
        <f t="shared" si="0"/>
        <v>Government of Nepal</v>
      </c>
      <c r="W2" s="329" t="str">
        <f t="shared" si="0"/>
        <v>Government of Nepal</v>
      </c>
      <c r="X2" s="329" t="str">
        <f t="shared" si="0"/>
        <v>Government of Nepal</v>
      </c>
    </row>
    <row r="3" spans="1:24" ht="13.8">
      <c r="A3" s="329" t="str">
        <f>BOQ!A2</f>
        <v>b</v>
      </c>
      <c r="B3" s="329" t="str">
        <f t="shared" si="0"/>
        <v>Government of Nepal</v>
      </c>
      <c r="C3" s="329" t="str">
        <f t="shared" si="0"/>
        <v>Government of Nepal</v>
      </c>
      <c r="D3" s="329" t="str">
        <f t="shared" si="0"/>
        <v>Government of Nepal</v>
      </c>
      <c r="E3" s="329" t="str">
        <f t="shared" si="0"/>
        <v>Government of Nepal</v>
      </c>
      <c r="F3" s="329" t="str">
        <f t="shared" si="0"/>
        <v>Government of Nepal</v>
      </c>
      <c r="G3" s="329" t="str">
        <f t="shared" si="0"/>
        <v>Government of Nepal</v>
      </c>
      <c r="H3" s="329" t="str">
        <f t="shared" si="0"/>
        <v>Government of Nepal</v>
      </c>
      <c r="I3" s="329" t="str">
        <f t="shared" si="0"/>
        <v>Government of Nepal</v>
      </c>
      <c r="J3" s="329" t="str">
        <f t="shared" si="0"/>
        <v>Government of Nepal</v>
      </c>
      <c r="K3" s="329" t="str">
        <f t="shared" si="0"/>
        <v>Government of Nepal</v>
      </c>
      <c r="L3" s="329" t="str">
        <f t="shared" si="0"/>
        <v>Government of Nepal</v>
      </c>
      <c r="M3" s="329" t="str">
        <f t="shared" si="0"/>
        <v>Government of Nepal</v>
      </c>
      <c r="N3" s="329" t="str">
        <f t="shared" si="0"/>
        <v>Government of Nepal</v>
      </c>
      <c r="O3" s="329" t="str">
        <f t="shared" si="0"/>
        <v>Government of Nepal</v>
      </c>
      <c r="P3" s="329" t="str">
        <f t="shared" si="0"/>
        <v>Government of Nepal</v>
      </c>
      <c r="Q3" s="329" t="str">
        <f t="shared" si="0"/>
        <v>Government of Nepal</v>
      </c>
      <c r="R3" s="329" t="str">
        <f t="shared" si="0"/>
        <v>Government of Nepal</v>
      </c>
      <c r="S3" s="329" t="str">
        <f t="shared" si="0"/>
        <v>Government of Nepal</v>
      </c>
      <c r="T3" s="329" t="str">
        <f t="shared" si="0"/>
        <v>Government of Nepal</v>
      </c>
      <c r="U3" s="329" t="str">
        <f t="shared" si="0"/>
        <v>Government of Nepal</v>
      </c>
      <c r="V3" s="329" t="str">
        <f t="shared" si="0"/>
        <v>Government of Nepal</v>
      </c>
      <c r="W3" s="329" t="str">
        <f t="shared" si="0"/>
        <v>Government of Nepal</v>
      </c>
      <c r="X3" s="329" t="str">
        <f t="shared" si="0"/>
        <v>Government of Nepal</v>
      </c>
    </row>
    <row r="4" spans="1:24" ht="13.8">
      <c r="A4" s="329" t="str">
        <f>BOQ!A3</f>
        <v>c</v>
      </c>
      <c r="B4" s="329" t="str">
        <f t="shared" si="0"/>
        <v>Government of Nepal</v>
      </c>
      <c r="C4" s="329" t="str">
        <f t="shared" si="0"/>
        <v>Government of Nepal</v>
      </c>
      <c r="D4" s="329" t="str">
        <f t="shared" si="0"/>
        <v>Government of Nepal</v>
      </c>
      <c r="E4" s="329" t="str">
        <f t="shared" si="0"/>
        <v>Government of Nepal</v>
      </c>
      <c r="F4" s="329" t="str">
        <f t="shared" si="0"/>
        <v>Government of Nepal</v>
      </c>
      <c r="G4" s="329" t="str">
        <f t="shared" si="0"/>
        <v>Government of Nepal</v>
      </c>
      <c r="H4" s="329" t="str">
        <f t="shared" si="0"/>
        <v>Government of Nepal</v>
      </c>
      <c r="I4" s="329" t="str">
        <f t="shared" si="0"/>
        <v>Government of Nepal</v>
      </c>
      <c r="J4" s="329" t="str">
        <f t="shared" si="0"/>
        <v>Government of Nepal</v>
      </c>
      <c r="K4" s="329" t="str">
        <f t="shared" si="0"/>
        <v>Government of Nepal</v>
      </c>
      <c r="L4" s="329" t="str">
        <f t="shared" si="0"/>
        <v>Government of Nepal</v>
      </c>
      <c r="M4" s="329" t="str">
        <f t="shared" si="0"/>
        <v>Government of Nepal</v>
      </c>
      <c r="N4" s="329" t="str">
        <f t="shared" si="0"/>
        <v>Government of Nepal</v>
      </c>
      <c r="O4" s="329" t="str">
        <f t="shared" si="0"/>
        <v>Government of Nepal</v>
      </c>
      <c r="P4" s="329" t="str">
        <f t="shared" si="0"/>
        <v>Government of Nepal</v>
      </c>
      <c r="Q4" s="329" t="str">
        <f t="shared" si="0"/>
        <v>Government of Nepal</v>
      </c>
      <c r="R4" s="329" t="str">
        <f t="shared" si="0"/>
        <v>Government of Nepal</v>
      </c>
      <c r="S4" s="329" t="str">
        <f t="shared" si="0"/>
        <v>Government of Nepal</v>
      </c>
      <c r="T4" s="329" t="str">
        <f t="shared" si="0"/>
        <v>Government of Nepal</v>
      </c>
      <c r="U4" s="329" t="str">
        <f t="shared" si="0"/>
        <v>Government of Nepal</v>
      </c>
      <c r="V4" s="329" t="str">
        <f t="shared" si="0"/>
        <v>Government of Nepal</v>
      </c>
      <c r="W4" s="329" t="str">
        <f t="shared" si="0"/>
        <v>Government of Nepal</v>
      </c>
      <c r="X4" s="329" t="str">
        <f t="shared" si="0"/>
        <v>Government of Nepal</v>
      </c>
    </row>
    <row r="5" spans="1:24" ht="13.8">
      <c r="A5" s="329" t="str">
        <f>BOQ!A4</f>
        <v>d</v>
      </c>
      <c r="B5" s="329" t="str">
        <f t="shared" si="0"/>
        <v>Government of Nepal</v>
      </c>
      <c r="C5" s="329" t="str">
        <f t="shared" si="0"/>
        <v>Government of Nepal</v>
      </c>
      <c r="D5" s="329" t="str">
        <f t="shared" si="0"/>
        <v>Government of Nepal</v>
      </c>
      <c r="E5" s="329" t="str">
        <f t="shared" si="0"/>
        <v>Government of Nepal</v>
      </c>
      <c r="F5" s="329" t="str">
        <f t="shared" si="0"/>
        <v>Government of Nepal</v>
      </c>
      <c r="G5" s="329" t="str">
        <f t="shared" si="0"/>
        <v>Government of Nepal</v>
      </c>
      <c r="H5" s="329" t="str">
        <f t="shared" si="0"/>
        <v>Government of Nepal</v>
      </c>
      <c r="I5" s="329" t="str">
        <f t="shared" si="0"/>
        <v>Government of Nepal</v>
      </c>
      <c r="J5" s="329" t="str">
        <f t="shared" si="0"/>
        <v>Government of Nepal</v>
      </c>
      <c r="K5" s="329" t="str">
        <f t="shared" si="0"/>
        <v>Government of Nepal</v>
      </c>
      <c r="L5" s="329" t="str">
        <f t="shared" si="0"/>
        <v>Government of Nepal</v>
      </c>
      <c r="M5" s="329" t="str">
        <f t="shared" si="0"/>
        <v>Government of Nepal</v>
      </c>
      <c r="N5" s="329" t="str">
        <f t="shared" si="0"/>
        <v>Government of Nepal</v>
      </c>
      <c r="O5" s="329" t="str">
        <f t="shared" si="0"/>
        <v>Government of Nepal</v>
      </c>
      <c r="P5" s="329" t="str">
        <f t="shared" si="0"/>
        <v>Government of Nepal</v>
      </c>
      <c r="Q5" s="329" t="str">
        <f t="shared" si="0"/>
        <v>Government of Nepal</v>
      </c>
      <c r="R5" s="329" t="str">
        <f t="shared" si="0"/>
        <v>Government of Nepal</v>
      </c>
      <c r="S5" s="329" t="str">
        <f t="shared" si="0"/>
        <v>Government of Nepal</v>
      </c>
      <c r="T5" s="329" t="str">
        <f t="shared" si="0"/>
        <v>Government of Nepal</v>
      </c>
      <c r="U5" s="329" t="str">
        <f t="shared" si="0"/>
        <v>Government of Nepal</v>
      </c>
      <c r="V5" s="329" t="str">
        <f t="shared" si="0"/>
        <v>Government of Nepal</v>
      </c>
      <c r="W5" s="329" t="str">
        <f t="shared" si="0"/>
        <v>Government of Nepal</v>
      </c>
      <c r="X5" s="329" t="str">
        <f t="shared" si="0"/>
        <v>Government of Nepal</v>
      </c>
    </row>
    <row r="6" spans="1:24" ht="13.8">
      <c r="A6" s="329" t="str">
        <f>BOQ!A5</f>
        <v>e</v>
      </c>
      <c r="B6" s="329" t="str">
        <f t="shared" si="0"/>
        <v>Government of Nepal</v>
      </c>
      <c r="C6" s="329" t="str">
        <f t="shared" si="0"/>
        <v>Government of Nepal</v>
      </c>
      <c r="D6" s="329" t="str">
        <f t="shared" si="0"/>
        <v>Government of Nepal</v>
      </c>
      <c r="E6" s="329" t="str">
        <f t="shared" si="0"/>
        <v>Government of Nepal</v>
      </c>
      <c r="F6" s="329" t="str">
        <f t="shared" si="0"/>
        <v>Government of Nepal</v>
      </c>
      <c r="G6" s="329" t="str">
        <f t="shared" si="0"/>
        <v>Government of Nepal</v>
      </c>
      <c r="H6" s="329" t="str">
        <f t="shared" si="0"/>
        <v>Government of Nepal</v>
      </c>
      <c r="I6" s="329" t="str">
        <f t="shared" si="0"/>
        <v>Government of Nepal</v>
      </c>
      <c r="J6" s="329" t="str">
        <f t="shared" si="0"/>
        <v>Government of Nepal</v>
      </c>
      <c r="K6" s="329" t="str">
        <f t="shared" si="0"/>
        <v>Government of Nepal</v>
      </c>
      <c r="L6" s="329" t="str">
        <f t="shared" si="0"/>
        <v>Government of Nepal</v>
      </c>
      <c r="M6" s="329" t="str">
        <f t="shared" si="0"/>
        <v>Government of Nepal</v>
      </c>
      <c r="N6" s="329" t="str">
        <f t="shared" si="0"/>
        <v>Government of Nepal</v>
      </c>
      <c r="O6" s="329" t="str">
        <f t="shared" si="0"/>
        <v>Government of Nepal</v>
      </c>
      <c r="P6" s="329" t="str">
        <f t="shared" si="0"/>
        <v>Government of Nepal</v>
      </c>
      <c r="Q6" s="329" t="str">
        <f t="shared" si="0"/>
        <v>Government of Nepal</v>
      </c>
      <c r="R6" s="329" t="str">
        <f t="shared" si="0"/>
        <v>Government of Nepal</v>
      </c>
      <c r="S6" s="329" t="str">
        <f t="shared" si="0"/>
        <v>Government of Nepal</v>
      </c>
      <c r="T6" s="329" t="str">
        <f t="shared" si="0"/>
        <v>Government of Nepal</v>
      </c>
      <c r="U6" s="329" t="str">
        <f t="shared" si="0"/>
        <v>Government of Nepal</v>
      </c>
      <c r="V6" s="329" t="str">
        <f t="shared" si="0"/>
        <v>Government of Nepal</v>
      </c>
      <c r="W6" s="329" t="str">
        <f t="shared" si="0"/>
        <v>Government of Nepal</v>
      </c>
      <c r="X6" s="329" t="str">
        <f t="shared" si="0"/>
        <v>Government of Nepal</v>
      </c>
    </row>
    <row r="7" spans="1:24" ht="13.8">
      <c r="A7" s="329" t="str">
        <f>BOQ!A6</f>
        <v>f</v>
      </c>
      <c r="B7" s="329" t="str">
        <f t="shared" si="0"/>
        <v>Government of Nepal</v>
      </c>
      <c r="C7" s="329" t="str">
        <f t="shared" si="0"/>
        <v>Government of Nepal</v>
      </c>
      <c r="D7" s="329" t="str">
        <f t="shared" si="0"/>
        <v>Government of Nepal</v>
      </c>
      <c r="E7" s="329" t="str">
        <f t="shared" si="0"/>
        <v>Government of Nepal</v>
      </c>
      <c r="F7" s="329" t="str">
        <f t="shared" si="0"/>
        <v>Government of Nepal</v>
      </c>
      <c r="G7" s="329" t="str">
        <f t="shared" si="0"/>
        <v>Government of Nepal</v>
      </c>
      <c r="H7" s="329" t="str">
        <f t="shared" si="0"/>
        <v>Government of Nepal</v>
      </c>
      <c r="I7" s="329" t="str">
        <f t="shared" si="0"/>
        <v>Government of Nepal</v>
      </c>
      <c r="J7" s="329" t="str">
        <f t="shared" si="0"/>
        <v>Government of Nepal</v>
      </c>
      <c r="K7" s="329" t="str">
        <f t="shared" si="0"/>
        <v>Government of Nepal</v>
      </c>
      <c r="L7" s="329" t="str">
        <f t="shared" si="0"/>
        <v>Government of Nepal</v>
      </c>
      <c r="M7" s="329" t="str">
        <f t="shared" si="0"/>
        <v>Government of Nepal</v>
      </c>
      <c r="N7" s="329" t="str">
        <f t="shared" si="0"/>
        <v>Government of Nepal</v>
      </c>
      <c r="O7" s="329" t="str">
        <f t="shared" si="0"/>
        <v>Government of Nepal</v>
      </c>
      <c r="P7" s="329" t="str">
        <f t="shared" si="0"/>
        <v>Government of Nepal</v>
      </c>
      <c r="Q7" s="329" t="str">
        <f t="shared" si="0"/>
        <v>Government of Nepal</v>
      </c>
      <c r="R7" s="329" t="str">
        <f t="shared" si="0"/>
        <v>Government of Nepal</v>
      </c>
      <c r="S7" s="329" t="str">
        <f t="shared" si="0"/>
        <v>Government of Nepal</v>
      </c>
      <c r="T7" s="329" t="str">
        <f t="shared" si="0"/>
        <v>Government of Nepal</v>
      </c>
      <c r="U7" s="329" t="str">
        <f t="shared" si="0"/>
        <v>Government of Nepal</v>
      </c>
      <c r="V7" s="329" t="str">
        <f t="shared" si="0"/>
        <v>Government of Nepal</v>
      </c>
      <c r="W7" s="329" t="str">
        <f t="shared" si="0"/>
        <v>Government of Nepal</v>
      </c>
      <c r="X7" s="329" t="str">
        <f t="shared" si="0"/>
        <v>Government of Nepal</v>
      </c>
    </row>
    <row r="8" spans="1:24" ht="17.399999999999999">
      <c r="A8" s="315" t="s">
        <v>205</v>
      </c>
      <c r="B8" s="315"/>
      <c r="C8" s="315"/>
      <c r="D8" s="315"/>
      <c r="E8" s="315"/>
      <c r="F8" s="315"/>
      <c r="G8" s="315"/>
      <c r="H8" s="315"/>
      <c r="I8" s="315"/>
      <c r="J8" s="315"/>
      <c r="K8" s="315"/>
      <c r="L8" s="315"/>
      <c r="M8" s="315"/>
      <c r="N8" s="315"/>
      <c r="O8" s="315"/>
      <c r="P8" s="315"/>
      <c r="Q8" s="315"/>
      <c r="R8" s="315"/>
      <c r="S8" s="315"/>
      <c r="T8" s="315"/>
      <c r="U8" s="315"/>
      <c r="V8" s="315"/>
      <c r="W8" s="315"/>
      <c r="X8" s="315"/>
    </row>
    <row r="9" spans="1:24">
      <c r="A9" s="330"/>
      <c r="B9" s="330"/>
      <c r="C9" s="330"/>
      <c r="D9" s="330"/>
      <c r="E9" s="330"/>
      <c r="F9" s="330"/>
      <c r="G9" s="330"/>
      <c r="H9" s="330"/>
      <c r="I9" s="330"/>
      <c r="J9" s="330"/>
      <c r="K9" s="330"/>
      <c r="L9" s="330"/>
      <c r="M9" s="330"/>
      <c r="N9" s="330"/>
      <c r="O9" s="330"/>
      <c r="P9" s="330"/>
      <c r="Q9" s="330"/>
      <c r="R9" s="330"/>
      <c r="S9" s="330"/>
      <c r="T9" s="330"/>
      <c r="U9" s="330"/>
      <c r="V9" s="330"/>
      <c r="W9" s="330"/>
      <c r="X9" s="330"/>
    </row>
    <row r="10" spans="1:24">
      <c r="A10" s="331" t="str">
        <f>Data!B5</f>
        <v>Name of Project:xx</v>
      </c>
      <c r="Q10" s="334"/>
    </row>
    <row r="11" spans="1:24">
      <c r="A11" s="331" t="str">
        <f>Data!B7</f>
        <v>Project Implement place :- xx</v>
      </c>
      <c r="B11" s="335"/>
      <c r="C11" s="335"/>
      <c r="R11" s="336" t="str">
        <f>Data!B11</f>
        <v>Agreement Date: 2081/07/26</v>
      </c>
    </row>
    <row r="12" spans="1:24">
      <c r="A12" s="331" t="s">
        <v>206</v>
      </c>
      <c r="B12" s="335"/>
      <c r="C12" s="335"/>
      <c r="R12" s="336" t="str">
        <f>[40]Data!B15</f>
        <v>New Completion Date after Variation:</v>
      </c>
      <c r="V12" s="337"/>
    </row>
    <row r="13" spans="1:24">
      <c r="A13" s="331" t="str">
        <f>Data!B8</f>
        <v>Contract Identification No:- xx</v>
      </c>
      <c r="B13" s="335"/>
      <c r="C13" s="335"/>
      <c r="Q13" s="337"/>
      <c r="R13" s="336" t="s">
        <v>207</v>
      </c>
      <c r="S13" s="337"/>
      <c r="U13" s="337"/>
      <c r="V13" s="337"/>
      <c r="W13" s="338">
        <f>-D16+W15</f>
        <v>0</v>
      </c>
      <c r="X13" s="338"/>
    </row>
    <row r="14" spans="1:24">
      <c r="A14" s="331" t="str">
        <f>Data!B18</f>
        <v>Client :- xx</v>
      </c>
      <c r="B14" s="335"/>
      <c r="C14" s="335"/>
      <c r="R14" s="339" t="s">
        <v>208</v>
      </c>
      <c r="S14" s="339"/>
      <c r="T14" s="339"/>
      <c r="U14" s="339"/>
      <c r="V14" s="339"/>
      <c r="W14" s="340" t="e">
        <f>(W13/D16)</f>
        <v>#DIV/0!</v>
      </c>
      <c r="X14" s="340"/>
    </row>
    <row r="15" spans="1:24">
      <c r="A15" s="331" t="str">
        <f>Data!B10</f>
        <v>Name of Contractor: xx</v>
      </c>
      <c r="B15" s="335"/>
      <c r="C15" s="335"/>
      <c r="R15" s="336" t="s">
        <v>209</v>
      </c>
      <c r="W15" s="338">
        <f>J47</f>
        <v>0</v>
      </c>
      <c r="X15" s="338"/>
    </row>
    <row r="16" spans="1:24">
      <c r="A16" s="331" t="s">
        <v>210</v>
      </c>
      <c r="B16" s="335"/>
      <c r="C16" s="335"/>
      <c r="D16" s="327">
        <f>G47</f>
        <v>0</v>
      </c>
      <c r="E16" s="327"/>
      <c r="P16" s="328" t="s">
        <v>211</v>
      </c>
      <c r="R16" s="341" t="s">
        <v>212</v>
      </c>
      <c r="S16" s="341"/>
      <c r="T16" s="341"/>
      <c r="U16" s="341"/>
      <c r="V16" s="341"/>
      <c r="W16" s="340">
        <f>(-D17+D18)/D17</f>
        <v>-1</v>
      </c>
      <c r="X16" s="340"/>
    </row>
    <row r="17" spans="1:26">
      <c r="A17" s="331" t="s">
        <v>213</v>
      </c>
      <c r="B17" s="335"/>
      <c r="C17" s="335"/>
      <c r="D17" s="327">
        <f>R47</f>
        <v>5465094</v>
      </c>
      <c r="E17" s="327"/>
      <c r="R17" s="336" t="s">
        <v>214</v>
      </c>
    </row>
    <row r="18" spans="1:26">
      <c r="A18" s="331" t="s">
        <v>215</v>
      </c>
      <c r="B18" s="335"/>
      <c r="C18" s="335"/>
      <c r="D18" s="327">
        <f>V47</f>
        <v>0</v>
      </c>
      <c r="E18" s="327"/>
    </row>
    <row r="19" spans="1:26">
      <c r="A19" s="331" t="s">
        <v>216</v>
      </c>
      <c r="B19" s="335"/>
      <c r="C19" s="335"/>
      <c r="D19" s="327"/>
      <c r="E19" s="327"/>
    </row>
    <row r="21" spans="1:26" ht="54.75" customHeight="1">
      <c r="A21" s="342" t="s">
        <v>217</v>
      </c>
      <c r="B21" s="343" t="s">
        <v>156</v>
      </c>
      <c r="C21" s="343" t="s">
        <v>218</v>
      </c>
      <c r="D21" s="343" t="s">
        <v>40</v>
      </c>
      <c r="E21" s="343" t="s">
        <v>219</v>
      </c>
      <c r="F21" s="343"/>
      <c r="G21" s="343"/>
      <c r="H21" s="343" t="s">
        <v>220</v>
      </c>
      <c r="I21" s="343"/>
      <c r="J21" s="343"/>
      <c r="K21" s="344" t="s">
        <v>221</v>
      </c>
      <c r="L21" s="345" t="s">
        <v>222</v>
      </c>
      <c r="M21" s="343" t="s">
        <v>223</v>
      </c>
      <c r="N21" s="343"/>
      <c r="O21" s="343"/>
      <c r="P21" s="343" t="s">
        <v>224</v>
      </c>
      <c r="Q21" s="343" t="s">
        <v>225</v>
      </c>
      <c r="R21" s="343"/>
      <c r="S21" s="343" t="s">
        <v>226</v>
      </c>
      <c r="T21" s="343"/>
      <c r="U21" s="343" t="s">
        <v>227</v>
      </c>
      <c r="V21" s="343"/>
      <c r="W21" s="346" t="s">
        <v>228</v>
      </c>
      <c r="X21" s="343" t="s">
        <v>229</v>
      </c>
    </row>
    <row r="22" spans="1:26" ht="72.75" customHeight="1">
      <c r="A22" s="342"/>
      <c r="B22" s="343"/>
      <c r="C22" s="343"/>
      <c r="D22" s="343"/>
      <c r="E22" s="344" t="s">
        <v>31</v>
      </c>
      <c r="F22" s="344" t="s">
        <v>230</v>
      </c>
      <c r="G22" s="344" t="s">
        <v>231</v>
      </c>
      <c r="H22" s="344" t="s">
        <v>31</v>
      </c>
      <c r="I22" s="344" t="s">
        <v>230</v>
      </c>
      <c r="J22" s="344" t="s">
        <v>231</v>
      </c>
      <c r="K22" s="344"/>
      <c r="L22" s="347"/>
      <c r="M22" s="344" t="s">
        <v>232</v>
      </c>
      <c r="N22" s="344" t="s">
        <v>233</v>
      </c>
      <c r="O22" s="344" t="s">
        <v>234</v>
      </c>
      <c r="P22" s="343"/>
      <c r="Q22" s="344" t="s">
        <v>230</v>
      </c>
      <c r="R22" s="344" t="s">
        <v>231</v>
      </c>
      <c r="S22" s="344" t="s">
        <v>235</v>
      </c>
      <c r="T22" s="344" t="s">
        <v>236</v>
      </c>
      <c r="U22" s="344" t="s">
        <v>230</v>
      </c>
      <c r="V22" s="344" t="s">
        <v>231</v>
      </c>
      <c r="W22" s="346"/>
      <c r="X22" s="343"/>
    </row>
    <row r="23" spans="1:26" ht="15" customHeight="1">
      <c r="A23" s="348">
        <v>1</v>
      </c>
      <c r="B23" s="349">
        <v>2</v>
      </c>
      <c r="C23" s="349">
        <v>3</v>
      </c>
      <c r="D23" s="349">
        <v>4</v>
      </c>
      <c r="E23" s="349">
        <v>5</v>
      </c>
      <c r="F23" s="349">
        <v>6</v>
      </c>
      <c r="G23" s="349">
        <v>7</v>
      </c>
      <c r="H23" s="349">
        <v>8</v>
      </c>
      <c r="I23" s="349">
        <v>9</v>
      </c>
      <c r="J23" s="349">
        <v>10</v>
      </c>
      <c r="K23" s="349"/>
      <c r="L23" s="349">
        <v>11</v>
      </c>
      <c r="M23" s="349">
        <v>12</v>
      </c>
      <c r="N23" s="349">
        <v>13</v>
      </c>
      <c r="O23" s="349">
        <v>14</v>
      </c>
      <c r="P23" s="349">
        <v>15</v>
      </c>
      <c r="Q23" s="349">
        <v>16</v>
      </c>
      <c r="R23" s="349">
        <v>17</v>
      </c>
      <c r="S23" s="349">
        <v>20</v>
      </c>
      <c r="T23" s="349">
        <v>21</v>
      </c>
      <c r="U23" s="349">
        <v>18</v>
      </c>
      <c r="V23" s="349">
        <v>19</v>
      </c>
      <c r="W23" s="349">
        <v>22</v>
      </c>
      <c r="X23" s="349">
        <v>23</v>
      </c>
    </row>
    <row r="24" spans="1:26" ht="18" customHeight="1">
      <c r="A24" s="350">
        <v>1</v>
      </c>
      <c r="B24" s="23">
        <f>BOQ!A18</f>
        <v>1</v>
      </c>
      <c r="C24" s="351" t="str">
        <f>BOQ!B18</f>
        <v>General works</v>
      </c>
      <c r="D24" s="30"/>
      <c r="E24" s="352"/>
      <c r="F24" s="352"/>
      <c r="G24" s="352"/>
      <c r="H24" s="352"/>
      <c r="I24" s="352"/>
      <c r="J24" s="352"/>
      <c r="K24" s="352"/>
      <c r="L24" s="353"/>
      <c r="M24" s="352"/>
      <c r="N24" s="352"/>
      <c r="O24" s="352"/>
      <c r="P24" s="352"/>
      <c r="Q24" s="352"/>
      <c r="R24" s="352"/>
      <c r="S24" s="352"/>
      <c r="T24" s="352"/>
      <c r="U24" s="352"/>
      <c r="V24" s="352"/>
      <c r="W24" s="352"/>
      <c r="X24" s="352"/>
    </row>
    <row r="25" spans="1:26" ht="62.4">
      <c r="A25" s="350">
        <v>2</v>
      </c>
      <c r="B25" s="354">
        <f>BOQ!A19</f>
        <v>1.1000000000000001</v>
      </c>
      <c r="C25" s="22" t="str">
        <f>BOQ!B19</f>
        <v>Relocation of services / minor infrastructures, Engineer's facility, Office accessories and equipments, Quality Control as per specifications and instruction of the Engineer.[111]</v>
      </c>
      <c r="D25" s="20" t="str">
        <f>BOQ!C19</f>
        <v>PS</v>
      </c>
      <c r="E25" s="355">
        <f>'Abstract '!D14</f>
        <v>1</v>
      </c>
      <c r="F25" s="355">
        <f>'Abstract '!E14</f>
        <v>0</v>
      </c>
      <c r="G25" s="356">
        <f t="shared" ref="G25:G38" si="1">TRUNC(E25*F25,2)</f>
        <v>0</v>
      </c>
      <c r="H25" s="357">
        <f>'Revised Abstract'!D14</f>
        <v>0</v>
      </c>
      <c r="I25" s="356">
        <f>F25</f>
        <v>0</v>
      </c>
      <c r="J25" s="356">
        <f t="shared" ref="J25:J26" si="2">TRUNC(H25*I25,2)</f>
        <v>0</v>
      </c>
      <c r="K25" s="356">
        <f>TRUNC((H25-E25)/E25*100,2)</f>
        <v>-100</v>
      </c>
      <c r="L25" s="358" t="e">
        <f t="shared" ref="L25:L45" si="3">TRUNC((J25-G25)/D$16,6)</f>
        <v>#DIV/0!</v>
      </c>
      <c r="M25" s="352"/>
      <c r="N25" s="352"/>
      <c r="O25" s="352"/>
      <c r="P25" s="352"/>
      <c r="Q25" s="352">
        <f>BOQ!E19</f>
        <v>50000</v>
      </c>
      <c r="R25" s="352">
        <f t="shared" ref="R25:R40" si="4">TRUNC(Q25*E25,2)</f>
        <v>50000</v>
      </c>
      <c r="S25" s="352"/>
      <c r="T25" s="352"/>
      <c r="U25" s="352">
        <f>Q25</f>
        <v>50000</v>
      </c>
      <c r="V25" s="352">
        <f>J25</f>
        <v>0</v>
      </c>
      <c r="W25" s="358">
        <f t="shared" ref="W25:W45" si="5">TRUNC(((V25-R25)/D$17),6)</f>
        <v>-9.1479999999999999E-3</v>
      </c>
      <c r="X25" s="352"/>
      <c r="Z25" s="328">
        <f>G25-[39]Comparative!F7</f>
        <v>-200000</v>
      </c>
    </row>
    <row r="26" spans="1:26" ht="31.2">
      <c r="A26" s="350">
        <v>3</v>
      </c>
      <c r="B26" s="354">
        <f>BOQ!A20</f>
        <v>1.2</v>
      </c>
      <c r="C26" s="22" t="str">
        <f>BOQ!B20</f>
        <v>Provision of Insurance for the  loss or damage to the Works, Plant, and Materials;  as per SCC 19.1 [SS 100]</v>
      </c>
      <c r="D26" s="20" t="str">
        <f>BOQ!C20</f>
        <v>Job</v>
      </c>
      <c r="E26" s="355">
        <f>'Abstract '!D15</f>
        <v>1</v>
      </c>
      <c r="F26" s="355">
        <f>'Abstract '!E15</f>
        <v>0</v>
      </c>
      <c r="G26" s="356">
        <f t="shared" si="1"/>
        <v>0</v>
      </c>
      <c r="H26" s="357">
        <f>'Revised Abstract'!D15</f>
        <v>0</v>
      </c>
      <c r="I26" s="356">
        <f t="shared" ref="I26:I45" si="6">F26</f>
        <v>0</v>
      </c>
      <c r="J26" s="356">
        <f t="shared" si="2"/>
        <v>0</v>
      </c>
      <c r="K26" s="356">
        <f t="shared" ref="K26:K40" si="7">TRUNC((H26-E26)/E26*100,2)</f>
        <v>-100</v>
      </c>
      <c r="L26" s="358" t="e">
        <f t="shared" si="3"/>
        <v>#DIV/0!</v>
      </c>
      <c r="M26" s="359"/>
      <c r="N26" s="359"/>
      <c r="O26" s="359"/>
      <c r="P26" s="359"/>
      <c r="Q26" s="352">
        <f>BOQ!E20</f>
        <v>50000</v>
      </c>
      <c r="R26" s="352">
        <f t="shared" si="4"/>
        <v>50000</v>
      </c>
      <c r="S26" s="359"/>
      <c r="T26" s="359"/>
      <c r="U26" s="352">
        <f t="shared" ref="U26:U44" si="8">Q26</f>
        <v>50000</v>
      </c>
      <c r="V26" s="352">
        <f t="shared" ref="V26" si="9">J26</f>
        <v>0</v>
      </c>
      <c r="W26" s="358">
        <f t="shared" si="5"/>
        <v>-9.1479999999999999E-3</v>
      </c>
      <c r="X26" s="352"/>
      <c r="Z26" s="328">
        <f>G26-[39]Comparative!F8</f>
        <v>-250000</v>
      </c>
    </row>
    <row r="27" spans="1:26" ht="15.6">
      <c r="A27" s="350">
        <v>4</v>
      </c>
      <c r="B27" s="360"/>
      <c r="C27" s="361" t="str">
        <f>BOQ!B21</f>
        <v>Sub-Total 1</v>
      </c>
      <c r="D27" s="20"/>
      <c r="E27" s="355"/>
      <c r="F27" s="355">
        <f>SUM(F25:F26)</f>
        <v>0</v>
      </c>
      <c r="G27" s="356">
        <f>SUM(G25:G26)</f>
        <v>0</v>
      </c>
      <c r="H27" s="357"/>
      <c r="I27" s="356"/>
      <c r="J27" s="356">
        <f>SUM(J25:J26)</f>
        <v>0</v>
      </c>
      <c r="K27" s="356"/>
      <c r="L27" s="358"/>
      <c r="M27" s="352"/>
      <c r="N27" s="352"/>
      <c r="O27" s="352"/>
      <c r="P27" s="352"/>
      <c r="Q27" s="352">
        <f>BOQ!E21</f>
        <v>0</v>
      </c>
      <c r="R27" s="356">
        <f>SUM(R25:R26)</f>
        <v>100000</v>
      </c>
      <c r="S27" s="352"/>
      <c r="T27" s="352"/>
      <c r="U27" s="352"/>
      <c r="V27" s="356">
        <f>SUM(V25:V26)</f>
        <v>0</v>
      </c>
      <c r="W27" s="358"/>
      <c r="X27" s="352"/>
    </row>
    <row r="28" spans="1:26" ht="15.6">
      <c r="A28" s="350">
        <v>5</v>
      </c>
      <c r="B28" s="23">
        <f>BOQ!A22</f>
        <v>2</v>
      </c>
      <c r="C28" s="23" t="str">
        <f>BOQ!B22</f>
        <v>Earthwork</v>
      </c>
      <c r="D28" s="20"/>
      <c r="E28" s="355"/>
      <c r="F28" s="355"/>
      <c r="G28" s="356"/>
      <c r="H28" s="357"/>
      <c r="I28" s="356"/>
      <c r="J28" s="356"/>
      <c r="K28" s="356"/>
      <c r="L28" s="358"/>
      <c r="M28" s="352"/>
      <c r="N28" s="352"/>
      <c r="O28" s="352"/>
      <c r="P28" s="352"/>
      <c r="Q28" s="352"/>
      <c r="R28" s="352"/>
      <c r="S28" s="352"/>
      <c r="T28" s="352"/>
      <c r="U28" s="352"/>
      <c r="V28" s="352"/>
      <c r="W28" s="358"/>
      <c r="X28" s="352"/>
    </row>
    <row r="29" spans="1:26" ht="78">
      <c r="A29" s="350">
        <v>6</v>
      </c>
      <c r="B29" s="354">
        <f>BOQ!A23</f>
        <v>2.1</v>
      </c>
      <c r="C29" s="22" t="str">
        <f>BOQ!B23</f>
        <v>Road way Excavation in all types (including hard rock) of soil as per Drawing and technical specifications including removal of stumps and other deleterious matter, all lifts and lead as per Drawing and instruction of the Engineer[905]</v>
      </c>
      <c r="D29" s="20" t="str">
        <f>BOQ!C23</f>
        <v>Cum</v>
      </c>
      <c r="E29" s="355">
        <f>'Abstract '!D18</f>
        <v>3000</v>
      </c>
      <c r="F29" s="355">
        <f>'Abstract '!E18</f>
        <v>0</v>
      </c>
      <c r="G29" s="356">
        <f t="shared" si="1"/>
        <v>0</v>
      </c>
      <c r="H29" s="357">
        <f>'Revised Abstract'!D18</f>
        <v>0</v>
      </c>
      <c r="I29" s="356">
        <f t="shared" si="6"/>
        <v>0</v>
      </c>
      <c r="J29" s="356">
        <f t="shared" ref="J29" si="10">TRUNC(H29*I29,2)</f>
        <v>0</v>
      </c>
      <c r="K29" s="356">
        <f t="shared" si="7"/>
        <v>-100</v>
      </c>
      <c r="L29" s="358" t="e">
        <f t="shared" si="3"/>
        <v>#DIV/0!</v>
      </c>
      <c r="M29" s="352"/>
      <c r="N29" s="352"/>
      <c r="O29" s="352"/>
      <c r="P29" s="352"/>
      <c r="Q29" s="352">
        <f>BOQ!E23</f>
        <v>80</v>
      </c>
      <c r="R29" s="352">
        <f t="shared" si="4"/>
        <v>240000</v>
      </c>
      <c r="S29" s="352"/>
      <c r="T29" s="352"/>
      <c r="U29" s="352">
        <f>Q29</f>
        <v>80</v>
      </c>
      <c r="V29" s="352">
        <f>TRUNC(U29*H29,2)</f>
        <v>0</v>
      </c>
      <c r="W29" s="358">
        <f t="shared" si="5"/>
        <v>-4.3915000000000003E-2</v>
      </c>
      <c r="X29" s="352"/>
      <c r="Z29" s="328">
        <f>G29-[39]Comparative!F10</f>
        <v>0</v>
      </c>
    </row>
    <row r="30" spans="1:26" ht="62.4">
      <c r="A30" s="350">
        <v>7</v>
      </c>
      <c r="B30" s="354">
        <f>BOQ!A24</f>
        <v>2.2000000000000002</v>
      </c>
      <c r="C30" s="532" t="str">
        <f>BOQ!B24</f>
        <v>Providing and laying of Plain/Reinforced Cement Concrete in Foundation complete as per Drawing and Technical Specifications, PCC Grade M 15 including formworks all complete.[2000]</v>
      </c>
      <c r="D30" s="20" t="str">
        <f>BOQ!C24</f>
        <v>Cum</v>
      </c>
      <c r="E30" s="355">
        <f>'Abstract '!D19</f>
        <v>50</v>
      </c>
      <c r="F30" s="355">
        <f>'Abstract '!E19</f>
        <v>0</v>
      </c>
      <c r="G30" s="356">
        <f>SUM(G29)</f>
        <v>0</v>
      </c>
      <c r="H30" s="357">
        <f>'Revised Abstract'!D19</f>
        <v>0</v>
      </c>
      <c r="I30" s="356">
        <f t="shared" si="6"/>
        <v>0</v>
      </c>
      <c r="J30" s="356">
        <f>SUM(J29)</f>
        <v>0</v>
      </c>
      <c r="K30" s="356">
        <f t="shared" si="7"/>
        <v>-100</v>
      </c>
      <c r="L30" s="358" t="e">
        <f t="shared" si="3"/>
        <v>#DIV/0!</v>
      </c>
      <c r="M30" s="352"/>
      <c r="N30" s="352"/>
      <c r="O30" s="352"/>
      <c r="P30" s="352"/>
      <c r="Q30" s="352">
        <f>BOQ!E24</f>
        <v>8000</v>
      </c>
      <c r="R30" s="356">
        <f>SUM(R29)</f>
        <v>240000</v>
      </c>
      <c r="S30" s="352"/>
      <c r="T30" s="352"/>
      <c r="U30" s="352">
        <f>Q30</f>
        <v>8000</v>
      </c>
      <c r="V30" s="352">
        <f>TRUNC(U30*H30,2)</f>
        <v>0</v>
      </c>
      <c r="W30" s="358">
        <f t="shared" si="5"/>
        <v>-4.3915000000000003E-2</v>
      </c>
      <c r="X30" s="352"/>
    </row>
    <row r="31" spans="1:26" ht="15.6">
      <c r="A31" s="350">
        <v>8</v>
      </c>
      <c r="B31" s="23"/>
      <c r="C31" s="361" t="str">
        <f>BOQ!B25</f>
        <v>Sub-Total 2</v>
      </c>
      <c r="D31" s="20"/>
      <c r="E31" s="355"/>
      <c r="F31" s="355">
        <f>SUM(F29:F30)</f>
        <v>0</v>
      </c>
      <c r="G31" s="356">
        <f>SUM(G29:G30)</f>
        <v>0</v>
      </c>
      <c r="H31" s="357"/>
      <c r="I31" s="356"/>
      <c r="J31" s="356">
        <f>SUM(J29:J30)</f>
        <v>0</v>
      </c>
      <c r="K31" s="356"/>
      <c r="L31" s="358"/>
      <c r="M31" s="352"/>
      <c r="N31" s="352"/>
      <c r="O31" s="352"/>
      <c r="P31" s="352"/>
      <c r="Q31" s="352"/>
      <c r="R31" s="356">
        <f>SUM(R29:R30)</f>
        <v>480000</v>
      </c>
      <c r="S31" s="352"/>
      <c r="T31" s="352"/>
      <c r="U31" s="352"/>
      <c r="V31" s="356">
        <f>SUM(V29:V30)</f>
        <v>0</v>
      </c>
      <c r="W31" s="358"/>
      <c r="X31" s="352"/>
    </row>
    <row r="32" spans="1:26" ht="15.6">
      <c r="A32" s="350">
        <v>9</v>
      </c>
      <c r="B32" s="23">
        <f>BOQ!A26</f>
        <v>3</v>
      </c>
      <c r="C32" s="23" t="str">
        <f>BOQ!B26</f>
        <v>Structural Works</v>
      </c>
      <c r="D32" s="20"/>
      <c r="E32" s="355"/>
      <c r="F32" s="355"/>
      <c r="G32" s="356"/>
      <c r="H32" s="357"/>
      <c r="I32" s="356"/>
      <c r="J32" s="356"/>
      <c r="K32" s="356"/>
      <c r="L32" s="358"/>
      <c r="M32" s="359"/>
      <c r="N32" s="359"/>
      <c r="O32" s="359"/>
      <c r="P32" s="359"/>
      <c r="Q32" s="352"/>
      <c r="R32" s="352"/>
      <c r="S32" s="359"/>
      <c r="T32" s="359"/>
      <c r="U32" s="352"/>
      <c r="V32" s="352"/>
      <c r="W32" s="358"/>
      <c r="X32" s="352"/>
    </row>
    <row r="33" spans="1:24" ht="93.6">
      <c r="A33" s="350">
        <v>10</v>
      </c>
      <c r="B33" s="354">
        <f>BOQ!A27</f>
        <v>3.1</v>
      </c>
      <c r="C33" s="22" t="str">
        <f>BOQ!B27</f>
        <v>Excavation for Structures Foundation, Earth work in excavation of foundation of structures, including  construction of shoring and bracing, removal of stumps and other deleterious matter  &amp; Backfilling with Suitable Material as per Drawing and Technical Specifications.,[907]</v>
      </c>
      <c r="D33" s="20" t="str">
        <f>BOQ!C27</f>
        <v>Cum</v>
      </c>
      <c r="E33" s="355">
        <f>'Abstract '!D22</f>
        <v>443.18</v>
      </c>
      <c r="F33" s="355">
        <f>'Abstract '!E22</f>
        <v>0</v>
      </c>
      <c r="G33" s="356">
        <f t="shared" si="1"/>
        <v>0</v>
      </c>
      <c r="H33" s="357">
        <f>'Revised Abstract'!D22</f>
        <v>0</v>
      </c>
      <c r="I33" s="356">
        <f t="shared" si="6"/>
        <v>0</v>
      </c>
      <c r="J33" s="356">
        <f t="shared" ref="J33:J38" si="11">TRUNC(H33*I33,2)</f>
        <v>0</v>
      </c>
      <c r="K33" s="356">
        <f t="shared" si="7"/>
        <v>-100</v>
      </c>
      <c r="L33" s="358" t="e">
        <f t="shared" si="3"/>
        <v>#DIV/0!</v>
      </c>
      <c r="M33" s="352"/>
      <c r="N33" s="352"/>
      <c r="O33" s="352"/>
      <c r="P33" s="352"/>
      <c r="Q33" s="352">
        <f>BOQ!E27</f>
        <v>50</v>
      </c>
      <c r="R33" s="352">
        <f t="shared" si="4"/>
        <v>22159</v>
      </c>
      <c r="S33" s="352"/>
      <c r="T33" s="352"/>
      <c r="U33" s="352">
        <f t="shared" si="8"/>
        <v>50</v>
      </c>
      <c r="V33" s="352">
        <f t="shared" ref="V33:V44" si="12">TRUNC(U33*H33,2)</f>
        <v>0</v>
      </c>
      <c r="W33" s="358">
        <f t="shared" si="5"/>
        <v>-4.0540000000000003E-3</v>
      </c>
      <c r="X33" s="352"/>
    </row>
    <row r="34" spans="1:24" ht="62.4">
      <c r="A34" s="350">
        <v>11</v>
      </c>
      <c r="B34" s="354">
        <f>BOQ!A28</f>
        <v>3.2</v>
      </c>
      <c r="C34" s="22" t="str">
        <f>BOQ!B28</f>
        <v>Providing and laying of hand pack Stone soling with 150 to 200 mm thick stones and packing with smaller stone on prepared surface as per Drawing and Technical Specifications.[1006]</v>
      </c>
      <c r="D34" s="20" t="str">
        <f>BOQ!C28</f>
        <v>Cum</v>
      </c>
      <c r="E34" s="355">
        <f>'Abstract '!D23</f>
        <v>158.94999999999999</v>
      </c>
      <c r="F34" s="355">
        <f>'Abstract '!E23</f>
        <v>0</v>
      </c>
      <c r="G34" s="356">
        <f t="shared" si="1"/>
        <v>0</v>
      </c>
      <c r="H34" s="357">
        <f>'Revised Abstract'!D23</f>
        <v>0</v>
      </c>
      <c r="I34" s="356">
        <f t="shared" si="6"/>
        <v>0</v>
      </c>
      <c r="J34" s="356">
        <f t="shared" si="11"/>
        <v>0</v>
      </c>
      <c r="K34" s="356">
        <f t="shared" si="7"/>
        <v>-100</v>
      </c>
      <c r="L34" s="358" t="e">
        <f t="shared" si="3"/>
        <v>#DIV/0!</v>
      </c>
      <c r="M34" s="352"/>
      <c r="N34" s="352"/>
      <c r="O34" s="352"/>
      <c r="P34" s="352"/>
      <c r="Q34" s="352">
        <f>BOQ!E28</f>
        <v>2200</v>
      </c>
      <c r="R34" s="352">
        <f t="shared" si="4"/>
        <v>349690</v>
      </c>
      <c r="S34" s="352"/>
      <c r="T34" s="352"/>
      <c r="U34" s="352">
        <f t="shared" si="8"/>
        <v>2200</v>
      </c>
      <c r="V34" s="352">
        <f t="shared" si="12"/>
        <v>0</v>
      </c>
      <c r="W34" s="358">
        <f t="shared" si="5"/>
        <v>-6.3986000000000001E-2</v>
      </c>
      <c r="X34" s="352"/>
    </row>
    <row r="35" spans="1:24" ht="46.8">
      <c r="A35" s="350">
        <v>12</v>
      </c>
      <c r="B35" s="354">
        <f>BOQ!A29</f>
        <v>3.3</v>
      </c>
      <c r="C35" s="22" t="str">
        <f>BOQ!B29</f>
        <v>Providing and laying of Plain Cement Concrete M 10 ( or 1:3:6 for nominal mix) in Foundation complete as per Drawing and Technical Specifications.[2000]</v>
      </c>
      <c r="D35" s="20" t="str">
        <f>BOQ!C29</f>
        <v>Cum</v>
      </c>
      <c r="E35" s="355">
        <f>'Abstract '!D24</f>
        <v>2.16</v>
      </c>
      <c r="F35" s="355">
        <f>'Abstract '!E24</f>
        <v>0</v>
      </c>
      <c r="G35" s="356">
        <f t="shared" si="1"/>
        <v>0</v>
      </c>
      <c r="H35" s="357">
        <f>'Revised Abstract'!D24</f>
        <v>0</v>
      </c>
      <c r="I35" s="356">
        <f t="shared" si="6"/>
        <v>0</v>
      </c>
      <c r="J35" s="356">
        <f t="shared" si="11"/>
        <v>0</v>
      </c>
      <c r="K35" s="356">
        <f t="shared" si="7"/>
        <v>-100</v>
      </c>
      <c r="L35" s="358" t="e">
        <f t="shared" si="3"/>
        <v>#DIV/0!</v>
      </c>
      <c r="M35" s="352"/>
      <c r="N35" s="352"/>
      <c r="O35" s="352"/>
      <c r="P35" s="352"/>
      <c r="Q35" s="352">
        <f>BOQ!E29</f>
        <v>6000</v>
      </c>
      <c r="R35" s="352">
        <f t="shared" si="4"/>
        <v>12960</v>
      </c>
      <c r="S35" s="352"/>
      <c r="T35" s="352"/>
      <c r="U35" s="352">
        <f t="shared" si="8"/>
        <v>6000</v>
      </c>
      <c r="V35" s="352">
        <f t="shared" si="12"/>
        <v>0</v>
      </c>
      <c r="W35" s="358">
        <f t="shared" si="5"/>
        <v>-2.3709999999999998E-3</v>
      </c>
      <c r="X35" s="352"/>
    </row>
    <row r="36" spans="1:24" ht="62.4">
      <c r="A36" s="350">
        <v>13</v>
      </c>
      <c r="B36" s="354">
        <f>BOQ!A30</f>
        <v>3.4</v>
      </c>
      <c r="C36" s="22" t="str">
        <f>BOQ!B30</f>
        <v>Providing and laying of Plain/Reinforced Cement Concrete in Foundation complete as per Drawing and Technical Specifications, PCC Grade M 15 including formworks all complete.[2000]</v>
      </c>
      <c r="D36" s="20" t="str">
        <f>BOQ!C30</f>
        <v>Cum</v>
      </c>
      <c r="E36" s="355">
        <f>'Abstract '!D25</f>
        <v>22.62</v>
      </c>
      <c r="F36" s="355">
        <f>'Abstract '!E25</f>
        <v>0</v>
      </c>
      <c r="G36" s="356">
        <f t="shared" si="1"/>
        <v>0</v>
      </c>
      <c r="H36" s="357">
        <f>'Revised Abstract'!D25</f>
        <v>0</v>
      </c>
      <c r="I36" s="356">
        <f t="shared" si="6"/>
        <v>0</v>
      </c>
      <c r="J36" s="356">
        <f t="shared" si="11"/>
        <v>0</v>
      </c>
      <c r="K36" s="356">
        <f t="shared" si="7"/>
        <v>-100</v>
      </c>
      <c r="L36" s="358" t="e">
        <f t="shared" si="3"/>
        <v>#DIV/0!</v>
      </c>
      <c r="M36" s="352"/>
      <c r="N36" s="352"/>
      <c r="O36" s="352"/>
      <c r="P36" s="352"/>
      <c r="Q36" s="352">
        <f>BOQ!E30</f>
        <v>7000</v>
      </c>
      <c r="R36" s="352">
        <f t="shared" si="4"/>
        <v>158340</v>
      </c>
      <c r="S36" s="352"/>
      <c r="T36" s="352"/>
      <c r="U36" s="352">
        <f>Q36</f>
        <v>7000</v>
      </c>
      <c r="V36" s="352">
        <f t="shared" si="12"/>
        <v>0</v>
      </c>
      <c r="W36" s="358">
        <f t="shared" si="5"/>
        <v>-2.8972000000000001E-2</v>
      </c>
      <c r="X36" s="352"/>
    </row>
    <row r="37" spans="1:24" ht="62.4">
      <c r="A37" s="350">
        <v>14</v>
      </c>
      <c r="B37" s="354">
        <f>BOQ!A31</f>
        <v>3.5</v>
      </c>
      <c r="C37" s="22" t="str">
        <f>BOQ!B31</f>
        <v>Providing and laying Plum concrete ( Boulder mixed concrete) as per Drawing and Specifications, 60% M 15  concrete and 40% boulders/stones,Including Formwork using Mechanical Aids[2421]</v>
      </c>
      <c r="D37" s="20" t="str">
        <f>BOQ!C31</f>
        <v>Cum</v>
      </c>
      <c r="E37" s="355">
        <f>'Abstract '!D26</f>
        <v>423.26</v>
      </c>
      <c r="F37" s="355">
        <f>'Abstract '!E26</f>
        <v>0</v>
      </c>
      <c r="G37" s="356">
        <f t="shared" si="1"/>
        <v>0</v>
      </c>
      <c r="H37" s="357">
        <f>'Revised Abstract'!D26</f>
        <v>0</v>
      </c>
      <c r="I37" s="356">
        <f t="shared" si="6"/>
        <v>0</v>
      </c>
      <c r="J37" s="356">
        <f t="shared" si="11"/>
        <v>0</v>
      </c>
      <c r="K37" s="356">
        <f t="shared" si="7"/>
        <v>-100</v>
      </c>
      <c r="L37" s="358" t="e">
        <f t="shared" si="3"/>
        <v>#DIV/0!</v>
      </c>
      <c r="M37" s="352"/>
      <c r="N37" s="352"/>
      <c r="O37" s="352"/>
      <c r="P37" s="352"/>
      <c r="Q37" s="352">
        <f>BOQ!E31</f>
        <v>6250</v>
      </c>
      <c r="R37" s="352">
        <f t="shared" si="4"/>
        <v>2645375</v>
      </c>
      <c r="S37" s="352"/>
      <c r="T37" s="352"/>
      <c r="U37" s="352">
        <f t="shared" ref="U37:U40" si="13">Q37</f>
        <v>6250</v>
      </c>
      <c r="V37" s="352">
        <f t="shared" si="12"/>
        <v>0</v>
      </c>
      <c r="W37" s="358">
        <f t="shared" si="5"/>
        <v>-0.48404900000000001</v>
      </c>
      <c r="X37" s="352"/>
    </row>
    <row r="38" spans="1:24" ht="62.4">
      <c r="A38" s="350">
        <v>15</v>
      </c>
      <c r="B38" s="354">
        <f>BOQ!A32</f>
        <v>3.6</v>
      </c>
      <c r="C38" s="22" t="str">
        <f>BOQ!B32</f>
        <v>Random Rubble Masonry, Providing and laying of Stone Masonry Work in Cement Mortar 1:4 in Foundation complete as per Drawing and Technical Specifications., Using Concrete Mixer[2602,2603]</v>
      </c>
      <c r="D38" s="20" t="str">
        <f>BOQ!C32</f>
        <v>Cum</v>
      </c>
      <c r="E38" s="355">
        <f>'Abstract '!D27</f>
        <v>164.44</v>
      </c>
      <c r="F38" s="355">
        <f>'Abstract '!E27</f>
        <v>0</v>
      </c>
      <c r="G38" s="356">
        <f t="shared" si="1"/>
        <v>0</v>
      </c>
      <c r="H38" s="357">
        <f>'Revised Abstract'!D27</f>
        <v>0</v>
      </c>
      <c r="I38" s="356">
        <f t="shared" si="6"/>
        <v>0</v>
      </c>
      <c r="J38" s="356">
        <f t="shared" si="11"/>
        <v>0</v>
      </c>
      <c r="K38" s="356">
        <f t="shared" si="7"/>
        <v>-100</v>
      </c>
      <c r="L38" s="358" t="e">
        <f t="shared" si="3"/>
        <v>#DIV/0!</v>
      </c>
      <c r="M38" s="352"/>
      <c r="N38" s="352"/>
      <c r="O38" s="352"/>
      <c r="P38" s="352"/>
      <c r="Q38" s="352">
        <f>BOQ!E32</f>
        <v>5000</v>
      </c>
      <c r="R38" s="352">
        <f t="shared" si="4"/>
        <v>822200</v>
      </c>
      <c r="S38" s="352"/>
      <c r="T38" s="352"/>
      <c r="U38" s="352">
        <f t="shared" si="13"/>
        <v>5000</v>
      </c>
      <c r="V38" s="352">
        <f t="shared" si="12"/>
        <v>0</v>
      </c>
      <c r="W38" s="358">
        <f t="shared" si="5"/>
        <v>-0.150445</v>
      </c>
      <c r="X38" s="352"/>
    </row>
    <row r="39" spans="1:24" ht="93.6">
      <c r="A39" s="350">
        <v>16</v>
      </c>
      <c r="B39" s="354">
        <f>BOQ!A33</f>
        <v>3.7</v>
      </c>
      <c r="C39" s="22" t="str">
        <f>BOQ!B33</f>
        <v>Providing, Assembling &amp; providing and filling stone in mechanically  woven double twisted  crates / mattress  including rolling, cutting and  with lacing  wire and binding wire as per specification , Hexagonal mesh type 100 mm x 120 mm, mesh wire 3 mm, selvage wire 3.9 mm, lacing wire 2.4 mm [SS 2402]</v>
      </c>
      <c r="D39" s="20" t="str">
        <f>BOQ!C33</f>
        <v>Cum</v>
      </c>
      <c r="E39" s="355">
        <f>'Abstract '!D28</f>
        <v>97.5</v>
      </c>
      <c r="F39" s="355">
        <f>'Abstract '!E28</f>
        <v>0</v>
      </c>
      <c r="G39" s="356">
        <f>SUM(G33:G38)</f>
        <v>0</v>
      </c>
      <c r="H39" s="357">
        <f>'Revised Abstract'!D28</f>
        <v>0</v>
      </c>
      <c r="I39" s="356"/>
      <c r="J39" s="356">
        <f>SUM(J33:J38)</f>
        <v>0</v>
      </c>
      <c r="K39" s="356">
        <f t="shared" si="7"/>
        <v>-100</v>
      </c>
      <c r="L39" s="358" t="e">
        <f t="shared" si="3"/>
        <v>#DIV/0!</v>
      </c>
      <c r="M39" s="352"/>
      <c r="N39" s="352"/>
      <c r="O39" s="352"/>
      <c r="P39" s="352"/>
      <c r="Q39" s="352">
        <f>BOQ!E33</f>
        <v>3500</v>
      </c>
      <c r="R39" s="352">
        <f t="shared" si="4"/>
        <v>341250</v>
      </c>
      <c r="S39" s="352"/>
      <c r="T39" s="352"/>
      <c r="U39" s="352">
        <f t="shared" si="13"/>
        <v>3500</v>
      </c>
      <c r="V39" s="352">
        <f t="shared" si="12"/>
        <v>0</v>
      </c>
      <c r="W39" s="358">
        <f t="shared" si="5"/>
        <v>-6.2441000000000003E-2</v>
      </c>
      <c r="X39" s="352"/>
    </row>
    <row r="40" spans="1:24" ht="62.4">
      <c r="A40" s="350">
        <v>17</v>
      </c>
      <c r="B40" s="354">
        <f>BOQ!A34</f>
        <v>3.8</v>
      </c>
      <c r="C40" s="22" t="str">
        <f>BOQ!B34</f>
        <v>Laying and fixing of Geo-Textile all complete as per specification., Providing  and laying of a geotextile filter between pitching and embankment slopes as per Drawing and Technical Specifications.[2404]</v>
      </c>
      <c r="D40" s="20" t="str">
        <f>BOQ!C34</f>
        <v>Sqm</v>
      </c>
      <c r="E40" s="355">
        <f>'Abstract '!D29</f>
        <v>57</v>
      </c>
      <c r="F40" s="355">
        <f>'Abstract '!E29</f>
        <v>0</v>
      </c>
      <c r="G40" s="356"/>
      <c r="H40" s="357">
        <f>'Revised Abstract'!D29</f>
        <v>0</v>
      </c>
      <c r="I40" s="356"/>
      <c r="J40" s="356"/>
      <c r="K40" s="356">
        <f t="shared" si="7"/>
        <v>-100</v>
      </c>
      <c r="L40" s="358" t="e">
        <f t="shared" si="3"/>
        <v>#DIV/0!</v>
      </c>
      <c r="M40" s="352"/>
      <c r="N40" s="352"/>
      <c r="O40" s="352"/>
      <c r="P40" s="352"/>
      <c r="Q40" s="352">
        <f>BOQ!E34</f>
        <v>70</v>
      </c>
      <c r="R40" s="352">
        <f t="shared" si="4"/>
        <v>3990</v>
      </c>
      <c r="S40" s="352"/>
      <c r="T40" s="352"/>
      <c r="U40" s="352">
        <f t="shared" si="13"/>
        <v>70</v>
      </c>
      <c r="V40" s="352">
        <f t="shared" si="12"/>
        <v>0</v>
      </c>
      <c r="W40" s="358">
        <f t="shared" si="5"/>
        <v>-7.2999999999999996E-4</v>
      </c>
      <c r="X40" s="352"/>
    </row>
    <row r="41" spans="1:24" ht="15.6">
      <c r="A41" s="350">
        <v>18</v>
      </c>
      <c r="B41" s="354">
        <f>BOQ!A35</f>
        <v>0</v>
      </c>
      <c r="C41" s="22" t="str">
        <f>BOQ!B35</f>
        <v>Sub-Total 3</v>
      </c>
      <c r="D41" s="20"/>
      <c r="E41" s="355"/>
      <c r="F41" s="355"/>
      <c r="G41" s="355">
        <f>SUM(G33:G40)</f>
        <v>0</v>
      </c>
      <c r="H41" s="357"/>
      <c r="I41" s="356"/>
      <c r="J41" s="355">
        <f>SUM(J33:J40)</f>
        <v>0</v>
      </c>
      <c r="K41" s="356" t="e">
        <f t="shared" ref="K41:K45" si="14">TRUNC((H41-E41)/E41*100,2)</f>
        <v>#DIV/0!</v>
      </c>
      <c r="L41" s="358"/>
      <c r="M41" s="359"/>
      <c r="N41" s="359"/>
      <c r="O41" s="359"/>
      <c r="P41" s="359"/>
      <c r="Q41" s="352"/>
      <c r="R41" s="355">
        <f>SUM(R33:R40)</f>
        <v>4355964</v>
      </c>
      <c r="S41" s="359"/>
      <c r="T41" s="359"/>
      <c r="U41" s="352"/>
      <c r="V41" s="355">
        <f>SUM(V33:V40)</f>
        <v>0</v>
      </c>
      <c r="W41" s="358"/>
      <c r="X41" s="352"/>
    </row>
    <row r="42" spans="1:24" ht="15.6">
      <c r="A42" s="350">
        <v>19</v>
      </c>
      <c r="B42" s="23">
        <f>BOQ!A36</f>
        <v>4</v>
      </c>
      <c r="C42" s="23" t="str">
        <f>BOQ!B36</f>
        <v>Pavement Works</v>
      </c>
      <c r="D42" s="20"/>
      <c r="E42" s="355"/>
      <c r="F42" s="355"/>
      <c r="G42" s="356"/>
      <c r="H42" s="357"/>
      <c r="I42" s="356"/>
      <c r="J42" s="356"/>
      <c r="K42" s="356"/>
      <c r="L42" s="358"/>
      <c r="M42" s="352"/>
      <c r="N42" s="352"/>
      <c r="O42" s="352"/>
      <c r="P42" s="352"/>
      <c r="Q42" s="352"/>
      <c r="R42" s="352"/>
      <c r="S42" s="352"/>
      <c r="T42" s="352"/>
      <c r="U42" s="352"/>
      <c r="V42" s="352"/>
      <c r="W42" s="358"/>
      <c r="X42" s="352"/>
    </row>
    <row r="43" spans="1:24" ht="62.4">
      <c r="A43" s="350">
        <v>20</v>
      </c>
      <c r="B43" s="354">
        <f>BOQ!A37</f>
        <v>4.0999999999999996</v>
      </c>
      <c r="C43" s="22" t="str">
        <f>BOQ!B37</f>
        <v>Providing and laying of Plain/Reinforced Cement Concrete in Foundation complete as per Drawing and Technical Specifications., RCC Grade M 25/20 including formwork [2000]</v>
      </c>
      <c r="D43" s="20" t="str">
        <f>BOQ!C37</f>
        <v>Cum</v>
      </c>
      <c r="E43" s="355">
        <f>'Abstract '!D32</f>
        <v>92.12</v>
      </c>
      <c r="F43" s="355">
        <f>'Abstract '!E32</f>
        <v>0</v>
      </c>
      <c r="G43" s="356">
        <f t="shared" ref="G43:G44" si="15">TRUNC(E43*F43,2)</f>
        <v>0</v>
      </c>
      <c r="H43" s="357">
        <f>'Revised Abstract'!D32</f>
        <v>0</v>
      </c>
      <c r="I43" s="356">
        <f t="shared" si="6"/>
        <v>0</v>
      </c>
      <c r="J43" s="356">
        <f t="shared" ref="J43:J44" si="16">TRUNC(H43*I43,2)</f>
        <v>0</v>
      </c>
      <c r="K43" s="356">
        <f t="shared" si="14"/>
        <v>-100</v>
      </c>
      <c r="L43" s="358" t="e">
        <f t="shared" si="3"/>
        <v>#DIV/0!</v>
      </c>
      <c r="M43" s="352"/>
      <c r="N43" s="352"/>
      <c r="O43" s="352"/>
      <c r="P43" s="352"/>
      <c r="Q43" s="352">
        <f>BOQ!E37</f>
        <v>8000</v>
      </c>
      <c r="R43" s="352">
        <f>TRUNC(Q43*E43,2)</f>
        <v>736960</v>
      </c>
      <c r="S43" s="352"/>
      <c r="T43" s="352"/>
      <c r="U43" s="352">
        <f t="shared" si="8"/>
        <v>8000</v>
      </c>
      <c r="V43" s="352">
        <f t="shared" si="12"/>
        <v>0</v>
      </c>
      <c r="W43" s="358">
        <f t="shared" si="5"/>
        <v>-0.134848</v>
      </c>
      <c r="X43" s="352"/>
    </row>
    <row r="44" spans="1:24" ht="62.4">
      <c r="A44" s="350">
        <v>21</v>
      </c>
      <c r="B44" s="354">
        <f>BOQ!A38</f>
        <v>4.2</v>
      </c>
      <c r="C44" s="22" t="str">
        <f>BOQ!B38</f>
        <v>Providing and laying , fitting and placing un-coated Mild steel / HYSD reinforcement complete in foundation as per drawing and technical specification [2014]</v>
      </c>
      <c r="D44" s="20" t="str">
        <f>BOQ!C38</f>
        <v>Ton</v>
      </c>
      <c r="E44" s="355">
        <f>'Abstract '!D33</f>
        <v>3.83</v>
      </c>
      <c r="F44" s="355">
        <f>'Abstract '!E33</f>
        <v>0</v>
      </c>
      <c r="G44" s="356">
        <f t="shared" si="15"/>
        <v>0</v>
      </c>
      <c r="H44" s="357">
        <f>'Revised Abstract'!D33</f>
        <v>0</v>
      </c>
      <c r="I44" s="356">
        <f t="shared" si="6"/>
        <v>0</v>
      </c>
      <c r="J44" s="356">
        <f t="shared" si="16"/>
        <v>0</v>
      </c>
      <c r="K44" s="356">
        <f t="shared" si="14"/>
        <v>-100</v>
      </c>
      <c r="L44" s="358" t="e">
        <f t="shared" si="3"/>
        <v>#DIV/0!</v>
      </c>
      <c r="M44" s="352"/>
      <c r="N44" s="352"/>
      <c r="O44" s="352"/>
      <c r="P44" s="352"/>
      <c r="Q44" s="352">
        <f>BOQ!E38</f>
        <v>110000</v>
      </c>
      <c r="R44" s="352">
        <f t="shared" ref="R44" si="17">TRUNC(Q44*E44,2)</f>
        <v>421300</v>
      </c>
      <c r="S44" s="352"/>
      <c r="T44" s="352"/>
      <c r="U44" s="352">
        <f t="shared" si="8"/>
        <v>110000</v>
      </c>
      <c r="V44" s="352">
        <f t="shared" si="12"/>
        <v>0</v>
      </c>
      <c r="W44" s="358">
        <f t="shared" si="5"/>
        <v>-7.7089000000000005E-2</v>
      </c>
      <c r="X44" s="352"/>
    </row>
    <row r="45" spans="1:24" ht="15.6">
      <c r="A45" s="350">
        <v>22</v>
      </c>
      <c r="B45" s="354"/>
      <c r="C45" s="22" t="str">
        <f>BOQ!B39</f>
        <v>Sub-Total 4</v>
      </c>
      <c r="D45" s="22"/>
      <c r="E45" s="355"/>
      <c r="F45" s="355"/>
      <c r="G45" s="356">
        <f>SUM(G43:G44)</f>
        <v>0</v>
      </c>
      <c r="H45" s="357"/>
      <c r="I45" s="356">
        <f t="shared" si="6"/>
        <v>0</v>
      </c>
      <c r="J45" s="356">
        <f>SUM(J43:J44)</f>
        <v>0</v>
      </c>
      <c r="K45" s="356" t="e">
        <f t="shared" si="14"/>
        <v>#DIV/0!</v>
      </c>
      <c r="L45" s="358" t="e">
        <f t="shared" si="3"/>
        <v>#DIV/0!</v>
      </c>
      <c r="M45" s="352"/>
      <c r="N45" s="352"/>
      <c r="O45" s="352"/>
      <c r="P45" s="352"/>
      <c r="Q45" s="352"/>
      <c r="R45" s="356">
        <f t="shared" ref="R45" si="18">TRUNC(P45*Q45,2)</f>
        <v>0</v>
      </c>
      <c r="S45" s="352"/>
      <c r="T45" s="352"/>
      <c r="U45" s="356"/>
      <c r="V45" s="356">
        <f>SUM(V43:V44)</f>
        <v>0</v>
      </c>
      <c r="W45" s="358">
        <f t="shared" si="5"/>
        <v>0</v>
      </c>
      <c r="X45" s="352"/>
    </row>
    <row r="46" spans="1:24" ht="13.2">
      <c r="A46" s="350"/>
      <c r="B46" s="352"/>
      <c r="C46" s="362" t="s">
        <v>237</v>
      </c>
      <c r="D46" s="363"/>
      <c r="E46" s="363"/>
      <c r="F46" s="363"/>
      <c r="G46" s="364">
        <f>SUM(G25:G45)/2</f>
        <v>0</v>
      </c>
      <c r="H46" s="364"/>
      <c r="I46" s="364"/>
      <c r="J46" s="364">
        <f>SUM(J25:J45)/2</f>
        <v>0</v>
      </c>
      <c r="K46" s="364"/>
      <c r="L46" s="365"/>
      <c r="M46" s="364"/>
      <c r="N46" s="364"/>
      <c r="O46" s="364"/>
      <c r="P46" s="364"/>
      <c r="Q46" s="364"/>
      <c r="R46" s="364">
        <f>SUM(R25:R45)/2</f>
        <v>5515094</v>
      </c>
      <c r="S46" s="363"/>
      <c r="T46" s="352"/>
      <c r="U46" s="364"/>
      <c r="V46" s="364">
        <f>SUM(V25:V45)/2</f>
        <v>0</v>
      </c>
      <c r="W46" s="366"/>
      <c r="X46" s="352"/>
    </row>
    <row r="47" spans="1:24" ht="13.2">
      <c r="A47" s="350"/>
      <c r="B47" s="352"/>
      <c r="C47" s="362" t="s">
        <v>238</v>
      </c>
      <c r="D47" s="363"/>
      <c r="E47" s="363"/>
      <c r="F47" s="363"/>
      <c r="G47" s="364">
        <f>G46-G25</f>
        <v>0</v>
      </c>
      <c r="H47" s="364"/>
      <c r="I47" s="364"/>
      <c r="J47" s="364">
        <f>J46-J25</f>
        <v>0</v>
      </c>
      <c r="K47" s="364"/>
      <c r="L47" s="367"/>
      <c r="M47" s="364"/>
      <c r="N47" s="364"/>
      <c r="O47" s="364"/>
      <c r="P47" s="364"/>
      <c r="Q47" s="364"/>
      <c r="R47" s="364">
        <f>R46-R25</f>
        <v>5465094</v>
      </c>
      <c r="S47" s="363"/>
      <c r="T47" s="352"/>
      <c r="U47" s="364"/>
      <c r="V47" s="364">
        <f>V46-V25</f>
        <v>0</v>
      </c>
      <c r="W47" s="352"/>
      <c r="X47" s="352"/>
    </row>
    <row r="48" spans="1:24" ht="13.2">
      <c r="A48" s="350"/>
      <c r="B48" s="352"/>
      <c r="C48" s="368" t="s">
        <v>239</v>
      </c>
      <c r="D48" s="363"/>
      <c r="E48" s="363"/>
      <c r="F48" s="363"/>
      <c r="G48" s="364">
        <f>G47*0.13</f>
        <v>0</v>
      </c>
      <c r="H48" s="364"/>
      <c r="I48" s="364"/>
      <c r="J48" s="364">
        <f>J47*0.13</f>
        <v>0</v>
      </c>
      <c r="K48" s="364"/>
      <c r="L48" s="367"/>
      <c r="M48" s="364"/>
      <c r="N48" s="364"/>
      <c r="O48" s="364"/>
      <c r="P48" s="364"/>
      <c r="Q48" s="364"/>
      <c r="R48" s="364">
        <f>R47*0.13</f>
        <v>710462.22</v>
      </c>
      <c r="S48" s="363"/>
      <c r="T48" s="352"/>
      <c r="U48" s="364"/>
      <c r="V48" s="364">
        <f>V47*0.13</f>
        <v>0</v>
      </c>
      <c r="W48" s="352"/>
      <c r="X48" s="352"/>
    </row>
    <row r="49" spans="1:24" ht="13.2">
      <c r="A49" s="350"/>
      <c r="B49" s="352"/>
      <c r="C49" s="362" t="s">
        <v>240</v>
      </c>
      <c r="D49" s="363"/>
      <c r="E49" s="363"/>
      <c r="F49" s="363"/>
      <c r="G49" s="364">
        <f>G48+G46</f>
        <v>0</v>
      </c>
      <c r="H49" s="364"/>
      <c r="I49" s="364"/>
      <c r="J49" s="364">
        <f>J48+J46</f>
        <v>0</v>
      </c>
      <c r="K49" s="364"/>
      <c r="L49" s="367"/>
      <c r="M49" s="364"/>
      <c r="N49" s="364"/>
      <c r="O49" s="364"/>
      <c r="P49" s="364"/>
      <c r="Q49" s="364"/>
      <c r="R49" s="364">
        <f>R48+R46</f>
        <v>6225556.2199999997</v>
      </c>
      <c r="S49" s="363"/>
      <c r="T49" s="352"/>
      <c r="U49" s="364"/>
      <c r="V49" s="364">
        <f>V48+V46</f>
        <v>0</v>
      </c>
      <c r="W49" s="352"/>
      <c r="X49" s="352"/>
    </row>
    <row r="54" spans="1:24">
      <c r="J54" s="370"/>
      <c r="K54" s="370"/>
    </row>
    <row r="55" spans="1:24">
      <c r="K55" s="371"/>
      <c r="L55" s="372"/>
    </row>
    <row r="56" spans="1:24">
      <c r="K56" s="373"/>
    </row>
    <row r="57" spans="1:24">
      <c r="G57" s="374"/>
    </row>
    <row r="58" spans="1:24" ht="9" customHeight="1"/>
  </sheetData>
  <mergeCells count="33">
    <mergeCell ref="U21:V21"/>
    <mergeCell ref="W21:W22"/>
    <mergeCell ref="X21:X22"/>
    <mergeCell ref="H21:J21"/>
    <mergeCell ref="L21:L22"/>
    <mergeCell ref="M21:O21"/>
    <mergeCell ref="P21:P22"/>
    <mergeCell ref="Q21:R21"/>
    <mergeCell ref="S21:T21"/>
    <mergeCell ref="D19:E19"/>
    <mergeCell ref="A21:A22"/>
    <mergeCell ref="B21:B22"/>
    <mergeCell ref="C21:C22"/>
    <mergeCell ref="D21:D22"/>
    <mergeCell ref="E21:G21"/>
    <mergeCell ref="W15:X15"/>
    <mergeCell ref="D16:E16"/>
    <mergeCell ref="R16:V16"/>
    <mergeCell ref="W16:X16"/>
    <mergeCell ref="D17:E17"/>
    <mergeCell ref="D18:E18"/>
    <mergeCell ref="A7:X7"/>
    <mergeCell ref="A8:X8"/>
    <mergeCell ref="A9:X9"/>
    <mergeCell ref="W13:X13"/>
    <mergeCell ref="R14:V14"/>
    <mergeCell ref="W14:X14"/>
    <mergeCell ref="A1:X1"/>
    <mergeCell ref="A2:X2"/>
    <mergeCell ref="A3:X3"/>
    <mergeCell ref="A4:X4"/>
    <mergeCell ref="A5:X5"/>
    <mergeCell ref="A6:X6"/>
  </mergeCells>
  <hyperlinks>
    <hyperlink ref="C48" r:id="rId1" xr:uid="{C29AB938-6D57-40AB-A4D5-21855D6465A2}"/>
  </hyperlinks>
  <pageMargins left="0.7" right="0.3" top="0.8" bottom="0.55000000000000004" header="0.5" footer="0.3"/>
  <pageSetup paperSize="8" scale="44" fitToHeight="10" orientation="landscape" r:id="rId2"/>
  <headerFooter>
    <oddHeader>&amp;RPage &amp;P of &amp;N</oddHeader>
    <oddFooter>&amp;LSubmitted By:&amp;CChecked By:                                                                             Recommended By:&amp;RApproved By:</oddFooter>
  </headerFooter>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1CB43-8AD0-4679-9E27-A09490DECCF0}">
  <sheetPr>
    <pageSetUpPr fitToPage="1"/>
  </sheetPr>
  <dimension ref="A1:K47"/>
  <sheetViews>
    <sheetView view="pageBreakPreview" topLeftCell="A34" zoomScale="115" zoomScaleSheetLayoutView="115" workbookViewId="0">
      <selection activeCell="A42" sqref="A42:XFD48"/>
    </sheetView>
  </sheetViews>
  <sheetFormatPr defaultColWidth="8.19921875" defaultRowHeight="14.4"/>
  <cols>
    <col min="1" max="1" width="3.8984375" style="378" customWidth="1"/>
    <col min="2" max="2" width="49" style="378" bestFit="1" customWidth="1"/>
    <col min="3" max="3" width="59.09765625" style="378" customWidth="1"/>
    <col min="4" max="16384" width="8.19921875" style="378"/>
  </cols>
  <sheetData>
    <row r="1" spans="1:11" s="376" customFormat="1" ht="13.8">
      <c r="A1" s="375" t="str">
        <f>BOQ!A1</f>
        <v>a</v>
      </c>
      <c r="B1" s="375"/>
      <c r="C1" s="375"/>
    </row>
    <row r="2" spans="1:11">
      <c r="A2" s="377" t="str">
        <f>BOQ!A2</f>
        <v>b</v>
      </c>
      <c r="B2" s="377"/>
      <c r="C2" s="377"/>
    </row>
    <row r="3" spans="1:11" s="380" customFormat="1" ht="15.6">
      <c r="A3" s="379" t="str">
        <f>BOQ!A3</f>
        <v>c</v>
      </c>
      <c r="B3" s="379"/>
      <c r="C3" s="379"/>
    </row>
    <row r="4" spans="1:11" s="382" customFormat="1" ht="15.6">
      <c r="A4" s="381" t="str">
        <f>BOQ!A4</f>
        <v>d</v>
      </c>
      <c r="B4" s="381"/>
      <c r="C4" s="381"/>
    </row>
    <row r="5" spans="1:11" ht="17.399999999999999">
      <c r="A5" s="383" t="str">
        <f>BOQ!A5</f>
        <v>e</v>
      </c>
      <c r="B5" s="383"/>
      <c r="C5" s="383"/>
    </row>
    <row r="6" spans="1:11" s="384" customFormat="1" ht="18">
      <c r="A6" s="383" t="str">
        <f>BOQ!A6</f>
        <v>f</v>
      </c>
      <c r="B6" s="383"/>
      <c r="C6" s="383"/>
    </row>
    <row r="7" spans="1:11" ht="19.8">
      <c r="A7" s="385" t="s">
        <v>241</v>
      </c>
      <c r="B7" s="385"/>
      <c r="C7" s="385"/>
    </row>
    <row r="8" spans="1:11" ht="15">
      <c r="A8" s="386" t="s">
        <v>242</v>
      </c>
      <c r="B8" s="386" t="s">
        <v>243</v>
      </c>
      <c r="C8" s="386" t="s">
        <v>244</v>
      </c>
      <c r="D8" s="387"/>
      <c r="E8" s="387"/>
      <c r="F8" s="387"/>
      <c r="G8" s="387"/>
      <c r="H8" s="387"/>
      <c r="I8" s="387"/>
      <c r="J8" s="387"/>
      <c r="K8" s="387"/>
    </row>
    <row r="9" spans="1:11" ht="30" customHeight="1">
      <c r="A9" s="388" t="s">
        <v>245</v>
      </c>
      <c r="B9" s="389" t="s">
        <v>246</v>
      </c>
      <c r="C9" s="390" t="s">
        <v>140</v>
      </c>
      <c r="D9" s="387"/>
      <c r="E9" s="387"/>
      <c r="F9" s="387"/>
      <c r="G9" s="387"/>
      <c r="H9" s="387"/>
      <c r="I9" s="387"/>
      <c r="J9" s="387"/>
      <c r="K9" s="387"/>
    </row>
    <row r="10" spans="1:11" ht="24">
      <c r="A10" s="388" t="s">
        <v>247</v>
      </c>
      <c r="B10" s="389" t="s">
        <v>248</v>
      </c>
      <c r="C10" s="391" t="str">
        <f>CONCATENATE(Data!F8,'Revised Abstract'!H14, Data!F5)</f>
        <v>- xx  &amp;  xx</v>
      </c>
      <c r="D10" s="387"/>
      <c r="E10" s="387"/>
      <c r="F10" s="387"/>
      <c r="G10" s="387"/>
      <c r="H10" s="387"/>
      <c r="I10" s="387"/>
      <c r="J10" s="387"/>
      <c r="K10" s="387"/>
    </row>
    <row r="11" spans="1:11" ht="15">
      <c r="A11" s="388" t="s">
        <v>249</v>
      </c>
      <c r="B11" s="389" t="s">
        <v>250</v>
      </c>
      <c r="C11" s="389" t="s">
        <v>251</v>
      </c>
      <c r="D11" s="387"/>
      <c r="E11" s="387"/>
      <c r="F11" s="387"/>
      <c r="G11" s="387"/>
      <c r="H11" s="387"/>
      <c r="I11" s="387"/>
      <c r="J11" s="387"/>
      <c r="K11" s="387"/>
    </row>
    <row r="12" spans="1:11" ht="15">
      <c r="A12" s="388" t="s">
        <v>252</v>
      </c>
      <c r="B12" s="389" t="s">
        <v>253</v>
      </c>
      <c r="C12" s="389" t="s">
        <v>251</v>
      </c>
      <c r="D12" s="387"/>
      <c r="E12" s="387"/>
      <c r="F12" s="387"/>
      <c r="G12" s="387"/>
      <c r="H12" s="387"/>
      <c r="I12" s="387"/>
      <c r="J12" s="387"/>
      <c r="K12" s="387"/>
    </row>
    <row r="13" spans="1:11" ht="15">
      <c r="A13" s="388" t="s">
        <v>254</v>
      </c>
      <c r="B13" s="389" t="s">
        <v>255</v>
      </c>
      <c r="C13" s="392" t="str">
        <f>Data!F6</f>
        <v>xx</v>
      </c>
      <c r="D13" s="387"/>
      <c r="E13" s="387"/>
      <c r="F13" s="387"/>
      <c r="G13" s="387"/>
      <c r="H13" s="387"/>
      <c r="I13" s="387"/>
      <c r="J13" s="387"/>
      <c r="K13" s="387"/>
    </row>
    <row r="14" spans="1:11" ht="15.6">
      <c r="A14" s="388" t="s">
        <v>256</v>
      </c>
      <c r="B14" s="389" t="s">
        <v>257</v>
      </c>
      <c r="C14" s="393">
        <f>'summary of variation'!G19</f>
        <v>0</v>
      </c>
      <c r="D14" s="387"/>
      <c r="E14" s="387"/>
      <c r="F14" s="387"/>
      <c r="G14" s="387"/>
      <c r="H14" s="387"/>
      <c r="I14" s="387"/>
      <c r="J14" s="387"/>
      <c r="K14" s="387"/>
    </row>
    <row r="15" spans="1:11" ht="15.6">
      <c r="A15" s="388" t="s">
        <v>258</v>
      </c>
      <c r="B15" s="389" t="s">
        <v>259</v>
      </c>
      <c r="C15" s="393">
        <f>'summary of variation'!G20</f>
        <v>0</v>
      </c>
      <c r="D15" s="387"/>
      <c r="E15" s="387"/>
      <c r="F15" s="387"/>
      <c r="G15" s="387"/>
      <c r="H15" s="387"/>
      <c r="I15" s="387"/>
      <c r="J15" s="387"/>
      <c r="K15" s="387"/>
    </row>
    <row r="16" spans="1:11" ht="15.6">
      <c r="A16" s="388" t="s">
        <v>260</v>
      </c>
      <c r="B16" s="389" t="s">
        <v>261</v>
      </c>
      <c r="C16" s="394" t="e">
        <f>TRUNC((C15-C14)/C14,6)</f>
        <v>#DIV/0!</v>
      </c>
      <c r="D16" s="387"/>
      <c r="E16" s="387"/>
      <c r="F16" s="387"/>
      <c r="G16" s="387"/>
      <c r="H16" s="387"/>
      <c r="I16" s="387"/>
      <c r="J16" s="387"/>
      <c r="K16" s="387"/>
    </row>
    <row r="17" spans="1:11" ht="15.6">
      <c r="A17" s="388" t="s">
        <v>262</v>
      </c>
      <c r="B17" s="389" t="s">
        <v>263</v>
      </c>
      <c r="C17" s="393">
        <f>'summary of variation'!G21</f>
        <v>5465094</v>
      </c>
      <c r="D17" s="387"/>
      <c r="E17" s="387"/>
      <c r="F17" s="387"/>
      <c r="G17" s="387"/>
      <c r="H17" s="387"/>
      <c r="I17" s="387"/>
      <c r="J17" s="387"/>
      <c r="K17" s="387"/>
    </row>
    <row r="18" spans="1:11" ht="15.6">
      <c r="A18" s="388" t="s">
        <v>264</v>
      </c>
      <c r="B18" s="389" t="s">
        <v>265</v>
      </c>
      <c r="C18" s="393">
        <f>'summary of variation'!G22</f>
        <v>0</v>
      </c>
      <c r="D18" s="387"/>
      <c r="E18" s="387"/>
      <c r="F18" s="387"/>
      <c r="G18" s="387"/>
      <c r="H18" s="387"/>
      <c r="I18" s="387"/>
      <c r="J18" s="387"/>
      <c r="K18" s="387"/>
    </row>
    <row r="19" spans="1:11" ht="15.6">
      <c r="A19" s="388" t="s">
        <v>266</v>
      </c>
      <c r="B19" s="389" t="s">
        <v>267</v>
      </c>
      <c r="C19" s="394">
        <f>TRUNC((C18-C17)/C17,5)</f>
        <v>-1</v>
      </c>
      <c r="D19" s="395"/>
      <c r="E19" s="387"/>
      <c r="F19" s="387"/>
      <c r="G19" s="387"/>
      <c r="H19" s="387"/>
      <c r="I19" s="387"/>
      <c r="J19" s="387"/>
      <c r="K19" s="387"/>
    </row>
    <row r="20" spans="1:11" ht="15">
      <c r="A20" s="396" t="s">
        <v>268</v>
      </c>
      <c r="B20" s="389" t="s">
        <v>269</v>
      </c>
      <c r="C20" s="389" t="s">
        <v>270</v>
      </c>
      <c r="D20" s="387"/>
      <c r="E20" s="387"/>
      <c r="F20" s="387"/>
      <c r="G20" s="387"/>
      <c r="H20" s="387"/>
      <c r="I20" s="387"/>
      <c r="J20" s="387"/>
      <c r="K20" s="387"/>
    </row>
    <row r="21" spans="1:11" ht="15">
      <c r="A21" s="388" t="s">
        <v>271</v>
      </c>
      <c r="B21" s="389" t="s">
        <v>272</v>
      </c>
      <c r="C21" s="389" t="s">
        <v>273</v>
      </c>
      <c r="D21" s="387"/>
      <c r="E21" s="387"/>
      <c r="F21" s="387"/>
      <c r="G21" s="387"/>
      <c r="H21" s="387"/>
      <c r="I21" s="387"/>
      <c r="J21" s="387"/>
      <c r="K21" s="387"/>
    </row>
    <row r="22" spans="1:11" ht="15">
      <c r="A22" s="388" t="s">
        <v>274</v>
      </c>
      <c r="B22" s="389" t="s">
        <v>275</v>
      </c>
      <c r="C22" s="389" t="s">
        <v>251</v>
      </c>
      <c r="D22" s="387"/>
      <c r="E22" s="387"/>
      <c r="F22" s="387"/>
      <c r="G22" s="387"/>
      <c r="H22" s="387"/>
      <c r="I22" s="387"/>
      <c r="J22" s="387"/>
      <c r="K22" s="387"/>
    </row>
    <row r="23" spans="1:11" ht="15">
      <c r="A23" s="388" t="s">
        <v>276</v>
      </c>
      <c r="B23" s="389" t="s">
        <v>277</v>
      </c>
      <c r="C23" s="389" t="s">
        <v>251</v>
      </c>
      <c r="D23" s="387"/>
      <c r="E23" s="387"/>
      <c r="F23" s="387"/>
      <c r="G23" s="387"/>
      <c r="H23" s="387"/>
      <c r="I23" s="387"/>
      <c r="J23" s="387"/>
      <c r="K23" s="387"/>
    </row>
    <row r="24" spans="1:11" ht="15.6">
      <c r="A24" s="388" t="s">
        <v>278</v>
      </c>
      <c r="B24" s="389" t="s">
        <v>279</v>
      </c>
      <c r="C24" s="389"/>
      <c r="D24" s="387"/>
      <c r="E24" s="387"/>
      <c r="F24" s="387"/>
      <c r="G24" s="387"/>
      <c r="H24" s="387"/>
      <c r="I24" s="387"/>
      <c r="J24" s="387"/>
      <c r="K24" s="387"/>
    </row>
    <row r="25" spans="1:11" ht="15">
      <c r="A25" s="388" t="s">
        <v>280</v>
      </c>
      <c r="B25" s="389" t="s">
        <v>281</v>
      </c>
      <c r="C25" s="389" t="s">
        <v>282</v>
      </c>
      <c r="D25" s="387"/>
      <c r="E25" s="387"/>
      <c r="F25" s="387"/>
      <c r="G25" s="387"/>
      <c r="H25" s="387"/>
      <c r="I25" s="387"/>
      <c r="J25" s="387"/>
      <c r="K25" s="387"/>
    </row>
    <row r="26" spans="1:11" ht="30">
      <c r="A26" s="388" t="s">
        <v>283</v>
      </c>
      <c r="B26" s="397" t="s">
        <v>284</v>
      </c>
      <c r="C26" s="389" t="s">
        <v>251</v>
      </c>
      <c r="D26" s="387"/>
      <c r="E26" s="387"/>
      <c r="F26" s="387"/>
      <c r="G26" s="387"/>
      <c r="H26" s="387"/>
      <c r="I26" s="387"/>
      <c r="J26" s="387"/>
      <c r="K26" s="387"/>
    </row>
    <row r="27" spans="1:11" ht="30">
      <c r="A27" s="388" t="s">
        <v>285</v>
      </c>
      <c r="B27" s="397" t="s">
        <v>286</v>
      </c>
      <c r="C27" s="389" t="s">
        <v>282</v>
      </c>
      <c r="D27" s="387"/>
      <c r="E27" s="387"/>
      <c r="F27" s="387"/>
      <c r="G27" s="387"/>
      <c r="H27" s="387"/>
      <c r="I27" s="387"/>
      <c r="J27" s="387"/>
      <c r="K27" s="387"/>
    </row>
    <row r="28" spans="1:11" ht="15">
      <c r="A28" s="396" t="s">
        <v>287</v>
      </c>
      <c r="B28" s="389" t="s">
        <v>288</v>
      </c>
      <c r="C28" s="389" t="s">
        <v>289</v>
      </c>
      <c r="D28" s="387"/>
      <c r="E28" s="387"/>
      <c r="F28" s="387"/>
      <c r="G28" s="387"/>
      <c r="H28" s="387"/>
      <c r="I28" s="387"/>
      <c r="J28" s="387"/>
      <c r="K28" s="387"/>
    </row>
    <row r="29" spans="1:11" ht="15">
      <c r="A29" s="396" t="s">
        <v>290</v>
      </c>
      <c r="B29" s="389" t="s">
        <v>291</v>
      </c>
      <c r="C29" s="389" t="s">
        <v>292</v>
      </c>
      <c r="D29" s="387"/>
      <c r="E29" s="387"/>
      <c r="F29" s="387"/>
      <c r="G29" s="387"/>
      <c r="H29" s="387"/>
      <c r="I29" s="387"/>
      <c r="J29" s="387"/>
      <c r="K29" s="387"/>
    </row>
    <row r="30" spans="1:11" ht="15">
      <c r="A30" s="396" t="s">
        <v>293</v>
      </c>
      <c r="B30" s="389" t="s">
        <v>294</v>
      </c>
      <c r="C30" s="389" t="s">
        <v>292</v>
      </c>
      <c r="D30" s="387"/>
      <c r="E30" s="387"/>
      <c r="F30" s="387"/>
      <c r="G30" s="387"/>
      <c r="H30" s="387"/>
      <c r="I30" s="387"/>
      <c r="J30" s="387"/>
      <c r="K30" s="387"/>
    </row>
    <row r="31" spans="1:11">
      <c r="A31" s="387"/>
      <c r="B31" s="387"/>
      <c r="C31" s="387"/>
      <c r="D31" s="387"/>
      <c r="E31" s="387"/>
      <c r="F31" s="387"/>
      <c r="G31" s="387"/>
      <c r="H31" s="387"/>
      <c r="I31" s="387"/>
      <c r="J31" s="387"/>
      <c r="K31" s="387"/>
    </row>
    <row r="32" spans="1:11">
      <c r="A32" s="387"/>
      <c r="B32" s="387"/>
      <c r="C32" s="387"/>
      <c r="D32" s="387"/>
      <c r="E32" s="387"/>
      <c r="F32" s="387"/>
      <c r="G32" s="387"/>
      <c r="H32" s="387"/>
      <c r="I32" s="387"/>
      <c r="J32" s="387"/>
      <c r="K32" s="387"/>
    </row>
    <row r="33" spans="1:11">
      <c r="A33" s="387"/>
      <c r="B33" s="387"/>
      <c r="C33" s="387"/>
      <c r="D33" s="387"/>
      <c r="E33" s="387"/>
      <c r="F33" s="387"/>
      <c r="G33" s="387"/>
      <c r="H33" s="387"/>
      <c r="I33" s="387"/>
      <c r="J33" s="387"/>
      <c r="K33" s="387"/>
    </row>
    <row r="34" spans="1:11">
      <c r="A34" s="387"/>
      <c r="B34" s="387"/>
      <c r="C34" s="387"/>
      <c r="D34" s="387"/>
      <c r="E34" s="387"/>
      <c r="F34" s="387"/>
      <c r="G34" s="387"/>
      <c r="H34" s="387"/>
      <c r="I34" s="387"/>
      <c r="J34" s="387"/>
      <c r="K34" s="387"/>
    </row>
    <row r="35" spans="1:11">
      <c r="A35" s="387"/>
      <c r="B35" s="387"/>
      <c r="C35" s="387"/>
      <c r="D35" s="387"/>
      <c r="E35" s="387"/>
      <c r="F35" s="387"/>
      <c r="G35" s="387"/>
      <c r="H35" s="387"/>
      <c r="I35" s="387"/>
      <c r="J35" s="387"/>
      <c r="K35" s="387"/>
    </row>
    <row r="36" spans="1:11">
      <c r="A36" s="387"/>
      <c r="B36" s="387"/>
      <c r="C36" s="387"/>
      <c r="D36" s="387"/>
      <c r="E36" s="387"/>
      <c r="F36" s="387"/>
      <c r="G36" s="387"/>
      <c r="H36" s="387"/>
      <c r="I36" s="387"/>
      <c r="J36" s="387"/>
      <c r="K36" s="387"/>
    </row>
    <row r="37" spans="1:11">
      <c r="A37" s="387"/>
      <c r="B37" s="387"/>
      <c r="C37" s="387"/>
      <c r="D37" s="387"/>
      <c r="E37" s="387"/>
      <c r="F37" s="387"/>
      <c r="G37" s="387"/>
      <c r="H37" s="387"/>
      <c r="I37" s="387"/>
      <c r="J37" s="387"/>
      <c r="K37" s="387"/>
    </row>
    <row r="38" spans="1:11">
      <c r="A38" s="387"/>
      <c r="B38" s="387"/>
      <c r="C38" s="387"/>
      <c r="D38" s="387"/>
      <c r="E38" s="387"/>
      <c r="F38" s="387"/>
      <c r="G38" s="387"/>
      <c r="H38" s="387"/>
      <c r="I38" s="387"/>
      <c r="J38" s="387"/>
      <c r="K38" s="387"/>
    </row>
    <row r="39" spans="1:11">
      <c r="A39" s="387"/>
      <c r="B39" s="387"/>
      <c r="C39" s="387"/>
      <c r="D39" s="387"/>
      <c r="E39" s="387"/>
      <c r="F39" s="387"/>
      <c r="G39" s="387"/>
      <c r="H39" s="387"/>
      <c r="I39" s="387"/>
      <c r="J39" s="387"/>
      <c r="K39" s="387"/>
    </row>
    <row r="40" spans="1:11">
      <c r="A40" s="387"/>
      <c r="B40" s="387"/>
      <c r="C40" s="387"/>
      <c r="D40" s="387"/>
      <c r="E40" s="387"/>
      <c r="F40" s="387"/>
      <c r="G40" s="387"/>
      <c r="H40" s="387"/>
      <c r="I40" s="387"/>
      <c r="J40" s="387"/>
      <c r="K40" s="387"/>
    </row>
    <row r="41" spans="1:11">
      <c r="A41" s="387"/>
      <c r="B41" s="387"/>
      <c r="C41" s="387"/>
      <c r="D41" s="387"/>
      <c r="E41" s="387"/>
      <c r="F41" s="387"/>
      <c r="G41" s="387"/>
      <c r="H41" s="387"/>
      <c r="I41" s="387"/>
      <c r="J41" s="387"/>
      <c r="K41" s="387"/>
    </row>
    <row r="42" spans="1:11">
      <c r="A42" s="387"/>
    </row>
    <row r="43" spans="1:11">
      <c r="A43" s="387"/>
    </row>
    <row r="44" spans="1:11">
      <c r="A44" s="387"/>
    </row>
    <row r="45" spans="1:11">
      <c r="A45" s="387"/>
    </row>
    <row r="46" spans="1:11">
      <c r="A46" s="387"/>
    </row>
    <row r="47" spans="1:11">
      <c r="A47" s="387"/>
    </row>
  </sheetData>
  <mergeCells count="7">
    <mergeCell ref="A7:C7"/>
    <mergeCell ref="A1:C1"/>
    <mergeCell ref="A2:C2"/>
    <mergeCell ref="A3:C3"/>
    <mergeCell ref="A4:C4"/>
    <mergeCell ref="A5:C5"/>
    <mergeCell ref="A6:C6"/>
  </mergeCells>
  <hyperlinks>
    <hyperlink ref="A20" r:id="rId1" xr:uid="{A385697E-2BED-4874-A029-2D2938EB7475}"/>
  </hyperlinks>
  <pageMargins left="0.7" right="0.2" top="0.75" bottom="0.75" header="0.3" footer="0.3"/>
  <pageSetup paperSize="9" scale="77" orientation="portrait" verticalDpi="30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164B9-FF70-417E-9F05-82AD282F5E70}">
  <sheetPr>
    <pageSetUpPr fitToPage="1"/>
  </sheetPr>
  <dimension ref="A1:XES39"/>
  <sheetViews>
    <sheetView view="pageBreakPreview" zoomScaleNormal="100" zoomScaleSheetLayoutView="100" workbookViewId="0">
      <selection activeCell="A27" sqref="A27:A29"/>
    </sheetView>
  </sheetViews>
  <sheetFormatPr defaultColWidth="8.19921875" defaultRowHeight="13.2"/>
  <cols>
    <col min="1" max="1" width="4.796875" style="319" customWidth="1"/>
    <col min="2" max="2" width="42" style="249" customWidth="1"/>
    <col min="3" max="3" width="5.69921875" style="319" bestFit="1" customWidth="1"/>
    <col min="4" max="4" width="13.3984375" style="249" customWidth="1"/>
    <col min="5" max="5" width="14.8984375" style="249" customWidth="1"/>
    <col min="6" max="6" width="15" style="249" bestFit="1" customWidth="1"/>
    <col min="7" max="7" width="9" style="249" customWidth="1"/>
    <col min="8" max="8" width="15" style="249" hidden="1" customWidth="1"/>
    <col min="9" max="16384" width="8.19921875" style="249"/>
  </cols>
  <sheetData>
    <row r="1" spans="1:16373" s="147" customFormat="1" ht="15.75" customHeight="1">
      <c r="A1" s="82" t="str">
        <f>BOQ!A1</f>
        <v>a</v>
      </c>
      <c r="B1" s="82"/>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c r="AH1" s="82"/>
      <c r="AI1" s="82"/>
      <c r="AJ1" s="82"/>
      <c r="AK1" s="82"/>
      <c r="AL1" s="82"/>
      <c r="AM1" s="82"/>
      <c r="AN1" s="82"/>
      <c r="AO1" s="82"/>
      <c r="AP1" s="82"/>
      <c r="AQ1" s="82"/>
      <c r="AR1" s="82"/>
      <c r="AS1" s="82"/>
      <c r="AT1" s="82"/>
      <c r="AU1" s="82"/>
      <c r="AV1" s="82"/>
      <c r="AW1" s="82"/>
      <c r="AX1" s="82"/>
      <c r="AY1" s="82"/>
      <c r="AZ1" s="82"/>
      <c r="BA1" s="82"/>
      <c r="BB1" s="82"/>
      <c r="BC1" s="82"/>
      <c r="BD1" s="82"/>
      <c r="BE1" s="82"/>
      <c r="BF1" s="82"/>
      <c r="BG1" s="82"/>
      <c r="BH1" s="82"/>
      <c r="BI1" s="82"/>
      <c r="BJ1" s="82"/>
      <c r="BK1" s="82"/>
      <c r="BL1" s="82"/>
      <c r="BM1" s="82"/>
      <c r="BN1" s="82"/>
      <c r="BO1" s="82"/>
      <c r="BP1" s="82"/>
      <c r="BQ1" s="82"/>
      <c r="BR1" s="82"/>
      <c r="BS1" s="82"/>
      <c r="BT1" s="82"/>
      <c r="BU1" s="82"/>
      <c r="BV1" s="82"/>
      <c r="BW1" s="82"/>
      <c r="BX1" s="82"/>
      <c r="BY1" s="82"/>
      <c r="BZ1" s="82"/>
      <c r="CA1" s="82"/>
      <c r="CB1" s="82"/>
      <c r="CC1" s="82"/>
      <c r="CD1" s="82"/>
      <c r="CE1" s="82"/>
      <c r="CF1" s="82"/>
      <c r="CG1" s="82"/>
      <c r="CH1" s="82"/>
      <c r="CI1" s="82"/>
      <c r="CJ1" s="82"/>
      <c r="CK1" s="82"/>
      <c r="CL1" s="82"/>
      <c r="CM1" s="82"/>
      <c r="CN1" s="82"/>
      <c r="CO1" s="82"/>
      <c r="CP1" s="82"/>
      <c r="CQ1" s="82"/>
      <c r="CR1" s="82"/>
      <c r="CS1" s="82"/>
      <c r="CT1" s="82"/>
      <c r="CU1" s="82"/>
      <c r="CV1" s="82"/>
      <c r="CW1" s="82"/>
      <c r="CX1" s="82"/>
      <c r="CY1" s="82"/>
      <c r="CZ1" s="82"/>
      <c r="DA1" s="82"/>
      <c r="DB1" s="82"/>
      <c r="DC1" s="82"/>
      <c r="DD1" s="82"/>
      <c r="DE1" s="82"/>
      <c r="DF1" s="82"/>
      <c r="DG1" s="82"/>
      <c r="DH1" s="82"/>
      <c r="DI1" s="82"/>
      <c r="DJ1" s="82"/>
      <c r="DK1" s="82"/>
      <c r="DL1" s="82"/>
      <c r="DM1" s="82"/>
      <c r="DN1" s="82"/>
      <c r="DO1" s="82"/>
      <c r="DP1" s="82"/>
      <c r="DQ1" s="82"/>
      <c r="DR1" s="82"/>
      <c r="DS1" s="82"/>
      <c r="DT1" s="82"/>
      <c r="DU1" s="82"/>
      <c r="DV1" s="82"/>
      <c r="DW1" s="82"/>
      <c r="DX1" s="82"/>
      <c r="DY1" s="82"/>
      <c r="DZ1" s="82"/>
      <c r="EA1" s="82"/>
      <c r="EB1" s="82"/>
      <c r="EC1" s="82"/>
      <c r="ED1" s="82"/>
      <c r="EE1" s="82"/>
      <c r="EF1" s="82"/>
      <c r="EG1" s="82"/>
      <c r="EH1" s="82"/>
      <c r="EI1" s="82"/>
      <c r="EJ1" s="82"/>
      <c r="EK1" s="82"/>
      <c r="EL1" s="82"/>
      <c r="EM1" s="82"/>
      <c r="EN1" s="82"/>
      <c r="EO1" s="82"/>
      <c r="EP1" s="82"/>
      <c r="EQ1" s="82"/>
      <c r="ER1" s="82"/>
      <c r="ES1" s="82"/>
      <c r="ET1" s="82"/>
      <c r="EU1" s="82"/>
      <c r="EV1" s="82"/>
      <c r="EW1" s="82"/>
      <c r="EX1" s="82"/>
      <c r="EY1" s="82"/>
      <c r="EZ1" s="82"/>
      <c r="FA1" s="82"/>
      <c r="FB1" s="82"/>
      <c r="FC1" s="82"/>
      <c r="FD1" s="82"/>
      <c r="FE1" s="82"/>
      <c r="FF1" s="82"/>
      <c r="FG1" s="82"/>
      <c r="FH1" s="82"/>
      <c r="FI1" s="82"/>
      <c r="FJ1" s="82"/>
      <c r="FK1" s="82"/>
      <c r="FL1" s="82"/>
      <c r="FM1" s="82"/>
      <c r="FN1" s="82"/>
      <c r="FO1" s="82"/>
      <c r="FP1" s="82"/>
      <c r="FQ1" s="82"/>
      <c r="FR1" s="82"/>
      <c r="FS1" s="82"/>
      <c r="FT1" s="82"/>
      <c r="FU1" s="82"/>
      <c r="FV1" s="82"/>
      <c r="FW1" s="82"/>
      <c r="FX1" s="82"/>
      <c r="FY1" s="82"/>
      <c r="FZ1" s="82"/>
      <c r="GA1" s="82"/>
      <c r="GB1" s="82"/>
      <c r="GC1" s="82"/>
      <c r="GD1" s="82"/>
      <c r="GE1" s="82"/>
      <c r="GF1" s="82"/>
      <c r="GG1" s="82"/>
      <c r="GH1" s="82"/>
      <c r="GI1" s="82"/>
      <c r="GJ1" s="82"/>
      <c r="GK1" s="82"/>
      <c r="GL1" s="82"/>
      <c r="GM1" s="82"/>
      <c r="GN1" s="82"/>
      <c r="GO1" s="82"/>
      <c r="GP1" s="82"/>
      <c r="GQ1" s="82"/>
      <c r="GR1" s="82"/>
      <c r="GS1" s="82"/>
      <c r="GT1" s="82"/>
      <c r="GU1" s="82"/>
      <c r="GV1" s="82"/>
      <c r="GW1" s="82"/>
      <c r="GX1" s="82"/>
      <c r="GY1" s="82"/>
      <c r="GZ1" s="82"/>
      <c r="HA1" s="82"/>
      <c r="HB1" s="82"/>
      <c r="HC1" s="82"/>
      <c r="HD1" s="82"/>
      <c r="HE1" s="82"/>
      <c r="HF1" s="82"/>
      <c r="HG1" s="82"/>
      <c r="HH1" s="82"/>
      <c r="HI1" s="82"/>
      <c r="HJ1" s="82"/>
      <c r="HK1" s="82"/>
      <c r="HL1" s="82"/>
      <c r="HM1" s="82"/>
      <c r="HN1" s="82"/>
      <c r="HO1" s="82"/>
      <c r="HP1" s="82"/>
      <c r="HQ1" s="82"/>
      <c r="HR1" s="82"/>
      <c r="HS1" s="82"/>
      <c r="HT1" s="82"/>
      <c r="HU1" s="82"/>
      <c r="HV1" s="82"/>
      <c r="HW1" s="82"/>
      <c r="HX1" s="82"/>
      <c r="HY1" s="82"/>
      <c r="HZ1" s="82"/>
      <c r="IA1" s="82"/>
      <c r="IB1" s="82"/>
      <c r="IC1" s="82"/>
      <c r="ID1" s="82"/>
      <c r="IE1" s="82"/>
      <c r="IF1" s="82"/>
      <c r="IG1" s="82"/>
      <c r="IH1" s="82"/>
      <c r="II1" s="82"/>
      <c r="IJ1" s="82"/>
      <c r="IK1" s="82"/>
      <c r="IL1" s="82"/>
      <c r="IM1" s="82"/>
      <c r="IN1" s="82"/>
      <c r="IO1" s="82"/>
      <c r="IP1" s="82"/>
      <c r="IQ1" s="82"/>
      <c r="IR1" s="82"/>
      <c r="IS1" s="82"/>
      <c r="IT1" s="82"/>
      <c r="IU1" s="82"/>
      <c r="IV1" s="82"/>
      <c r="IW1" s="82"/>
      <c r="IX1" s="82"/>
      <c r="IY1" s="82"/>
      <c r="IZ1" s="82"/>
      <c r="JA1" s="82"/>
      <c r="JB1" s="82"/>
      <c r="JC1" s="82"/>
      <c r="JD1" s="82"/>
      <c r="JE1" s="82"/>
      <c r="JF1" s="82"/>
      <c r="JG1" s="82"/>
      <c r="JH1" s="82"/>
      <c r="JI1" s="82"/>
      <c r="JJ1" s="82"/>
      <c r="JK1" s="82"/>
      <c r="JL1" s="82"/>
      <c r="JM1" s="82"/>
      <c r="JN1" s="82"/>
      <c r="JO1" s="82"/>
      <c r="JP1" s="82"/>
      <c r="JQ1" s="82"/>
      <c r="JR1" s="82"/>
      <c r="JS1" s="82"/>
      <c r="JT1" s="82"/>
      <c r="JU1" s="82"/>
      <c r="JV1" s="82"/>
      <c r="JW1" s="82"/>
      <c r="JX1" s="82"/>
      <c r="JY1" s="82"/>
      <c r="JZ1" s="82"/>
      <c r="KA1" s="82"/>
      <c r="KB1" s="82"/>
      <c r="KC1" s="82"/>
      <c r="KD1" s="82"/>
      <c r="KE1" s="82"/>
      <c r="KF1" s="82"/>
      <c r="KG1" s="82"/>
      <c r="KH1" s="82"/>
      <c r="KI1" s="82"/>
      <c r="KJ1" s="82"/>
      <c r="KK1" s="82"/>
      <c r="KL1" s="82"/>
      <c r="KM1" s="82"/>
      <c r="KN1" s="82"/>
      <c r="KO1" s="82"/>
      <c r="KP1" s="82"/>
      <c r="KQ1" s="82"/>
      <c r="KR1" s="82"/>
      <c r="KS1" s="82"/>
      <c r="KT1" s="82"/>
      <c r="KU1" s="82"/>
      <c r="KV1" s="82"/>
      <c r="KW1" s="82"/>
      <c r="KX1" s="82"/>
      <c r="KY1" s="82"/>
      <c r="KZ1" s="82"/>
      <c r="LA1" s="82"/>
      <c r="LB1" s="82"/>
      <c r="LC1" s="82"/>
      <c r="LD1" s="82"/>
      <c r="LE1" s="82"/>
      <c r="LF1" s="82"/>
      <c r="LG1" s="82"/>
      <c r="LH1" s="82"/>
      <c r="LI1" s="82"/>
      <c r="LJ1" s="82"/>
      <c r="LK1" s="82"/>
      <c r="LL1" s="82"/>
      <c r="LM1" s="82"/>
      <c r="LN1" s="82"/>
      <c r="LO1" s="82"/>
      <c r="LP1" s="82"/>
      <c r="LQ1" s="82"/>
      <c r="LR1" s="82"/>
      <c r="LS1" s="82"/>
      <c r="LT1" s="82"/>
      <c r="LU1" s="82"/>
      <c r="LV1" s="82"/>
      <c r="LW1" s="82"/>
      <c r="LX1" s="82"/>
      <c r="LY1" s="82"/>
      <c r="LZ1" s="82"/>
      <c r="MA1" s="82"/>
      <c r="MB1" s="82"/>
      <c r="MC1" s="82"/>
      <c r="MD1" s="82"/>
      <c r="ME1" s="82"/>
      <c r="MF1" s="82"/>
      <c r="MG1" s="82"/>
      <c r="MH1" s="82"/>
      <c r="MI1" s="82"/>
      <c r="MJ1" s="82"/>
      <c r="MK1" s="82"/>
      <c r="ML1" s="82"/>
      <c r="MM1" s="82"/>
      <c r="MN1" s="82"/>
      <c r="MO1" s="82"/>
      <c r="MP1" s="82"/>
      <c r="MQ1" s="82"/>
      <c r="MR1" s="82"/>
      <c r="MS1" s="82"/>
      <c r="MT1" s="82"/>
      <c r="MU1" s="82"/>
      <c r="MV1" s="82"/>
      <c r="MW1" s="82"/>
      <c r="MX1" s="82"/>
      <c r="MY1" s="82"/>
      <c r="MZ1" s="82"/>
      <c r="NA1" s="82"/>
      <c r="NB1" s="82"/>
      <c r="NC1" s="82"/>
      <c r="ND1" s="82"/>
      <c r="NE1" s="82"/>
      <c r="NF1" s="82"/>
      <c r="NG1" s="82"/>
      <c r="NH1" s="82"/>
      <c r="NI1" s="82"/>
      <c r="NJ1" s="82"/>
      <c r="NK1" s="82"/>
      <c r="NL1" s="82"/>
      <c r="NM1" s="82"/>
      <c r="NN1" s="82"/>
      <c r="NO1" s="82"/>
      <c r="NP1" s="82"/>
      <c r="NQ1" s="82"/>
      <c r="NR1" s="82"/>
      <c r="NS1" s="82"/>
      <c r="NT1" s="82"/>
      <c r="NU1" s="82"/>
      <c r="NV1" s="82"/>
      <c r="NW1" s="82"/>
      <c r="NX1" s="82"/>
      <c r="NY1" s="82"/>
      <c r="NZ1" s="82"/>
      <c r="OA1" s="82"/>
      <c r="OB1" s="82"/>
      <c r="OC1" s="82"/>
      <c r="OD1" s="82"/>
      <c r="OE1" s="82"/>
      <c r="OF1" s="82"/>
      <c r="OG1" s="82"/>
      <c r="OH1" s="82"/>
      <c r="OI1" s="82"/>
      <c r="OJ1" s="82"/>
      <c r="OK1" s="82"/>
      <c r="OL1" s="82"/>
      <c r="OM1" s="82"/>
      <c r="ON1" s="82"/>
      <c r="OO1" s="82"/>
      <c r="OP1" s="82"/>
      <c r="OQ1" s="82"/>
      <c r="OR1" s="82"/>
      <c r="OS1" s="82"/>
      <c r="OT1" s="82"/>
      <c r="OU1" s="82"/>
      <c r="OV1" s="82"/>
      <c r="OW1" s="82"/>
      <c r="OX1" s="82"/>
      <c r="OY1" s="82"/>
      <c r="OZ1" s="82"/>
      <c r="PA1" s="82"/>
      <c r="PB1" s="82"/>
      <c r="PC1" s="82"/>
      <c r="PD1" s="82"/>
      <c r="PE1" s="82"/>
      <c r="PF1" s="82"/>
      <c r="PG1" s="82"/>
      <c r="PH1" s="82"/>
      <c r="PI1" s="82"/>
      <c r="PJ1" s="82"/>
      <c r="PK1" s="82"/>
      <c r="PL1" s="82"/>
      <c r="PM1" s="82"/>
      <c r="PN1" s="82"/>
      <c r="PO1" s="82"/>
      <c r="PP1" s="82"/>
      <c r="PQ1" s="82"/>
      <c r="PR1" s="82"/>
      <c r="PS1" s="82"/>
      <c r="PT1" s="82"/>
      <c r="PU1" s="82"/>
      <c r="PV1" s="82"/>
      <c r="PW1" s="82"/>
      <c r="PX1" s="82"/>
      <c r="PY1" s="82"/>
      <c r="PZ1" s="82"/>
      <c r="QA1" s="82"/>
      <c r="QB1" s="82"/>
      <c r="QC1" s="82"/>
      <c r="QD1" s="82"/>
      <c r="QE1" s="82"/>
      <c r="QF1" s="82"/>
      <c r="QG1" s="82"/>
      <c r="QH1" s="82"/>
      <c r="QI1" s="82"/>
      <c r="QJ1" s="82"/>
      <c r="QK1" s="82"/>
      <c r="QL1" s="82"/>
      <c r="QM1" s="82"/>
      <c r="QN1" s="82"/>
      <c r="QO1" s="82"/>
      <c r="QP1" s="82"/>
      <c r="QQ1" s="82"/>
      <c r="QR1" s="82"/>
      <c r="QS1" s="82"/>
      <c r="QT1" s="82"/>
      <c r="QU1" s="82"/>
      <c r="QV1" s="82"/>
      <c r="QW1" s="82"/>
      <c r="QX1" s="82"/>
      <c r="QY1" s="82"/>
      <c r="QZ1" s="82"/>
      <c r="RA1" s="82"/>
      <c r="RB1" s="82"/>
      <c r="RC1" s="82"/>
      <c r="RD1" s="82"/>
      <c r="RE1" s="82"/>
      <c r="RF1" s="82"/>
      <c r="RG1" s="82"/>
      <c r="RH1" s="82"/>
      <c r="RI1" s="82"/>
      <c r="RJ1" s="82"/>
      <c r="RK1" s="82"/>
      <c r="RL1" s="82"/>
      <c r="RM1" s="82"/>
      <c r="RN1" s="82"/>
      <c r="RO1" s="82"/>
      <c r="RP1" s="82"/>
      <c r="RQ1" s="82"/>
      <c r="RR1" s="82"/>
      <c r="RS1" s="82"/>
      <c r="RT1" s="82"/>
      <c r="RU1" s="82"/>
      <c r="RV1" s="82"/>
      <c r="RW1" s="82"/>
      <c r="RX1" s="82"/>
      <c r="RY1" s="82"/>
      <c r="RZ1" s="82"/>
      <c r="SA1" s="82"/>
      <c r="SB1" s="82"/>
      <c r="SC1" s="82"/>
      <c r="SD1" s="82"/>
      <c r="SE1" s="82"/>
      <c r="SF1" s="82"/>
      <c r="SG1" s="82"/>
      <c r="SH1" s="82"/>
      <c r="SI1" s="82"/>
      <c r="SJ1" s="82"/>
      <c r="SK1" s="82"/>
      <c r="SL1" s="82"/>
      <c r="SM1" s="82"/>
      <c r="SN1" s="82"/>
      <c r="SO1" s="82"/>
      <c r="SP1" s="82"/>
      <c r="SQ1" s="82"/>
      <c r="SR1" s="82"/>
      <c r="SS1" s="82"/>
      <c r="ST1" s="82"/>
      <c r="SU1" s="82"/>
      <c r="SV1" s="82"/>
      <c r="SW1" s="82"/>
      <c r="SX1" s="82"/>
      <c r="SY1" s="82"/>
      <c r="SZ1" s="82"/>
      <c r="TA1" s="82"/>
      <c r="TB1" s="82"/>
      <c r="TC1" s="82"/>
      <c r="TD1" s="82"/>
      <c r="TE1" s="82"/>
      <c r="TF1" s="82"/>
      <c r="TG1" s="82"/>
      <c r="TH1" s="82"/>
      <c r="TI1" s="82"/>
      <c r="TJ1" s="82"/>
      <c r="TK1" s="82"/>
      <c r="TL1" s="82"/>
      <c r="TM1" s="82"/>
      <c r="TN1" s="82"/>
      <c r="TO1" s="82"/>
      <c r="TP1" s="82"/>
      <c r="TQ1" s="82"/>
      <c r="TR1" s="82"/>
      <c r="TS1" s="82"/>
      <c r="TT1" s="82"/>
      <c r="TU1" s="82"/>
      <c r="TV1" s="82"/>
      <c r="TW1" s="82"/>
      <c r="TX1" s="82"/>
      <c r="TY1" s="82"/>
      <c r="TZ1" s="82"/>
      <c r="UA1" s="82"/>
      <c r="UB1" s="82"/>
      <c r="UC1" s="82"/>
      <c r="UD1" s="82"/>
      <c r="UE1" s="82"/>
      <c r="UF1" s="82"/>
      <c r="UG1" s="82"/>
      <c r="UH1" s="82"/>
      <c r="UI1" s="82"/>
      <c r="UJ1" s="82"/>
      <c r="UK1" s="82"/>
      <c r="UL1" s="82"/>
      <c r="UM1" s="82"/>
      <c r="UN1" s="82"/>
      <c r="UO1" s="82"/>
      <c r="UP1" s="82"/>
      <c r="UQ1" s="82"/>
      <c r="UR1" s="82"/>
      <c r="US1" s="82"/>
      <c r="UT1" s="82"/>
      <c r="UU1" s="82"/>
      <c r="UV1" s="82"/>
      <c r="UW1" s="82"/>
      <c r="UX1" s="82"/>
      <c r="UY1" s="82"/>
      <c r="UZ1" s="82"/>
      <c r="VA1" s="82"/>
      <c r="VB1" s="82"/>
      <c r="VC1" s="82"/>
      <c r="VD1" s="82"/>
      <c r="VE1" s="82"/>
      <c r="VF1" s="82"/>
      <c r="VG1" s="82"/>
      <c r="VH1" s="82"/>
      <c r="VI1" s="82"/>
      <c r="VJ1" s="82"/>
      <c r="VK1" s="82"/>
      <c r="VL1" s="82"/>
      <c r="VM1" s="82"/>
      <c r="VN1" s="82"/>
      <c r="VO1" s="82"/>
      <c r="VP1" s="82"/>
      <c r="VQ1" s="82"/>
      <c r="VR1" s="82"/>
      <c r="VS1" s="82"/>
      <c r="VT1" s="82"/>
      <c r="VU1" s="82"/>
      <c r="VV1" s="82"/>
      <c r="VW1" s="82"/>
      <c r="VX1" s="82"/>
      <c r="VY1" s="82"/>
      <c r="VZ1" s="82"/>
      <c r="WA1" s="82"/>
      <c r="WB1" s="82"/>
      <c r="WC1" s="82"/>
      <c r="WD1" s="82"/>
      <c r="WE1" s="82"/>
      <c r="WF1" s="82"/>
      <c r="WG1" s="82"/>
      <c r="WH1" s="82"/>
      <c r="WI1" s="82"/>
      <c r="WJ1" s="82"/>
      <c r="WK1" s="82"/>
      <c r="WL1" s="82"/>
      <c r="WM1" s="82"/>
      <c r="WN1" s="82"/>
      <c r="WO1" s="82"/>
      <c r="WP1" s="82"/>
      <c r="WQ1" s="82"/>
      <c r="WR1" s="82"/>
      <c r="WS1" s="82"/>
      <c r="WT1" s="82"/>
      <c r="WU1" s="82"/>
      <c r="WV1" s="82"/>
      <c r="WW1" s="82"/>
      <c r="WX1" s="82"/>
      <c r="WY1" s="82"/>
      <c r="WZ1" s="82"/>
      <c r="XA1" s="82"/>
      <c r="XB1" s="82"/>
      <c r="XC1" s="82"/>
      <c r="XD1" s="82"/>
      <c r="XE1" s="82"/>
      <c r="XF1" s="82"/>
      <c r="XG1" s="82"/>
      <c r="XH1" s="82"/>
      <c r="XI1" s="82"/>
      <c r="XJ1" s="82"/>
      <c r="XK1" s="82"/>
      <c r="XL1" s="82"/>
      <c r="XM1" s="82"/>
      <c r="XN1" s="82"/>
      <c r="XO1" s="82"/>
      <c r="XP1" s="82"/>
      <c r="XQ1" s="82"/>
      <c r="XR1" s="82"/>
      <c r="XS1" s="82"/>
      <c r="XT1" s="82"/>
      <c r="XU1" s="82"/>
      <c r="XV1" s="82"/>
      <c r="XW1" s="82"/>
      <c r="XX1" s="82"/>
      <c r="XY1" s="82"/>
      <c r="XZ1" s="82"/>
      <c r="YA1" s="82"/>
      <c r="YB1" s="82"/>
      <c r="YC1" s="82"/>
      <c r="YD1" s="82"/>
      <c r="YE1" s="82"/>
      <c r="YF1" s="82"/>
      <c r="YG1" s="82"/>
      <c r="YH1" s="82"/>
      <c r="YI1" s="82"/>
      <c r="YJ1" s="82"/>
      <c r="YK1" s="82"/>
      <c r="YL1" s="82"/>
      <c r="YM1" s="82"/>
      <c r="YN1" s="82"/>
      <c r="YO1" s="82"/>
      <c r="YP1" s="82"/>
      <c r="YQ1" s="82"/>
      <c r="YR1" s="82"/>
      <c r="YS1" s="82"/>
      <c r="YT1" s="82"/>
      <c r="YU1" s="82"/>
      <c r="YV1" s="82"/>
      <c r="YW1" s="82"/>
      <c r="YX1" s="82"/>
      <c r="YY1" s="82"/>
      <c r="YZ1" s="82"/>
      <c r="ZA1" s="82"/>
      <c r="ZB1" s="82"/>
      <c r="ZC1" s="82"/>
      <c r="ZD1" s="82"/>
      <c r="ZE1" s="82"/>
      <c r="ZF1" s="82"/>
      <c r="ZG1" s="82"/>
      <c r="ZH1" s="82"/>
      <c r="ZI1" s="82"/>
      <c r="ZJ1" s="82"/>
      <c r="ZK1" s="82"/>
      <c r="ZL1" s="82"/>
      <c r="ZM1" s="82"/>
      <c r="ZN1" s="82"/>
      <c r="ZO1" s="82"/>
      <c r="ZP1" s="82"/>
      <c r="ZQ1" s="82"/>
      <c r="ZR1" s="82"/>
      <c r="ZS1" s="82"/>
      <c r="ZT1" s="82"/>
      <c r="ZU1" s="82"/>
      <c r="ZV1" s="82"/>
      <c r="ZW1" s="82"/>
      <c r="ZX1" s="82"/>
      <c r="ZY1" s="82"/>
      <c r="ZZ1" s="82"/>
      <c r="AAA1" s="82"/>
      <c r="AAB1" s="82"/>
      <c r="AAC1" s="82"/>
      <c r="AAD1" s="82"/>
      <c r="AAE1" s="82"/>
      <c r="AAF1" s="82"/>
      <c r="AAG1" s="82"/>
      <c r="AAH1" s="82"/>
      <c r="AAI1" s="82"/>
      <c r="AAJ1" s="82"/>
      <c r="AAK1" s="82"/>
      <c r="AAL1" s="82"/>
      <c r="AAM1" s="82"/>
      <c r="AAN1" s="82"/>
      <c r="AAO1" s="82"/>
      <c r="AAP1" s="82"/>
      <c r="AAQ1" s="82"/>
      <c r="AAR1" s="82"/>
      <c r="AAS1" s="82"/>
      <c r="AAT1" s="82"/>
      <c r="AAU1" s="82"/>
      <c r="AAV1" s="82"/>
      <c r="AAW1" s="82"/>
      <c r="AAX1" s="82"/>
      <c r="AAY1" s="82"/>
      <c r="AAZ1" s="82"/>
      <c r="ABA1" s="82"/>
      <c r="ABB1" s="82"/>
      <c r="ABC1" s="82"/>
      <c r="ABD1" s="82"/>
      <c r="ABE1" s="82"/>
      <c r="ABF1" s="82"/>
      <c r="ABG1" s="82"/>
      <c r="ABH1" s="82"/>
      <c r="ABI1" s="82"/>
      <c r="ABJ1" s="82"/>
      <c r="ABK1" s="82"/>
      <c r="ABL1" s="82"/>
      <c r="ABM1" s="82"/>
      <c r="ABN1" s="82"/>
      <c r="ABO1" s="82"/>
      <c r="ABP1" s="82"/>
      <c r="ABQ1" s="82"/>
      <c r="ABR1" s="82"/>
      <c r="ABS1" s="82"/>
      <c r="ABT1" s="82"/>
      <c r="ABU1" s="82"/>
      <c r="ABV1" s="82"/>
      <c r="ABW1" s="82"/>
      <c r="ABX1" s="82"/>
      <c r="ABY1" s="82"/>
      <c r="ABZ1" s="82"/>
      <c r="ACA1" s="82"/>
      <c r="ACB1" s="82"/>
      <c r="ACC1" s="82"/>
      <c r="ACD1" s="82"/>
      <c r="ACE1" s="82"/>
      <c r="ACF1" s="82"/>
      <c r="ACG1" s="82"/>
      <c r="ACH1" s="82"/>
      <c r="ACI1" s="82"/>
      <c r="ACJ1" s="82"/>
      <c r="ACK1" s="82"/>
      <c r="ACL1" s="82"/>
      <c r="ACM1" s="82"/>
      <c r="ACN1" s="82"/>
      <c r="ACO1" s="82"/>
      <c r="ACP1" s="82"/>
      <c r="ACQ1" s="82"/>
      <c r="ACR1" s="82"/>
      <c r="ACS1" s="82"/>
      <c r="ACT1" s="82"/>
      <c r="ACU1" s="82"/>
      <c r="ACV1" s="82"/>
      <c r="ACW1" s="82"/>
      <c r="ACX1" s="82"/>
      <c r="ACY1" s="82"/>
      <c r="ACZ1" s="82"/>
      <c r="ADA1" s="82"/>
      <c r="ADB1" s="82"/>
      <c r="ADC1" s="82"/>
      <c r="ADD1" s="82"/>
      <c r="ADE1" s="82"/>
      <c r="ADF1" s="82"/>
      <c r="ADG1" s="82"/>
      <c r="ADH1" s="82"/>
      <c r="ADI1" s="82"/>
      <c r="ADJ1" s="82"/>
      <c r="ADK1" s="82"/>
      <c r="ADL1" s="82"/>
      <c r="ADM1" s="82"/>
      <c r="ADN1" s="82"/>
      <c r="ADO1" s="82"/>
      <c r="ADP1" s="82"/>
      <c r="ADQ1" s="82"/>
      <c r="ADR1" s="82"/>
      <c r="ADS1" s="82"/>
      <c r="ADT1" s="82"/>
      <c r="ADU1" s="82"/>
      <c r="ADV1" s="82"/>
      <c r="ADW1" s="82"/>
      <c r="ADX1" s="82"/>
      <c r="ADY1" s="82"/>
      <c r="ADZ1" s="82"/>
      <c r="AEA1" s="82"/>
      <c r="AEB1" s="82"/>
      <c r="AEC1" s="82"/>
      <c r="AED1" s="82"/>
      <c r="AEE1" s="82"/>
      <c r="AEF1" s="82"/>
      <c r="AEG1" s="82"/>
      <c r="AEH1" s="82"/>
      <c r="AEI1" s="82"/>
      <c r="AEJ1" s="82"/>
      <c r="AEK1" s="82"/>
      <c r="AEL1" s="82"/>
      <c r="AEM1" s="82"/>
      <c r="AEN1" s="82"/>
      <c r="AEO1" s="82"/>
      <c r="AEP1" s="82"/>
      <c r="AEQ1" s="82"/>
      <c r="AER1" s="82"/>
      <c r="AES1" s="82"/>
      <c r="AET1" s="82"/>
      <c r="AEU1" s="82"/>
      <c r="AEV1" s="82"/>
      <c r="AEW1" s="82"/>
      <c r="AEX1" s="82"/>
      <c r="AEY1" s="82"/>
      <c r="AEZ1" s="82"/>
      <c r="AFA1" s="82"/>
      <c r="AFB1" s="82"/>
      <c r="AFC1" s="82"/>
      <c r="AFD1" s="82"/>
      <c r="AFE1" s="82"/>
      <c r="AFF1" s="82"/>
      <c r="AFG1" s="82"/>
      <c r="AFH1" s="82"/>
      <c r="AFI1" s="82"/>
      <c r="AFJ1" s="82"/>
      <c r="AFK1" s="82"/>
      <c r="AFL1" s="82"/>
      <c r="AFM1" s="82"/>
      <c r="AFN1" s="82"/>
      <c r="AFO1" s="82"/>
      <c r="AFP1" s="82"/>
      <c r="AFQ1" s="82"/>
      <c r="AFR1" s="82"/>
      <c r="AFS1" s="82"/>
      <c r="AFT1" s="82"/>
      <c r="AFU1" s="82"/>
      <c r="AFV1" s="82"/>
      <c r="AFW1" s="82"/>
      <c r="AFX1" s="82"/>
      <c r="AFY1" s="82"/>
      <c r="AFZ1" s="82"/>
      <c r="AGA1" s="82"/>
      <c r="AGB1" s="82"/>
      <c r="AGC1" s="82"/>
      <c r="AGD1" s="82"/>
      <c r="AGE1" s="82"/>
      <c r="AGF1" s="82"/>
      <c r="AGG1" s="82"/>
      <c r="AGH1" s="82"/>
      <c r="AGI1" s="82"/>
      <c r="AGJ1" s="82"/>
      <c r="AGK1" s="82"/>
      <c r="AGL1" s="82"/>
      <c r="AGM1" s="82"/>
      <c r="AGN1" s="82"/>
      <c r="AGO1" s="82"/>
      <c r="AGP1" s="82"/>
      <c r="AGQ1" s="82"/>
      <c r="AGR1" s="82"/>
      <c r="AGS1" s="82"/>
      <c r="AGT1" s="82"/>
      <c r="AGU1" s="82"/>
      <c r="AGV1" s="82"/>
      <c r="AGW1" s="82"/>
      <c r="AGX1" s="82"/>
      <c r="AGY1" s="82"/>
      <c r="AGZ1" s="82"/>
      <c r="AHA1" s="82"/>
      <c r="AHB1" s="82"/>
      <c r="AHC1" s="82"/>
      <c r="AHD1" s="82"/>
      <c r="AHE1" s="82"/>
      <c r="AHF1" s="82"/>
      <c r="AHG1" s="82"/>
      <c r="AHH1" s="82"/>
      <c r="AHI1" s="82"/>
      <c r="AHJ1" s="82"/>
      <c r="AHK1" s="82"/>
      <c r="AHL1" s="82"/>
      <c r="AHM1" s="82"/>
      <c r="AHN1" s="82"/>
      <c r="AHO1" s="82"/>
      <c r="AHP1" s="82"/>
      <c r="AHQ1" s="82"/>
      <c r="AHR1" s="82"/>
      <c r="AHS1" s="82"/>
      <c r="AHT1" s="82"/>
      <c r="AHU1" s="82"/>
      <c r="AHV1" s="82"/>
      <c r="AHW1" s="82"/>
      <c r="AHX1" s="82"/>
      <c r="AHY1" s="82"/>
      <c r="AHZ1" s="82"/>
      <c r="AIA1" s="82"/>
      <c r="AIB1" s="82"/>
      <c r="AIC1" s="82"/>
      <c r="AID1" s="82"/>
      <c r="AIE1" s="82"/>
      <c r="AIF1" s="82"/>
      <c r="AIG1" s="82"/>
      <c r="AIH1" s="82"/>
      <c r="AII1" s="82"/>
      <c r="AIJ1" s="82"/>
      <c r="AIK1" s="82"/>
      <c r="AIL1" s="82"/>
      <c r="AIM1" s="82"/>
      <c r="AIN1" s="82"/>
      <c r="AIO1" s="82"/>
      <c r="AIP1" s="82"/>
      <c r="AIQ1" s="82"/>
      <c r="AIR1" s="82"/>
      <c r="AIS1" s="82"/>
      <c r="AIT1" s="82"/>
      <c r="AIU1" s="82"/>
      <c r="AIV1" s="82"/>
      <c r="AIW1" s="82"/>
      <c r="AIX1" s="82"/>
      <c r="AIY1" s="82"/>
      <c r="AIZ1" s="82"/>
      <c r="AJA1" s="82"/>
      <c r="AJB1" s="82"/>
      <c r="AJC1" s="82"/>
      <c r="AJD1" s="82"/>
      <c r="AJE1" s="82"/>
      <c r="AJF1" s="82"/>
      <c r="AJG1" s="82"/>
      <c r="AJH1" s="82"/>
      <c r="AJI1" s="82"/>
      <c r="AJJ1" s="82"/>
      <c r="AJK1" s="82"/>
      <c r="AJL1" s="82"/>
      <c r="AJM1" s="82"/>
      <c r="AJN1" s="82"/>
      <c r="AJO1" s="82"/>
      <c r="AJP1" s="82"/>
      <c r="AJQ1" s="82"/>
      <c r="AJR1" s="82"/>
      <c r="AJS1" s="82"/>
      <c r="AJT1" s="82"/>
      <c r="AJU1" s="82"/>
      <c r="AJV1" s="82"/>
      <c r="AJW1" s="82"/>
      <c r="AJX1" s="82"/>
      <c r="AJY1" s="82"/>
      <c r="AJZ1" s="82"/>
      <c r="AKA1" s="82"/>
      <c r="AKB1" s="82"/>
      <c r="AKC1" s="82"/>
      <c r="AKD1" s="82"/>
      <c r="AKE1" s="82"/>
      <c r="AKF1" s="82"/>
      <c r="AKG1" s="82"/>
      <c r="AKH1" s="82"/>
      <c r="AKI1" s="82"/>
      <c r="AKJ1" s="82"/>
      <c r="AKK1" s="82"/>
      <c r="AKL1" s="82"/>
      <c r="AKM1" s="82"/>
      <c r="AKN1" s="82"/>
      <c r="AKO1" s="82"/>
      <c r="AKP1" s="82"/>
      <c r="AKQ1" s="82"/>
      <c r="AKR1" s="82"/>
      <c r="AKS1" s="82"/>
      <c r="AKT1" s="82"/>
      <c r="AKU1" s="82"/>
      <c r="AKV1" s="82"/>
      <c r="AKW1" s="82"/>
      <c r="AKX1" s="82"/>
      <c r="AKY1" s="82"/>
      <c r="AKZ1" s="82"/>
      <c r="ALA1" s="82"/>
      <c r="ALB1" s="82"/>
      <c r="ALC1" s="82"/>
      <c r="ALD1" s="82"/>
      <c r="ALE1" s="82"/>
      <c r="ALF1" s="82"/>
      <c r="ALG1" s="82"/>
      <c r="ALH1" s="82"/>
      <c r="ALI1" s="82"/>
      <c r="ALJ1" s="82"/>
      <c r="ALK1" s="82"/>
      <c r="ALL1" s="82"/>
      <c r="ALM1" s="82"/>
      <c r="ALN1" s="82"/>
      <c r="ALO1" s="82"/>
      <c r="ALP1" s="82"/>
      <c r="ALQ1" s="82"/>
      <c r="ALR1" s="82"/>
      <c r="ALS1" s="82"/>
      <c r="ALT1" s="82"/>
      <c r="ALU1" s="82"/>
      <c r="ALV1" s="82"/>
      <c r="ALW1" s="82"/>
      <c r="ALX1" s="82"/>
      <c r="ALY1" s="82"/>
      <c r="ALZ1" s="82"/>
      <c r="AMA1" s="82"/>
      <c r="AMB1" s="82"/>
      <c r="AMC1" s="82"/>
      <c r="AMD1" s="82"/>
      <c r="AME1" s="82"/>
      <c r="AMF1" s="82"/>
      <c r="AMG1" s="82"/>
      <c r="AMH1" s="82"/>
      <c r="AMI1" s="82"/>
      <c r="AMJ1" s="82"/>
      <c r="AMK1" s="82"/>
      <c r="AML1" s="82"/>
      <c r="AMM1" s="82"/>
      <c r="AMN1" s="82"/>
      <c r="AMO1" s="82"/>
      <c r="AMP1" s="82"/>
      <c r="AMQ1" s="82"/>
      <c r="AMR1" s="82"/>
      <c r="AMS1" s="82"/>
      <c r="AMT1" s="82"/>
      <c r="AMU1" s="82"/>
      <c r="AMV1" s="82"/>
      <c r="AMW1" s="82"/>
      <c r="AMX1" s="82"/>
      <c r="AMY1" s="82"/>
      <c r="AMZ1" s="82"/>
      <c r="ANA1" s="82"/>
      <c r="ANB1" s="82"/>
      <c r="ANC1" s="82"/>
      <c r="AND1" s="82"/>
      <c r="ANE1" s="82"/>
      <c r="ANF1" s="82"/>
      <c r="ANG1" s="82"/>
      <c r="ANH1" s="82"/>
      <c r="ANI1" s="82"/>
      <c r="ANJ1" s="82"/>
      <c r="ANK1" s="82"/>
      <c r="ANL1" s="82"/>
      <c r="ANM1" s="82"/>
      <c r="ANN1" s="82"/>
      <c r="ANO1" s="82"/>
      <c r="ANP1" s="82"/>
      <c r="ANQ1" s="82"/>
      <c r="ANR1" s="82"/>
      <c r="ANS1" s="82"/>
      <c r="ANT1" s="82"/>
      <c r="ANU1" s="82"/>
      <c r="ANV1" s="82"/>
      <c r="ANW1" s="82"/>
      <c r="ANX1" s="82"/>
      <c r="ANY1" s="82"/>
      <c r="ANZ1" s="82"/>
      <c r="AOA1" s="82"/>
      <c r="AOB1" s="82"/>
      <c r="AOC1" s="82"/>
      <c r="AOD1" s="82"/>
      <c r="AOE1" s="82"/>
      <c r="AOF1" s="82"/>
      <c r="AOG1" s="82"/>
      <c r="AOH1" s="82"/>
      <c r="AOI1" s="82"/>
      <c r="AOJ1" s="82"/>
      <c r="AOK1" s="82"/>
      <c r="AOL1" s="82"/>
      <c r="AOM1" s="82"/>
      <c r="AON1" s="82"/>
      <c r="AOO1" s="82"/>
      <c r="AOP1" s="82"/>
      <c r="AOQ1" s="82"/>
      <c r="AOR1" s="82"/>
      <c r="AOS1" s="82"/>
      <c r="AOT1" s="82"/>
      <c r="AOU1" s="82"/>
      <c r="AOV1" s="82"/>
      <c r="AOW1" s="82"/>
      <c r="AOX1" s="82"/>
      <c r="AOY1" s="82"/>
      <c r="AOZ1" s="82"/>
      <c r="APA1" s="82"/>
      <c r="APB1" s="82"/>
      <c r="APC1" s="82"/>
      <c r="APD1" s="82"/>
      <c r="APE1" s="82"/>
      <c r="APF1" s="82"/>
      <c r="APG1" s="82"/>
      <c r="APH1" s="82"/>
      <c r="API1" s="82"/>
      <c r="APJ1" s="82"/>
      <c r="APK1" s="82"/>
      <c r="APL1" s="82"/>
      <c r="APM1" s="82"/>
      <c r="APN1" s="82"/>
      <c r="APO1" s="82"/>
      <c r="APP1" s="82"/>
      <c r="APQ1" s="82"/>
      <c r="APR1" s="82"/>
      <c r="APS1" s="82"/>
      <c r="APT1" s="82"/>
      <c r="APU1" s="82"/>
      <c r="APV1" s="82"/>
      <c r="APW1" s="82"/>
      <c r="APX1" s="82"/>
      <c r="APY1" s="82"/>
      <c r="APZ1" s="82"/>
      <c r="AQA1" s="82"/>
      <c r="AQB1" s="82"/>
      <c r="AQC1" s="82"/>
      <c r="AQD1" s="82"/>
      <c r="AQE1" s="82"/>
      <c r="AQF1" s="82"/>
      <c r="AQG1" s="82"/>
      <c r="AQH1" s="82"/>
      <c r="AQI1" s="82"/>
      <c r="AQJ1" s="82"/>
      <c r="AQK1" s="82"/>
      <c r="AQL1" s="82"/>
      <c r="AQM1" s="82"/>
      <c r="AQN1" s="82"/>
      <c r="AQO1" s="82"/>
      <c r="AQP1" s="82"/>
      <c r="AQQ1" s="82"/>
      <c r="AQR1" s="82"/>
      <c r="AQS1" s="82"/>
      <c r="AQT1" s="82"/>
      <c r="AQU1" s="82"/>
      <c r="AQV1" s="82"/>
      <c r="AQW1" s="82"/>
      <c r="AQX1" s="82"/>
      <c r="AQY1" s="82"/>
      <c r="AQZ1" s="82"/>
      <c r="ARA1" s="82"/>
      <c r="ARB1" s="82"/>
      <c r="ARC1" s="82"/>
      <c r="ARD1" s="82"/>
      <c r="ARE1" s="82"/>
      <c r="ARF1" s="82"/>
      <c r="ARG1" s="82"/>
      <c r="ARH1" s="82"/>
      <c r="ARI1" s="82"/>
      <c r="ARJ1" s="82"/>
      <c r="ARK1" s="82"/>
      <c r="ARL1" s="82"/>
      <c r="ARM1" s="82"/>
      <c r="ARN1" s="82"/>
      <c r="ARO1" s="82"/>
      <c r="ARP1" s="82"/>
      <c r="ARQ1" s="82"/>
      <c r="ARR1" s="82"/>
      <c r="ARS1" s="82"/>
      <c r="ART1" s="82"/>
      <c r="ARU1" s="82"/>
      <c r="ARV1" s="82"/>
      <c r="ARW1" s="82"/>
      <c r="ARX1" s="82"/>
      <c r="ARY1" s="82"/>
      <c r="ARZ1" s="82"/>
      <c r="ASA1" s="82"/>
      <c r="ASB1" s="82"/>
      <c r="ASC1" s="82"/>
      <c r="ASD1" s="82"/>
      <c r="ASE1" s="82"/>
      <c r="ASF1" s="82"/>
      <c r="ASG1" s="82"/>
      <c r="ASH1" s="82"/>
      <c r="ASI1" s="82"/>
      <c r="ASJ1" s="82"/>
      <c r="ASK1" s="82"/>
      <c r="ASL1" s="82"/>
      <c r="ASM1" s="82"/>
      <c r="ASN1" s="82"/>
      <c r="ASO1" s="82"/>
      <c r="ASP1" s="82"/>
      <c r="ASQ1" s="82"/>
      <c r="ASR1" s="82"/>
      <c r="ASS1" s="82"/>
      <c r="AST1" s="82"/>
      <c r="ASU1" s="82"/>
      <c r="ASV1" s="82"/>
      <c r="ASW1" s="82"/>
      <c r="ASX1" s="82"/>
      <c r="ASY1" s="82"/>
      <c r="ASZ1" s="82"/>
      <c r="ATA1" s="82"/>
      <c r="ATB1" s="82"/>
      <c r="ATC1" s="82"/>
      <c r="ATD1" s="82"/>
      <c r="ATE1" s="82"/>
      <c r="ATF1" s="82"/>
      <c r="ATG1" s="82"/>
      <c r="ATH1" s="82"/>
      <c r="ATI1" s="82"/>
      <c r="ATJ1" s="82"/>
      <c r="ATK1" s="82"/>
      <c r="ATL1" s="82"/>
      <c r="ATM1" s="82"/>
      <c r="ATN1" s="82"/>
      <c r="ATO1" s="82"/>
      <c r="ATP1" s="82"/>
      <c r="ATQ1" s="82"/>
      <c r="ATR1" s="82"/>
      <c r="ATS1" s="82"/>
      <c r="ATT1" s="82"/>
      <c r="ATU1" s="82"/>
      <c r="ATV1" s="82"/>
      <c r="ATW1" s="82"/>
      <c r="ATX1" s="82"/>
      <c r="ATY1" s="82"/>
      <c r="ATZ1" s="82"/>
      <c r="AUA1" s="82"/>
      <c r="AUB1" s="82"/>
      <c r="AUC1" s="82"/>
      <c r="AUD1" s="82"/>
      <c r="AUE1" s="82"/>
      <c r="AUF1" s="82"/>
      <c r="AUG1" s="82"/>
      <c r="AUH1" s="82"/>
      <c r="AUI1" s="82"/>
      <c r="AUJ1" s="82"/>
      <c r="AUK1" s="82"/>
      <c r="AUL1" s="82"/>
      <c r="AUM1" s="82"/>
      <c r="AUN1" s="82"/>
      <c r="AUO1" s="82"/>
      <c r="AUP1" s="82"/>
      <c r="AUQ1" s="82"/>
      <c r="AUR1" s="82"/>
      <c r="AUS1" s="82"/>
      <c r="AUT1" s="82"/>
      <c r="AUU1" s="82"/>
      <c r="AUV1" s="82"/>
      <c r="AUW1" s="82"/>
      <c r="AUX1" s="82"/>
      <c r="AUY1" s="82"/>
      <c r="AUZ1" s="82"/>
      <c r="AVA1" s="82"/>
      <c r="AVB1" s="82"/>
      <c r="AVC1" s="82"/>
      <c r="AVD1" s="82"/>
      <c r="AVE1" s="82"/>
      <c r="AVF1" s="82"/>
      <c r="AVG1" s="82"/>
      <c r="AVH1" s="82"/>
      <c r="AVI1" s="82"/>
      <c r="AVJ1" s="82"/>
      <c r="AVK1" s="82"/>
      <c r="AVL1" s="82"/>
      <c r="AVM1" s="82"/>
      <c r="AVN1" s="82"/>
      <c r="AVO1" s="82"/>
      <c r="AVP1" s="82"/>
      <c r="AVQ1" s="82"/>
      <c r="AVR1" s="82"/>
      <c r="AVS1" s="82"/>
      <c r="AVT1" s="82"/>
      <c r="AVU1" s="82"/>
      <c r="AVV1" s="82"/>
      <c r="AVW1" s="82"/>
      <c r="AVX1" s="82"/>
      <c r="AVY1" s="82"/>
      <c r="AVZ1" s="82"/>
      <c r="AWA1" s="82"/>
      <c r="AWB1" s="82"/>
      <c r="AWC1" s="82"/>
      <c r="AWD1" s="82"/>
      <c r="AWE1" s="82"/>
      <c r="AWF1" s="82"/>
      <c r="AWG1" s="82"/>
      <c r="AWH1" s="82"/>
      <c r="AWI1" s="82"/>
      <c r="AWJ1" s="82"/>
      <c r="AWK1" s="82"/>
      <c r="AWL1" s="82"/>
      <c r="AWM1" s="82"/>
      <c r="AWN1" s="82"/>
      <c r="AWO1" s="82"/>
      <c r="AWP1" s="82"/>
      <c r="AWQ1" s="82"/>
      <c r="AWR1" s="82"/>
      <c r="AWS1" s="82"/>
      <c r="AWT1" s="82"/>
      <c r="AWU1" s="82"/>
      <c r="AWV1" s="82"/>
      <c r="AWW1" s="82"/>
      <c r="AWX1" s="82"/>
      <c r="AWY1" s="82"/>
      <c r="AWZ1" s="82"/>
      <c r="AXA1" s="82"/>
      <c r="AXB1" s="82"/>
      <c r="AXC1" s="82"/>
      <c r="AXD1" s="82"/>
      <c r="AXE1" s="82"/>
      <c r="AXF1" s="82"/>
      <c r="AXG1" s="82"/>
      <c r="AXH1" s="82"/>
      <c r="AXI1" s="82"/>
      <c r="AXJ1" s="82"/>
      <c r="AXK1" s="82"/>
      <c r="AXL1" s="82"/>
      <c r="AXM1" s="82"/>
      <c r="AXN1" s="82"/>
      <c r="AXO1" s="82"/>
      <c r="AXP1" s="82"/>
      <c r="AXQ1" s="82"/>
      <c r="AXR1" s="82"/>
      <c r="AXS1" s="82"/>
      <c r="AXT1" s="82"/>
      <c r="AXU1" s="82"/>
      <c r="AXV1" s="82"/>
      <c r="AXW1" s="82"/>
      <c r="AXX1" s="82"/>
      <c r="AXY1" s="82"/>
      <c r="AXZ1" s="82"/>
      <c r="AYA1" s="82"/>
      <c r="AYB1" s="82"/>
      <c r="AYC1" s="82"/>
      <c r="AYD1" s="82"/>
      <c r="AYE1" s="82"/>
      <c r="AYF1" s="82"/>
      <c r="AYG1" s="82"/>
      <c r="AYH1" s="82"/>
      <c r="AYI1" s="82"/>
      <c r="AYJ1" s="82"/>
      <c r="AYK1" s="82"/>
      <c r="AYL1" s="82"/>
      <c r="AYM1" s="82"/>
      <c r="AYN1" s="82"/>
      <c r="AYO1" s="82"/>
      <c r="AYP1" s="82"/>
      <c r="AYQ1" s="82"/>
      <c r="AYR1" s="82"/>
      <c r="AYS1" s="82"/>
      <c r="AYT1" s="82"/>
      <c r="AYU1" s="82"/>
      <c r="AYV1" s="82"/>
      <c r="AYW1" s="82"/>
      <c r="AYX1" s="82"/>
      <c r="AYY1" s="82"/>
      <c r="AYZ1" s="82"/>
      <c r="AZA1" s="82"/>
      <c r="AZB1" s="82"/>
      <c r="AZC1" s="82"/>
      <c r="AZD1" s="82"/>
      <c r="AZE1" s="82"/>
      <c r="AZF1" s="82"/>
      <c r="AZG1" s="82"/>
      <c r="AZH1" s="82"/>
      <c r="AZI1" s="82"/>
      <c r="AZJ1" s="82"/>
      <c r="AZK1" s="82"/>
      <c r="AZL1" s="82"/>
      <c r="AZM1" s="82"/>
      <c r="AZN1" s="82"/>
      <c r="AZO1" s="82"/>
      <c r="AZP1" s="82"/>
      <c r="AZQ1" s="82"/>
      <c r="AZR1" s="82"/>
      <c r="AZS1" s="82"/>
      <c r="AZT1" s="82"/>
      <c r="AZU1" s="82"/>
      <c r="AZV1" s="82"/>
      <c r="AZW1" s="82"/>
      <c r="AZX1" s="82"/>
      <c r="AZY1" s="82"/>
      <c r="AZZ1" s="82"/>
      <c r="BAA1" s="82"/>
      <c r="BAB1" s="82"/>
      <c r="BAC1" s="82"/>
      <c r="BAD1" s="82"/>
      <c r="BAE1" s="82"/>
      <c r="BAF1" s="82"/>
      <c r="BAG1" s="82"/>
      <c r="BAH1" s="82"/>
      <c r="BAI1" s="82"/>
      <c r="BAJ1" s="82"/>
      <c r="BAK1" s="82"/>
      <c r="BAL1" s="82"/>
      <c r="BAM1" s="82"/>
      <c r="BAN1" s="82"/>
      <c r="BAO1" s="82"/>
      <c r="BAP1" s="82"/>
      <c r="BAQ1" s="82"/>
      <c r="BAR1" s="82"/>
      <c r="BAS1" s="82"/>
      <c r="BAT1" s="82"/>
      <c r="BAU1" s="82"/>
      <c r="BAV1" s="82"/>
      <c r="BAW1" s="82"/>
      <c r="BAX1" s="82"/>
      <c r="BAY1" s="82"/>
      <c r="BAZ1" s="82"/>
      <c r="BBA1" s="82"/>
      <c r="BBB1" s="82"/>
      <c r="BBC1" s="82"/>
      <c r="BBD1" s="82"/>
      <c r="BBE1" s="82"/>
      <c r="BBF1" s="82"/>
      <c r="BBG1" s="82"/>
      <c r="BBH1" s="82"/>
      <c r="BBI1" s="82"/>
      <c r="BBJ1" s="82"/>
      <c r="BBK1" s="82"/>
      <c r="BBL1" s="82"/>
      <c r="BBM1" s="82"/>
      <c r="BBN1" s="82"/>
      <c r="BBO1" s="82"/>
      <c r="BBP1" s="82"/>
      <c r="BBQ1" s="82"/>
      <c r="BBR1" s="82"/>
      <c r="BBS1" s="82"/>
      <c r="BBT1" s="82"/>
      <c r="BBU1" s="82"/>
      <c r="BBV1" s="82"/>
      <c r="BBW1" s="82"/>
      <c r="BBX1" s="82"/>
      <c r="BBY1" s="82"/>
      <c r="BBZ1" s="82"/>
      <c r="BCA1" s="82"/>
      <c r="BCB1" s="82"/>
      <c r="BCC1" s="82"/>
      <c r="BCD1" s="82"/>
      <c r="BCE1" s="82"/>
      <c r="BCF1" s="82"/>
      <c r="BCG1" s="82"/>
      <c r="BCH1" s="82"/>
      <c r="BCI1" s="82"/>
      <c r="BCJ1" s="82"/>
      <c r="BCK1" s="82"/>
      <c r="BCL1" s="82"/>
      <c r="BCM1" s="82"/>
      <c r="BCN1" s="82"/>
      <c r="BCO1" s="82"/>
      <c r="BCP1" s="82"/>
      <c r="BCQ1" s="82"/>
      <c r="BCR1" s="82"/>
      <c r="BCS1" s="82"/>
      <c r="BCT1" s="82"/>
      <c r="BCU1" s="82"/>
      <c r="BCV1" s="82"/>
      <c r="BCW1" s="82"/>
      <c r="BCX1" s="82"/>
      <c r="BCY1" s="82"/>
      <c r="BCZ1" s="82"/>
      <c r="BDA1" s="82"/>
      <c r="BDB1" s="82"/>
      <c r="BDC1" s="82"/>
      <c r="BDD1" s="82"/>
      <c r="BDE1" s="82"/>
      <c r="BDF1" s="82"/>
      <c r="BDG1" s="82"/>
      <c r="BDH1" s="82"/>
      <c r="BDI1" s="82"/>
      <c r="BDJ1" s="82"/>
      <c r="BDK1" s="82"/>
      <c r="BDL1" s="82"/>
      <c r="BDM1" s="82"/>
      <c r="BDN1" s="82"/>
      <c r="BDO1" s="82"/>
      <c r="BDP1" s="82"/>
      <c r="BDQ1" s="82"/>
      <c r="BDR1" s="82"/>
      <c r="BDS1" s="82"/>
      <c r="BDT1" s="82"/>
      <c r="BDU1" s="82"/>
      <c r="BDV1" s="82"/>
      <c r="BDW1" s="82"/>
      <c r="BDX1" s="82"/>
      <c r="BDY1" s="82"/>
      <c r="BDZ1" s="82"/>
      <c r="BEA1" s="82"/>
      <c r="BEB1" s="82"/>
      <c r="BEC1" s="82"/>
      <c r="BED1" s="82"/>
      <c r="BEE1" s="82"/>
      <c r="BEF1" s="82"/>
      <c r="BEG1" s="82"/>
      <c r="BEH1" s="82"/>
      <c r="BEI1" s="82"/>
      <c r="BEJ1" s="82"/>
      <c r="BEK1" s="82"/>
      <c r="BEL1" s="82"/>
      <c r="BEM1" s="82"/>
      <c r="BEN1" s="82"/>
      <c r="BEO1" s="82"/>
      <c r="BEP1" s="82"/>
      <c r="BEQ1" s="82"/>
      <c r="BER1" s="82"/>
      <c r="BES1" s="82"/>
      <c r="BET1" s="82"/>
      <c r="BEU1" s="82"/>
      <c r="BEV1" s="82"/>
      <c r="BEW1" s="82"/>
      <c r="BEX1" s="82"/>
      <c r="BEY1" s="82"/>
      <c r="BEZ1" s="82"/>
      <c r="BFA1" s="82"/>
      <c r="BFB1" s="82"/>
      <c r="BFC1" s="82"/>
      <c r="BFD1" s="82"/>
      <c r="BFE1" s="82"/>
      <c r="BFF1" s="82"/>
      <c r="BFG1" s="82"/>
      <c r="BFH1" s="82"/>
      <c r="BFI1" s="82"/>
      <c r="BFJ1" s="82"/>
      <c r="BFK1" s="82"/>
      <c r="BFL1" s="82"/>
      <c r="BFM1" s="82"/>
      <c r="BFN1" s="82"/>
      <c r="BFO1" s="82"/>
      <c r="BFP1" s="82"/>
      <c r="BFQ1" s="82"/>
      <c r="BFR1" s="82"/>
      <c r="BFS1" s="82"/>
      <c r="BFT1" s="82"/>
      <c r="BFU1" s="82"/>
      <c r="BFV1" s="82"/>
      <c r="BFW1" s="82"/>
      <c r="BFX1" s="82"/>
      <c r="BFY1" s="82"/>
      <c r="BFZ1" s="82"/>
      <c r="BGA1" s="82"/>
      <c r="BGB1" s="82"/>
      <c r="BGC1" s="82"/>
      <c r="BGD1" s="82"/>
      <c r="BGE1" s="82"/>
      <c r="BGF1" s="82"/>
      <c r="BGG1" s="82"/>
      <c r="BGH1" s="82"/>
      <c r="BGI1" s="82"/>
      <c r="BGJ1" s="82"/>
      <c r="BGK1" s="82"/>
      <c r="BGL1" s="82"/>
      <c r="BGM1" s="82"/>
      <c r="BGN1" s="82"/>
      <c r="BGO1" s="82"/>
      <c r="BGP1" s="82"/>
      <c r="BGQ1" s="82"/>
      <c r="BGR1" s="82"/>
      <c r="BGS1" s="82"/>
      <c r="BGT1" s="82"/>
      <c r="BGU1" s="82"/>
      <c r="BGV1" s="82"/>
      <c r="BGW1" s="82"/>
      <c r="BGX1" s="82"/>
      <c r="BGY1" s="82"/>
      <c r="BGZ1" s="82"/>
      <c r="BHA1" s="82"/>
      <c r="BHB1" s="82"/>
      <c r="BHC1" s="82"/>
      <c r="BHD1" s="82"/>
      <c r="BHE1" s="82"/>
      <c r="BHF1" s="82"/>
      <c r="BHG1" s="82"/>
      <c r="BHH1" s="82"/>
      <c r="BHI1" s="82"/>
      <c r="BHJ1" s="82"/>
      <c r="BHK1" s="82"/>
      <c r="BHL1" s="82"/>
      <c r="BHM1" s="82"/>
      <c r="BHN1" s="82"/>
      <c r="BHO1" s="82"/>
      <c r="BHP1" s="82"/>
      <c r="BHQ1" s="82"/>
      <c r="BHR1" s="82"/>
      <c r="BHS1" s="82"/>
      <c r="BHT1" s="82"/>
      <c r="BHU1" s="82"/>
      <c r="BHV1" s="82"/>
      <c r="BHW1" s="82"/>
      <c r="BHX1" s="82"/>
      <c r="BHY1" s="82"/>
      <c r="BHZ1" s="82"/>
      <c r="BIA1" s="82"/>
      <c r="BIB1" s="82"/>
      <c r="BIC1" s="82"/>
      <c r="BID1" s="82"/>
      <c r="BIE1" s="82"/>
      <c r="BIF1" s="82"/>
      <c r="BIG1" s="82"/>
      <c r="BIH1" s="82"/>
      <c r="BII1" s="82"/>
      <c r="BIJ1" s="82"/>
      <c r="BIK1" s="82"/>
      <c r="BIL1" s="82"/>
      <c r="BIM1" s="82"/>
      <c r="BIN1" s="82"/>
      <c r="BIO1" s="82"/>
      <c r="BIP1" s="82"/>
      <c r="BIQ1" s="82"/>
      <c r="BIR1" s="82"/>
      <c r="BIS1" s="82"/>
      <c r="BIT1" s="82"/>
      <c r="BIU1" s="82"/>
      <c r="BIV1" s="82"/>
      <c r="BIW1" s="82"/>
      <c r="BIX1" s="82"/>
      <c r="BIY1" s="82"/>
      <c r="BIZ1" s="82"/>
      <c r="BJA1" s="82"/>
      <c r="BJB1" s="82"/>
      <c r="BJC1" s="82"/>
      <c r="BJD1" s="82"/>
      <c r="BJE1" s="82"/>
      <c r="BJF1" s="82"/>
      <c r="BJG1" s="82"/>
      <c r="BJH1" s="82"/>
      <c r="BJI1" s="82"/>
      <c r="BJJ1" s="82"/>
      <c r="BJK1" s="82"/>
      <c r="BJL1" s="82"/>
      <c r="BJM1" s="82"/>
      <c r="BJN1" s="82"/>
      <c r="BJO1" s="82"/>
      <c r="BJP1" s="82"/>
      <c r="BJQ1" s="82"/>
      <c r="BJR1" s="82"/>
      <c r="BJS1" s="82"/>
      <c r="BJT1" s="82"/>
      <c r="BJU1" s="82"/>
      <c r="BJV1" s="82"/>
      <c r="BJW1" s="82"/>
      <c r="BJX1" s="82"/>
      <c r="BJY1" s="82"/>
      <c r="BJZ1" s="82"/>
      <c r="BKA1" s="82"/>
      <c r="BKB1" s="82"/>
      <c r="BKC1" s="82"/>
      <c r="BKD1" s="82"/>
      <c r="BKE1" s="82"/>
      <c r="BKF1" s="82"/>
      <c r="BKG1" s="82"/>
      <c r="BKH1" s="82"/>
      <c r="BKI1" s="82"/>
      <c r="BKJ1" s="82"/>
      <c r="BKK1" s="82"/>
      <c r="BKL1" s="82"/>
      <c r="BKM1" s="82"/>
      <c r="BKN1" s="82"/>
      <c r="BKO1" s="82"/>
      <c r="BKP1" s="82"/>
      <c r="BKQ1" s="82"/>
      <c r="BKR1" s="82"/>
      <c r="BKS1" s="82"/>
      <c r="BKT1" s="82"/>
      <c r="BKU1" s="82"/>
      <c r="BKV1" s="82"/>
      <c r="BKW1" s="82"/>
      <c r="BKX1" s="82"/>
      <c r="BKY1" s="82"/>
      <c r="BKZ1" s="82"/>
      <c r="BLA1" s="82"/>
      <c r="BLB1" s="82"/>
      <c r="BLC1" s="82"/>
      <c r="BLD1" s="82"/>
      <c r="BLE1" s="82"/>
      <c r="BLF1" s="82"/>
      <c r="BLG1" s="82"/>
      <c r="BLH1" s="82"/>
      <c r="BLI1" s="82"/>
      <c r="BLJ1" s="82"/>
      <c r="BLK1" s="82"/>
      <c r="BLL1" s="82"/>
      <c r="BLM1" s="82"/>
      <c r="BLN1" s="82"/>
      <c r="BLO1" s="82"/>
      <c r="BLP1" s="82"/>
      <c r="BLQ1" s="82"/>
      <c r="BLR1" s="82"/>
      <c r="BLS1" s="82"/>
      <c r="BLT1" s="82"/>
      <c r="BLU1" s="82"/>
      <c r="BLV1" s="82"/>
      <c r="BLW1" s="82"/>
      <c r="BLX1" s="82"/>
      <c r="BLY1" s="82"/>
      <c r="BLZ1" s="82"/>
      <c r="BMA1" s="82"/>
      <c r="BMB1" s="82"/>
      <c r="BMC1" s="82"/>
      <c r="BMD1" s="82"/>
      <c r="BME1" s="82"/>
      <c r="BMF1" s="82"/>
      <c r="BMG1" s="82"/>
      <c r="BMH1" s="82"/>
      <c r="BMI1" s="82"/>
      <c r="BMJ1" s="82"/>
      <c r="BMK1" s="82"/>
      <c r="BML1" s="82"/>
      <c r="BMM1" s="82"/>
      <c r="BMN1" s="82"/>
      <c r="BMO1" s="82"/>
      <c r="BMP1" s="82"/>
      <c r="BMQ1" s="82"/>
      <c r="BMR1" s="82"/>
      <c r="BMS1" s="82"/>
      <c r="BMT1" s="82"/>
      <c r="BMU1" s="82"/>
      <c r="BMV1" s="82"/>
      <c r="BMW1" s="82"/>
      <c r="BMX1" s="82"/>
      <c r="BMY1" s="82"/>
      <c r="BMZ1" s="82"/>
      <c r="BNA1" s="82"/>
      <c r="BNB1" s="82"/>
      <c r="BNC1" s="82"/>
      <c r="BND1" s="82"/>
      <c r="BNE1" s="82"/>
      <c r="BNF1" s="82"/>
      <c r="BNG1" s="82"/>
      <c r="BNH1" s="82"/>
      <c r="BNI1" s="82"/>
      <c r="BNJ1" s="82"/>
      <c r="BNK1" s="82"/>
      <c r="BNL1" s="82"/>
      <c r="BNM1" s="82"/>
      <c r="BNN1" s="82"/>
      <c r="BNO1" s="82"/>
      <c r="BNP1" s="82"/>
      <c r="BNQ1" s="82"/>
      <c r="BNR1" s="82"/>
      <c r="BNS1" s="82"/>
      <c r="BNT1" s="82"/>
      <c r="BNU1" s="82"/>
      <c r="BNV1" s="82"/>
      <c r="BNW1" s="82"/>
      <c r="BNX1" s="82"/>
      <c r="BNY1" s="82"/>
      <c r="BNZ1" s="82"/>
      <c r="BOA1" s="82"/>
      <c r="BOB1" s="82"/>
      <c r="BOC1" s="82"/>
      <c r="BOD1" s="82"/>
      <c r="BOE1" s="82"/>
      <c r="BOF1" s="82"/>
      <c r="BOG1" s="82"/>
      <c r="BOH1" s="82"/>
      <c r="BOI1" s="82"/>
      <c r="BOJ1" s="82"/>
      <c r="BOK1" s="82"/>
      <c r="BOL1" s="82"/>
      <c r="BOM1" s="82"/>
      <c r="BON1" s="82"/>
      <c r="BOO1" s="82"/>
      <c r="BOP1" s="82"/>
      <c r="BOQ1" s="82"/>
      <c r="BOR1" s="82"/>
      <c r="BOS1" s="82"/>
      <c r="BOT1" s="82"/>
      <c r="BOU1" s="82"/>
      <c r="BOV1" s="82"/>
      <c r="BOW1" s="82"/>
      <c r="BOX1" s="82"/>
      <c r="BOY1" s="82"/>
      <c r="BOZ1" s="82"/>
      <c r="BPA1" s="82"/>
      <c r="BPB1" s="82"/>
      <c r="BPC1" s="82"/>
      <c r="BPD1" s="82"/>
      <c r="BPE1" s="82"/>
      <c r="BPF1" s="82"/>
      <c r="BPG1" s="82"/>
      <c r="BPH1" s="82"/>
      <c r="BPI1" s="82"/>
      <c r="BPJ1" s="82"/>
      <c r="BPK1" s="82"/>
      <c r="BPL1" s="82"/>
      <c r="BPM1" s="82"/>
      <c r="BPN1" s="82"/>
      <c r="BPO1" s="82"/>
      <c r="BPP1" s="82"/>
      <c r="BPQ1" s="82"/>
      <c r="BPR1" s="82"/>
      <c r="BPS1" s="82"/>
      <c r="BPT1" s="82"/>
      <c r="BPU1" s="82"/>
      <c r="BPV1" s="82"/>
      <c r="BPW1" s="82"/>
      <c r="BPX1" s="82"/>
      <c r="BPY1" s="82"/>
      <c r="BPZ1" s="82"/>
      <c r="BQA1" s="82"/>
      <c r="BQB1" s="82"/>
      <c r="BQC1" s="82"/>
      <c r="BQD1" s="82"/>
      <c r="BQE1" s="82"/>
      <c r="BQF1" s="82"/>
      <c r="BQG1" s="82"/>
      <c r="BQH1" s="82"/>
      <c r="BQI1" s="82"/>
      <c r="BQJ1" s="82"/>
      <c r="BQK1" s="82"/>
      <c r="BQL1" s="82"/>
      <c r="BQM1" s="82"/>
      <c r="BQN1" s="82"/>
      <c r="BQO1" s="82"/>
      <c r="BQP1" s="82"/>
      <c r="BQQ1" s="82"/>
      <c r="BQR1" s="82"/>
      <c r="BQS1" s="82"/>
      <c r="BQT1" s="82"/>
      <c r="BQU1" s="82"/>
      <c r="BQV1" s="82"/>
      <c r="BQW1" s="82"/>
      <c r="BQX1" s="82"/>
      <c r="BQY1" s="82"/>
      <c r="BQZ1" s="82"/>
      <c r="BRA1" s="82"/>
      <c r="BRB1" s="82"/>
      <c r="BRC1" s="82"/>
      <c r="BRD1" s="82"/>
      <c r="BRE1" s="82"/>
      <c r="BRF1" s="82"/>
      <c r="BRG1" s="82"/>
      <c r="BRH1" s="82"/>
      <c r="BRI1" s="82"/>
      <c r="BRJ1" s="82"/>
      <c r="BRK1" s="82"/>
      <c r="BRL1" s="82"/>
      <c r="BRM1" s="82"/>
      <c r="BRN1" s="82"/>
      <c r="BRO1" s="82"/>
      <c r="BRP1" s="82"/>
      <c r="BRQ1" s="82"/>
      <c r="BRR1" s="82"/>
      <c r="BRS1" s="82"/>
      <c r="BRT1" s="82"/>
      <c r="BRU1" s="82"/>
      <c r="BRV1" s="82"/>
      <c r="BRW1" s="82"/>
      <c r="BRX1" s="82"/>
      <c r="BRY1" s="82"/>
      <c r="BRZ1" s="82"/>
      <c r="BSA1" s="82"/>
      <c r="BSB1" s="82"/>
      <c r="BSC1" s="82"/>
      <c r="BSD1" s="82"/>
      <c r="BSE1" s="82"/>
      <c r="BSF1" s="82"/>
      <c r="BSG1" s="82"/>
      <c r="BSH1" s="82"/>
      <c r="BSI1" s="82"/>
      <c r="BSJ1" s="82"/>
      <c r="BSK1" s="82"/>
      <c r="BSL1" s="82"/>
      <c r="BSM1" s="82"/>
      <c r="BSN1" s="82"/>
      <c r="BSO1" s="82"/>
      <c r="BSP1" s="82"/>
      <c r="BSQ1" s="82"/>
      <c r="BSR1" s="82"/>
      <c r="BSS1" s="82"/>
      <c r="BST1" s="82"/>
      <c r="BSU1" s="82"/>
      <c r="BSV1" s="82"/>
      <c r="BSW1" s="82"/>
      <c r="BSX1" s="82"/>
      <c r="BSY1" s="82"/>
      <c r="BSZ1" s="82"/>
      <c r="BTA1" s="82"/>
      <c r="BTB1" s="82"/>
      <c r="BTC1" s="82"/>
      <c r="BTD1" s="82"/>
      <c r="BTE1" s="82"/>
      <c r="BTF1" s="82"/>
      <c r="BTG1" s="82"/>
      <c r="BTH1" s="82"/>
      <c r="BTI1" s="82"/>
      <c r="BTJ1" s="82"/>
      <c r="BTK1" s="82"/>
      <c r="BTL1" s="82"/>
      <c r="BTM1" s="82"/>
      <c r="BTN1" s="82"/>
      <c r="BTO1" s="82"/>
      <c r="BTP1" s="82"/>
      <c r="BTQ1" s="82"/>
      <c r="BTR1" s="82"/>
      <c r="BTS1" s="82"/>
      <c r="BTT1" s="82"/>
      <c r="BTU1" s="82"/>
      <c r="BTV1" s="82"/>
      <c r="BTW1" s="82"/>
      <c r="BTX1" s="82"/>
      <c r="BTY1" s="82"/>
      <c r="BTZ1" s="82"/>
      <c r="BUA1" s="82"/>
      <c r="BUB1" s="82"/>
      <c r="BUC1" s="82"/>
      <c r="BUD1" s="82"/>
      <c r="BUE1" s="82"/>
      <c r="BUF1" s="82"/>
      <c r="BUG1" s="82"/>
      <c r="BUH1" s="82"/>
      <c r="BUI1" s="82"/>
      <c r="BUJ1" s="82"/>
      <c r="BUK1" s="82"/>
      <c r="BUL1" s="82"/>
      <c r="BUM1" s="82"/>
      <c r="BUN1" s="82"/>
      <c r="BUO1" s="82"/>
      <c r="BUP1" s="82"/>
      <c r="BUQ1" s="82"/>
      <c r="BUR1" s="82"/>
      <c r="BUS1" s="82"/>
      <c r="BUT1" s="82"/>
      <c r="BUU1" s="82"/>
      <c r="BUV1" s="82"/>
      <c r="BUW1" s="82"/>
      <c r="BUX1" s="82"/>
      <c r="BUY1" s="82"/>
      <c r="BUZ1" s="82"/>
      <c r="BVA1" s="82"/>
      <c r="BVB1" s="82"/>
      <c r="BVC1" s="82"/>
      <c r="BVD1" s="82"/>
      <c r="BVE1" s="82"/>
      <c r="BVF1" s="82"/>
      <c r="BVG1" s="82"/>
      <c r="BVH1" s="82"/>
      <c r="BVI1" s="82"/>
      <c r="BVJ1" s="82"/>
      <c r="BVK1" s="82"/>
      <c r="BVL1" s="82"/>
      <c r="BVM1" s="82"/>
      <c r="BVN1" s="82"/>
      <c r="BVO1" s="82"/>
      <c r="BVP1" s="82"/>
      <c r="BVQ1" s="82"/>
      <c r="BVR1" s="82"/>
      <c r="BVS1" s="82"/>
      <c r="BVT1" s="82"/>
      <c r="BVU1" s="82"/>
      <c r="BVV1" s="82"/>
      <c r="BVW1" s="82"/>
      <c r="BVX1" s="82"/>
      <c r="BVY1" s="82"/>
      <c r="BVZ1" s="82"/>
      <c r="BWA1" s="82"/>
      <c r="BWB1" s="82"/>
      <c r="BWC1" s="82"/>
      <c r="BWD1" s="82"/>
      <c r="BWE1" s="82"/>
      <c r="BWF1" s="82"/>
      <c r="BWG1" s="82"/>
      <c r="BWH1" s="82"/>
      <c r="BWI1" s="82"/>
      <c r="BWJ1" s="82"/>
      <c r="BWK1" s="82"/>
      <c r="BWL1" s="82"/>
      <c r="BWM1" s="82"/>
      <c r="BWN1" s="82"/>
      <c r="BWO1" s="82"/>
      <c r="BWP1" s="82"/>
      <c r="BWQ1" s="82"/>
      <c r="BWR1" s="82"/>
      <c r="BWS1" s="82"/>
      <c r="BWT1" s="82"/>
      <c r="BWU1" s="82"/>
      <c r="BWV1" s="82"/>
      <c r="BWW1" s="82"/>
      <c r="BWX1" s="82"/>
      <c r="BWY1" s="82"/>
      <c r="BWZ1" s="82"/>
      <c r="BXA1" s="82"/>
      <c r="BXB1" s="82"/>
      <c r="BXC1" s="82"/>
      <c r="BXD1" s="82"/>
      <c r="BXE1" s="82"/>
      <c r="BXF1" s="82"/>
      <c r="BXG1" s="82"/>
      <c r="BXH1" s="82"/>
      <c r="BXI1" s="82"/>
      <c r="BXJ1" s="82"/>
      <c r="BXK1" s="82"/>
      <c r="BXL1" s="82"/>
      <c r="BXM1" s="82"/>
      <c r="BXN1" s="82"/>
      <c r="BXO1" s="82"/>
      <c r="BXP1" s="82"/>
      <c r="BXQ1" s="82"/>
      <c r="BXR1" s="82"/>
      <c r="BXS1" s="82"/>
      <c r="BXT1" s="82"/>
      <c r="BXU1" s="82"/>
      <c r="BXV1" s="82"/>
      <c r="BXW1" s="82"/>
      <c r="BXX1" s="82"/>
      <c r="BXY1" s="82"/>
      <c r="BXZ1" s="82"/>
      <c r="BYA1" s="82"/>
      <c r="BYB1" s="82"/>
      <c r="BYC1" s="82"/>
      <c r="BYD1" s="82"/>
      <c r="BYE1" s="82"/>
      <c r="BYF1" s="82"/>
      <c r="BYG1" s="82"/>
      <c r="BYH1" s="82"/>
      <c r="BYI1" s="82"/>
      <c r="BYJ1" s="82"/>
      <c r="BYK1" s="82"/>
      <c r="BYL1" s="82"/>
      <c r="BYM1" s="82"/>
      <c r="BYN1" s="82"/>
      <c r="BYO1" s="82"/>
      <c r="BYP1" s="82"/>
      <c r="BYQ1" s="82"/>
      <c r="BYR1" s="82"/>
      <c r="BYS1" s="82"/>
      <c r="BYT1" s="82"/>
      <c r="BYU1" s="82"/>
      <c r="BYV1" s="82"/>
      <c r="BYW1" s="82"/>
      <c r="BYX1" s="82"/>
      <c r="BYY1" s="82"/>
      <c r="BYZ1" s="82"/>
      <c r="BZA1" s="82"/>
      <c r="BZB1" s="82"/>
      <c r="BZC1" s="82"/>
      <c r="BZD1" s="82"/>
      <c r="BZE1" s="82"/>
      <c r="BZF1" s="82"/>
      <c r="BZG1" s="82"/>
      <c r="BZH1" s="82"/>
      <c r="BZI1" s="82"/>
      <c r="BZJ1" s="82"/>
      <c r="BZK1" s="82"/>
      <c r="BZL1" s="82"/>
      <c r="BZM1" s="82"/>
      <c r="BZN1" s="82"/>
      <c r="BZO1" s="82"/>
      <c r="BZP1" s="82"/>
      <c r="BZQ1" s="82"/>
      <c r="BZR1" s="82"/>
      <c r="BZS1" s="82"/>
      <c r="BZT1" s="82"/>
      <c r="BZU1" s="82"/>
      <c r="BZV1" s="82"/>
      <c r="BZW1" s="82"/>
      <c r="BZX1" s="82"/>
      <c r="BZY1" s="82"/>
      <c r="BZZ1" s="82"/>
      <c r="CAA1" s="82"/>
      <c r="CAB1" s="82"/>
      <c r="CAC1" s="82"/>
      <c r="CAD1" s="82"/>
      <c r="CAE1" s="82"/>
      <c r="CAF1" s="82"/>
      <c r="CAG1" s="82"/>
      <c r="CAH1" s="82"/>
      <c r="CAI1" s="82"/>
      <c r="CAJ1" s="82"/>
      <c r="CAK1" s="82"/>
      <c r="CAL1" s="82"/>
      <c r="CAM1" s="82"/>
      <c r="CAN1" s="82"/>
      <c r="CAO1" s="82"/>
      <c r="CAP1" s="82"/>
      <c r="CAQ1" s="82"/>
      <c r="CAR1" s="82"/>
      <c r="CAS1" s="82"/>
      <c r="CAT1" s="82"/>
      <c r="CAU1" s="82"/>
      <c r="CAV1" s="82"/>
      <c r="CAW1" s="82"/>
      <c r="CAX1" s="82"/>
      <c r="CAY1" s="82"/>
      <c r="CAZ1" s="82"/>
      <c r="CBA1" s="82"/>
      <c r="CBB1" s="82"/>
      <c r="CBC1" s="82"/>
      <c r="CBD1" s="82"/>
      <c r="CBE1" s="82"/>
      <c r="CBF1" s="82"/>
      <c r="CBG1" s="82"/>
      <c r="CBH1" s="82"/>
      <c r="CBI1" s="82"/>
      <c r="CBJ1" s="82"/>
      <c r="CBK1" s="82"/>
      <c r="CBL1" s="82"/>
      <c r="CBM1" s="82"/>
      <c r="CBN1" s="82"/>
      <c r="CBO1" s="82"/>
      <c r="CBP1" s="82"/>
      <c r="CBQ1" s="82"/>
      <c r="CBR1" s="82"/>
      <c r="CBS1" s="82"/>
      <c r="CBT1" s="82"/>
      <c r="CBU1" s="82"/>
      <c r="CBV1" s="82"/>
      <c r="CBW1" s="82"/>
      <c r="CBX1" s="82"/>
      <c r="CBY1" s="82"/>
      <c r="CBZ1" s="82"/>
      <c r="CCA1" s="82"/>
      <c r="CCB1" s="82"/>
      <c r="CCC1" s="82"/>
      <c r="CCD1" s="82"/>
      <c r="CCE1" s="82"/>
      <c r="CCF1" s="82"/>
      <c r="CCG1" s="82"/>
      <c r="CCH1" s="82"/>
      <c r="CCI1" s="82"/>
      <c r="CCJ1" s="82"/>
      <c r="CCK1" s="82"/>
      <c r="CCL1" s="82"/>
      <c r="CCM1" s="82"/>
      <c r="CCN1" s="82"/>
      <c r="CCO1" s="82"/>
      <c r="CCP1" s="82"/>
      <c r="CCQ1" s="82"/>
      <c r="CCR1" s="82"/>
      <c r="CCS1" s="82"/>
      <c r="CCT1" s="82"/>
      <c r="CCU1" s="82"/>
      <c r="CCV1" s="82"/>
      <c r="CCW1" s="82"/>
      <c r="CCX1" s="82"/>
      <c r="CCY1" s="82"/>
      <c r="CCZ1" s="82"/>
      <c r="CDA1" s="82"/>
      <c r="CDB1" s="82"/>
      <c r="CDC1" s="82"/>
      <c r="CDD1" s="82"/>
      <c r="CDE1" s="82"/>
      <c r="CDF1" s="82"/>
      <c r="CDG1" s="82"/>
      <c r="CDH1" s="82"/>
      <c r="CDI1" s="82"/>
      <c r="CDJ1" s="82"/>
      <c r="CDK1" s="82"/>
      <c r="CDL1" s="82"/>
      <c r="CDM1" s="82"/>
      <c r="CDN1" s="82"/>
      <c r="CDO1" s="82"/>
      <c r="CDP1" s="82"/>
      <c r="CDQ1" s="82"/>
      <c r="CDR1" s="82"/>
      <c r="CDS1" s="82"/>
      <c r="CDT1" s="82"/>
      <c r="CDU1" s="82"/>
      <c r="CDV1" s="82"/>
      <c r="CDW1" s="82"/>
      <c r="CDX1" s="82"/>
      <c r="CDY1" s="82"/>
      <c r="CDZ1" s="82"/>
      <c r="CEA1" s="82"/>
      <c r="CEB1" s="82"/>
      <c r="CEC1" s="82"/>
      <c r="CED1" s="82"/>
      <c r="CEE1" s="82"/>
      <c r="CEF1" s="82"/>
      <c r="CEG1" s="82"/>
      <c r="CEH1" s="82"/>
      <c r="CEI1" s="82"/>
      <c r="CEJ1" s="82"/>
      <c r="CEK1" s="82"/>
      <c r="CEL1" s="82"/>
      <c r="CEM1" s="82"/>
      <c r="CEN1" s="82"/>
      <c r="CEO1" s="82"/>
      <c r="CEP1" s="82"/>
      <c r="CEQ1" s="82"/>
      <c r="CER1" s="82"/>
      <c r="CES1" s="82"/>
      <c r="CET1" s="82"/>
      <c r="CEU1" s="82"/>
      <c r="CEV1" s="82"/>
      <c r="CEW1" s="82"/>
      <c r="CEX1" s="82"/>
      <c r="CEY1" s="82"/>
      <c r="CEZ1" s="82"/>
      <c r="CFA1" s="82"/>
      <c r="CFB1" s="82"/>
      <c r="CFC1" s="82"/>
      <c r="CFD1" s="82"/>
      <c r="CFE1" s="82"/>
      <c r="CFF1" s="82"/>
      <c r="CFG1" s="82"/>
      <c r="CFH1" s="82"/>
      <c r="CFI1" s="82"/>
      <c r="CFJ1" s="82"/>
      <c r="CFK1" s="82"/>
      <c r="CFL1" s="82"/>
      <c r="CFM1" s="82"/>
      <c r="CFN1" s="82"/>
      <c r="CFO1" s="82"/>
      <c r="CFP1" s="82"/>
      <c r="CFQ1" s="82"/>
      <c r="CFR1" s="82"/>
      <c r="CFS1" s="82"/>
      <c r="CFT1" s="82"/>
      <c r="CFU1" s="82"/>
      <c r="CFV1" s="82"/>
      <c r="CFW1" s="82"/>
      <c r="CFX1" s="82"/>
      <c r="CFY1" s="82"/>
      <c r="CFZ1" s="82"/>
      <c r="CGA1" s="82"/>
      <c r="CGB1" s="82"/>
      <c r="CGC1" s="82"/>
      <c r="CGD1" s="82"/>
      <c r="CGE1" s="82"/>
      <c r="CGF1" s="82"/>
      <c r="CGG1" s="82"/>
      <c r="CGH1" s="82"/>
      <c r="CGI1" s="82"/>
      <c r="CGJ1" s="82"/>
      <c r="CGK1" s="82"/>
      <c r="CGL1" s="82"/>
      <c r="CGM1" s="82"/>
      <c r="CGN1" s="82"/>
      <c r="CGO1" s="82"/>
      <c r="CGP1" s="82"/>
      <c r="CGQ1" s="82"/>
      <c r="CGR1" s="82"/>
      <c r="CGS1" s="82"/>
      <c r="CGT1" s="82"/>
      <c r="CGU1" s="82"/>
      <c r="CGV1" s="82"/>
      <c r="CGW1" s="82"/>
      <c r="CGX1" s="82"/>
      <c r="CGY1" s="82"/>
      <c r="CGZ1" s="82"/>
      <c r="CHA1" s="82"/>
      <c r="CHB1" s="82"/>
      <c r="CHC1" s="82"/>
      <c r="CHD1" s="82"/>
      <c r="CHE1" s="82"/>
      <c r="CHF1" s="82"/>
      <c r="CHG1" s="82"/>
      <c r="CHH1" s="82"/>
      <c r="CHI1" s="82"/>
      <c r="CHJ1" s="82"/>
      <c r="CHK1" s="82"/>
      <c r="CHL1" s="82"/>
      <c r="CHM1" s="82"/>
      <c r="CHN1" s="82"/>
      <c r="CHO1" s="82"/>
      <c r="CHP1" s="82"/>
      <c r="CHQ1" s="82"/>
      <c r="CHR1" s="82"/>
      <c r="CHS1" s="82"/>
      <c r="CHT1" s="82"/>
      <c r="CHU1" s="82"/>
      <c r="CHV1" s="82"/>
      <c r="CHW1" s="82"/>
      <c r="CHX1" s="82"/>
      <c r="CHY1" s="82"/>
      <c r="CHZ1" s="82"/>
      <c r="CIA1" s="82"/>
      <c r="CIB1" s="82"/>
      <c r="CIC1" s="82"/>
      <c r="CID1" s="82"/>
      <c r="CIE1" s="82"/>
      <c r="CIF1" s="82"/>
      <c r="CIG1" s="82"/>
      <c r="CIH1" s="82"/>
      <c r="CII1" s="82"/>
      <c r="CIJ1" s="82"/>
      <c r="CIK1" s="82"/>
      <c r="CIL1" s="82"/>
      <c r="CIM1" s="82"/>
      <c r="CIN1" s="82"/>
      <c r="CIO1" s="82"/>
      <c r="CIP1" s="82"/>
      <c r="CIQ1" s="82"/>
      <c r="CIR1" s="82"/>
      <c r="CIS1" s="82"/>
      <c r="CIT1" s="82"/>
      <c r="CIU1" s="82"/>
      <c r="CIV1" s="82"/>
      <c r="CIW1" s="82"/>
      <c r="CIX1" s="82"/>
      <c r="CIY1" s="82"/>
      <c r="CIZ1" s="82"/>
      <c r="CJA1" s="82"/>
      <c r="CJB1" s="82"/>
      <c r="CJC1" s="82"/>
      <c r="CJD1" s="82"/>
      <c r="CJE1" s="82"/>
      <c r="CJF1" s="82"/>
      <c r="CJG1" s="82"/>
      <c r="CJH1" s="82"/>
      <c r="CJI1" s="82"/>
      <c r="CJJ1" s="82"/>
      <c r="CJK1" s="82"/>
      <c r="CJL1" s="82"/>
      <c r="CJM1" s="82"/>
      <c r="CJN1" s="82"/>
      <c r="CJO1" s="82"/>
      <c r="CJP1" s="82"/>
      <c r="CJQ1" s="82"/>
      <c r="CJR1" s="82"/>
      <c r="CJS1" s="82"/>
      <c r="CJT1" s="82"/>
      <c r="CJU1" s="82"/>
      <c r="CJV1" s="82"/>
      <c r="CJW1" s="82"/>
      <c r="CJX1" s="82"/>
      <c r="CJY1" s="82"/>
      <c r="CJZ1" s="82"/>
      <c r="CKA1" s="82"/>
      <c r="CKB1" s="82"/>
      <c r="CKC1" s="82"/>
      <c r="CKD1" s="82"/>
      <c r="CKE1" s="82"/>
      <c r="CKF1" s="82"/>
      <c r="CKG1" s="82"/>
      <c r="CKH1" s="82"/>
      <c r="CKI1" s="82"/>
      <c r="CKJ1" s="82"/>
      <c r="CKK1" s="82"/>
      <c r="CKL1" s="82"/>
      <c r="CKM1" s="82"/>
      <c r="CKN1" s="82"/>
      <c r="CKO1" s="82"/>
      <c r="CKP1" s="82"/>
      <c r="CKQ1" s="82"/>
      <c r="CKR1" s="82"/>
      <c r="CKS1" s="82"/>
      <c r="CKT1" s="82"/>
      <c r="CKU1" s="82"/>
      <c r="CKV1" s="82"/>
      <c r="CKW1" s="82"/>
      <c r="CKX1" s="82"/>
      <c r="CKY1" s="82"/>
      <c r="CKZ1" s="82"/>
      <c r="CLA1" s="82"/>
      <c r="CLB1" s="82"/>
      <c r="CLC1" s="82"/>
      <c r="CLD1" s="82"/>
      <c r="CLE1" s="82"/>
      <c r="CLF1" s="82"/>
      <c r="CLG1" s="82"/>
      <c r="CLH1" s="82"/>
      <c r="CLI1" s="82"/>
      <c r="CLJ1" s="82"/>
      <c r="CLK1" s="82"/>
      <c r="CLL1" s="82"/>
      <c r="CLM1" s="82"/>
      <c r="CLN1" s="82"/>
      <c r="CLO1" s="82"/>
      <c r="CLP1" s="82"/>
      <c r="CLQ1" s="82"/>
      <c r="CLR1" s="82"/>
      <c r="CLS1" s="82"/>
      <c r="CLT1" s="82"/>
      <c r="CLU1" s="82"/>
      <c r="CLV1" s="82"/>
      <c r="CLW1" s="82"/>
      <c r="CLX1" s="82"/>
      <c r="CLY1" s="82"/>
      <c r="CLZ1" s="82"/>
      <c r="CMA1" s="82"/>
      <c r="CMB1" s="82"/>
      <c r="CMC1" s="82"/>
      <c r="CMD1" s="82"/>
      <c r="CME1" s="82"/>
      <c r="CMF1" s="82"/>
      <c r="CMG1" s="82"/>
      <c r="CMH1" s="82"/>
      <c r="CMI1" s="82"/>
      <c r="CMJ1" s="82"/>
      <c r="CMK1" s="82"/>
      <c r="CML1" s="82"/>
      <c r="CMM1" s="82"/>
      <c r="CMN1" s="82"/>
      <c r="CMO1" s="82"/>
      <c r="CMP1" s="82"/>
      <c r="CMQ1" s="82"/>
      <c r="CMR1" s="82"/>
      <c r="CMS1" s="82"/>
      <c r="CMT1" s="82"/>
      <c r="CMU1" s="82"/>
      <c r="CMV1" s="82"/>
      <c r="CMW1" s="82"/>
      <c r="CMX1" s="82"/>
      <c r="CMY1" s="82"/>
      <c r="CMZ1" s="82"/>
      <c r="CNA1" s="82"/>
      <c r="CNB1" s="82"/>
      <c r="CNC1" s="82"/>
      <c r="CND1" s="82"/>
      <c r="CNE1" s="82"/>
      <c r="CNF1" s="82"/>
      <c r="CNG1" s="82"/>
      <c r="CNH1" s="82"/>
      <c r="CNI1" s="82"/>
      <c r="CNJ1" s="82"/>
      <c r="CNK1" s="82"/>
      <c r="CNL1" s="82"/>
      <c r="CNM1" s="82"/>
      <c r="CNN1" s="82"/>
      <c r="CNO1" s="82"/>
      <c r="CNP1" s="82"/>
      <c r="CNQ1" s="82"/>
      <c r="CNR1" s="82"/>
      <c r="CNS1" s="82"/>
      <c r="CNT1" s="82"/>
      <c r="CNU1" s="82"/>
      <c r="CNV1" s="82"/>
      <c r="CNW1" s="82"/>
      <c r="CNX1" s="82"/>
      <c r="CNY1" s="82"/>
      <c r="CNZ1" s="82"/>
      <c r="COA1" s="82"/>
      <c r="COB1" s="82"/>
      <c r="COC1" s="82"/>
      <c r="COD1" s="82"/>
      <c r="COE1" s="82"/>
      <c r="COF1" s="82"/>
      <c r="COG1" s="82"/>
      <c r="COH1" s="82"/>
      <c r="COI1" s="82"/>
      <c r="COJ1" s="82"/>
      <c r="COK1" s="82"/>
      <c r="COL1" s="82"/>
      <c r="COM1" s="82"/>
      <c r="CON1" s="82"/>
      <c r="COO1" s="82"/>
      <c r="COP1" s="82"/>
      <c r="COQ1" s="82"/>
      <c r="COR1" s="82"/>
      <c r="COS1" s="82"/>
      <c r="COT1" s="82"/>
      <c r="COU1" s="82"/>
      <c r="COV1" s="82"/>
      <c r="COW1" s="82"/>
      <c r="COX1" s="82"/>
      <c r="COY1" s="82"/>
      <c r="COZ1" s="82"/>
      <c r="CPA1" s="82"/>
      <c r="CPB1" s="82"/>
      <c r="CPC1" s="82"/>
      <c r="CPD1" s="82"/>
      <c r="CPE1" s="82"/>
      <c r="CPF1" s="82"/>
      <c r="CPG1" s="82"/>
      <c r="CPH1" s="82"/>
      <c r="CPI1" s="82"/>
      <c r="CPJ1" s="82"/>
      <c r="CPK1" s="82"/>
      <c r="CPL1" s="82"/>
      <c r="CPM1" s="82"/>
      <c r="CPN1" s="82"/>
      <c r="CPO1" s="82"/>
      <c r="CPP1" s="82"/>
      <c r="CPQ1" s="82"/>
      <c r="CPR1" s="82"/>
      <c r="CPS1" s="82"/>
      <c r="CPT1" s="82"/>
      <c r="CPU1" s="82"/>
      <c r="CPV1" s="82"/>
      <c r="CPW1" s="82"/>
      <c r="CPX1" s="82"/>
      <c r="CPY1" s="82"/>
      <c r="CPZ1" s="82"/>
      <c r="CQA1" s="82"/>
      <c r="CQB1" s="82"/>
      <c r="CQC1" s="82"/>
      <c r="CQD1" s="82"/>
      <c r="CQE1" s="82"/>
      <c r="CQF1" s="82"/>
      <c r="CQG1" s="82"/>
      <c r="CQH1" s="82"/>
      <c r="CQI1" s="82"/>
      <c r="CQJ1" s="82"/>
      <c r="CQK1" s="82"/>
      <c r="CQL1" s="82"/>
      <c r="CQM1" s="82"/>
      <c r="CQN1" s="82"/>
      <c r="CQO1" s="82"/>
      <c r="CQP1" s="82"/>
      <c r="CQQ1" s="82"/>
      <c r="CQR1" s="82"/>
      <c r="CQS1" s="82"/>
      <c r="CQT1" s="82"/>
      <c r="CQU1" s="82"/>
      <c r="CQV1" s="82"/>
      <c r="CQW1" s="82"/>
      <c r="CQX1" s="82"/>
      <c r="CQY1" s="82"/>
      <c r="CQZ1" s="82"/>
      <c r="CRA1" s="82"/>
      <c r="CRB1" s="82"/>
      <c r="CRC1" s="82"/>
      <c r="CRD1" s="82"/>
      <c r="CRE1" s="82"/>
      <c r="CRF1" s="82"/>
      <c r="CRG1" s="82"/>
      <c r="CRH1" s="82"/>
      <c r="CRI1" s="82"/>
      <c r="CRJ1" s="82"/>
      <c r="CRK1" s="82"/>
      <c r="CRL1" s="82"/>
      <c r="CRM1" s="82"/>
      <c r="CRN1" s="82"/>
      <c r="CRO1" s="82"/>
      <c r="CRP1" s="82"/>
      <c r="CRQ1" s="82"/>
      <c r="CRR1" s="82"/>
      <c r="CRS1" s="82"/>
      <c r="CRT1" s="82"/>
      <c r="CRU1" s="82"/>
      <c r="CRV1" s="82"/>
      <c r="CRW1" s="82"/>
      <c r="CRX1" s="82"/>
      <c r="CRY1" s="82"/>
      <c r="CRZ1" s="82"/>
      <c r="CSA1" s="82"/>
      <c r="CSB1" s="82"/>
      <c r="CSC1" s="82"/>
      <c r="CSD1" s="82"/>
      <c r="CSE1" s="82"/>
      <c r="CSF1" s="82"/>
      <c r="CSG1" s="82"/>
      <c r="CSH1" s="82"/>
      <c r="CSI1" s="82"/>
      <c r="CSJ1" s="82"/>
      <c r="CSK1" s="82"/>
      <c r="CSL1" s="82"/>
      <c r="CSM1" s="82"/>
      <c r="CSN1" s="82"/>
      <c r="CSO1" s="82"/>
      <c r="CSP1" s="82"/>
      <c r="CSQ1" s="82"/>
      <c r="CSR1" s="82"/>
      <c r="CSS1" s="82"/>
      <c r="CST1" s="82"/>
      <c r="CSU1" s="82"/>
      <c r="CSV1" s="82"/>
      <c r="CSW1" s="82"/>
      <c r="CSX1" s="82"/>
      <c r="CSY1" s="82"/>
      <c r="CSZ1" s="82"/>
      <c r="CTA1" s="82"/>
      <c r="CTB1" s="82"/>
      <c r="CTC1" s="82"/>
      <c r="CTD1" s="82"/>
      <c r="CTE1" s="82"/>
      <c r="CTF1" s="82"/>
      <c r="CTG1" s="82"/>
      <c r="CTH1" s="82"/>
      <c r="CTI1" s="82"/>
      <c r="CTJ1" s="82"/>
      <c r="CTK1" s="82"/>
      <c r="CTL1" s="82"/>
      <c r="CTM1" s="82"/>
      <c r="CTN1" s="82"/>
      <c r="CTO1" s="82"/>
      <c r="CTP1" s="82"/>
      <c r="CTQ1" s="82"/>
      <c r="CTR1" s="82"/>
      <c r="CTS1" s="82"/>
      <c r="CTT1" s="82"/>
      <c r="CTU1" s="82"/>
      <c r="CTV1" s="82"/>
      <c r="CTW1" s="82"/>
      <c r="CTX1" s="82"/>
      <c r="CTY1" s="82"/>
      <c r="CTZ1" s="82"/>
      <c r="CUA1" s="82"/>
      <c r="CUB1" s="82"/>
      <c r="CUC1" s="82"/>
      <c r="CUD1" s="82"/>
      <c r="CUE1" s="82"/>
      <c r="CUF1" s="82"/>
      <c r="CUG1" s="82"/>
      <c r="CUH1" s="82"/>
      <c r="CUI1" s="82"/>
      <c r="CUJ1" s="82"/>
      <c r="CUK1" s="82"/>
      <c r="CUL1" s="82"/>
      <c r="CUM1" s="82"/>
      <c r="CUN1" s="82"/>
      <c r="CUO1" s="82"/>
      <c r="CUP1" s="82"/>
      <c r="CUQ1" s="82"/>
      <c r="CUR1" s="82"/>
      <c r="CUS1" s="82"/>
      <c r="CUT1" s="82"/>
      <c r="CUU1" s="82"/>
      <c r="CUV1" s="82"/>
      <c r="CUW1" s="82"/>
      <c r="CUX1" s="82"/>
      <c r="CUY1" s="82"/>
      <c r="CUZ1" s="82"/>
      <c r="CVA1" s="82"/>
      <c r="CVB1" s="82"/>
      <c r="CVC1" s="82"/>
      <c r="CVD1" s="82"/>
      <c r="CVE1" s="82"/>
      <c r="CVF1" s="82"/>
      <c r="CVG1" s="82"/>
      <c r="CVH1" s="82"/>
      <c r="CVI1" s="82"/>
      <c r="CVJ1" s="82"/>
      <c r="CVK1" s="82"/>
      <c r="CVL1" s="82"/>
      <c r="CVM1" s="82"/>
      <c r="CVN1" s="82"/>
      <c r="CVO1" s="82"/>
      <c r="CVP1" s="82"/>
      <c r="CVQ1" s="82"/>
      <c r="CVR1" s="82"/>
      <c r="CVS1" s="82"/>
      <c r="CVT1" s="82"/>
      <c r="CVU1" s="82"/>
      <c r="CVV1" s="82"/>
      <c r="CVW1" s="82"/>
      <c r="CVX1" s="82"/>
      <c r="CVY1" s="82"/>
      <c r="CVZ1" s="82"/>
      <c r="CWA1" s="82"/>
      <c r="CWB1" s="82"/>
      <c r="CWC1" s="82"/>
      <c r="CWD1" s="82"/>
      <c r="CWE1" s="82"/>
      <c r="CWF1" s="82"/>
      <c r="CWG1" s="82"/>
      <c r="CWH1" s="82"/>
      <c r="CWI1" s="82"/>
      <c r="CWJ1" s="82"/>
      <c r="CWK1" s="82"/>
      <c r="CWL1" s="82"/>
      <c r="CWM1" s="82"/>
      <c r="CWN1" s="82"/>
      <c r="CWO1" s="82"/>
      <c r="CWP1" s="82"/>
      <c r="CWQ1" s="82"/>
      <c r="CWR1" s="82"/>
      <c r="CWS1" s="82"/>
      <c r="CWT1" s="82"/>
      <c r="CWU1" s="82"/>
      <c r="CWV1" s="82"/>
      <c r="CWW1" s="82"/>
      <c r="CWX1" s="82"/>
      <c r="CWY1" s="82"/>
      <c r="CWZ1" s="82"/>
      <c r="CXA1" s="82"/>
      <c r="CXB1" s="82"/>
      <c r="CXC1" s="82"/>
      <c r="CXD1" s="82"/>
      <c r="CXE1" s="82"/>
      <c r="CXF1" s="82"/>
      <c r="CXG1" s="82"/>
      <c r="CXH1" s="82"/>
      <c r="CXI1" s="82"/>
      <c r="CXJ1" s="82"/>
      <c r="CXK1" s="82"/>
      <c r="CXL1" s="82"/>
      <c r="CXM1" s="82"/>
      <c r="CXN1" s="82"/>
      <c r="CXO1" s="82"/>
      <c r="CXP1" s="82"/>
      <c r="CXQ1" s="82"/>
      <c r="CXR1" s="82"/>
      <c r="CXS1" s="82"/>
      <c r="CXT1" s="82"/>
      <c r="CXU1" s="82"/>
      <c r="CXV1" s="82"/>
      <c r="CXW1" s="82"/>
      <c r="CXX1" s="82"/>
      <c r="CXY1" s="82"/>
      <c r="CXZ1" s="82"/>
      <c r="CYA1" s="82"/>
      <c r="CYB1" s="82"/>
      <c r="CYC1" s="82"/>
      <c r="CYD1" s="82"/>
      <c r="CYE1" s="82"/>
      <c r="CYF1" s="82"/>
      <c r="CYG1" s="82"/>
      <c r="CYH1" s="82"/>
      <c r="CYI1" s="82"/>
      <c r="CYJ1" s="82"/>
      <c r="CYK1" s="82"/>
      <c r="CYL1" s="82"/>
      <c r="CYM1" s="82"/>
      <c r="CYN1" s="82"/>
      <c r="CYO1" s="82"/>
      <c r="CYP1" s="82"/>
      <c r="CYQ1" s="82"/>
      <c r="CYR1" s="82"/>
      <c r="CYS1" s="82"/>
      <c r="CYT1" s="82"/>
      <c r="CYU1" s="82"/>
      <c r="CYV1" s="82"/>
      <c r="CYW1" s="82"/>
      <c r="CYX1" s="82"/>
      <c r="CYY1" s="82"/>
      <c r="CYZ1" s="82"/>
      <c r="CZA1" s="82"/>
      <c r="CZB1" s="82"/>
      <c r="CZC1" s="82"/>
      <c r="CZD1" s="82"/>
      <c r="CZE1" s="82"/>
      <c r="CZF1" s="82"/>
      <c r="CZG1" s="82"/>
      <c r="CZH1" s="82"/>
      <c r="CZI1" s="82"/>
      <c r="CZJ1" s="82"/>
      <c r="CZK1" s="82"/>
      <c r="CZL1" s="82"/>
      <c r="CZM1" s="82"/>
      <c r="CZN1" s="82"/>
      <c r="CZO1" s="82"/>
      <c r="CZP1" s="82"/>
      <c r="CZQ1" s="82"/>
      <c r="CZR1" s="82"/>
      <c r="CZS1" s="82"/>
      <c r="CZT1" s="82"/>
      <c r="CZU1" s="82"/>
      <c r="CZV1" s="82"/>
      <c r="CZW1" s="82"/>
      <c r="CZX1" s="82"/>
      <c r="CZY1" s="82"/>
      <c r="CZZ1" s="82"/>
      <c r="DAA1" s="82"/>
      <c r="DAB1" s="82"/>
      <c r="DAC1" s="82"/>
      <c r="DAD1" s="82"/>
      <c r="DAE1" s="82"/>
      <c r="DAF1" s="82"/>
      <c r="DAG1" s="82"/>
      <c r="DAH1" s="82"/>
      <c r="DAI1" s="82"/>
      <c r="DAJ1" s="82"/>
      <c r="DAK1" s="82"/>
      <c r="DAL1" s="82"/>
      <c r="DAM1" s="82"/>
      <c r="DAN1" s="82"/>
      <c r="DAO1" s="82"/>
      <c r="DAP1" s="82"/>
      <c r="DAQ1" s="82"/>
      <c r="DAR1" s="82"/>
      <c r="DAS1" s="82"/>
      <c r="DAT1" s="82"/>
      <c r="DAU1" s="82"/>
      <c r="DAV1" s="82"/>
      <c r="DAW1" s="82"/>
      <c r="DAX1" s="82"/>
      <c r="DAY1" s="82"/>
      <c r="DAZ1" s="82"/>
      <c r="DBA1" s="82"/>
      <c r="DBB1" s="82"/>
      <c r="DBC1" s="82"/>
      <c r="DBD1" s="82"/>
      <c r="DBE1" s="82"/>
      <c r="DBF1" s="82"/>
      <c r="DBG1" s="82"/>
      <c r="DBH1" s="82"/>
      <c r="DBI1" s="82"/>
      <c r="DBJ1" s="82"/>
      <c r="DBK1" s="82"/>
      <c r="DBL1" s="82"/>
      <c r="DBM1" s="82"/>
      <c r="DBN1" s="82"/>
      <c r="DBO1" s="82"/>
      <c r="DBP1" s="82"/>
      <c r="DBQ1" s="82"/>
      <c r="DBR1" s="82"/>
      <c r="DBS1" s="82"/>
      <c r="DBT1" s="82"/>
      <c r="DBU1" s="82"/>
      <c r="DBV1" s="82"/>
      <c r="DBW1" s="82"/>
      <c r="DBX1" s="82"/>
      <c r="DBY1" s="82"/>
      <c r="DBZ1" s="82"/>
      <c r="DCA1" s="82"/>
      <c r="DCB1" s="82"/>
      <c r="DCC1" s="82"/>
      <c r="DCD1" s="82"/>
      <c r="DCE1" s="82"/>
      <c r="DCF1" s="82"/>
      <c r="DCG1" s="82"/>
      <c r="DCH1" s="82"/>
      <c r="DCI1" s="82"/>
      <c r="DCJ1" s="82"/>
      <c r="DCK1" s="82"/>
      <c r="DCL1" s="82"/>
      <c r="DCM1" s="82"/>
      <c r="DCN1" s="82"/>
      <c r="DCO1" s="82"/>
      <c r="DCP1" s="82"/>
      <c r="DCQ1" s="82"/>
      <c r="DCR1" s="82"/>
      <c r="DCS1" s="82"/>
      <c r="DCT1" s="82"/>
      <c r="DCU1" s="82"/>
      <c r="DCV1" s="82"/>
      <c r="DCW1" s="82"/>
      <c r="DCX1" s="82"/>
      <c r="DCY1" s="82"/>
      <c r="DCZ1" s="82"/>
      <c r="DDA1" s="82"/>
      <c r="DDB1" s="82"/>
      <c r="DDC1" s="82"/>
      <c r="DDD1" s="82"/>
      <c r="DDE1" s="82"/>
      <c r="DDF1" s="82"/>
      <c r="DDG1" s="82"/>
      <c r="DDH1" s="82"/>
      <c r="DDI1" s="82"/>
      <c r="DDJ1" s="82"/>
      <c r="DDK1" s="82"/>
      <c r="DDL1" s="82"/>
      <c r="DDM1" s="82"/>
      <c r="DDN1" s="82"/>
      <c r="DDO1" s="82"/>
      <c r="DDP1" s="82"/>
      <c r="DDQ1" s="82"/>
      <c r="DDR1" s="82"/>
      <c r="DDS1" s="82"/>
      <c r="DDT1" s="82"/>
      <c r="DDU1" s="82"/>
      <c r="DDV1" s="82"/>
      <c r="DDW1" s="82"/>
      <c r="DDX1" s="82"/>
      <c r="DDY1" s="82"/>
      <c r="DDZ1" s="82"/>
      <c r="DEA1" s="82"/>
      <c r="DEB1" s="82"/>
      <c r="DEC1" s="82"/>
      <c r="DED1" s="82"/>
      <c r="DEE1" s="82"/>
      <c r="DEF1" s="82"/>
      <c r="DEG1" s="82"/>
      <c r="DEH1" s="82"/>
      <c r="DEI1" s="82"/>
      <c r="DEJ1" s="82"/>
      <c r="DEK1" s="82"/>
      <c r="DEL1" s="82"/>
      <c r="DEM1" s="82"/>
      <c r="DEN1" s="82"/>
      <c r="DEO1" s="82"/>
      <c r="DEP1" s="82"/>
      <c r="DEQ1" s="82"/>
      <c r="DER1" s="82"/>
      <c r="DES1" s="82"/>
      <c r="DET1" s="82"/>
      <c r="DEU1" s="82"/>
      <c r="DEV1" s="82"/>
      <c r="DEW1" s="82"/>
      <c r="DEX1" s="82"/>
      <c r="DEY1" s="82"/>
      <c r="DEZ1" s="82"/>
      <c r="DFA1" s="82"/>
      <c r="DFB1" s="82"/>
      <c r="DFC1" s="82"/>
      <c r="DFD1" s="82"/>
      <c r="DFE1" s="82"/>
      <c r="DFF1" s="82"/>
      <c r="DFG1" s="82"/>
      <c r="DFH1" s="82"/>
      <c r="DFI1" s="82"/>
      <c r="DFJ1" s="82"/>
      <c r="DFK1" s="82"/>
      <c r="DFL1" s="82"/>
      <c r="DFM1" s="82"/>
      <c r="DFN1" s="82"/>
      <c r="DFO1" s="82"/>
      <c r="DFP1" s="82"/>
      <c r="DFQ1" s="82"/>
      <c r="DFR1" s="82"/>
      <c r="DFS1" s="82"/>
      <c r="DFT1" s="82"/>
      <c r="DFU1" s="82"/>
      <c r="DFV1" s="82"/>
      <c r="DFW1" s="82"/>
      <c r="DFX1" s="82"/>
      <c r="DFY1" s="82"/>
      <c r="DFZ1" s="82"/>
      <c r="DGA1" s="82"/>
      <c r="DGB1" s="82"/>
      <c r="DGC1" s="82"/>
      <c r="DGD1" s="82"/>
      <c r="DGE1" s="82"/>
      <c r="DGF1" s="82"/>
      <c r="DGG1" s="82"/>
      <c r="DGH1" s="82"/>
      <c r="DGI1" s="82"/>
      <c r="DGJ1" s="82"/>
      <c r="DGK1" s="82"/>
      <c r="DGL1" s="82"/>
      <c r="DGM1" s="82"/>
      <c r="DGN1" s="82"/>
      <c r="DGO1" s="82"/>
      <c r="DGP1" s="82"/>
      <c r="DGQ1" s="82"/>
      <c r="DGR1" s="82"/>
      <c r="DGS1" s="82"/>
      <c r="DGT1" s="82"/>
      <c r="DGU1" s="82"/>
      <c r="DGV1" s="82"/>
      <c r="DGW1" s="82"/>
      <c r="DGX1" s="82"/>
      <c r="DGY1" s="82"/>
      <c r="DGZ1" s="82"/>
      <c r="DHA1" s="82"/>
      <c r="DHB1" s="82"/>
      <c r="DHC1" s="82"/>
      <c r="DHD1" s="82"/>
      <c r="DHE1" s="82"/>
      <c r="DHF1" s="82"/>
      <c r="DHG1" s="82"/>
      <c r="DHH1" s="82"/>
      <c r="DHI1" s="82"/>
      <c r="DHJ1" s="82"/>
      <c r="DHK1" s="82"/>
      <c r="DHL1" s="82"/>
      <c r="DHM1" s="82"/>
      <c r="DHN1" s="82"/>
      <c r="DHO1" s="82"/>
      <c r="DHP1" s="82"/>
      <c r="DHQ1" s="82"/>
      <c r="DHR1" s="82"/>
      <c r="DHS1" s="82"/>
      <c r="DHT1" s="82"/>
      <c r="DHU1" s="82"/>
      <c r="DHV1" s="82"/>
      <c r="DHW1" s="82"/>
      <c r="DHX1" s="82"/>
      <c r="DHY1" s="82"/>
      <c r="DHZ1" s="82"/>
      <c r="DIA1" s="82"/>
      <c r="DIB1" s="82"/>
      <c r="DIC1" s="82"/>
      <c r="DID1" s="82"/>
      <c r="DIE1" s="82"/>
      <c r="DIF1" s="82"/>
      <c r="DIG1" s="82"/>
      <c r="DIH1" s="82"/>
      <c r="DII1" s="82"/>
      <c r="DIJ1" s="82"/>
      <c r="DIK1" s="82"/>
      <c r="DIL1" s="82"/>
      <c r="DIM1" s="82"/>
      <c r="DIN1" s="82"/>
      <c r="DIO1" s="82"/>
      <c r="DIP1" s="82"/>
      <c r="DIQ1" s="82"/>
      <c r="DIR1" s="82"/>
      <c r="DIS1" s="82"/>
      <c r="DIT1" s="82"/>
      <c r="DIU1" s="82"/>
      <c r="DIV1" s="82"/>
      <c r="DIW1" s="82"/>
      <c r="DIX1" s="82"/>
      <c r="DIY1" s="82"/>
      <c r="DIZ1" s="82"/>
      <c r="DJA1" s="82"/>
      <c r="DJB1" s="82"/>
      <c r="DJC1" s="82"/>
      <c r="DJD1" s="82"/>
      <c r="DJE1" s="82"/>
      <c r="DJF1" s="82"/>
      <c r="DJG1" s="82"/>
      <c r="DJH1" s="82"/>
      <c r="DJI1" s="82"/>
      <c r="DJJ1" s="82"/>
      <c r="DJK1" s="82"/>
      <c r="DJL1" s="82"/>
      <c r="DJM1" s="82"/>
      <c r="DJN1" s="82"/>
      <c r="DJO1" s="82"/>
      <c r="DJP1" s="82"/>
      <c r="DJQ1" s="82"/>
      <c r="DJR1" s="82"/>
      <c r="DJS1" s="82"/>
      <c r="DJT1" s="82"/>
      <c r="DJU1" s="82"/>
      <c r="DJV1" s="82"/>
      <c r="DJW1" s="82"/>
      <c r="DJX1" s="82"/>
      <c r="DJY1" s="82"/>
      <c r="DJZ1" s="82"/>
      <c r="DKA1" s="82"/>
      <c r="DKB1" s="82"/>
      <c r="DKC1" s="82"/>
      <c r="DKD1" s="82"/>
      <c r="DKE1" s="82"/>
      <c r="DKF1" s="82"/>
      <c r="DKG1" s="82"/>
      <c r="DKH1" s="82"/>
      <c r="DKI1" s="82"/>
      <c r="DKJ1" s="82"/>
      <c r="DKK1" s="82"/>
      <c r="DKL1" s="82"/>
      <c r="DKM1" s="82"/>
      <c r="DKN1" s="82"/>
      <c r="DKO1" s="82"/>
      <c r="DKP1" s="82"/>
      <c r="DKQ1" s="82"/>
      <c r="DKR1" s="82"/>
      <c r="DKS1" s="82"/>
      <c r="DKT1" s="82"/>
      <c r="DKU1" s="82"/>
      <c r="DKV1" s="82"/>
      <c r="DKW1" s="82"/>
      <c r="DKX1" s="82"/>
      <c r="DKY1" s="82"/>
      <c r="DKZ1" s="82"/>
      <c r="DLA1" s="82"/>
      <c r="DLB1" s="82"/>
      <c r="DLC1" s="82"/>
      <c r="DLD1" s="82"/>
      <c r="DLE1" s="82"/>
      <c r="DLF1" s="82"/>
      <c r="DLG1" s="82"/>
      <c r="DLH1" s="82"/>
      <c r="DLI1" s="82"/>
      <c r="DLJ1" s="82"/>
      <c r="DLK1" s="82"/>
      <c r="DLL1" s="82"/>
      <c r="DLM1" s="82"/>
      <c r="DLN1" s="82"/>
      <c r="DLO1" s="82"/>
      <c r="DLP1" s="82"/>
      <c r="DLQ1" s="82"/>
      <c r="DLR1" s="82"/>
      <c r="DLS1" s="82"/>
      <c r="DLT1" s="82"/>
      <c r="DLU1" s="82"/>
      <c r="DLV1" s="82"/>
      <c r="DLW1" s="82"/>
      <c r="DLX1" s="82"/>
      <c r="DLY1" s="82"/>
      <c r="DLZ1" s="82"/>
      <c r="DMA1" s="82"/>
      <c r="DMB1" s="82"/>
      <c r="DMC1" s="82"/>
      <c r="DMD1" s="82"/>
      <c r="DME1" s="82"/>
      <c r="DMF1" s="82"/>
      <c r="DMG1" s="82"/>
      <c r="DMH1" s="82"/>
      <c r="DMI1" s="82"/>
      <c r="DMJ1" s="82"/>
      <c r="DMK1" s="82"/>
      <c r="DML1" s="82"/>
      <c r="DMM1" s="82"/>
      <c r="DMN1" s="82"/>
      <c r="DMO1" s="82"/>
      <c r="DMP1" s="82"/>
      <c r="DMQ1" s="82"/>
      <c r="DMR1" s="82"/>
      <c r="DMS1" s="82"/>
      <c r="DMT1" s="82"/>
      <c r="DMU1" s="82"/>
      <c r="DMV1" s="82"/>
      <c r="DMW1" s="82"/>
      <c r="DMX1" s="82"/>
      <c r="DMY1" s="82"/>
      <c r="DMZ1" s="82"/>
      <c r="DNA1" s="82"/>
      <c r="DNB1" s="82"/>
      <c r="DNC1" s="82"/>
      <c r="DND1" s="82"/>
      <c r="DNE1" s="82"/>
      <c r="DNF1" s="82"/>
      <c r="DNG1" s="82"/>
      <c r="DNH1" s="82"/>
      <c r="DNI1" s="82"/>
      <c r="DNJ1" s="82"/>
      <c r="DNK1" s="82"/>
      <c r="DNL1" s="82"/>
      <c r="DNM1" s="82"/>
      <c r="DNN1" s="82"/>
      <c r="DNO1" s="82"/>
      <c r="DNP1" s="82"/>
      <c r="DNQ1" s="82"/>
      <c r="DNR1" s="82"/>
      <c r="DNS1" s="82"/>
      <c r="DNT1" s="82"/>
      <c r="DNU1" s="82"/>
      <c r="DNV1" s="82"/>
      <c r="DNW1" s="82"/>
      <c r="DNX1" s="82"/>
      <c r="DNY1" s="82"/>
      <c r="DNZ1" s="82"/>
      <c r="DOA1" s="82"/>
      <c r="DOB1" s="82"/>
      <c r="DOC1" s="82"/>
      <c r="DOD1" s="82"/>
      <c r="DOE1" s="82"/>
      <c r="DOF1" s="82"/>
      <c r="DOG1" s="82"/>
      <c r="DOH1" s="82"/>
      <c r="DOI1" s="82"/>
      <c r="DOJ1" s="82"/>
      <c r="DOK1" s="82"/>
      <c r="DOL1" s="82"/>
      <c r="DOM1" s="82"/>
      <c r="DON1" s="82"/>
      <c r="DOO1" s="82"/>
      <c r="DOP1" s="82"/>
      <c r="DOQ1" s="82"/>
      <c r="DOR1" s="82"/>
      <c r="DOS1" s="82"/>
      <c r="DOT1" s="82"/>
      <c r="DOU1" s="82"/>
      <c r="DOV1" s="82"/>
      <c r="DOW1" s="82"/>
      <c r="DOX1" s="82"/>
      <c r="DOY1" s="82"/>
      <c r="DOZ1" s="82"/>
      <c r="DPA1" s="82"/>
      <c r="DPB1" s="82"/>
      <c r="DPC1" s="82"/>
      <c r="DPD1" s="82"/>
      <c r="DPE1" s="82"/>
      <c r="DPF1" s="82"/>
      <c r="DPG1" s="82"/>
      <c r="DPH1" s="82"/>
      <c r="DPI1" s="82"/>
      <c r="DPJ1" s="82"/>
      <c r="DPK1" s="82"/>
      <c r="DPL1" s="82"/>
      <c r="DPM1" s="82"/>
      <c r="DPN1" s="82"/>
      <c r="DPO1" s="82"/>
      <c r="DPP1" s="82"/>
      <c r="DPQ1" s="82"/>
      <c r="DPR1" s="82"/>
      <c r="DPS1" s="82"/>
      <c r="DPT1" s="82"/>
      <c r="DPU1" s="82"/>
      <c r="DPV1" s="82"/>
      <c r="DPW1" s="82"/>
      <c r="DPX1" s="82"/>
      <c r="DPY1" s="82"/>
      <c r="DPZ1" s="82"/>
      <c r="DQA1" s="82"/>
      <c r="DQB1" s="82"/>
      <c r="DQC1" s="82"/>
      <c r="DQD1" s="82"/>
      <c r="DQE1" s="82"/>
      <c r="DQF1" s="82"/>
      <c r="DQG1" s="82"/>
      <c r="DQH1" s="82"/>
      <c r="DQI1" s="82"/>
      <c r="DQJ1" s="82"/>
      <c r="DQK1" s="82"/>
      <c r="DQL1" s="82"/>
      <c r="DQM1" s="82"/>
      <c r="DQN1" s="82"/>
      <c r="DQO1" s="82"/>
      <c r="DQP1" s="82"/>
      <c r="DQQ1" s="82"/>
      <c r="DQR1" s="82"/>
      <c r="DQS1" s="82"/>
      <c r="DQT1" s="82"/>
      <c r="DQU1" s="82"/>
      <c r="DQV1" s="82"/>
      <c r="DQW1" s="82"/>
      <c r="DQX1" s="82"/>
      <c r="DQY1" s="82"/>
      <c r="DQZ1" s="82"/>
      <c r="DRA1" s="82"/>
      <c r="DRB1" s="82"/>
      <c r="DRC1" s="82"/>
      <c r="DRD1" s="82"/>
      <c r="DRE1" s="82"/>
      <c r="DRF1" s="82"/>
      <c r="DRG1" s="82"/>
      <c r="DRH1" s="82"/>
      <c r="DRI1" s="82"/>
      <c r="DRJ1" s="82"/>
      <c r="DRK1" s="82"/>
      <c r="DRL1" s="82"/>
      <c r="DRM1" s="82"/>
      <c r="DRN1" s="82"/>
      <c r="DRO1" s="82"/>
      <c r="DRP1" s="82"/>
      <c r="DRQ1" s="82"/>
      <c r="DRR1" s="82"/>
      <c r="DRS1" s="82"/>
      <c r="DRT1" s="82"/>
      <c r="DRU1" s="82"/>
      <c r="DRV1" s="82"/>
      <c r="DRW1" s="82"/>
      <c r="DRX1" s="82"/>
      <c r="DRY1" s="82"/>
      <c r="DRZ1" s="82"/>
      <c r="DSA1" s="82"/>
      <c r="DSB1" s="82"/>
      <c r="DSC1" s="82"/>
      <c r="DSD1" s="82"/>
      <c r="DSE1" s="82"/>
      <c r="DSF1" s="82"/>
      <c r="DSG1" s="82"/>
      <c r="DSH1" s="82"/>
      <c r="DSI1" s="82"/>
      <c r="DSJ1" s="82"/>
      <c r="DSK1" s="82"/>
      <c r="DSL1" s="82"/>
      <c r="DSM1" s="82"/>
      <c r="DSN1" s="82"/>
      <c r="DSO1" s="82"/>
      <c r="DSP1" s="82"/>
      <c r="DSQ1" s="82"/>
      <c r="DSR1" s="82"/>
      <c r="DSS1" s="82"/>
      <c r="DST1" s="82"/>
      <c r="DSU1" s="82"/>
      <c r="DSV1" s="82"/>
      <c r="DSW1" s="82"/>
      <c r="DSX1" s="82"/>
      <c r="DSY1" s="82"/>
      <c r="DSZ1" s="82"/>
      <c r="DTA1" s="82"/>
      <c r="DTB1" s="82"/>
      <c r="DTC1" s="82"/>
      <c r="DTD1" s="82"/>
      <c r="DTE1" s="82"/>
      <c r="DTF1" s="82"/>
      <c r="DTG1" s="82"/>
      <c r="DTH1" s="82"/>
      <c r="DTI1" s="82"/>
      <c r="DTJ1" s="82"/>
      <c r="DTK1" s="82"/>
      <c r="DTL1" s="82"/>
      <c r="DTM1" s="82"/>
      <c r="DTN1" s="82"/>
      <c r="DTO1" s="82"/>
      <c r="DTP1" s="82"/>
      <c r="DTQ1" s="82"/>
      <c r="DTR1" s="82"/>
      <c r="DTS1" s="82"/>
      <c r="DTT1" s="82"/>
      <c r="DTU1" s="82"/>
      <c r="DTV1" s="82"/>
      <c r="DTW1" s="82"/>
      <c r="DTX1" s="82"/>
      <c r="DTY1" s="82"/>
      <c r="DTZ1" s="82"/>
      <c r="DUA1" s="82"/>
      <c r="DUB1" s="82"/>
      <c r="DUC1" s="82"/>
      <c r="DUD1" s="82"/>
      <c r="DUE1" s="82"/>
      <c r="DUF1" s="82"/>
      <c r="DUG1" s="82"/>
      <c r="DUH1" s="82"/>
      <c r="DUI1" s="82"/>
      <c r="DUJ1" s="82"/>
      <c r="DUK1" s="82"/>
      <c r="DUL1" s="82"/>
      <c r="DUM1" s="82"/>
      <c r="DUN1" s="82"/>
      <c r="DUO1" s="82"/>
      <c r="DUP1" s="82"/>
      <c r="DUQ1" s="82"/>
      <c r="DUR1" s="82"/>
      <c r="DUS1" s="82"/>
      <c r="DUT1" s="82"/>
      <c r="DUU1" s="82"/>
      <c r="DUV1" s="82"/>
      <c r="DUW1" s="82"/>
      <c r="DUX1" s="82"/>
      <c r="DUY1" s="82"/>
      <c r="DUZ1" s="82"/>
      <c r="DVA1" s="82"/>
      <c r="DVB1" s="82"/>
      <c r="DVC1" s="82"/>
      <c r="DVD1" s="82"/>
      <c r="DVE1" s="82"/>
      <c r="DVF1" s="82"/>
      <c r="DVG1" s="82"/>
      <c r="DVH1" s="82"/>
      <c r="DVI1" s="82"/>
      <c r="DVJ1" s="82"/>
      <c r="DVK1" s="82"/>
      <c r="DVL1" s="82"/>
      <c r="DVM1" s="82"/>
      <c r="DVN1" s="82"/>
      <c r="DVO1" s="82"/>
      <c r="DVP1" s="82"/>
      <c r="DVQ1" s="82"/>
      <c r="DVR1" s="82"/>
      <c r="DVS1" s="82"/>
      <c r="DVT1" s="82"/>
      <c r="DVU1" s="82"/>
      <c r="DVV1" s="82"/>
      <c r="DVW1" s="82"/>
      <c r="DVX1" s="82"/>
      <c r="DVY1" s="82"/>
      <c r="DVZ1" s="82"/>
      <c r="DWA1" s="82"/>
      <c r="DWB1" s="82"/>
      <c r="DWC1" s="82"/>
      <c r="DWD1" s="82"/>
      <c r="DWE1" s="82"/>
      <c r="DWF1" s="82"/>
      <c r="DWG1" s="82"/>
      <c r="DWH1" s="82"/>
      <c r="DWI1" s="82"/>
      <c r="DWJ1" s="82"/>
      <c r="DWK1" s="82"/>
      <c r="DWL1" s="82"/>
      <c r="DWM1" s="82"/>
      <c r="DWN1" s="82"/>
      <c r="DWO1" s="82"/>
      <c r="DWP1" s="82"/>
      <c r="DWQ1" s="82"/>
      <c r="DWR1" s="82"/>
      <c r="DWS1" s="82"/>
      <c r="DWT1" s="82"/>
      <c r="DWU1" s="82"/>
      <c r="DWV1" s="82"/>
      <c r="DWW1" s="82"/>
      <c r="DWX1" s="82"/>
      <c r="DWY1" s="82"/>
      <c r="DWZ1" s="82"/>
      <c r="DXA1" s="82"/>
      <c r="DXB1" s="82"/>
      <c r="DXC1" s="82"/>
      <c r="DXD1" s="82"/>
      <c r="DXE1" s="82"/>
      <c r="DXF1" s="82"/>
      <c r="DXG1" s="82"/>
      <c r="DXH1" s="82"/>
      <c r="DXI1" s="82"/>
      <c r="DXJ1" s="82"/>
      <c r="DXK1" s="82"/>
      <c r="DXL1" s="82"/>
      <c r="DXM1" s="82"/>
      <c r="DXN1" s="82"/>
      <c r="DXO1" s="82"/>
      <c r="DXP1" s="82"/>
      <c r="DXQ1" s="82"/>
      <c r="DXR1" s="82"/>
      <c r="DXS1" s="82"/>
      <c r="DXT1" s="82"/>
      <c r="DXU1" s="82"/>
      <c r="DXV1" s="82"/>
      <c r="DXW1" s="82"/>
      <c r="DXX1" s="82"/>
      <c r="DXY1" s="82"/>
      <c r="DXZ1" s="82"/>
      <c r="DYA1" s="82"/>
      <c r="DYB1" s="82"/>
      <c r="DYC1" s="82"/>
      <c r="DYD1" s="82"/>
      <c r="DYE1" s="82"/>
      <c r="DYF1" s="82"/>
      <c r="DYG1" s="82"/>
      <c r="DYH1" s="82"/>
      <c r="DYI1" s="82"/>
      <c r="DYJ1" s="82"/>
      <c r="DYK1" s="82"/>
      <c r="DYL1" s="82"/>
      <c r="DYM1" s="82"/>
      <c r="DYN1" s="82"/>
      <c r="DYO1" s="82"/>
      <c r="DYP1" s="82"/>
      <c r="DYQ1" s="82"/>
      <c r="DYR1" s="82"/>
      <c r="DYS1" s="82"/>
      <c r="DYT1" s="82"/>
      <c r="DYU1" s="82"/>
      <c r="DYV1" s="82"/>
      <c r="DYW1" s="82"/>
      <c r="DYX1" s="82"/>
      <c r="DYY1" s="82"/>
      <c r="DYZ1" s="82"/>
      <c r="DZA1" s="82"/>
      <c r="DZB1" s="82"/>
      <c r="DZC1" s="82"/>
      <c r="DZD1" s="82"/>
      <c r="DZE1" s="82"/>
      <c r="DZF1" s="82"/>
      <c r="DZG1" s="82"/>
      <c r="DZH1" s="82"/>
      <c r="DZI1" s="82"/>
      <c r="DZJ1" s="82"/>
      <c r="DZK1" s="82"/>
      <c r="DZL1" s="82"/>
      <c r="DZM1" s="82"/>
      <c r="DZN1" s="82"/>
      <c r="DZO1" s="82"/>
      <c r="DZP1" s="82"/>
      <c r="DZQ1" s="82"/>
      <c r="DZR1" s="82"/>
      <c r="DZS1" s="82"/>
      <c r="DZT1" s="82"/>
      <c r="DZU1" s="82"/>
      <c r="DZV1" s="82"/>
      <c r="DZW1" s="82"/>
      <c r="DZX1" s="82"/>
      <c r="DZY1" s="82"/>
      <c r="DZZ1" s="82"/>
      <c r="EAA1" s="82"/>
      <c r="EAB1" s="82"/>
      <c r="EAC1" s="82"/>
      <c r="EAD1" s="82"/>
      <c r="EAE1" s="82"/>
      <c r="EAF1" s="82"/>
      <c r="EAG1" s="82"/>
      <c r="EAH1" s="82"/>
      <c r="EAI1" s="82"/>
      <c r="EAJ1" s="82"/>
      <c r="EAK1" s="82"/>
      <c r="EAL1" s="82"/>
      <c r="EAM1" s="82"/>
      <c r="EAN1" s="82"/>
      <c r="EAO1" s="82"/>
      <c r="EAP1" s="82"/>
      <c r="EAQ1" s="82"/>
      <c r="EAR1" s="82"/>
      <c r="EAS1" s="82"/>
      <c r="EAT1" s="82"/>
      <c r="EAU1" s="82"/>
      <c r="EAV1" s="82"/>
      <c r="EAW1" s="82"/>
      <c r="EAX1" s="82"/>
      <c r="EAY1" s="82"/>
      <c r="EAZ1" s="82"/>
      <c r="EBA1" s="82"/>
      <c r="EBB1" s="82"/>
      <c r="EBC1" s="82"/>
      <c r="EBD1" s="82"/>
      <c r="EBE1" s="82"/>
      <c r="EBF1" s="82"/>
      <c r="EBG1" s="82"/>
      <c r="EBH1" s="82"/>
      <c r="EBI1" s="82"/>
      <c r="EBJ1" s="82"/>
      <c r="EBK1" s="82"/>
      <c r="EBL1" s="82"/>
      <c r="EBM1" s="82"/>
      <c r="EBN1" s="82"/>
      <c r="EBO1" s="82"/>
      <c r="EBP1" s="82"/>
      <c r="EBQ1" s="82"/>
      <c r="EBR1" s="82"/>
      <c r="EBS1" s="82"/>
      <c r="EBT1" s="82"/>
      <c r="EBU1" s="82"/>
      <c r="EBV1" s="82"/>
      <c r="EBW1" s="82"/>
      <c r="EBX1" s="82"/>
      <c r="EBY1" s="82"/>
      <c r="EBZ1" s="82"/>
      <c r="ECA1" s="82"/>
      <c r="ECB1" s="82"/>
      <c r="ECC1" s="82"/>
      <c r="ECD1" s="82"/>
      <c r="ECE1" s="82"/>
      <c r="ECF1" s="82"/>
      <c r="ECG1" s="82"/>
      <c r="ECH1" s="82"/>
      <c r="ECI1" s="82"/>
      <c r="ECJ1" s="82"/>
      <c r="ECK1" s="82"/>
      <c r="ECL1" s="82"/>
      <c r="ECM1" s="82"/>
      <c r="ECN1" s="82"/>
      <c r="ECO1" s="82"/>
      <c r="ECP1" s="82"/>
      <c r="ECQ1" s="82"/>
      <c r="ECR1" s="82"/>
      <c r="ECS1" s="82"/>
      <c r="ECT1" s="82"/>
      <c r="ECU1" s="82"/>
      <c r="ECV1" s="82"/>
      <c r="ECW1" s="82"/>
      <c r="ECX1" s="82"/>
      <c r="ECY1" s="82"/>
      <c r="ECZ1" s="82"/>
      <c r="EDA1" s="82"/>
      <c r="EDB1" s="82"/>
      <c r="EDC1" s="82"/>
      <c r="EDD1" s="82"/>
      <c r="EDE1" s="82"/>
      <c r="EDF1" s="82"/>
      <c r="EDG1" s="82"/>
      <c r="EDH1" s="82"/>
      <c r="EDI1" s="82"/>
      <c r="EDJ1" s="82"/>
      <c r="EDK1" s="82"/>
      <c r="EDL1" s="82"/>
      <c r="EDM1" s="82"/>
      <c r="EDN1" s="82"/>
      <c r="EDO1" s="82"/>
      <c r="EDP1" s="82"/>
      <c r="EDQ1" s="82"/>
      <c r="EDR1" s="82"/>
      <c r="EDS1" s="82"/>
      <c r="EDT1" s="82"/>
      <c r="EDU1" s="82"/>
      <c r="EDV1" s="82"/>
      <c r="EDW1" s="82"/>
      <c r="EDX1" s="82"/>
      <c r="EDY1" s="82"/>
      <c r="EDZ1" s="82"/>
      <c r="EEA1" s="82"/>
      <c r="EEB1" s="82"/>
      <c r="EEC1" s="82"/>
      <c r="EED1" s="82"/>
      <c r="EEE1" s="82"/>
      <c r="EEF1" s="82"/>
      <c r="EEG1" s="82"/>
      <c r="EEH1" s="82"/>
      <c r="EEI1" s="82"/>
      <c r="EEJ1" s="82"/>
      <c r="EEK1" s="82"/>
      <c r="EEL1" s="82"/>
      <c r="EEM1" s="82"/>
      <c r="EEN1" s="82"/>
      <c r="EEO1" s="82"/>
      <c r="EEP1" s="82"/>
      <c r="EEQ1" s="82"/>
      <c r="EER1" s="82"/>
      <c r="EES1" s="82"/>
      <c r="EET1" s="82"/>
      <c r="EEU1" s="82"/>
      <c r="EEV1" s="82"/>
      <c r="EEW1" s="82"/>
      <c r="EEX1" s="82"/>
      <c r="EEY1" s="82"/>
      <c r="EEZ1" s="82"/>
      <c r="EFA1" s="82"/>
      <c r="EFB1" s="82"/>
      <c r="EFC1" s="82"/>
      <c r="EFD1" s="82"/>
      <c r="EFE1" s="82"/>
      <c r="EFF1" s="82"/>
      <c r="EFG1" s="82"/>
      <c r="EFH1" s="82"/>
      <c r="EFI1" s="82"/>
      <c r="EFJ1" s="82"/>
      <c r="EFK1" s="82"/>
      <c r="EFL1" s="82"/>
      <c r="EFM1" s="82"/>
      <c r="EFN1" s="82"/>
      <c r="EFO1" s="82"/>
      <c r="EFP1" s="82"/>
      <c r="EFQ1" s="82"/>
      <c r="EFR1" s="82"/>
      <c r="EFS1" s="82"/>
      <c r="EFT1" s="82"/>
      <c r="EFU1" s="82"/>
      <c r="EFV1" s="82"/>
      <c r="EFW1" s="82"/>
      <c r="EFX1" s="82"/>
      <c r="EFY1" s="82"/>
      <c r="EFZ1" s="82"/>
      <c r="EGA1" s="82"/>
      <c r="EGB1" s="82"/>
      <c r="EGC1" s="82"/>
      <c r="EGD1" s="82"/>
      <c r="EGE1" s="82"/>
      <c r="EGF1" s="82"/>
      <c r="EGG1" s="82"/>
      <c r="EGH1" s="82"/>
      <c r="EGI1" s="82"/>
      <c r="EGJ1" s="82"/>
      <c r="EGK1" s="82"/>
      <c r="EGL1" s="82"/>
      <c r="EGM1" s="82"/>
      <c r="EGN1" s="82"/>
      <c r="EGO1" s="82"/>
      <c r="EGP1" s="82"/>
      <c r="EGQ1" s="82"/>
      <c r="EGR1" s="82"/>
      <c r="EGS1" s="82"/>
      <c r="EGT1" s="82"/>
      <c r="EGU1" s="82"/>
      <c r="EGV1" s="82"/>
      <c r="EGW1" s="82"/>
      <c r="EGX1" s="82"/>
      <c r="EGY1" s="82"/>
      <c r="EGZ1" s="82"/>
      <c r="EHA1" s="82"/>
      <c r="EHB1" s="82"/>
      <c r="EHC1" s="82"/>
      <c r="EHD1" s="82"/>
      <c r="EHE1" s="82"/>
      <c r="EHF1" s="82"/>
      <c r="EHG1" s="82"/>
      <c r="EHH1" s="82"/>
      <c r="EHI1" s="82"/>
      <c r="EHJ1" s="82"/>
      <c r="EHK1" s="82"/>
      <c r="EHL1" s="82"/>
      <c r="EHM1" s="82"/>
      <c r="EHN1" s="82"/>
      <c r="EHO1" s="82"/>
      <c r="EHP1" s="82"/>
      <c r="EHQ1" s="82"/>
      <c r="EHR1" s="82"/>
      <c r="EHS1" s="82"/>
      <c r="EHT1" s="82"/>
      <c r="EHU1" s="82"/>
      <c r="EHV1" s="82"/>
      <c r="EHW1" s="82"/>
      <c r="EHX1" s="82"/>
      <c r="EHY1" s="82"/>
      <c r="EHZ1" s="82"/>
      <c r="EIA1" s="82"/>
      <c r="EIB1" s="82"/>
      <c r="EIC1" s="82"/>
      <c r="EID1" s="82"/>
      <c r="EIE1" s="82"/>
      <c r="EIF1" s="82"/>
      <c r="EIG1" s="82"/>
      <c r="EIH1" s="82"/>
      <c r="EII1" s="82"/>
      <c r="EIJ1" s="82"/>
      <c r="EIK1" s="82"/>
      <c r="EIL1" s="82"/>
      <c r="EIM1" s="82"/>
      <c r="EIN1" s="82"/>
      <c r="EIO1" s="82"/>
      <c r="EIP1" s="82"/>
      <c r="EIQ1" s="82"/>
      <c r="EIR1" s="82"/>
      <c r="EIS1" s="82"/>
      <c r="EIT1" s="82"/>
      <c r="EIU1" s="82"/>
      <c r="EIV1" s="82"/>
      <c r="EIW1" s="82"/>
      <c r="EIX1" s="82"/>
      <c r="EIY1" s="82"/>
      <c r="EIZ1" s="82"/>
      <c r="EJA1" s="82"/>
      <c r="EJB1" s="82"/>
      <c r="EJC1" s="82"/>
      <c r="EJD1" s="82"/>
      <c r="EJE1" s="82"/>
      <c r="EJF1" s="82"/>
      <c r="EJG1" s="82"/>
      <c r="EJH1" s="82"/>
      <c r="EJI1" s="82"/>
      <c r="EJJ1" s="82"/>
      <c r="EJK1" s="82"/>
      <c r="EJL1" s="82"/>
      <c r="EJM1" s="82"/>
      <c r="EJN1" s="82"/>
      <c r="EJO1" s="82"/>
      <c r="EJP1" s="82"/>
      <c r="EJQ1" s="82"/>
      <c r="EJR1" s="82"/>
      <c r="EJS1" s="82"/>
      <c r="EJT1" s="82"/>
      <c r="EJU1" s="82"/>
      <c r="EJV1" s="82"/>
      <c r="EJW1" s="82"/>
      <c r="EJX1" s="82"/>
      <c r="EJY1" s="82"/>
      <c r="EJZ1" s="82"/>
      <c r="EKA1" s="82"/>
      <c r="EKB1" s="82"/>
      <c r="EKC1" s="82"/>
      <c r="EKD1" s="82"/>
      <c r="EKE1" s="82"/>
      <c r="EKF1" s="82"/>
      <c r="EKG1" s="82"/>
      <c r="EKH1" s="82"/>
      <c r="EKI1" s="82"/>
      <c r="EKJ1" s="82"/>
      <c r="EKK1" s="82"/>
      <c r="EKL1" s="82"/>
      <c r="EKM1" s="82"/>
      <c r="EKN1" s="82"/>
      <c r="EKO1" s="82"/>
      <c r="EKP1" s="82"/>
      <c r="EKQ1" s="82"/>
      <c r="EKR1" s="82"/>
      <c r="EKS1" s="82"/>
      <c r="EKT1" s="82"/>
      <c r="EKU1" s="82"/>
      <c r="EKV1" s="82"/>
      <c r="EKW1" s="82"/>
      <c r="EKX1" s="82"/>
      <c r="EKY1" s="82"/>
      <c r="EKZ1" s="82"/>
      <c r="ELA1" s="82"/>
      <c r="ELB1" s="82"/>
      <c r="ELC1" s="82"/>
      <c r="ELD1" s="82"/>
      <c r="ELE1" s="82"/>
      <c r="ELF1" s="82"/>
      <c r="ELG1" s="82"/>
      <c r="ELH1" s="82"/>
      <c r="ELI1" s="82"/>
      <c r="ELJ1" s="82"/>
      <c r="ELK1" s="82"/>
      <c r="ELL1" s="82"/>
      <c r="ELM1" s="82"/>
      <c r="ELN1" s="82"/>
      <c r="ELO1" s="82"/>
      <c r="ELP1" s="82"/>
      <c r="ELQ1" s="82"/>
      <c r="ELR1" s="82"/>
      <c r="ELS1" s="82"/>
      <c r="ELT1" s="82"/>
      <c r="ELU1" s="82"/>
      <c r="ELV1" s="82"/>
      <c r="ELW1" s="82"/>
      <c r="ELX1" s="82"/>
      <c r="ELY1" s="82"/>
      <c r="ELZ1" s="82"/>
      <c r="EMA1" s="82"/>
      <c r="EMB1" s="82"/>
      <c r="EMC1" s="82"/>
      <c r="EMD1" s="82"/>
      <c r="EME1" s="82"/>
      <c r="EMF1" s="82"/>
      <c r="EMG1" s="82"/>
      <c r="EMH1" s="82"/>
      <c r="EMI1" s="82"/>
      <c r="EMJ1" s="82"/>
      <c r="EMK1" s="82"/>
      <c r="EML1" s="82"/>
      <c r="EMM1" s="82"/>
      <c r="EMN1" s="82"/>
      <c r="EMO1" s="82"/>
      <c r="EMP1" s="82"/>
      <c r="EMQ1" s="82"/>
      <c r="EMR1" s="82"/>
      <c r="EMS1" s="82"/>
      <c r="EMT1" s="82"/>
      <c r="EMU1" s="82"/>
      <c r="EMV1" s="82"/>
      <c r="EMW1" s="82"/>
      <c r="EMX1" s="82"/>
      <c r="EMY1" s="82"/>
      <c r="EMZ1" s="82"/>
      <c r="ENA1" s="82"/>
      <c r="ENB1" s="82"/>
      <c r="ENC1" s="82"/>
      <c r="END1" s="82"/>
      <c r="ENE1" s="82"/>
      <c r="ENF1" s="82"/>
      <c r="ENG1" s="82"/>
      <c r="ENH1" s="82"/>
      <c r="ENI1" s="82"/>
      <c r="ENJ1" s="82"/>
      <c r="ENK1" s="82"/>
      <c r="ENL1" s="82"/>
      <c r="ENM1" s="82"/>
      <c r="ENN1" s="82"/>
      <c r="ENO1" s="82"/>
      <c r="ENP1" s="82"/>
      <c r="ENQ1" s="82"/>
      <c r="ENR1" s="82"/>
      <c r="ENS1" s="82"/>
      <c r="ENT1" s="82"/>
      <c r="ENU1" s="82"/>
      <c r="ENV1" s="82"/>
      <c r="ENW1" s="82"/>
      <c r="ENX1" s="82"/>
      <c r="ENY1" s="82"/>
      <c r="ENZ1" s="82"/>
      <c r="EOA1" s="82"/>
      <c r="EOB1" s="82"/>
      <c r="EOC1" s="82"/>
      <c r="EOD1" s="82"/>
      <c r="EOE1" s="82"/>
      <c r="EOF1" s="82"/>
      <c r="EOG1" s="82"/>
      <c r="EOH1" s="82"/>
      <c r="EOI1" s="82"/>
      <c r="EOJ1" s="82"/>
      <c r="EOK1" s="82"/>
      <c r="EOL1" s="82"/>
      <c r="EOM1" s="82"/>
      <c r="EON1" s="82"/>
      <c r="EOO1" s="82"/>
      <c r="EOP1" s="82"/>
      <c r="EOQ1" s="82"/>
      <c r="EOR1" s="82"/>
      <c r="EOS1" s="82"/>
      <c r="EOT1" s="82"/>
      <c r="EOU1" s="82"/>
      <c r="EOV1" s="82"/>
      <c r="EOW1" s="82"/>
      <c r="EOX1" s="82"/>
      <c r="EOY1" s="82"/>
      <c r="EOZ1" s="82"/>
      <c r="EPA1" s="82"/>
      <c r="EPB1" s="82"/>
      <c r="EPC1" s="82"/>
      <c r="EPD1" s="82"/>
      <c r="EPE1" s="82"/>
      <c r="EPF1" s="82"/>
      <c r="EPG1" s="82"/>
      <c r="EPH1" s="82"/>
      <c r="EPI1" s="82"/>
      <c r="EPJ1" s="82"/>
      <c r="EPK1" s="82"/>
      <c r="EPL1" s="82"/>
      <c r="EPM1" s="82"/>
      <c r="EPN1" s="82"/>
      <c r="EPO1" s="82"/>
      <c r="EPP1" s="82"/>
      <c r="EPQ1" s="82"/>
      <c r="EPR1" s="82"/>
      <c r="EPS1" s="82"/>
      <c r="EPT1" s="82"/>
      <c r="EPU1" s="82"/>
      <c r="EPV1" s="82"/>
      <c r="EPW1" s="82"/>
      <c r="EPX1" s="82"/>
      <c r="EPY1" s="82"/>
      <c r="EPZ1" s="82"/>
      <c r="EQA1" s="82"/>
      <c r="EQB1" s="82"/>
      <c r="EQC1" s="82"/>
      <c r="EQD1" s="82"/>
      <c r="EQE1" s="82"/>
      <c r="EQF1" s="82"/>
      <c r="EQG1" s="82"/>
      <c r="EQH1" s="82"/>
      <c r="EQI1" s="82"/>
      <c r="EQJ1" s="82"/>
      <c r="EQK1" s="82"/>
      <c r="EQL1" s="82"/>
      <c r="EQM1" s="82"/>
      <c r="EQN1" s="82"/>
      <c r="EQO1" s="82"/>
      <c r="EQP1" s="82"/>
      <c r="EQQ1" s="82"/>
      <c r="EQR1" s="82"/>
      <c r="EQS1" s="82"/>
      <c r="EQT1" s="82"/>
      <c r="EQU1" s="82"/>
      <c r="EQV1" s="82"/>
      <c r="EQW1" s="82"/>
      <c r="EQX1" s="82"/>
      <c r="EQY1" s="82"/>
      <c r="EQZ1" s="82"/>
      <c r="ERA1" s="82"/>
      <c r="ERB1" s="82"/>
      <c r="ERC1" s="82"/>
      <c r="ERD1" s="82"/>
      <c r="ERE1" s="82"/>
      <c r="ERF1" s="82"/>
      <c r="ERG1" s="82"/>
      <c r="ERH1" s="82"/>
      <c r="ERI1" s="82"/>
      <c r="ERJ1" s="82"/>
      <c r="ERK1" s="82"/>
      <c r="ERL1" s="82"/>
      <c r="ERM1" s="82"/>
      <c r="ERN1" s="82"/>
      <c r="ERO1" s="82"/>
      <c r="ERP1" s="82"/>
      <c r="ERQ1" s="82"/>
      <c r="ERR1" s="82"/>
      <c r="ERS1" s="82"/>
      <c r="ERT1" s="82"/>
      <c r="ERU1" s="82"/>
      <c r="ERV1" s="82"/>
      <c r="ERW1" s="82"/>
      <c r="ERX1" s="82"/>
      <c r="ERY1" s="82"/>
      <c r="ERZ1" s="82"/>
      <c r="ESA1" s="82"/>
      <c r="ESB1" s="82"/>
      <c r="ESC1" s="82"/>
      <c r="ESD1" s="82"/>
      <c r="ESE1" s="82"/>
      <c r="ESF1" s="82"/>
      <c r="ESG1" s="82"/>
      <c r="ESH1" s="82"/>
      <c r="ESI1" s="82"/>
      <c r="ESJ1" s="82"/>
      <c r="ESK1" s="82"/>
      <c r="ESL1" s="82"/>
      <c r="ESM1" s="82"/>
      <c r="ESN1" s="82"/>
      <c r="ESO1" s="82"/>
      <c r="ESP1" s="82"/>
      <c r="ESQ1" s="82"/>
      <c r="ESR1" s="82"/>
      <c r="ESS1" s="82"/>
      <c r="EST1" s="82"/>
      <c r="ESU1" s="82"/>
      <c r="ESV1" s="82"/>
      <c r="ESW1" s="82"/>
      <c r="ESX1" s="82"/>
      <c r="ESY1" s="82"/>
      <c r="ESZ1" s="82"/>
      <c r="ETA1" s="82"/>
      <c r="ETB1" s="82"/>
      <c r="ETC1" s="82"/>
      <c r="ETD1" s="82"/>
      <c r="ETE1" s="82"/>
      <c r="ETF1" s="82"/>
      <c r="ETG1" s="82"/>
      <c r="ETH1" s="82"/>
      <c r="ETI1" s="82"/>
      <c r="ETJ1" s="82"/>
      <c r="ETK1" s="82"/>
      <c r="ETL1" s="82"/>
      <c r="ETM1" s="82"/>
      <c r="ETN1" s="82"/>
      <c r="ETO1" s="82"/>
      <c r="ETP1" s="82"/>
      <c r="ETQ1" s="82"/>
      <c r="ETR1" s="82"/>
      <c r="ETS1" s="82"/>
      <c r="ETT1" s="82"/>
      <c r="ETU1" s="82"/>
      <c r="ETV1" s="82"/>
      <c r="ETW1" s="82"/>
      <c r="ETX1" s="82"/>
      <c r="ETY1" s="82"/>
      <c r="ETZ1" s="82"/>
      <c r="EUA1" s="82"/>
      <c r="EUB1" s="82"/>
      <c r="EUC1" s="82"/>
      <c r="EUD1" s="82"/>
      <c r="EUE1" s="82"/>
      <c r="EUF1" s="82"/>
      <c r="EUG1" s="82"/>
      <c r="EUH1" s="82"/>
      <c r="EUI1" s="82"/>
      <c r="EUJ1" s="82"/>
      <c r="EUK1" s="82"/>
      <c r="EUL1" s="82"/>
      <c r="EUM1" s="82"/>
      <c r="EUN1" s="82"/>
      <c r="EUO1" s="82"/>
      <c r="EUP1" s="82"/>
      <c r="EUQ1" s="82"/>
      <c r="EUR1" s="82"/>
      <c r="EUS1" s="82"/>
      <c r="EUT1" s="82"/>
      <c r="EUU1" s="82"/>
      <c r="EUV1" s="82"/>
      <c r="EUW1" s="82"/>
      <c r="EUX1" s="82"/>
      <c r="EUY1" s="82"/>
      <c r="EUZ1" s="82"/>
      <c r="EVA1" s="82"/>
      <c r="EVB1" s="82"/>
      <c r="EVC1" s="82"/>
      <c r="EVD1" s="82"/>
      <c r="EVE1" s="82"/>
      <c r="EVF1" s="82"/>
      <c r="EVG1" s="82"/>
      <c r="EVH1" s="82"/>
      <c r="EVI1" s="82"/>
      <c r="EVJ1" s="82"/>
      <c r="EVK1" s="82"/>
      <c r="EVL1" s="82"/>
      <c r="EVM1" s="82"/>
      <c r="EVN1" s="82"/>
      <c r="EVO1" s="82"/>
      <c r="EVP1" s="82"/>
      <c r="EVQ1" s="82"/>
      <c r="EVR1" s="82"/>
      <c r="EVS1" s="82"/>
      <c r="EVT1" s="82"/>
      <c r="EVU1" s="82"/>
      <c r="EVV1" s="82"/>
      <c r="EVW1" s="82"/>
      <c r="EVX1" s="82"/>
      <c r="EVY1" s="82"/>
      <c r="EVZ1" s="82"/>
      <c r="EWA1" s="82"/>
      <c r="EWB1" s="82"/>
      <c r="EWC1" s="82"/>
      <c r="EWD1" s="82"/>
      <c r="EWE1" s="82"/>
      <c r="EWF1" s="82"/>
      <c r="EWG1" s="82"/>
      <c r="EWH1" s="82"/>
      <c r="EWI1" s="82"/>
      <c r="EWJ1" s="82"/>
      <c r="EWK1" s="82"/>
      <c r="EWL1" s="82"/>
      <c r="EWM1" s="82"/>
      <c r="EWN1" s="82"/>
      <c r="EWO1" s="82"/>
      <c r="EWP1" s="82"/>
      <c r="EWQ1" s="82"/>
      <c r="EWR1" s="82"/>
      <c r="EWS1" s="82"/>
      <c r="EWT1" s="82"/>
      <c r="EWU1" s="82"/>
      <c r="EWV1" s="82"/>
      <c r="EWW1" s="82"/>
      <c r="EWX1" s="82"/>
      <c r="EWY1" s="82"/>
      <c r="EWZ1" s="82"/>
      <c r="EXA1" s="82"/>
      <c r="EXB1" s="82"/>
      <c r="EXC1" s="82"/>
      <c r="EXD1" s="82"/>
      <c r="EXE1" s="82"/>
      <c r="EXF1" s="82"/>
      <c r="EXG1" s="82"/>
      <c r="EXH1" s="82"/>
      <c r="EXI1" s="82"/>
      <c r="EXJ1" s="82"/>
      <c r="EXK1" s="82"/>
      <c r="EXL1" s="82"/>
      <c r="EXM1" s="82"/>
      <c r="EXN1" s="82"/>
      <c r="EXO1" s="82"/>
      <c r="EXP1" s="82"/>
      <c r="EXQ1" s="82"/>
      <c r="EXR1" s="82"/>
      <c r="EXS1" s="82"/>
      <c r="EXT1" s="82"/>
      <c r="EXU1" s="82"/>
      <c r="EXV1" s="82"/>
      <c r="EXW1" s="82"/>
      <c r="EXX1" s="82"/>
      <c r="EXY1" s="82"/>
      <c r="EXZ1" s="82"/>
      <c r="EYA1" s="82"/>
      <c r="EYB1" s="82"/>
      <c r="EYC1" s="82"/>
      <c r="EYD1" s="82"/>
      <c r="EYE1" s="82"/>
      <c r="EYF1" s="82"/>
      <c r="EYG1" s="82"/>
      <c r="EYH1" s="82"/>
      <c r="EYI1" s="82"/>
      <c r="EYJ1" s="82"/>
      <c r="EYK1" s="82"/>
      <c r="EYL1" s="82"/>
      <c r="EYM1" s="82"/>
      <c r="EYN1" s="82"/>
      <c r="EYO1" s="82"/>
      <c r="EYP1" s="82"/>
      <c r="EYQ1" s="82"/>
      <c r="EYR1" s="82"/>
      <c r="EYS1" s="82"/>
      <c r="EYT1" s="82"/>
      <c r="EYU1" s="82"/>
      <c r="EYV1" s="82"/>
      <c r="EYW1" s="82"/>
      <c r="EYX1" s="82"/>
      <c r="EYY1" s="82"/>
      <c r="EYZ1" s="82"/>
      <c r="EZA1" s="82"/>
      <c r="EZB1" s="82"/>
      <c r="EZC1" s="82"/>
      <c r="EZD1" s="82"/>
      <c r="EZE1" s="82"/>
      <c r="EZF1" s="82"/>
      <c r="EZG1" s="82"/>
      <c r="EZH1" s="82"/>
      <c r="EZI1" s="82"/>
      <c r="EZJ1" s="82"/>
      <c r="EZK1" s="82"/>
      <c r="EZL1" s="82"/>
      <c r="EZM1" s="82"/>
      <c r="EZN1" s="82"/>
      <c r="EZO1" s="82"/>
      <c r="EZP1" s="82"/>
      <c r="EZQ1" s="82"/>
      <c r="EZR1" s="82"/>
      <c r="EZS1" s="82"/>
      <c r="EZT1" s="82"/>
      <c r="EZU1" s="82"/>
      <c r="EZV1" s="82"/>
      <c r="EZW1" s="82"/>
      <c r="EZX1" s="82"/>
      <c r="EZY1" s="82"/>
      <c r="EZZ1" s="82"/>
      <c r="FAA1" s="82"/>
      <c r="FAB1" s="82"/>
      <c r="FAC1" s="82"/>
      <c r="FAD1" s="82"/>
      <c r="FAE1" s="82"/>
      <c r="FAF1" s="82"/>
      <c r="FAG1" s="82"/>
      <c r="FAH1" s="82"/>
      <c r="FAI1" s="82"/>
      <c r="FAJ1" s="82"/>
      <c r="FAK1" s="82"/>
      <c r="FAL1" s="82"/>
      <c r="FAM1" s="82"/>
      <c r="FAN1" s="82"/>
      <c r="FAO1" s="82"/>
      <c r="FAP1" s="82"/>
      <c r="FAQ1" s="82"/>
      <c r="FAR1" s="82"/>
      <c r="FAS1" s="82"/>
      <c r="FAT1" s="82"/>
      <c r="FAU1" s="82"/>
      <c r="FAV1" s="82"/>
      <c r="FAW1" s="82"/>
      <c r="FAX1" s="82"/>
      <c r="FAY1" s="82"/>
      <c r="FAZ1" s="82"/>
      <c r="FBA1" s="82"/>
      <c r="FBB1" s="82"/>
      <c r="FBC1" s="82"/>
      <c r="FBD1" s="82"/>
      <c r="FBE1" s="82"/>
      <c r="FBF1" s="82"/>
      <c r="FBG1" s="82"/>
      <c r="FBH1" s="82"/>
      <c r="FBI1" s="82"/>
      <c r="FBJ1" s="82"/>
      <c r="FBK1" s="82"/>
      <c r="FBL1" s="82"/>
      <c r="FBM1" s="82"/>
      <c r="FBN1" s="82"/>
      <c r="FBO1" s="82"/>
      <c r="FBP1" s="82"/>
      <c r="FBQ1" s="82"/>
      <c r="FBR1" s="82"/>
      <c r="FBS1" s="82"/>
      <c r="FBT1" s="82"/>
      <c r="FBU1" s="82"/>
      <c r="FBV1" s="82"/>
      <c r="FBW1" s="82"/>
      <c r="FBX1" s="82"/>
      <c r="FBY1" s="82"/>
      <c r="FBZ1" s="82"/>
      <c r="FCA1" s="82"/>
      <c r="FCB1" s="82"/>
      <c r="FCC1" s="82"/>
      <c r="FCD1" s="82"/>
      <c r="FCE1" s="82"/>
      <c r="FCF1" s="82"/>
      <c r="FCG1" s="82"/>
      <c r="FCH1" s="82"/>
      <c r="FCI1" s="82"/>
      <c r="FCJ1" s="82"/>
      <c r="FCK1" s="82"/>
      <c r="FCL1" s="82"/>
      <c r="FCM1" s="82"/>
      <c r="FCN1" s="82"/>
      <c r="FCO1" s="82"/>
      <c r="FCP1" s="82"/>
      <c r="FCQ1" s="82"/>
      <c r="FCR1" s="82"/>
      <c r="FCS1" s="82"/>
      <c r="FCT1" s="82"/>
      <c r="FCU1" s="82"/>
      <c r="FCV1" s="82"/>
      <c r="FCW1" s="82"/>
      <c r="FCX1" s="82"/>
      <c r="FCY1" s="82"/>
      <c r="FCZ1" s="82"/>
      <c r="FDA1" s="82"/>
      <c r="FDB1" s="82"/>
      <c r="FDC1" s="82"/>
      <c r="FDD1" s="82"/>
      <c r="FDE1" s="82"/>
      <c r="FDF1" s="82"/>
      <c r="FDG1" s="82"/>
      <c r="FDH1" s="82"/>
      <c r="FDI1" s="82"/>
      <c r="FDJ1" s="82"/>
      <c r="FDK1" s="82"/>
      <c r="FDL1" s="82"/>
      <c r="FDM1" s="82"/>
      <c r="FDN1" s="82"/>
      <c r="FDO1" s="82"/>
      <c r="FDP1" s="82"/>
      <c r="FDQ1" s="82"/>
      <c r="FDR1" s="82"/>
      <c r="FDS1" s="82"/>
      <c r="FDT1" s="82"/>
      <c r="FDU1" s="82"/>
      <c r="FDV1" s="82"/>
      <c r="FDW1" s="82"/>
      <c r="FDX1" s="82"/>
      <c r="FDY1" s="82"/>
      <c r="FDZ1" s="82"/>
      <c r="FEA1" s="82"/>
      <c r="FEB1" s="82"/>
      <c r="FEC1" s="82"/>
      <c r="FED1" s="82"/>
      <c r="FEE1" s="82"/>
      <c r="FEF1" s="82"/>
      <c r="FEG1" s="82"/>
      <c r="FEH1" s="82"/>
      <c r="FEI1" s="82"/>
      <c r="FEJ1" s="82"/>
      <c r="FEK1" s="82"/>
      <c r="FEL1" s="82"/>
      <c r="FEM1" s="82"/>
      <c r="FEN1" s="82"/>
      <c r="FEO1" s="82"/>
      <c r="FEP1" s="82"/>
      <c r="FEQ1" s="82"/>
      <c r="FER1" s="82"/>
      <c r="FES1" s="82"/>
      <c r="FET1" s="82"/>
      <c r="FEU1" s="82"/>
      <c r="FEV1" s="82"/>
      <c r="FEW1" s="82"/>
      <c r="FEX1" s="82"/>
      <c r="FEY1" s="82"/>
      <c r="FEZ1" s="82"/>
      <c r="FFA1" s="82"/>
      <c r="FFB1" s="82"/>
      <c r="FFC1" s="82"/>
      <c r="FFD1" s="82"/>
      <c r="FFE1" s="82"/>
      <c r="FFF1" s="82"/>
      <c r="FFG1" s="82"/>
      <c r="FFH1" s="82"/>
      <c r="FFI1" s="82"/>
      <c r="FFJ1" s="82"/>
      <c r="FFK1" s="82"/>
      <c r="FFL1" s="82"/>
      <c r="FFM1" s="82"/>
      <c r="FFN1" s="82"/>
      <c r="FFO1" s="82"/>
      <c r="FFP1" s="82"/>
      <c r="FFQ1" s="82"/>
      <c r="FFR1" s="82"/>
      <c r="FFS1" s="82"/>
      <c r="FFT1" s="82"/>
      <c r="FFU1" s="82"/>
      <c r="FFV1" s="82"/>
      <c r="FFW1" s="82"/>
      <c r="FFX1" s="82"/>
      <c r="FFY1" s="82"/>
      <c r="FFZ1" s="82"/>
      <c r="FGA1" s="82"/>
      <c r="FGB1" s="82"/>
      <c r="FGC1" s="82"/>
      <c r="FGD1" s="82"/>
      <c r="FGE1" s="82"/>
      <c r="FGF1" s="82"/>
      <c r="FGG1" s="82"/>
      <c r="FGH1" s="82"/>
      <c r="FGI1" s="82"/>
      <c r="FGJ1" s="82"/>
      <c r="FGK1" s="82"/>
      <c r="FGL1" s="82"/>
      <c r="FGM1" s="82"/>
      <c r="FGN1" s="82"/>
      <c r="FGO1" s="82"/>
      <c r="FGP1" s="82"/>
      <c r="FGQ1" s="82"/>
      <c r="FGR1" s="82"/>
      <c r="FGS1" s="82"/>
      <c r="FGT1" s="82"/>
      <c r="FGU1" s="82"/>
      <c r="FGV1" s="82"/>
      <c r="FGW1" s="82"/>
      <c r="FGX1" s="82"/>
      <c r="FGY1" s="82"/>
      <c r="FGZ1" s="82"/>
      <c r="FHA1" s="82"/>
      <c r="FHB1" s="82"/>
      <c r="FHC1" s="82"/>
      <c r="FHD1" s="82"/>
      <c r="FHE1" s="82"/>
      <c r="FHF1" s="82"/>
      <c r="FHG1" s="82"/>
      <c r="FHH1" s="82"/>
      <c r="FHI1" s="82"/>
      <c r="FHJ1" s="82"/>
      <c r="FHK1" s="82"/>
      <c r="FHL1" s="82"/>
      <c r="FHM1" s="82"/>
      <c r="FHN1" s="82"/>
      <c r="FHO1" s="82"/>
      <c r="FHP1" s="82"/>
      <c r="FHQ1" s="82"/>
      <c r="FHR1" s="82"/>
      <c r="FHS1" s="82"/>
      <c r="FHT1" s="82"/>
      <c r="FHU1" s="82"/>
      <c r="FHV1" s="82"/>
      <c r="FHW1" s="82"/>
      <c r="FHX1" s="82"/>
      <c r="FHY1" s="82"/>
      <c r="FHZ1" s="82"/>
      <c r="FIA1" s="82"/>
      <c r="FIB1" s="82"/>
      <c r="FIC1" s="82"/>
      <c r="FID1" s="82"/>
      <c r="FIE1" s="82"/>
      <c r="FIF1" s="82"/>
      <c r="FIG1" s="82"/>
      <c r="FIH1" s="82"/>
      <c r="FII1" s="82"/>
      <c r="FIJ1" s="82"/>
      <c r="FIK1" s="82"/>
      <c r="FIL1" s="82"/>
      <c r="FIM1" s="82"/>
      <c r="FIN1" s="82"/>
      <c r="FIO1" s="82"/>
      <c r="FIP1" s="82"/>
      <c r="FIQ1" s="82"/>
      <c r="FIR1" s="82"/>
      <c r="FIS1" s="82"/>
      <c r="FIT1" s="82"/>
      <c r="FIU1" s="82"/>
      <c r="FIV1" s="82"/>
      <c r="FIW1" s="82"/>
      <c r="FIX1" s="82"/>
      <c r="FIY1" s="82"/>
      <c r="FIZ1" s="82"/>
      <c r="FJA1" s="82"/>
      <c r="FJB1" s="82"/>
      <c r="FJC1" s="82"/>
      <c r="FJD1" s="82"/>
      <c r="FJE1" s="82"/>
      <c r="FJF1" s="82"/>
      <c r="FJG1" s="82"/>
      <c r="FJH1" s="82"/>
      <c r="FJI1" s="82"/>
      <c r="FJJ1" s="82"/>
      <c r="FJK1" s="82"/>
      <c r="FJL1" s="82"/>
      <c r="FJM1" s="82"/>
      <c r="FJN1" s="82"/>
      <c r="FJO1" s="82"/>
      <c r="FJP1" s="82"/>
      <c r="FJQ1" s="82"/>
      <c r="FJR1" s="82"/>
      <c r="FJS1" s="82"/>
      <c r="FJT1" s="82"/>
      <c r="FJU1" s="82"/>
      <c r="FJV1" s="82"/>
      <c r="FJW1" s="82"/>
      <c r="FJX1" s="82"/>
      <c r="FJY1" s="82"/>
      <c r="FJZ1" s="82"/>
      <c r="FKA1" s="82"/>
      <c r="FKB1" s="82"/>
      <c r="FKC1" s="82"/>
      <c r="FKD1" s="82"/>
      <c r="FKE1" s="82"/>
      <c r="FKF1" s="82"/>
      <c r="FKG1" s="82"/>
      <c r="FKH1" s="82"/>
      <c r="FKI1" s="82"/>
      <c r="FKJ1" s="82"/>
      <c r="FKK1" s="82"/>
      <c r="FKL1" s="82"/>
      <c r="FKM1" s="82"/>
      <c r="FKN1" s="82"/>
      <c r="FKO1" s="82"/>
      <c r="FKP1" s="82"/>
      <c r="FKQ1" s="82"/>
      <c r="FKR1" s="82"/>
      <c r="FKS1" s="82"/>
      <c r="FKT1" s="82"/>
      <c r="FKU1" s="82"/>
      <c r="FKV1" s="82"/>
      <c r="FKW1" s="82"/>
      <c r="FKX1" s="82"/>
      <c r="FKY1" s="82"/>
      <c r="FKZ1" s="82"/>
      <c r="FLA1" s="82"/>
      <c r="FLB1" s="82"/>
      <c r="FLC1" s="82"/>
      <c r="FLD1" s="82"/>
      <c r="FLE1" s="82"/>
      <c r="FLF1" s="82"/>
      <c r="FLG1" s="82"/>
      <c r="FLH1" s="82"/>
      <c r="FLI1" s="82"/>
      <c r="FLJ1" s="82"/>
      <c r="FLK1" s="82"/>
      <c r="FLL1" s="82"/>
      <c r="FLM1" s="82"/>
      <c r="FLN1" s="82"/>
      <c r="FLO1" s="82"/>
      <c r="FLP1" s="82"/>
      <c r="FLQ1" s="82"/>
      <c r="FLR1" s="82"/>
      <c r="FLS1" s="82"/>
      <c r="FLT1" s="82"/>
      <c r="FLU1" s="82"/>
      <c r="FLV1" s="82"/>
      <c r="FLW1" s="82"/>
      <c r="FLX1" s="82"/>
      <c r="FLY1" s="82"/>
      <c r="FLZ1" s="82"/>
      <c r="FMA1" s="82"/>
      <c r="FMB1" s="82"/>
      <c r="FMC1" s="82"/>
      <c r="FMD1" s="82"/>
      <c r="FME1" s="82"/>
      <c r="FMF1" s="82"/>
      <c r="FMG1" s="82"/>
      <c r="FMH1" s="82"/>
      <c r="FMI1" s="82"/>
      <c r="FMJ1" s="82"/>
      <c r="FMK1" s="82"/>
      <c r="FML1" s="82"/>
      <c r="FMM1" s="82"/>
      <c r="FMN1" s="82"/>
      <c r="FMO1" s="82"/>
      <c r="FMP1" s="82"/>
      <c r="FMQ1" s="82"/>
      <c r="FMR1" s="82"/>
      <c r="FMS1" s="82"/>
      <c r="FMT1" s="82"/>
      <c r="FMU1" s="82"/>
      <c r="FMV1" s="82"/>
      <c r="FMW1" s="82"/>
      <c r="FMX1" s="82"/>
      <c r="FMY1" s="82"/>
      <c r="FMZ1" s="82"/>
      <c r="FNA1" s="82"/>
      <c r="FNB1" s="82"/>
      <c r="FNC1" s="82"/>
      <c r="FND1" s="82"/>
      <c r="FNE1" s="82"/>
      <c r="FNF1" s="82"/>
      <c r="FNG1" s="82"/>
      <c r="FNH1" s="82"/>
      <c r="FNI1" s="82"/>
      <c r="FNJ1" s="82"/>
      <c r="FNK1" s="82"/>
      <c r="FNL1" s="82"/>
      <c r="FNM1" s="82"/>
      <c r="FNN1" s="82"/>
      <c r="FNO1" s="82"/>
      <c r="FNP1" s="82"/>
      <c r="FNQ1" s="82"/>
      <c r="FNR1" s="82"/>
      <c r="FNS1" s="82"/>
      <c r="FNT1" s="82"/>
      <c r="FNU1" s="82"/>
      <c r="FNV1" s="82"/>
      <c r="FNW1" s="82"/>
      <c r="FNX1" s="82"/>
      <c r="FNY1" s="82"/>
      <c r="FNZ1" s="82"/>
      <c r="FOA1" s="82"/>
      <c r="FOB1" s="82"/>
      <c r="FOC1" s="82"/>
      <c r="FOD1" s="82"/>
      <c r="FOE1" s="82"/>
      <c r="FOF1" s="82"/>
      <c r="FOG1" s="82"/>
      <c r="FOH1" s="82"/>
      <c r="FOI1" s="82"/>
      <c r="FOJ1" s="82"/>
      <c r="FOK1" s="82"/>
      <c r="FOL1" s="82"/>
      <c r="FOM1" s="82"/>
      <c r="FON1" s="82"/>
      <c r="FOO1" s="82"/>
      <c r="FOP1" s="82"/>
      <c r="FOQ1" s="82"/>
      <c r="FOR1" s="82"/>
      <c r="FOS1" s="82"/>
      <c r="FOT1" s="82"/>
      <c r="FOU1" s="82"/>
      <c r="FOV1" s="82"/>
      <c r="FOW1" s="82"/>
      <c r="FOX1" s="82"/>
      <c r="FOY1" s="82"/>
      <c r="FOZ1" s="82"/>
      <c r="FPA1" s="82"/>
      <c r="FPB1" s="82"/>
      <c r="FPC1" s="82"/>
      <c r="FPD1" s="82"/>
      <c r="FPE1" s="82"/>
      <c r="FPF1" s="82"/>
      <c r="FPG1" s="82"/>
      <c r="FPH1" s="82"/>
      <c r="FPI1" s="82"/>
      <c r="FPJ1" s="82"/>
      <c r="FPK1" s="82"/>
      <c r="FPL1" s="82"/>
      <c r="FPM1" s="82"/>
      <c r="FPN1" s="82"/>
      <c r="FPO1" s="82"/>
      <c r="FPP1" s="82"/>
      <c r="FPQ1" s="82"/>
      <c r="FPR1" s="82"/>
      <c r="FPS1" s="82"/>
      <c r="FPT1" s="82"/>
      <c r="FPU1" s="82"/>
      <c r="FPV1" s="82"/>
      <c r="FPW1" s="82"/>
      <c r="FPX1" s="82"/>
      <c r="FPY1" s="82"/>
      <c r="FPZ1" s="82"/>
      <c r="FQA1" s="82"/>
      <c r="FQB1" s="82"/>
      <c r="FQC1" s="82"/>
      <c r="FQD1" s="82"/>
      <c r="FQE1" s="82"/>
      <c r="FQF1" s="82"/>
      <c r="FQG1" s="82"/>
      <c r="FQH1" s="82"/>
      <c r="FQI1" s="82"/>
      <c r="FQJ1" s="82"/>
      <c r="FQK1" s="82"/>
      <c r="FQL1" s="82"/>
      <c r="FQM1" s="82"/>
      <c r="FQN1" s="82"/>
      <c r="FQO1" s="82"/>
      <c r="FQP1" s="82"/>
      <c r="FQQ1" s="82"/>
      <c r="FQR1" s="82"/>
      <c r="FQS1" s="82"/>
      <c r="FQT1" s="82"/>
      <c r="FQU1" s="82"/>
      <c r="FQV1" s="82"/>
      <c r="FQW1" s="82"/>
      <c r="FQX1" s="82"/>
      <c r="FQY1" s="82"/>
      <c r="FQZ1" s="82"/>
      <c r="FRA1" s="82"/>
      <c r="FRB1" s="82"/>
      <c r="FRC1" s="82"/>
      <c r="FRD1" s="82"/>
      <c r="FRE1" s="82"/>
      <c r="FRF1" s="82"/>
      <c r="FRG1" s="82"/>
      <c r="FRH1" s="82"/>
      <c r="FRI1" s="82"/>
      <c r="FRJ1" s="82"/>
      <c r="FRK1" s="82"/>
      <c r="FRL1" s="82"/>
      <c r="FRM1" s="82"/>
      <c r="FRN1" s="82"/>
      <c r="FRO1" s="82"/>
      <c r="FRP1" s="82"/>
      <c r="FRQ1" s="82"/>
      <c r="FRR1" s="82"/>
      <c r="FRS1" s="82"/>
      <c r="FRT1" s="82"/>
      <c r="FRU1" s="82"/>
      <c r="FRV1" s="82"/>
      <c r="FRW1" s="82"/>
      <c r="FRX1" s="82"/>
      <c r="FRY1" s="82"/>
      <c r="FRZ1" s="82"/>
      <c r="FSA1" s="82"/>
      <c r="FSB1" s="82"/>
      <c r="FSC1" s="82"/>
      <c r="FSD1" s="82"/>
      <c r="FSE1" s="82"/>
      <c r="FSF1" s="82"/>
      <c r="FSG1" s="82"/>
      <c r="FSH1" s="82"/>
      <c r="FSI1" s="82"/>
      <c r="FSJ1" s="82"/>
      <c r="FSK1" s="82"/>
      <c r="FSL1" s="82"/>
      <c r="FSM1" s="82"/>
      <c r="FSN1" s="82"/>
      <c r="FSO1" s="82"/>
      <c r="FSP1" s="82"/>
      <c r="FSQ1" s="82"/>
      <c r="FSR1" s="82"/>
      <c r="FSS1" s="82"/>
      <c r="FST1" s="82"/>
      <c r="FSU1" s="82"/>
      <c r="FSV1" s="82"/>
      <c r="FSW1" s="82"/>
      <c r="FSX1" s="82"/>
      <c r="FSY1" s="82"/>
      <c r="FSZ1" s="82"/>
      <c r="FTA1" s="82"/>
      <c r="FTB1" s="82"/>
      <c r="FTC1" s="82"/>
      <c r="FTD1" s="82"/>
      <c r="FTE1" s="82"/>
      <c r="FTF1" s="82"/>
      <c r="FTG1" s="82"/>
      <c r="FTH1" s="82"/>
      <c r="FTI1" s="82"/>
      <c r="FTJ1" s="82"/>
      <c r="FTK1" s="82"/>
      <c r="FTL1" s="82"/>
      <c r="FTM1" s="82"/>
      <c r="FTN1" s="82"/>
      <c r="FTO1" s="82"/>
      <c r="FTP1" s="82"/>
      <c r="FTQ1" s="82"/>
      <c r="FTR1" s="82"/>
      <c r="FTS1" s="82"/>
      <c r="FTT1" s="82"/>
      <c r="FTU1" s="82"/>
      <c r="FTV1" s="82"/>
      <c r="FTW1" s="82"/>
      <c r="FTX1" s="82"/>
      <c r="FTY1" s="82"/>
      <c r="FTZ1" s="82"/>
      <c r="FUA1" s="82"/>
      <c r="FUB1" s="82"/>
      <c r="FUC1" s="82"/>
      <c r="FUD1" s="82"/>
      <c r="FUE1" s="82"/>
      <c r="FUF1" s="82"/>
      <c r="FUG1" s="82"/>
      <c r="FUH1" s="82"/>
      <c r="FUI1" s="82"/>
      <c r="FUJ1" s="82"/>
      <c r="FUK1" s="82"/>
      <c r="FUL1" s="82"/>
      <c r="FUM1" s="82"/>
      <c r="FUN1" s="82"/>
      <c r="FUO1" s="82"/>
      <c r="FUP1" s="82"/>
      <c r="FUQ1" s="82"/>
      <c r="FUR1" s="82"/>
      <c r="FUS1" s="82"/>
      <c r="FUT1" s="82"/>
      <c r="FUU1" s="82"/>
      <c r="FUV1" s="82"/>
      <c r="FUW1" s="82"/>
      <c r="FUX1" s="82"/>
      <c r="FUY1" s="82"/>
      <c r="FUZ1" s="82"/>
      <c r="FVA1" s="82"/>
      <c r="FVB1" s="82"/>
      <c r="FVC1" s="82"/>
      <c r="FVD1" s="82"/>
      <c r="FVE1" s="82"/>
      <c r="FVF1" s="82"/>
      <c r="FVG1" s="82"/>
      <c r="FVH1" s="82"/>
      <c r="FVI1" s="82"/>
      <c r="FVJ1" s="82"/>
      <c r="FVK1" s="82"/>
      <c r="FVL1" s="82"/>
      <c r="FVM1" s="82"/>
      <c r="FVN1" s="82"/>
      <c r="FVO1" s="82"/>
      <c r="FVP1" s="82"/>
      <c r="FVQ1" s="82"/>
      <c r="FVR1" s="82"/>
      <c r="FVS1" s="82"/>
      <c r="FVT1" s="82"/>
      <c r="FVU1" s="82"/>
      <c r="FVV1" s="82"/>
      <c r="FVW1" s="82"/>
      <c r="FVX1" s="82"/>
      <c r="FVY1" s="82"/>
      <c r="FVZ1" s="82"/>
      <c r="FWA1" s="82"/>
      <c r="FWB1" s="82"/>
      <c r="FWC1" s="82"/>
      <c r="FWD1" s="82"/>
      <c r="FWE1" s="82"/>
      <c r="FWF1" s="82"/>
      <c r="FWG1" s="82"/>
      <c r="FWH1" s="82"/>
      <c r="FWI1" s="82"/>
      <c r="FWJ1" s="82"/>
      <c r="FWK1" s="82"/>
      <c r="FWL1" s="82"/>
      <c r="FWM1" s="82"/>
      <c r="FWN1" s="82"/>
      <c r="FWO1" s="82"/>
      <c r="FWP1" s="82"/>
      <c r="FWQ1" s="82"/>
      <c r="FWR1" s="82"/>
      <c r="FWS1" s="82"/>
      <c r="FWT1" s="82"/>
      <c r="FWU1" s="82"/>
      <c r="FWV1" s="82"/>
      <c r="FWW1" s="82"/>
      <c r="FWX1" s="82"/>
      <c r="FWY1" s="82"/>
      <c r="FWZ1" s="82"/>
      <c r="FXA1" s="82"/>
      <c r="FXB1" s="82"/>
      <c r="FXC1" s="82"/>
      <c r="FXD1" s="82"/>
      <c r="FXE1" s="82"/>
      <c r="FXF1" s="82"/>
      <c r="FXG1" s="82"/>
      <c r="FXH1" s="82"/>
      <c r="FXI1" s="82"/>
      <c r="FXJ1" s="82"/>
      <c r="FXK1" s="82"/>
      <c r="FXL1" s="82"/>
      <c r="FXM1" s="82"/>
      <c r="FXN1" s="82"/>
      <c r="FXO1" s="82"/>
      <c r="FXP1" s="82"/>
      <c r="FXQ1" s="82"/>
      <c r="FXR1" s="82"/>
      <c r="FXS1" s="82"/>
      <c r="FXT1" s="82"/>
      <c r="FXU1" s="82"/>
      <c r="FXV1" s="82"/>
      <c r="FXW1" s="82"/>
      <c r="FXX1" s="82"/>
      <c r="FXY1" s="82"/>
      <c r="FXZ1" s="82"/>
      <c r="FYA1" s="82"/>
      <c r="FYB1" s="82"/>
      <c r="FYC1" s="82"/>
      <c r="FYD1" s="82"/>
      <c r="FYE1" s="82"/>
      <c r="FYF1" s="82"/>
      <c r="FYG1" s="82"/>
      <c r="FYH1" s="82"/>
      <c r="FYI1" s="82"/>
      <c r="FYJ1" s="82"/>
      <c r="FYK1" s="82"/>
      <c r="FYL1" s="82"/>
      <c r="FYM1" s="82"/>
      <c r="FYN1" s="82"/>
      <c r="FYO1" s="82"/>
      <c r="FYP1" s="82"/>
      <c r="FYQ1" s="82"/>
      <c r="FYR1" s="82"/>
      <c r="FYS1" s="82"/>
      <c r="FYT1" s="82"/>
      <c r="FYU1" s="82"/>
      <c r="FYV1" s="82"/>
      <c r="FYW1" s="82"/>
      <c r="FYX1" s="82"/>
      <c r="FYY1" s="82"/>
      <c r="FYZ1" s="82"/>
      <c r="FZA1" s="82"/>
      <c r="FZB1" s="82"/>
      <c r="FZC1" s="82"/>
      <c r="FZD1" s="82"/>
      <c r="FZE1" s="82"/>
      <c r="FZF1" s="82"/>
      <c r="FZG1" s="82"/>
      <c r="FZH1" s="82"/>
      <c r="FZI1" s="82"/>
      <c r="FZJ1" s="82"/>
      <c r="FZK1" s="82"/>
      <c r="FZL1" s="82"/>
      <c r="FZM1" s="82"/>
      <c r="FZN1" s="82"/>
      <c r="FZO1" s="82"/>
      <c r="FZP1" s="82"/>
      <c r="FZQ1" s="82"/>
      <c r="FZR1" s="82"/>
      <c r="FZS1" s="82"/>
      <c r="FZT1" s="82"/>
      <c r="FZU1" s="82"/>
      <c r="FZV1" s="82"/>
      <c r="FZW1" s="82"/>
      <c r="FZX1" s="82"/>
      <c r="FZY1" s="82"/>
      <c r="FZZ1" s="82"/>
      <c r="GAA1" s="82"/>
      <c r="GAB1" s="82"/>
      <c r="GAC1" s="82"/>
      <c r="GAD1" s="82"/>
      <c r="GAE1" s="82"/>
      <c r="GAF1" s="82"/>
      <c r="GAG1" s="82"/>
      <c r="GAH1" s="82"/>
      <c r="GAI1" s="82"/>
      <c r="GAJ1" s="82"/>
      <c r="GAK1" s="82"/>
      <c r="GAL1" s="82"/>
      <c r="GAM1" s="82"/>
      <c r="GAN1" s="82"/>
      <c r="GAO1" s="82"/>
      <c r="GAP1" s="82"/>
      <c r="GAQ1" s="82"/>
      <c r="GAR1" s="82"/>
      <c r="GAS1" s="82"/>
      <c r="GAT1" s="82"/>
      <c r="GAU1" s="82"/>
      <c r="GAV1" s="82"/>
      <c r="GAW1" s="82"/>
      <c r="GAX1" s="82"/>
      <c r="GAY1" s="82"/>
      <c r="GAZ1" s="82"/>
      <c r="GBA1" s="82"/>
      <c r="GBB1" s="82"/>
      <c r="GBC1" s="82"/>
      <c r="GBD1" s="82"/>
      <c r="GBE1" s="82"/>
      <c r="GBF1" s="82"/>
      <c r="GBG1" s="82"/>
      <c r="GBH1" s="82"/>
      <c r="GBI1" s="82"/>
      <c r="GBJ1" s="82"/>
      <c r="GBK1" s="82"/>
      <c r="GBL1" s="82"/>
      <c r="GBM1" s="82"/>
      <c r="GBN1" s="82"/>
      <c r="GBO1" s="82"/>
      <c r="GBP1" s="82"/>
      <c r="GBQ1" s="82"/>
      <c r="GBR1" s="82"/>
      <c r="GBS1" s="82"/>
      <c r="GBT1" s="82"/>
      <c r="GBU1" s="82"/>
      <c r="GBV1" s="82"/>
      <c r="GBW1" s="82"/>
      <c r="GBX1" s="82"/>
      <c r="GBY1" s="82"/>
      <c r="GBZ1" s="82"/>
      <c r="GCA1" s="82"/>
      <c r="GCB1" s="82"/>
      <c r="GCC1" s="82"/>
      <c r="GCD1" s="82"/>
      <c r="GCE1" s="82"/>
      <c r="GCF1" s="82"/>
      <c r="GCG1" s="82"/>
      <c r="GCH1" s="82"/>
      <c r="GCI1" s="82"/>
      <c r="GCJ1" s="82"/>
      <c r="GCK1" s="82"/>
      <c r="GCL1" s="82"/>
      <c r="GCM1" s="82"/>
      <c r="GCN1" s="82"/>
      <c r="GCO1" s="82"/>
      <c r="GCP1" s="82"/>
      <c r="GCQ1" s="82"/>
      <c r="GCR1" s="82"/>
      <c r="GCS1" s="82"/>
      <c r="GCT1" s="82"/>
      <c r="GCU1" s="82"/>
      <c r="GCV1" s="82"/>
      <c r="GCW1" s="82"/>
      <c r="GCX1" s="82"/>
      <c r="GCY1" s="82"/>
      <c r="GCZ1" s="82"/>
      <c r="GDA1" s="82"/>
      <c r="GDB1" s="82"/>
      <c r="GDC1" s="82"/>
      <c r="GDD1" s="82"/>
      <c r="GDE1" s="82"/>
      <c r="GDF1" s="82"/>
      <c r="GDG1" s="82"/>
      <c r="GDH1" s="82"/>
      <c r="GDI1" s="82"/>
      <c r="GDJ1" s="82"/>
      <c r="GDK1" s="82"/>
      <c r="GDL1" s="82"/>
      <c r="GDM1" s="82"/>
      <c r="GDN1" s="82"/>
      <c r="GDO1" s="82"/>
      <c r="GDP1" s="82"/>
      <c r="GDQ1" s="82"/>
      <c r="GDR1" s="82"/>
      <c r="GDS1" s="82"/>
      <c r="GDT1" s="82"/>
      <c r="GDU1" s="82"/>
      <c r="GDV1" s="82"/>
      <c r="GDW1" s="82"/>
      <c r="GDX1" s="82"/>
      <c r="GDY1" s="82"/>
      <c r="GDZ1" s="82"/>
      <c r="GEA1" s="82"/>
      <c r="GEB1" s="82"/>
      <c r="GEC1" s="82"/>
      <c r="GED1" s="82"/>
      <c r="GEE1" s="82"/>
      <c r="GEF1" s="82"/>
      <c r="GEG1" s="82"/>
      <c r="GEH1" s="82"/>
      <c r="GEI1" s="82"/>
      <c r="GEJ1" s="82"/>
      <c r="GEK1" s="82"/>
      <c r="GEL1" s="82"/>
      <c r="GEM1" s="82"/>
      <c r="GEN1" s="82"/>
      <c r="GEO1" s="82"/>
      <c r="GEP1" s="82"/>
      <c r="GEQ1" s="82"/>
      <c r="GER1" s="82"/>
      <c r="GES1" s="82"/>
      <c r="GET1" s="82"/>
      <c r="GEU1" s="82"/>
      <c r="GEV1" s="82"/>
      <c r="GEW1" s="82"/>
      <c r="GEX1" s="82"/>
      <c r="GEY1" s="82"/>
      <c r="GEZ1" s="82"/>
      <c r="GFA1" s="82"/>
      <c r="GFB1" s="82"/>
      <c r="GFC1" s="82"/>
      <c r="GFD1" s="82"/>
      <c r="GFE1" s="82"/>
      <c r="GFF1" s="82"/>
      <c r="GFG1" s="82"/>
      <c r="GFH1" s="82"/>
      <c r="GFI1" s="82"/>
      <c r="GFJ1" s="82"/>
      <c r="GFK1" s="82"/>
      <c r="GFL1" s="82"/>
      <c r="GFM1" s="82"/>
      <c r="GFN1" s="82"/>
      <c r="GFO1" s="82"/>
      <c r="GFP1" s="82"/>
      <c r="GFQ1" s="82"/>
      <c r="GFR1" s="82"/>
      <c r="GFS1" s="82"/>
      <c r="GFT1" s="82"/>
      <c r="GFU1" s="82"/>
      <c r="GFV1" s="82"/>
      <c r="GFW1" s="82"/>
      <c r="GFX1" s="82"/>
      <c r="GFY1" s="82"/>
      <c r="GFZ1" s="82"/>
      <c r="GGA1" s="82"/>
      <c r="GGB1" s="82"/>
      <c r="GGC1" s="82"/>
      <c r="GGD1" s="82"/>
      <c r="GGE1" s="82"/>
      <c r="GGF1" s="82"/>
      <c r="GGG1" s="82"/>
      <c r="GGH1" s="82"/>
      <c r="GGI1" s="82"/>
      <c r="GGJ1" s="82"/>
      <c r="GGK1" s="82"/>
      <c r="GGL1" s="82"/>
      <c r="GGM1" s="82"/>
      <c r="GGN1" s="82"/>
      <c r="GGO1" s="82"/>
      <c r="GGP1" s="82"/>
      <c r="GGQ1" s="82"/>
      <c r="GGR1" s="82"/>
      <c r="GGS1" s="82"/>
      <c r="GGT1" s="82"/>
      <c r="GGU1" s="82"/>
      <c r="GGV1" s="82"/>
      <c r="GGW1" s="82"/>
      <c r="GGX1" s="82"/>
      <c r="GGY1" s="82"/>
      <c r="GGZ1" s="82"/>
      <c r="GHA1" s="82"/>
      <c r="GHB1" s="82"/>
      <c r="GHC1" s="82"/>
      <c r="GHD1" s="82"/>
      <c r="GHE1" s="82"/>
      <c r="GHF1" s="82"/>
      <c r="GHG1" s="82"/>
      <c r="GHH1" s="82"/>
      <c r="GHI1" s="82"/>
      <c r="GHJ1" s="82"/>
      <c r="GHK1" s="82"/>
      <c r="GHL1" s="82"/>
      <c r="GHM1" s="82"/>
      <c r="GHN1" s="82"/>
      <c r="GHO1" s="82"/>
      <c r="GHP1" s="82"/>
      <c r="GHQ1" s="82"/>
      <c r="GHR1" s="82"/>
      <c r="GHS1" s="82"/>
      <c r="GHT1" s="82"/>
      <c r="GHU1" s="82"/>
      <c r="GHV1" s="82"/>
      <c r="GHW1" s="82"/>
      <c r="GHX1" s="82"/>
      <c r="GHY1" s="82"/>
      <c r="GHZ1" s="82"/>
      <c r="GIA1" s="82"/>
      <c r="GIB1" s="82"/>
      <c r="GIC1" s="82"/>
      <c r="GID1" s="82"/>
      <c r="GIE1" s="82"/>
      <c r="GIF1" s="82"/>
      <c r="GIG1" s="82"/>
      <c r="GIH1" s="82"/>
      <c r="GII1" s="82"/>
      <c r="GIJ1" s="82"/>
      <c r="GIK1" s="82"/>
      <c r="GIL1" s="82"/>
      <c r="GIM1" s="82"/>
      <c r="GIN1" s="82"/>
      <c r="GIO1" s="82"/>
      <c r="GIP1" s="82"/>
      <c r="GIQ1" s="82"/>
      <c r="GIR1" s="82"/>
      <c r="GIS1" s="82"/>
      <c r="GIT1" s="82"/>
      <c r="GIU1" s="82"/>
      <c r="GIV1" s="82"/>
      <c r="GIW1" s="82"/>
      <c r="GIX1" s="82"/>
      <c r="GIY1" s="82"/>
      <c r="GIZ1" s="82"/>
      <c r="GJA1" s="82"/>
      <c r="GJB1" s="82"/>
      <c r="GJC1" s="82"/>
      <c r="GJD1" s="82"/>
      <c r="GJE1" s="82"/>
      <c r="GJF1" s="82"/>
      <c r="GJG1" s="82"/>
      <c r="GJH1" s="82"/>
      <c r="GJI1" s="82"/>
      <c r="GJJ1" s="82"/>
      <c r="GJK1" s="82"/>
      <c r="GJL1" s="82"/>
      <c r="GJM1" s="82"/>
      <c r="GJN1" s="82"/>
      <c r="GJO1" s="82"/>
      <c r="GJP1" s="82"/>
      <c r="GJQ1" s="82"/>
      <c r="GJR1" s="82"/>
      <c r="GJS1" s="82"/>
      <c r="GJT1" s="82"/>
      <c r="GJU1" s="82"/>
      <c r="GJV1" s="82"/>
      <c r="GJW1" s="82"/>
      <c r="GJX1" s="82"/>
      <c r="GJY1" s="82"/>
      <c r="GJZ1" s="82"/>
      <c r="GKA1" s="82"/>
      <c r="GKB1" s="82"/>
      <c r="GKC1" s="82"/>
      <c r="GKD1" s="82"/>
      <c r="GKE1" s="82"/>
      <c r="GKF1" s="82"/>
      <c r="GKG1" s="82"/>
      <c r="GKH1" s="82"/>
      <c r="GKI1" s="82"/>
      <c r="GKJ1" s="82"/>
      <c r="GKK1" s="82"/>
      <c r="GKL1" s="82"/>
      <c r="GKM1" s="82"/>
      <c r="GKN1" s="82"/>
      <c r="GKO1" s="82"/>
      <c r="GKP1" s="82"/>
      <c r="GKQ1" s="82"/>
      <c r="GKR1" s="82"/>
      <c r="GKS1" s="82"/>
      <c r="GKT1" s="82"/>
      <c r="GKU1" s="82"/>
      <c r="GKV1" s="82"/>
      <c r="GKW1" s="82"/>
      <c r="GKX1" s="82"/>
      <c r="GKY1" s="82"/>
      <c r="GKZ1" s="82"/>
      <c r="GLA1" s="82"/>
      <c r="GLB1" s="82"/>
      <c r="GLC1" s="82"/>
      <c r="GLD1" s="82"/>
      <c r="GLE1" s="82"/>
      <c r="GLF1" s="82"/>
      <c r="GLG1" s="82"/>
      <c r="GLH1" s="82"/>
      <c r="GLI1" s="82"/>
      <c r="GLJ1" s="82"/>
      <c r="GLK1" s="82"/>
      <c r="GLL1" s="82"/>
      <c r="GLM1" s="82"/>
      <c r="GLN1" s="82"/>
      <c r="GLO1" s="82"/>
      <c r="GLP1" s="82"/>
      <c r="GLQ1" s="82"/>
      <c r="GLR1" s="82"/>
      <c r="GLS1" s="82"/>
      <c r="GLT1" s="82"/>
      <c r="GLU1" s="82"/>
      <c r="GLV1" s="82"/>
      <c r="GLW1" s="82"/>
      <c r="GLX1" s="82"/>
      <c r="GLY1" s="82"/>
      <c r="GLZ1" s="82"/>
      <c r="GMA1" s="82"/>
      <c r="GMB1" s="82"/>
      <c r="GMC1" s="82"/>
      <c r="GMD1" s="82"/>
      <c r="GME1" s="82"/>
      <c r="GMF1" s="82"/>
      <c r="GMG1" s="82"/>
      <c r="GMH1" s="82"/>
      <c r="GMI1" s="82"/>
      <c r="GMJ1" s="82"/>
      <c r="GMK1" s="82"/>
      <c r="GML1" s="82"/>
      <c r="GMM1" s="82"/>
      <c r="GMN1" s="82"/>
      <c r="GMO1" s="82"/>
      <c r="GMP1" s="82"/>
      <c r="GMQ1" s="82"/>
      <c r="GMR1" s="82"/>
      <c r="GMS1" s="82"/>
      <c r="GMT1" s="82"/>
      <c r="GMU1" s="82"/>
      <c r="GMV1" s="82"/>
      <c r="GMW1" s="82"/>
      <c r="GMX1" s="82"/>
      <c r="GMY1" s="82"/>
      <c r="GMZ1" s="82"/>
      <c r="GNA1" s="82"/>
      <c r="GNB1" s="82"/>
      <c r="GNC1" s="82"/>
      <c r="GND1" s="82"/>
      <c r="GNE1" s="82"/>
      <c r="GNF1" s="82"/>
      <c r="GNG1" s="82"/>
      <c r="GNH1" s="82"/>
      <c r="GNI1" s="82"/>
      <c r="GNJ1" s="82"/>
      <c r="GNK1" s="82"/>
      <c r="GNL1" s="82"/>
      <c r="GNM1" s="82"/>
      <c r="GNN1" s="82"/>
      <c r="GNO1" s="82"/>
      <c r="GNP1" s="82"/>
      <c r="GNQ1" s="82"/>
      <c r="GNR1" s="82"/>
      <c r="GNS1" s="82"/>
      <c r="GNT1" s="82"/>
      <c r="GNU1" s="82"/>
      <c r="GNV1" s="82"/>
      <c r="GNW1" s="82"/>
      <c r="GNX1" s="82"/>
      <c r="GNY1" s="82"/>
      <c r="GNZ1" s="82"/>
      <c r="GOA1" s="82"/>
      <c r="GOB1" s="82"/>
      <c r="GOC1" s="82"/>
      <c r="GOD1" s="82"/>
      <c r="GOE1" s="82"/>
      <c r="GOF1" s="82"/>
      <c r="GOG1" s="82"/>
      <c r="GOH1" s="82"/>
      <c r="GOI1" s="82"/>
      <c r="GOJ1" s="82"/>
      <c r="GOK1" s="82"/>
      <c r="GOL1" s="82"/>
      <c r="GOM1" s="82"/>
      <c r="GON1" s="82"/>
      <c r="GOO1" s="82"/>
      <c r="GOP1" s="82"/>
      <c r="GOQ1" s="82"/>
      <c r="GOR1" s="82"/>
      <c r="GOS1" s="82"/>
      <c r="GOT1" s="82"/>
      <c r="GOU1" s="82"/>
      <c r="GOV1" s="82"/>
      <c r="GOW1" s="82"/>
      <c r="GOX1" s="82"/>
      <c r="GOY1" s="82"/>
      <c r="GOZ1" s="82"/>
      <c r="GPA1" s="82"/>
      <c r="GPB1" s="82"/>
      <c r="GPC1" s="82"/>
      <c r="GPD1" s="82"/>
      <c r="GPE1" s="82"/>
      <c r="GPF1" s="82"/>
      <c r="GPG1" s="82"/>
      <c r="GPH1" s="82"/>
      <c r="GPI1" s="82"/>
      <c r="GPJ1" s="82"/>
      <c r="GPK1" s="82"/>
      <c r="GPL1" s="82"/>
      <c r="GPM1" s="82"/>
      <c r="GPN1" s="82"/>
      <c r="GPO1" s="82"/>
      <c r="GPP1" s="82"/>
      <c r="GPQ1" s="82"/>
      <c r="GPR1" s="82"/>
      <c r="GPS1" s="82"/>
      <c r="GPT1" s="82"/>
      <c r="GPU1" s="82"/>
      <c r="GPV1" s="82"/>
      <c r="GPW1" s="82"/>
      <c r="GPX1" s="82"/>
      <c r="GPY1" s="82"/>
      <c r="GPZ1" s="82"/>
      <c r="GQA1" s="82"/>
      <c r="GQB1" s="82"/>
      <c r="GQC1" s="82"/>
      <c r="GQD1" s="82"/>
      <c r="GQE1" s="82"/>
      <c r="GQF1" s="82"/>
      <c r="GQG1" s="82"/>
      <c r="GQH1" s="82"/>
      <c r="GQI1" s="82"/>
      <c r="GQJ1" s="82"/>
      <c r="GQK1" s="82"/>
      <c r="GQL1" s="82"/>
      <c r="GQM1" s="82"/>
      <c r="GQN1" s="82"/>
      <c r="GQO1" s="82"/>
      <c r="GQP1" s="82"/>
      <c r="GQQ1" s="82"/>
      <c r="GQR1" s="82"/>
      <c r="GQS1" s="82"/>
      <c r="GQT1" s="82"/>
      <c r="GQU1" s="82"/>
      <c r="GQV1" s="82"/>
      <c r="GQW1" s="82"/>
      <c r="GQX1" s="82"/>
      <c r="GQY1" s="82"/>
      <c r="GQZ1" s="82"/>
      <c r="GRA1" s="82"/>
      <c r="GRB1" s="82"/>
      <c r="GRC1" s="82"/>
      <c r="GRD1" s="82"/>
      <c r="GRE1" s="82"/>
      <c r="GRF1" s="82"/>
      <c r="GRG1" s="82"/>
      <c r="GRH1" s="82"/>
      <c r="GRI1" s="82"/>
      <c r="GRJ1" s="82"/>
      <c r="GRK1" s="82"/>
      <c r="GRL1" s="82"/>
      <c r="GRM1" s="82"/>
      <c r="GRN1" s="82"/>
      <c r="GRO1" s="82"/>
      <c r="GRP1" s="82"/>
      <c r="GRQ1" s="82"/>
      <c r="GRR1" s="82"/>
      <c r="GRS1" s="82"/>
      <c r="GRT1" s="82"/>
      <c r="GRU1" s="82"/>
      <c r="GRV1" s="82"/>
      <c r="GRW1" s="82"/>
      <c r="GRX1" s="82"/>
      <c r="GRY1" s="82"/>
      <c r="GRZ1" s="82"/>
      <c r="GSA1" s="82"/>
      <c r="GSB1" s="82"/>
      <c r="GSC1" s="82"/>
      <c r="GSD1" s="82"/>
      <c r="GSE1" s="82"/>
      <c r="GSF1" s="82"/>
      <c r="GSG1" s="82"/>
      <c r="GSH1" s="82"/>
      <c r="GSI1" s="82"/>
      <c r="GSJ1" s="82"/>
      <c r="GSK1" s="82"/>
      <c r="GSL1" s="82"/>
      <c r="GSM1" s="82"/>
      <c r="GSN1" s="82"/>
      <c r="GSO1" s="82"/>
      <c r="GSP1" s="82"/>
      <c r="GSQ1" s="82"/>
      <c r="GSR1" s="82"/>
      <c r="GSS1" s="82"/>
      <c r="GST1" s="82"/>
      <c r="GSU1" s="82"/>
      <c r="GSV1" s="82"/>
      <c r="GSW1" s="82"/>
      <c r="GSX1" s="82"/>
      <c r="GSY1" s="82"/>
      <c r="GSZ1" s="82"/>
      <c r="GTA1" s="82"/>
      <c r="GTB1" s="82"/>
      <c r="GTC1" s="82"/>
      <c r="GTD1" s="82"/>
      <c r="GTE1" s="82"/>
      <c r="GTF1" s="82"/>
      <c r="GTG1" s="82"/>
      <c r="GTH1" s="82"/>
      <c r="GTI1" s="82"/>
      <c r="GTJ1" s="82"/>
      <c r="GTK1" s="82"/>
      <c r="GTL1" s="82"/>
      <c r="GTM1" s="82"/>
      <c r="GTN1" s="82"/>
      <c r="GTO1" s="82"/>
      <c r="GTP1" s="82"/>
      <c r="GTQ1" s="82"/>
      <c r="GTR1" s="82"/>
      <c r="GTS1" s="82"/>
      <c r="GTT1" s="82"/>
      <c r="GTU1" s="82"/>
      <c r="GTV1" s="82"/>
      <c r="GTW1" s="82"/>
      <c r="GTX1" s="82"/>
      <c r="GTY1" s="82"/>
      <c r="GTZ1" s="82"/>
      <c r="GUA1" s="82"/>
      <c r="GUB1" s="82"/>
      <c r="GUC1" s="82"/>
      <c r="GUD1" s="82"/>
      <c r="GUE1" s="82"/>
      <c r="GUF1" s="82"/>
      <c r="GUG1" s="82"/>
      <c r="GUH1" s="82"/>
      <c r="GUI1" s="82"/>
      <c r="GUJ1" s="82"/>
      <c r="GUK1" s="82"/>
      <c r="GUL1" s="82"/>
      <c r="GUM1" s="82"/>
      <c r="GUN1" s="82"/>
      <c r="GUO1" s="82"/>
      <c r="GUP1" s="82"/>
      <c r="GUQ1" s="82"/>
      <c r="GUR1" s="82"/>
      <c r="GUS1" s="82"/>
      <c r="GUT1" s="82"/>
      <c r="GUU1" s="82"/>
      <c r="GUV1" s="82"/>
      <c r="GUW1" s="82"/>
      <c r="GUX1" s="82"/>
      <c r="GUY1" s="82"/>
      <c r="GUZ1" s="82"/>
      <c r="GVA1" s="82"/>
      <c r="GVB1" s="82"/>
      <c r="GVC1" s="82"/>
      <c r="GVD1" s="82"/>
      <c r="GVE1" s="82"/>
      <c r="GVF1" s="82"/>
      <c r="GVG1" s="82"/>
      <c r="GVH1" s="82"/>
      <c r="GVI1" s="82"/>
      <c r="GVJ1" s="82"/>
      <c r="GVK1" s="82"/>
      <c r="GVL1" s="82"/>
      <c r="GVM1" s="82"/>
      <c r="GVN1" s="82"/>
      <c r="GVO1" s="82"/>
      <c r="GVP1" s="82"/>
      <c r="GVQ1" s="82"/>
      <c r="GVR1" s="82"/>
      <c r="GVS1" s="82"/>
      <c r="GVT1" s="82"/>
      <c r="GVU1" s="82"/>
      <c r="GVV1" s="82"/>
      <c r="GVW1" s="82"/>
      <c r="GVX1" s="82"/>
      <c r="GVY1" s="82"/>
      <c r="GVZ1" s="82"/>
      <c r="GWA1" s="82"/>
      <c r="GWB1" s="82"/>
      <c r="GWC1" s="82"/>
      <c r="GWD1" s="82"/>
      <c r="GWE1" s="82"/>
      <c r="GWF1" s="82"/>
      <c r="GWG1" s="82"/>
      <c r="GWH1" s="82"/>
      <c r="GWI1" s="82"/>
      <c r="GWJ1" s="82"/>
      <c r="GWK1" s="82"/>
      <c r="GWL1" s="82"/>
      <c r="GWM1" s="82"/>
      <c r="GWN1" s="82"/>
      <c r="GWO1" s="82"/>
      <c r="GWP1" s="82"/>
      <c r="GWQ1" s="82"/>
      <c r="GWR1" s="82"/>
      <c r="GWS1" s="82"/>
      <c r="GWT1" s="82"/>
      <c r="GWU1" s="82"/>
      <c r="GWV1" s="82"/>
      <c r="GWW1" s="82"/>
      <c r="GWX1" s="82"/>
      <c r="GWY1" s="82"/>
      <c r="GWZ1" s="82"/>
      <c r="GXA1" s="82"/>
      <c r="GXB1" s="82"/>
      <c r="GXC1" s="82"/>
      <c r="GXD1" s="82"/>
      <c r="GXE1" s="82"/>
      <c r="GXF1" s="82"/>
      <c r="GXG1" s="82"/>
      <c r="GXH1" s="82"/>
      <c r="GXI1" s="82"/>
      <c r="GXJ1" s="82"/>
      <c r="GXK1" s="82"/>
      <c r="GXL1" s="82"/>
      <c r="GXM1" s="82"/>
      <c r="GXN1" s="82"/>
      <c r="GXO1" s="82"/>
      <c r="GXP1" s="82"/>
      <c r="GXQ1" s="82"/>
      <c r="GXR1" s="82"/>
      <c r="GXS1" s="82"/>
      <c r="GXT1" s="82"/>
      <c r="GXU1" s="82"/>
      <c r="GXV1" s="82"/>
      <c r="GXW1" s="82"/>
      <c r="GXX1" s="82"/>
      <c r="GXY1" s="82"/>
      <c r="GXZ1" s="82"/>
      <c r="GYA1" s="82"/>
      <c r="GYB1" s="82"/>
      <c r="GYC1" s="82"/>
      <c r="GYD1" s="82"/>
      <c r="GYE1" s="82"/>
      <c r="GYF1" s="82"/>
      <c r="GYG1" s="82"/>
      <c r="GYH1" s="82"/>
      <c r="GYI1" s="82"/>
      <c r="GYJ1" s="82"/>
      <c r="GYK1" s="82"/>
      <c r="GYL1" s="82"/>
      <c r="GYM1" s="82"/>
      <c r="GYN1" s="82"/>
      <c r="GYO1" s="82"/>
      <c r="GYP1" s="82"/>
      <c r="GYQ1" s="82"/>
      <c r="GYR1" s="82"/>
      <c r="GYS1" s="82"/>
      <c r="GYT1" s="82"/>
      <c r="GYU1" s="82"/>
      <c r="GYV1" s="82"/>
      <c r="GYW1" s="82"/>
      <c r="GYX1" s="82"/>
      <c r="GYY1" s="82"/>
      <c r="GYZ1" s="82"/>
      <c r="GZA1" s="82"/>
      <c r="GZB1" s="82"/>
      <c r="GZC1" s="82"/>
      <c r="GZD1" s="82"/>
      <c r="GZE1" s="82"/>
      <c r="GZF1" s="82"/>
      <c r="GZG1" s="82"/>
      <c r="GZH1" s="82"/>
      <c r="GZI1" s="82"/>
      <c r="GZJ1" s="82"/>
      <c r="GZK1" s="82"/>
      <c r="GZL1" s="82"/>
      <c r="GZM1" s="82"/>
      <c r="GZN1" s="82"/>
      <c r="GZO1" s="82"/>
      <c r="GZP1" s="82"/>
      <c r="GZQ1" s="82"/>
      <c r="GZR1" s="82"/>
      <c r="GZS1" s="82"/>
      <c r="GZT1" s="82"/>
      <c r="GZU1" s="82"/>
      <c r="GZV1" s="82"/>
      <c r="GZW1" s="82"/>
      <c r="GZX1" s="82"/>
      <c r="GZY1" s="82"/>
      <c r="GZZ1" s="82"/>
      <c r="HAA1" s="82"/>
      <c r="HAB1" s="82"/>
      <c r="HAC1" s="82"/>
      <c r="HAD1" s="82"/>
      <c r="HAE1" s="82"/>
      <c r="HAF1" s="82"/>
      <c r="HAG1" s="82"/>
      <c r="HAH1" s="82"/>
      <c r="HAI1" s="82"/>
      <c r="HAJ1" s="82"/>
      <c r="HAK1" s="82"/>
      <c r="HAL1" s="82"/>
      <c r="HAM1" s="82"/>
      <c r="HAN1" s="82"/>
      <c r="HAO1" s="82"/>
      <c r="HAP1" s="82"/>
      <c r="HAQ1" s="82"/>
      <c r="HAR1" s="82"/>
      <c r="HAS1" s="82"/>
      <c r="HAT1" s="82"/>
      <c r="HAU1" s="82"/>
      <c r="HAV1" s="82"/>
      <c r="HAW1" s="82"/>
      <c r="HAX1" s="82"/>
      <c r="HAY1" s="82"/>
      <c r="HAZ1" s="82"/>
      <c r="HBA1" s="82"/>
      <c r="HBB1" s="82"/>
      <c r="HBC1" s="82"/>
      <c r="HBD1" s="82"/>
      <c r="HBE1" s="82"/>
      <c r="HBF1" s="82"/>
      <c r="HBG1" s="82"/>
      <c r="HBH1" s="82"/>
      <c r="HBI1" s="82"/>
      <c r="HBJ1" s="82"/>
      <c r="HBK1" s="82"/>
      <c r="HBL1" s="82"/>
      <c r="HBM1" s="82"/>
      <c r="HBN1" s="82"/>
      <c r="HBO1" s="82"/>
      <c r="HBP1" s="82"/>
      <c r="HBQ1" s="82"/>
      <c r="HBR1" s="82"/>
      <c r="HBS1" s="82"/>
      <c r="HBT1" s="82"/>
      <c r="HBU1" s="82"/>
      <c r="HBV1" s="82"/>
      <c r="HBW1" s="82"/>
      <c r="HBX1" s="82"/>
      <c r="HBY1" s="82"/>
      <c r="HBZ1" s="82"/>
      <c r="HCA1" s="82"/>
      <c r="HCB1" s="82"/>
      <c r="HCC1" s="82"/>
      <c r="HCD1" s="82"/>
      <c r="HCE1" s="82"/>
      <c r="HCF1" s="82"/>
      <c r="HCG1" s="82"/>
      <c r="HCH1" s="82"/>
      <c r="HCI1" s="82"/>
      <c r="HCJ1" s="82"/>
      <c r="HCK1" s="82"/>
      <c r="HCL1" s="82"/>
      <c r="HCM1" s="82"/>
      <c r="HCN1" s="82"/>
      <c r="HCO1" s="82"/>
      <c r="HCP1" s="82"/>
      <c r="HCQ1" s="82"/>
      <c r="HCR1" s="82"/>
      <c r="HCS1" s="82"/>
      <c r="HCT1" s="82"/>
      <c r="HCU1" s="82"/>
      <c r="HCV1" s="82"/>
      <c r="HCW1" s="82"/>
      <c r="HCX1" s="82"/>
      <c r="HCY1" s="82"/>
      <c r="HCZ1" s="82"/>
      <c r="HDA1" s="82"/>
      <c r="HDB1" s="82"/>
      <c r="HDC1" s="82"/>
      <c r="HDD1" s="82"/>
      <c r="HDE1" s="82"/>
      <c r="HDF1" s="82"/>
      <c r="HDG1" s="82"/>
      <c r="HDH1" s="82"/>
      <c r="HDI1" s="82"/>
      <c r="HDJ1" s="82"/>
      <c r="HDK1" s="82"/>
      <c r="HDL1" s="82"/>
      <c r="HDM1" s="82"/>
      <c r="HDN1" s="82"/>
      <c r="HDO1" s="82"/>
      <c r="HDP1" s="82"/>
      <c r="HDQ1" s="82"/>
      <c r="HDR1" s="82"/>
      <c r="HDS1" s="82"/>
      <c r="HDT1" s="82"/>
      <c r="HDU1" s="82"/>
      <c r="HDV1" s="82"/>
      <c r="HDW1" s="82"/>
      <c r="HDX1" s="82"/>
      <c r="HDY1" s="82"/>
      <c r="HDZ1" s="82"/>
      <c r="HEA1" s="82"/>
      <c r="HEB1" s="82"/>
      <c r="HEC1" s="82"/>
      <c r="HED1" s="82"/>
      <c r="HEE1" s="82"/>
      <c r="HEF1" s="82"/>
      <c r="HEG1" s="82"/>
      <c r="HEH1" s="82"/>
      <c r="HEI1" s="82"/>
      <c r="HEJ1" s="82"/>
      <c r="HEK1" s="82"/>
      <c r="HEL1" s="82"/>
      <c r="HEM1" s="82"/>
      <c r="HEN1" s="82"/>
      <c r="HEO1" s="82"/>
      <c r="HEP1" s="82"/>
      <c r="HEQ1" s="82"/>
      <c r="HER1" s="82"/>
      <c r="HES1" s="82"/>
      <c r="HET1" s="82"/>
      <c r="HEU1" s="82"/>
      <c r="HEV1" s="82"/>
      <c r="HEW1" s="82"/>
      <c r="HEX1" s="82"/>
      <c r="HEY1" s="82"/>
      <c r="HEZ1" s="82"/>
      <c r="HFA1" s="82"/>
      <c r="HFB1" s="82"/>
      <c r="HFC1" s="82"/>
      <c r="HFD1" s="82"/>
      <c r="HFE1" s="82"/>
      <c r="HFF1" s="82"/>
      <c r="HFG1" s="82"/>
      <c r="HFH1" s="82"/>
      <c r="HFI1" s="82"/>
      <c r="HFJ1" s="82"/>
      <c r="HFK1" s="82"/>
      <c r="HFL1" s="82"/>
      <c r="HFM1" s="82"/>
      <c r="HFN1" s="82"/>
      <c r="HFO1" s="82"/>
      <c r="HFP1" s="82"/>
      <c r="HFQ1" s="82"/>
      <c r="HFR1" s="82"/>
      <c r="HFS1" s="82"/>
      <c r="HFT1" s="82"/>
      <c r="HFU1" s="82"/>
      <c r="HFV1" s="82"/>
      <c r="HFW1" s="82"/>
      <c r="HFX1" s="82"/>
      <c r="HFY1" s="82"/>
      <c r="HFZ1" s="82"/>
      <c r="HGA1" s="82"/>
      <c r="HGB1" s="82"/>
      <c r="HGC1" s="82"/>
      <c r="HGD1" s="82"/>
      <c r="HGE1" s="82"/>
      <c r="HGF1" s="82"/>
      <c r="HGG1" s="82"/>
      <c r="HGH1" s="82"/>
      <c r="HGI1" s="82"/>
      <c r="HGJ1" s="82"/>
      <c r="HGK1" s="82"/>
      <c r="HGL1" s="82"/>
      <c r="HGM1" s="82"/>
      <c r="HGN1" s="82"/>
      <c r="HGO1" s="82"/>
      <c r="HGP1" s="82"/>
      <c r="HGQ1" s="82"/>
      <c r="HGR1" s="82"/>
      <c r="HGS1" s="82"/>
      <c r="HGT1" s="82"/>
      <c r="HGU1" s="82"/>
      <c r="HGV1" s="82"/>
      <c r="HGW1" s="82"/>
      <c r="HGX1" s="82"/>
      <c r="HGY1" s="82"/>
      <c r="HGZ1" s="82"/>
      <c r="HHA1" s="82"/>
      <c r="HHB1" s="82"/>
      <c r="HHC1" s="82"/>
      <c r="HHD1" s="82"/>
      <c r="HHE1" s="82"/>
      <c r="HHF1" s="82"/>
      <c r="HHG1" s="82"/>
      <c r="HHH1" s="82"/>
      <c r="HHI1" s="82"/>
      <c r="HHJ1" s="82"/>
      <c r="HHK1" s="82"/>
      <c r="HHL1" s="82"/>
      <c r="HHM1" s="82"/>
      <c r="HHN1" s="82"/>
      <c r="HHO1" s="82"/>
      <c r="HHP1" s="82"/>
      <c r="HHQ1" s="82"/>
      <c r="HHR1" s="82"/>
      <c r="HHS1" s="82"/>
      <c r="HHT1" s="82"/>
      <c r="HHU1" s="82"/>
      <c r="HHV1" s="82"/>
      <c r="HHW1" s="82"/>
      <c r="HHX1" s="82"/>
      <c r="HHY1" s="82"/>
      <c r="HHZ1" s="82"/>
      <c r="HIA1" s="82"/>
      <c r="HIB1" s="82"/>
      <c r="HIC1" s="82"/>
      <c r="HID1" s="82"/>
      <c r="HIE1" s="82"/>
      <c r="HIF1" s="82"/>
      <c r="HIG1" s="82"/>
      <c r="HIH1" s="82"/>
      <c r="HII1" s="82"/>
      <c r="HIJ1" s="82"/>
      <c r="HIK1" s="82"/>
      <c r="HIL1" s="82"/>
      <c r="HIM1" s="82"/>
      <c r="HIN1" s="82"/>
      <c r="HIO1" s="82"/>
      <c r="HIP1" s="82"/>
      <c r="HIQ1" s="82"/>
      <c r="HIR1" s="82"/>
      <c r="HIS1" s="82"/>
      <c r="HIT1" s="82"/>
      <c r="HIU1" s="82"/>
      <c r="HIV1" s="82"/>
      <c r="HIW1" s="82"/>
      <c r="HIX1" s="82"/>
      <c r="HIY1" s="82"/>
      <c r="HIZ1" s="82"/>
      <c r="HJA1" s="82"/>
      <c r="HJB1" s="82"/>
      <c r="HJC1" s="82"/>
      <c r="HJD1" s="82"/>
      <c r="HJE1" s="82"/>
      <c r="HJF1" s="82"/>
      <c r="HJG1" s="82"/>
      <c r="HJH1" s="82"/>
      <c r="HJI1" s="82"/>
      <c r="HJJ1" s="82"/>
      <c r="HJK1" s="82"/>
      <c r="HJL1" s="82"/>
      <c r="HJM1" s="82"/>
      <c r="HJN1" s="82"/>
      <c r="HJO1" s="82"/>
      <c r="HJP1" s="82"/>
      <c r="HJQ1" s="82"/>
      <c r="HJR1" s="82"/>
      <c r="HJS1" s="82"/>
      <c r="HJT1" s="82"/>
      <c r="HJU1" s="82"/>
      <c r="HJV1" s="82"/>
      <c r="HJW1" s="82"/>
      <c r="HJX1" s="82"/>
      <c r="HJY1" s="82"/>
      <c r="HJZ1" s="82"/>
      <c r="HKA1" s="82"/>
      <c r="HKB1" s="82"/>
      <c r="HKC1" s="82"/>
      <c r="HKD1" s="82"/>
      <c r="HKE1" s="82"/>
      <c r="HKF1" s="82"/>
      <c r="HKG1" s="82"/>
      <c r="HKH1" s="82"/>
      <c r="HKI1" s="82"/>
      <c r="HKJ1" s="82"/>
      <c r="HKK1" s="82"/>
      <c r="HKL1" s="82"/>
      <c r="HKM1" s="82"/>
      <c r="HKN1" s="82"/>
      <c r="HKO1" s="82"/>
      <c r="HKP1" s="82"/>
      <c r="HKQ1" s="82"/>
      <c r="HKR1" s="82"/>
      <c r="HKS1" s="82"/>
      <c r="HKT1" s="82"/>
      <c r="HKU1" s="82"/>
      <c r="HKV1" s="82"/>
      <c r="HKW1" s="82"/>
      <c r="HKX1" s="82"/>
      <c r="HKY1" s="82"/>
      <c r="HKZ1" s="82"/>
      <c r="HLA1" s="82"/>
      <c r="HLB1" s="82"/>
      <c r="HLC1" s="82"/>
      <c r="HLD1" s="82"/>
      <c r="HLE1" s="82"/>
      <c r="HLF1" s="82"/>
      <c r="HLG1" s="82"/>
      <c r="HLH1" s="82"/>
      <c r="HLI1" s="82"/>
      <c r="HLJ1" s="82"/>
      <c r="HLK1" s="82"/>
      <c r="HLL1" s="82"/>
      <c r="HLM1" s="82"/>
      <c r="HLN1" s="82"/>
      <c r="HLO1" s="82"/>
      <c r="HLP1" s="82"/>
      <c r="HLQ1" s="82"/>
      <c r="HLR1" s="82"/>
      <c r="HLS1" s="82"/>
      <c r="HLT1" s="82"/>
      <c r="HLU1" s="82"/>
      <c r="HLV1" s="82"/>
      <c r="HLW1" s="82"/>
      <c r="HLX1" s="82"/>
      <c r="HLY1" s="82"/>
      <c r="HLZ1" s="82"/>
      <c r="HMA1" s="82"/>
      <c r="HMB1" s="82"/>
      <c r="HMC1" s="82"/>
      <c r="HMD1" s="82"/>
      <c r="HME1" s="82"/>
      <c r="HMF1" s="82"/>
      <c r="HMG1" s="82"/>
      <c r="HMH1" s="82"/>
      <c r="HMI1" s="82"/>
      <c r="HMJ1" s="82"/>
      <c r="HMK1" s="82"/>
      <c r="HML1" s="82"/>
      <c r="HMM1" s="82"/>
      <c r="HMN1" s="82"/>
      <c r="HMO1" s="82"/>
      <c r="HMP1" s="82"/>
      <c r="HMQ1" s="82"/>
      <c r="HMR1" s="82"/>
      <c r="HMS1" s="82"/>
      <c r="HMT1" s="82"/>
      <c r="HMU1" s="82"/>
      <c r="HMV1" s="82"/>
      <c r="HMW1" s="82"/>
      <c r="HMX1" s="82"/>
      <c r="HMY1" s="82"/>
      <c r="HMZ1" s="82"/>
      <c r="HNA1" s="82"/>
      <c r="HNB1" s="82"/>
      <c r="HNC1" s="82"/>
      <c r="HND1" s="82"/>
      <c r="HNE1" s="82"/>
      <c r="HNF1" s="82"/>
      <c r="HNG1" s="82"/>
      <c r="HNH1" s="82"/>
      <c r="HNI1" s="82"/>
      <c r="HNJ1" s="82"/>
      <c r="HNK1" s="82"/>
      <c r="HNL1" s="82"/>
      <c r="HNM1" s="82"/>
      <c r="HNN1" s="82"/>
      <c r="HNO1" s="82"/>
      <c r="HNP1" s="82"/>
      <c r="HNQ1" s="82"/>
      <c r="HNR1" s="82"/>
      <c r="HNS1" s="82"/>
      <c r="HNT1" s="82"/>
      <c r="HNU1" s="82"/>
      <c r="HNV1" s="82"/>
      <c r="HNW1" s="82"/>
      <c r="HNX1" s="82"/>
      <c r="HNY1" s="82"/>
      <c r="HNZ1" s="82"/>
      <c r="HOA1" s="82"/>
      <c r="HOB1" s="82"/>
      <c r="HOC1" s="82"/>
      <c r="HOD1" s="82"/>
      <c r="HOE1" s="82"/>
      <c r="HOF1" s="82"/>
      <c r="HOG1" s="82"/>
      <c r="HOH1" s="82"/>
      <c r="HOI1" s="82"/>
      <c r="HOJ1" s="82"/>
      <c r="HOK1" s="82"/>
      <c r="HOL1" s="82"/>
      <c r="HOM1" s="82"/>
      <c r="HON1" s="82"/>
      <c r="HOO1" s="82"/>
      <c r="HOP1" s="82"/>
      <c r="HOQ1" s="82"/>
      <c r="HOR1" s="82"/>
      <c r="HOS1" s="82"/>
      <c r="HOT1" s="82"/>
      <c r="HOU1" s="82"/>
      <c r="HOV1" s="82"/>
      <c r="HOW1" s="82"/>
      <c r="HOX1" s="82"/>
      <c r="HOY1" s="82"/>
      <c r="HOZ1" s="82"/>
      <c r="HPA1" s="82"/>
      <c r="HPB1" s="82"/>
      <c r="HPC1" s="82"/>
      <c r="HPD1" s="82"/>
      <c r="HPE1" s="82"/>
      <c r="HPF1" s="82"/>
      <c r="HPG1" s="82"/>
      <c r="HPH1" s="82"/>
      <c r="HPI1" s="82"/>
      <c r="HPJ1" s="82"/>
      <c r="HPK1" s="82"/>
      <c r="HPL1" s="82"/>
      <c r="HPM1" s="82"/>
      <c r="HPN1" s="82"/>
      <c r="HPO1" s="82"/>
      <c r="HPP1" s="82"/>
      <c r="HPQ1" s="82"/>
      <c r="HPR1" s="82"/>
      <c r="HPS1" s="82"/>
      <c r="HPT1" s="82"/>
      <c r="HPU1" s="82"/>
      <c r="HPV1" s="82"/>
      <c r="HPW1" s="82"/>
      <c r="HPX1" s="82"/>
      <c r="HPY1" s="82"/>
      <c r="HPZ1" s="82"/>
      <c r="HQA1" s="82"/>
      <c r="HQB1" s="82"/>
      <c r="HQC1" s="82"/>
      <c r="HQD1" s="82"/>
      <c r="HQE1" s="82"/>
      <c r="HQF1" s="82"/>
      <c r="HQG1" s="82"/>
      <c r="HQH1" s="82"/>
      <c r="HQI1" s="82"/>
      <c r="HQJ1" s="82"/>
      <c r="HQK1" s="82"/>
      <c r="HQL1" s="82"/>
      <c r="HQM1" s="82"/>
      <c r="HQN1" s="82"/>
      <c r="HQO1" s="82"/>
      <c r="HQP1" s="82"/>
      <c r="HQQ1" s="82"/>
      <c r="HQR1" s="82"/>
      <c r="HQS1" s="82"/>
      <c r="HQT1" s="82"/>
      <c r="HQU1" s="82"/>
      <c r="HQV1" s="82"/>
      <c r="HQW1" s="82"/>
      <c r="HQX1" s="82"/>
      <c r="HQY1" s="82"/>
      <c r="HQZ1" s="82"/>
      <c r="HRA1" s="82"/>
      <c r="HRB1" s="82"/>
      <c r="HRC1" s="82"/>
      <c r="HRD1" s="82"/>
      <c r="HRE1" s="82"/>
      <c r="HRF1" s="82"/>
      <c r="HRG1" s="82"/>
      <c r="HRH1" s="82"/>
      <c r="HRI1" s="82"/>
      <c r="HRJ1" s="82"/>
      <c r="HRK1" s="82"/>
      <c r="HRL1" s="82"/>
      <c r="HRM1" s="82"/>
      <c r="HRN1" s="82"/>
      <c r="HRO1" s="82"/>
      <c r="HRP1" s="82"/>
      <c r="HRQ1" s="82"/>
      <c r="HRR1" s="82"/>
      <c r="HRS1" s="82"/>
      <c r="HRT1" s="82"/>
      <c r="HRU1" s="82"/>
      <c r="HRV1" s="82"/>
      <c r="HRW1" s="82"/>
      <c r="HRX1" s="82"/>
      <c r="HRY1" s="82"/>
      <c r="HRZ1" s="82"/>
      <c r="HSA1" s="82"/>
      <c r="HSB1" s="82"/>
      <c r="HSC1" s="82"/>
      <c r="HSD1" s="82"/>
      <c r="HSE1" s="82"/>
      <c r="HSF1" s="82"/>
      <c r="HSG1" s="82"/>
      <c r="HSH1" s="82"/>
      <c r="HSI1" s="82"/>
      <c r="HSJ1" s="82"/>
      <c r="HSK1" s="82"/>
      <c r="HSL1" s="82"/>
      <c r="HSM1" s="82"/>
      <c r="HSN1" s="82"/>
      <c r="HSO1" s="82"/>
      <c r="HSP1" s="82"/>
      <c r="HSQ1" s="82"/>
      <c r="HSR1" s="82"/>
      <c r="HSS1" s="82"/>
      <c r="HST1" s="82"/>
      <c r="HSU1" s="82"/>
      <c r="HSV1" s="82"/>
      <c r="HSW1" s="82"/>
      <c r="HSX1" s="82"/>
      <c r="HSY1" s="82"/>
      <c r="HSZ1" s="82"/>
      <c r="HTA1" s="82"/>
      <c r="HTB1" s="82"/>
      <c r="HTC1" s="82"/>
      <c r="HTD1" s="82"/>
      <c r="HTE1" s="82"/>
      <c r="HTF1" s="82"/>
      <c r="HTG1" s="82"/>
      <c r="HTH1" s="82"/>
      <c r="HTI1" s="82"/>
      <c r="HTJ1" s="82"/>
      <c r="HTK1" s="82"/>
      <c r="HTL1" s="82"/>
      <c r="HTM1" s="82"/>
      <c r="HTN1" s="82"/>
      <c r="HTO1" s="82"/>
      <c r="HTP1" s="82"/>
      <c r="HTQ1" s="82"/>
      <c r="HTR1" s="82"/>
      <c r="HTS1" s="82"/>
      <c r="HTT1" s="82"/>
      <c r="HTU1" s="82"/>
      <c r="HTV1" s="82"/>
      <c r="HTW1" s="82"/>
      <c r="HTX1" s="82"/>
      <c r="HTY1" s="82"/>
      <c r="HTZ1" s="82"/>
      <c r="HUA1" s="82"/>
      <c r="HUB1" s="82"/>
      <c r="HUC1" s="82"/>
      <c r="HUD1" s="82"/>
      <c r="HUE1" s="82"/>
      <c r="HUF1" s="82"/>
      <c r="HUG1" s="82"/>
      <c r="HUH1" s="82"/>
      <c r="HUI1" s="82"/>
      <c r="HUJ1" s="82"/>
      <c r="HUK1" s="82"/>
      <c r="HUL1" s="82"/>
      <c r="HUM1" s="82"/>
      <c r="HUN1" s="82"/>
      <c r="HUO1" s="82"/>
      <c r="HUP1" s="82"/>
      <c r="HUQ1" s="82"/>
      <c r="HUR1" s="82"/>
      <c r="HUS1" s="82"/>
      <c r="HUT1" s="82"/>
      <c r="HUU1" s="82"/>
      <c r="HUV1" s="82"/>
      <c r="HUW1" s="82"/>
      <c r="HUX1" s="82"/>
      <c r="HUY1" s="82"/>
      <c r="HUZ1" s="82"/>
      <c r="HVA1" s="82"/>
      <c r="HVB1" s="82"/>
      <c r="HVC1" s="82"/>
      <c r="HVD1" s="82"/>
      <c r="HVE1" s="82"/>
      <c r="HVF1" s="82"/>
      <c r="HVG1" s="82"/>
      <c r="HVH1" s="82"/>
      <c r="HVI1" s="82"/>
      <c r="HVJ1" s="82"/>
      <c r="HVK1" s="82"/>
      <c r="HVL1" s="82"/>
      <c r="HVM1" s="82"/>
      <c r="HVN1" s="82"/>
      <c r="HVO1" s="82"/>
      <c r="HVP1" s="82"/>
      <c r="HVQ1" s="82"/>
      <c r="HVR1" s="82"/>
      <c r="HVS1" s="82"/>
      <c r="HVT1" s="82"/>
      <c r="HVU1" s="82"/>
      <c r="HVV1" s="82"/>
      <c r="HVW1" s="82"/>
      <c r="HVX1" s="82"/>
      <c r="HVY1" s="82"/>
      <c r="HVZ1" s="82"/>
      <c r="HWA1" s="82"/>
      <c r="HWB1" s="82"/>
      <c r="HWC1" s="82"/>
      <c r="HWD1" s="82"/>
      <c r="HWE1" s="82"/>
      <c r="HWF1" s="82"/>
      <c r="HWG1" s="82"/>
      <c r="HWH1" s="82"/>
      <c r="HWI1" s="82"/>
      <c r="HWJ1" s="82"/>
      <c r="HWK1" s="82"/>
      <c r="HWL1" s="82"/>
      <c r="HWM1" s="82"/>
      <c r="HWN1" s="82"/>
      <c r="HWO1" s="82"/>
      <c r="HWP1" s="82"/>
      <c r="HWQ1" s="82"/>
      <c r="HWR1" s="82"/>
      <c r="HWS1" s="82"/>
      <c r="HWT1" s="82"/>
      <c r="HWU1" s="82"/>
      <c r="HWV1" s="82"/>
      <c r="HWW1" s="82"/>
      <c r="HWX1" s="82"/>
      <c r="HWY1" s="82"/>
      <c r="HWZ1" s="82"/>
      <c r="HXA1" s="82"/>
      <c r="HXB1" s="82"/>
      <c r="HXC1" s="82"/>
      <c r="HXD1" s="82"/>
      <c r="HXE1" s="82"/>
      <c r="HXF1" s="82"/>
      <c r="HXG1" s="82"/>
      <c r="HXH1" s="82"/>
      <c r="HXI1" s="82"/>
      <c r="HXJ1" s="82"/>
      <c r="HXK1" s="82"/>
      <c r="HXL1" s="82"/>
      <c r="HXM1" s="82"/>
      <c r="HXN1" s="82"/>
      <c r="HXO1" s="82"/>
      <c r="HXP1" s="82"/>
      <c r="HXQ1" s="82"/>
      <c r="HXR1" s="82"/>
      <c r="HXS1" s="82"/>
      <c r="HXT1" s="82"/>
      <c r="HXU1" s="82"/>
      <c r="HXV1" s="82"/>
      <c r="HXW1" s="82"/>
      <c r="HXX1" s="82"/>
      <c r="HXY1" s="82"/>
      <c r="HXZ1" s="82"/>
      <c r="HYA1" s="82"/>
      <c r="HYB1" s="82"/>
      <c r="HYC1" s="82"/>
      <c r="HYD1" s="82"/>
      <c r="HYE1" s="82"/>
      <c r="HYF1" s="82"/>
      <c r="HYG1" s="82"/>
      <c r="HYH1" s="82"/>
      <c r="HYI1" s="82"/>
      <c r="HYJ1" s="82"/>
      <c r="HYK1" s="82"/>
      <c r="HYL1" s="82"/>
      <c r="HYM1" s="82"/>
      <c r="HYN1" s="82"/>
      <c r="HYO1" s="82"/>
      <c r="HYP1" s="82"/>
      <c r="HYQ1" s="82"/>
      <c r="HYR1" s="82"/>
      <c r="HYS1" s="82"/>
      <c r="HYT1" s="82"/>
      <c r="HYU1" s="82"/>
      <c r="HYV1" s="82"/>
      <c r="HYW1" s="82"/>
      <c r="HYX1" s="82"/>
      <c r="HYY1" s="82"/>
      <c r="HYZ1" s="82"/>
      <c r="HZA1" s="82"/>
      <c r="HZB1" s="82"/>
      <c r="HZC1" s="82"/>
      <c r="HZD1" s="82"/>
      <c r="HZE1" s="82"/>
      <c r="HZF1" s="82"/>
      <c r="HZG1" s="82"/>
      <c r="HZH1" s="82"/>
      <c r="HZI1" s="82"/>
      <c r="HZJ1" s="82"/>
      <c r="HZK1" s="82"/>
      <c r="HZL1" s="82"/>
      <c r="HZM1" s="82"/>
      <c r="HZN1" s="82"/>
      <c r="HZO1" s="82"/>
      <c r="HZP1" s="82"/>
      <c r="HZQ1" s="82"/>
      <c r="HZR1" s="82"/>
      <c r="HZS1" s="82"/>
      <c r="HZT1" s="82"/>
      <c r="HZU1" s="82"/>
      <c r="HZV1" s="82"/>
      <c r="HZW1" s="82"/>
      <c r="HZX1" s="82"/>
      <c r="HZY1" s="82"/>
      <c r="HZZ1" s="82"/>
      <c r="IAA1" s="82"/>
      <c r="IAB1" s="82"/>
      <c r="IAC1" s="82"/>
      <c r="IAD1" s="82"/>
      <c r="IAE1" s="82"/>
      <c r="IAF1" s="82"/>
      <c r="IAG1" s="82"/>
      <c r="IAH1" s="82"/>
      <c r="IAI1" s="82"/>
      <c r="IAJ1" s="82"/>
      <c r="IAK1" s="82"/>
      <c r="IAL1" s="82"/>
      <c r="IAM1" s="82"/>
      <c r="IAN1" s="82"/>
      <c r="IAO1" s="82"/>
      <c r="IAP1" s="82"/>
      <c r="IAQ1" s="82"/>
      <c r="IAR1" s="82"/>
      <c r="IAS1" s="82"/>
      <c r="IAT1" s="82"/>
      <c r="IAU1" s="82"/>
      <c r="IAV1" s="82"/>
      <c r="IAW1" s="82"/>
      <c r="IAX1" s="82"/>
      <c r="IAY1" s="82"/>
      <c r="IAZ1" s="82"/>
      <c r="IBA1" s="82"/>
      <c r="IBB1" s="82"/>
      <c r="IBC1" s="82"/>
      <c r="IBD1" s="82"/>
      <c r="IBE1" s="82"/>
      <c r="IBF1" s="82"/>
      <c r="IBG1" s="82"/>
      <c r="IBH1" s="82"/>
      <c r="IBI1" s="82"/>
      <c r="IBJ1" s="82"/>
      <c r="IBK1" s="82"/>
      <c r="IBL1" s="82"/>
      <c r="IBM1" s="82"/>
      <c r="IBN1" s="82"/>
      <c r="IBO1" s="82"/>
      <c r="IBP1" s="82"/>
      <c r="IBQ1" s="82"/>
      <c r="IBR1" s="82"/>
      <c r="IBS1" s="82"/>
      <c r="IBT1" s="82"/>
      <c r="IBU1" s="82"/>
      <c r="IBV1" s="82"/>
      <c r="IBW1" s="82"/>
      <c r="IBX1" s="82"/>
      <c r="IBY1" s="82"/>
      <c r="IBZ1" s="82"/>
      <c r="ICA1" s="82"/>
      <c r="ICB1" s="82"/>
      <c r="ICC1" s="82"/>
      <c r="ICD1" s="82"/>
      <c r="ICE1" s="82"/>
      <c r="ICF1" s="82"/>
      <c r="ICG1" s="82"/>
      <c r="ICH1" s="82"/>
      <c r="ICI1" s="82"/>
      <c r="ICJ1" s="82"/>
      <c r="ICK1" s="82"/>
      <c r="ICL1" s="82"/>
      <c r="ICM1" s="82"/>
      <c r="ICN1" s="82"/>
      <c r="ICO1" s="82"/>
      <c r="ICP1" s="82"/>
      <c r="ICQ1" s="82"/>
      <c r="ICR1" s="82"/>
      <c r="ICS1" s="82"/>
      <c r="ICT1" s="82"/>
      <c r="ICU1" s="82"/>
      <c r="ICV1" s="82"/>
      <c r="ICW1" s="82"/>
      <c r="ICX1" s="82"/>
      <c r="ICY1" s="82"/>
      <c r="ICZ1" s="82"/>
      <c r="IDA1" s="82"/>
      <c r="IDB1" s="82"/>
      <c r="IDC1" s="82"/>
      <c r="IDD1" s="82"/>
      <c r="IDE1" s="82"/>
      <c r="IDF1" s="82"/>
      <c r="IDG1" s="82"/>
      <c r="IDH1" s="82"/>
      <c r="IDI1" s="82"/>
      <c r="IDJ1" s="82"/>
      <c r="IDK1" s="82"/>
      <c r="IDL1" s="82"/>
      <c r="IDM1" s="82"/>
      <c r="IDN1" s="82"/>
      <c r="IDO1" s="82"/>
      <c r="IDP1" s="82"/>
      <c r="IDQ1" s="82"/>
      <c r="IDR1" s="82"/>
      <c r="IDS1" s="82"/>
      <c r="IDT1" s="82"/>
      <c r="IDU1" s="82"/>
      <c r="IDV1" s="82"/>
      <c r="IDW1" s="82"/>
      <c r="IDX1" s="82"/>
      <c r="IDY1" s="82"/>
      <c r="IDZ1" s="82"/>
      <c r="IEA1" s="82"/>
      <c r="IEB1" s="82"/>
      <c r="IEC1" s="82"/>
      <c r="IED1" s="82"/>
      <c r="IEE1" s="82"/>
      <c r="IEF1" s="82"/>
      <c r="IEG1" s="82"/>
      <c r="IEH1" s="82"/>
      <c r="IEI1" s="82"/>
      <c r="IEJ1" s="82"/>
      <c r="IEK1" s="82"/>
      <c r="IEL1" s="82"/>
      <c r="IEM1" s="82"/>
      <c r="IEN1" s="82"/>
      <c r="IEO1" s="82"/>
      <c r="IEP1" s="82"/>
      <c r="IEQ1" s="82"/>
      <c r="IER1" s="82"/>
      <c r="IES1" s="82"/>
      <c r="IET1" s="82"/>
      <c r="IEU1" s="82"/>
      <c r="IEV1" s="82"/>
      <c r="IEW1" s="82"/>
      <c r="IEX1" s="82"/>
      <c r="IEY1" s="82"/>
      <c r="IEZ1" s="82"/>
      <c r="IFA1" s="82"/>
      <c r="IFB1" s="82"/>
      <c r="IFC1" s="82"/>
      <c r="IFD1" s="82"/>
      <c r="IFE1" s="82"/>
      <c r="IFF1" s="82"/>
      <c r="IFG1" s="82"/>
      <c r="IFH1" s="82"/>
      <c r="IFI1" s="82"/>
      <c r="IFJ1" s="82"/>
      <c r="IFK1" s="82"/>
      <c r="IFL1" s="82"/>
      <c r="IFM1" s="82"/>
      <c r="IFN1" s="82"/>
      <c r="IFO1" s="82"/>
      <c r="IFP1" s="82"/>
      <c r="IFQ1" s="82"/>
      <c r="IFR1" s="82"/>
      <c r="IFS1" s="82"/>
      <c r="IFT1" s="82"/>
      <c r="IFU1" s="82"/>
      <c r="IFV1" s="82"/>
      <c r="IFW1" s="82"/>
      <c r="IFX1" s="82"/>
      <c r="IFY1" s="82"/>
      <c r="IFZ1" s="82"/>
      <c r="IGA1" s="82"/>
      <c r="IGB1" s="82"/>
      <c r="IGC1" s="82"/>
      <c r="IGD1" s="82"/>
      <c r="IGE1" s="82"/>
      <c r="IGF1" s="82"/>
      <c r="IGG1" s="82"/>
      <c r="IGH1" s="82"/>
      <c r="IGI1" s="82"/>
      <c r="IGJ1" s="82"/>
      <c r="IGK1" s="82"/>
      <c r="IGL1" s="82"/>
      <c r="IGM1" s="82"/>
      <c r="IGN1" s="82"/>
      <c r="IGO1" s="82"/>
      <c r="IGP1" s="82"/>
      <c r="IGQ1" s="82"/>
      <c r="IGR1" s="82"/>
      <c r="IGS1" s="82"/>
      <c r="IGT1" s="82"/>
      <c r="IGU1" s="82"/>
      <c r="IGV1" s="82"/>
      <c r="IGW1" s="82"/>
      <c r="IGX1" s="82"/>
      <c r="IGY1" s="82"/>
      <c r="IGZ1" s="82"/>
      <c r="IHA1" s="82"/>
      <c r="IHB1" s="82"/>
      <c r="IHC1" s="82"/>
      <c r="IHD1" s="82"/>
      <c r="IHE1" s="82"/>
      <c r="IHF1" s="82"/>
      <c r="IHG1" s="82"/>
      <c r="IHH1" s="82"/>
      <c r="IHI1" s="82"/>
      <c r="IHJ1" s="82"/>
      <c r="IHK1" s="82"/>
      <c r="IHL1" s="82"/>
      <c r="IHM1" s="82"/>
      <c r="IHN1" s="82"/>
      <c r="IHO1" s="82"/>
      <c r="IHP1" s="82"/>
      <c r="IHQ1" s="82"/>
      <c r="IHR1" s="82"/>
      <c r="IHS1" s="82"/>
      <c r="IHT1" s="82"/>
      <c r="IHU1" s="82"/>
      <c r="IHV1" s="82"/>
      <c r="IHW1" s="82"/>
      <c r="IHX1" s="82"/>
      <c r="IHY1" s="82"/>
      <c r="IHZ1" s="82"/>
      <c r="IIA1" s="82"/>
      <c r="IIB1" s="82"/>
      <c r="IIC1" s="82"/>
      <c r="IID1" s="82"/>
      <c r="IIE1" s="82"/>
      <c r="IIF1" s="82"/>
      <c r="IIG1" s="82"/>
      <c r="IIH1" s="82"/>
      <c r="III1" s="82"/>
      <c r="IIJ1" s="82"/>
      <c r="IIK1" s="82"/>
      <c r="IIL1" s="82"/>
      <c r="IIM1" s="82"/>
      <c r="IIN1" s="82"/>
      <c r="IIO1" s="82"/>
      <c r="IIP1" s="82"/>
      <c r="IIQ1" s="82"/>
      <c r="IIR1" s="82"/>
      <c r="IIS1" s="82"/>
      <c r="IIT1" s="82"/>
      <c r="IIU1" s="82"/>
      <c r="IIV1" s="82"/>
      <c r="IIW1" s="82"/>
      <c r="IIX1" s="82"/>
      <c r="IIY1" s="82"/>
      <c r="IIZ1" s="82"/>
      <c r="IJA1" s="82"/>
      <c r="IJB1" s="82"/>
      <c r="IJC1" s="82"/>
      <c r="IJD1" s="82"/>
      <c r="IJE1" s="82"/>
      <c r="IJF1" s="82"/>
      <c r="IJG1" s="82"/>
      <c r="IJH1" s="82"/>
      <c r="IJI1" s="82"/>
      <c r="IJJ1" s="82"/>
      <c r="IJK1" s="82"/>
      <c r="IJL1" s="82"/>
      <c r="IJM1" s="82"/>
      <c r="IJN1" s="82"/>
      <c r="IJO1" s="82"/>
      <c r="IJP1" s="82"/>
      <c r="IJQ1" s="82"/>
      <c r="IJR1" s="82"/>
      <c r="IJS1" s="82"/>
      <c r="IJT1" s="82"/>
      <c r="IJU1" s="82"/>
      <c r="IJV1" s="82"/>
      <c r="IJW1" s="82"/>
      <c r="IJX1" s="82"/>
      <c r="IJY1" s="82"/>
      <c r="IJZ1" s="82"/>
      <c r="IKA1" s="82"/>
      <c r="IKB1" s="82"/>
      <c r="IKC1" s="82"/>
      <c r="IKD1" s="82"/>
      <c r="IKE1" s="82"/>
      <c r="IKF1" s="82"/>
      <c r="IKG1" s="82"/>
      <c r="IKH1" s="82"/>
      <c r="IKI1" s="82"/>
      <c r="IKJ1" s="82"/>
      <c r="IKK1" s="82"/>
      <c r="IKL1" s="82"/>
      <c r="IKM1" s="82"/>
      <c r="IKN1" s="82"/>
      <c r="IKO1" s="82"/>
      <c r="IKP1" s="82"/>
      <c r="IKQ1" s="82"/>
      <c r="IKR1" s="82"/>
      <c r="IKS1" s="82"/>
      <c r="IKT1" s="82"/>
      <c r="IKU1" s="82"/>
      <c r="IKV1" s="82"/>
      <c r="IKW1" s="82"/>
      <c r="IKX1" s="82"/>
      <c r="IKY1" s="82"/>
      <c r="IKZ1" s="82"/>
      <c r="ILA1" s="82"/>
      <c r="ILB1" s="82"/>
      <c r="ILC1" s="82"/>
      <c r="ILD1" s="82"/>
      <c r="ILE1" s="82"/>
      <c r="ILF1" s="82"/>
      <c r="ILG1" s="82"/>
      <c r="ILH1" s="82"/>
      <c r="ILI1" s="82"/>
      <c r="ILJ1" s="82"/>
      <c r="ILK1" s="82"/>
      <c r="ILL1" s="82"/>
      <c r="ILM1" s="82"/>
      <c r="ILN1" s="82"/>
      <c r="ILO1" s="82"/>
      <c r="ILP1" s="82"/>
      <c r="ILQ1" s="82"/>
      <c r="ILR1" s="82"/>
      <c r="ILS1" s="82"/>
      <c r="ILT1" s="82"/>
      <c r="ILU1" s="82"/>
      <c r="ILV1" s="82"/>
      <c r="ILW1" s="82"/>
      <c r="ILX1" s="82"/>
      <c r="ILY1" s="82"/>
      <c r="ILZ1" s="82"/>
      <c r="IMA1" s="82"/>
      <c r="IMB1" s="82"/>
      <c r="IMC1" s="82"/>
      <c r="IMD1" s="82"/>
      <c r="IME1" s="82"/>
      <c r="IMF1" s="82"/>
      <c r="IMG1" s="82"/>
      <c r="IMH1" s="82"/>
      <c r="IMI1" s="82"/>
      <c r="IMJ1" s="82"/>
      <c r="IMK1" s="82"/>
      <c r="IML1" s="82"/>
      <c r="IMM1" s="82"/>
      <c r="IMN1" s="82"/>
      <c r="IMO1" s="82"/>
      <c r="IMP1" s="82"/>
      <c r="IMQ1" s="82"/>
      <c r="IMR1" s="82"/>
      <c r="IMS1" s="82"/>
      <c r="IMT1" s="82"/>
      <c r="IMU1" s="82"/>
      <c r="IMV1" s="82"/>
      <c r="IMW1" s="82"/>
      <c r="IMX1" s="82"/>
      <c r="IMY1" s="82"/>
      <c r="IMZ1" s="82"/>
      <c r="INA1" s="82"/>
      <c r="INB1" s="82"/>
      <c r="INC1" s="82"/>
      <c r="IND1" s="82"/>
      <c r="INE1" s="82"/>
      <c r="INF1" s="82"/>
      <c r="ING1" s="82"/>
      <c r="INH1" s="82"/>
      <c r="INI1" s="82"/>
      <c r="INJ1" s="82"/>
      <c r="INK1" s="82"/>
      <c r="INL1" s="82"/>
      <c r="INM1" s="82"/>
      <c r="INN1" s="82"/>
      <c r="INO1" s="82"/>
      <c r="INP1" s="82"/>
      <c r="INQ1" s="82"/>
      <c r="INR1" s="82"/>
      <c r="INS1" s="82"/>
      <c r="INT1" s="82"/>
      <c r="INU1" s="82"/>
      <c r="INV1" s="82"/>
      <c r="INW1" s="82"/>
      <c r="INX1" s="82"/>
      <c r="INY1" s="82"/>
      <c r="INZ1" s="82"/>
      <c r="IOA1" s="82"/>
      <c r="IOB1" s="82"/>
      <c r="IOC1" s="82"/>
      <c r="IOD1" s="82"/>
      <c r="IOE1" s="82"/>
      <c r="IOF1" s="82"/>
      <c r="IOG1" s="82"/>
      <c r="IOH1" s="82"/>
      <c r="IOI1" s="82"/>
      <c r="IOJ1" s="82"/>
      <c r="IOK1" s="82"/>
      <c r="IOL1" s="82"/>
      <c r="IOM1" s="82"/>
      <c r="ION1" s="82"/>
      <c r="IOO1" s="82"/>
      <c r="IOP1" s="82"/>
      <c r="IOQ1" s="82"/>
      <c r="IOR1" s="82"/>
      <c r="IOS1" s="82"/>
      <c r="IOT1" s="82"/>
      <c r="IOU1" s="82"/>
      <c r="IOV1" s="82"/>
      <c r="IOW1" s="82"/>
      <c r="IOX1" s="82"/>
      <c r="IOY1" s="82"/>
      <c r="IOZ1" s="82"/>
      <c r="IPA1" s="82"/>
      <c r="IPB1" s="82"/>
      <c r="IPC1" s="82"/>
      <c r="IPD1" s="82"/>
      <c r="IPE1" s="82"/>
      <c r="IPF1" s="82"/>
      <c r="IPG1" s="82"/>
      <c r="IPH1" s="82"/>
      <c r="IPI1" s="82"/>
      <c r="IPJ1" s="82"/>
      <c r="IPK1" s="82"/>
      <c r="IPL1" s="82"/>
      <c r="IPM1" s="82"/>
      <c r="IPN1" s="82"/>
      <c r="IPO1" s="82"/>
      <c r="IPP1" s="82"/>
      <c r="IPQ1" s="82"/>
      <c r="IPR1" s="82"/>
      <c r="IPS1" s="82"/>
      <c r="IPT1" s="82"/>
      <c r="IPU1" s="82"/>
      <c r="IPV1" s="82"/>
      <c r="IPW1" s="82"/>
      <c r="IPX1" s="82"/>
      <c r="IPY1" s="82"/>
      <c r="IPZ1" s="82"/>
      <c r="IQA1" s="82"/>
      <c r="IQB1" s="82"/>
      <c r="IQC1" s="82"/>
      <c r="IQD1" s="82"/>
      <c r="IQE1" s="82"/>
      <c r="IQF1" s="82"/>
      <c r="IQG1" s="82"/>
      <c r="IQH1" s="82"/>
      <c r="IQI1" s="82"/>
      <c r="IQJ1" s="82"/>
      <c r="IQK1" s="82"/>
      <c r="IQL1" s="82"/>
      <c r="IQM1" s="82"/>
      <c r="IQN1" s="82"/>
      <c r="IQO1" s="82"/>
      <c r="IQP1" s="82"/>
      <c r="IQQ1" s="82"/>
      <c r="IQR1" s="82"/>
      <c r="IQS1" s="82"/>
      <c r="IQT1" s="82"/>
      <c r="IQU1" s="82"/>
      <c r="IQV1" s="82"/>
      <c r="IQW1" s="82"/>
      <c r="IQX1" s="82"/>
      <c r="IQY1" s="82"/>
      <c r="IQZ1" s="82"/>
      <c r="IRA1" s="82"/>
      <c r="IRB1" s="82"/>
      <c r="IRC1" s="82"/>
      <c r="IRD1" s="82"/>
      <c r="IRE1" s="82"/>
      <c r="IRF1" s="82"/>
      <c r="IRG1" s="82"/>
      <c r="IRH1" s="82"/>
      <c r="IRI1" s="82"/>
      <c r="IRJ1" s="82"/>
      <c r="IRK1" s="82"/>
      <c r="IRL1" s="82"/>
      <c r="IRM1" s="82"/>
      <c r="IRN1" s="82"/>
      <c r="IRO1" s="82"/>
      <c r="IRP1" s="82"/>
      <c r="IRQ1" s="82"/>
      <c r="IRR1" s="82"/>
      <c r="IRS1" s="82"/>
      <c r="IRT1" s="82"/>
      <c r="IRU1" s="82"/>
      <c r="IRV1" s="82"/>
      <c r="IRW1" s="82"/>
      <c r="IRX1" s="82"/>
      <c r="IRY1" s="82"/>
      <c r="IRZ1" s="82"/>
      <c r="ISA1" s="82"/>
      <c r="ISB1" s="82"/>
      <c r="ISC1" s="82"/>
      <c r="ISD1" s="82"/>
      <c r="ISE1" s="82"/>
      <c r="ISF1" s="82"/>
      <c r="ISG1" s="82"/>
      <c r="ISH1" s="82"/>
      <c r="ISI1" s="82"/>
      <c r="ISJ1" s="82"/>
      <c r="ISK1" s="82"/>
      <c r="ISL1" s="82"/>
      <c r="ISM1" s="82"/>
      <c r="ISN1" s="82"/>
      <c r="ISO1" s="82"/>
      <c r="ISP1" s="82"/>
      <c r="ISQ1" s="82"/>
      <c r="ISR1" s="82"/>
      <c r="ISS1" s="82"/>
      <c r="IST1" s="82"/>
      <c r="ISU1" s="82"/>
      <c r="ISV1" s="82"/>
      <c r="ISW1" s="82"/>
      <c r="ISX1" s="82"/>
      <c r="ISY1" s="82"/>
      <c r="ISZ1" s="82"/>
      <c r="ITA1" s="82"/>
      <c r="ITB1" s="82"/>
      <c r="ITC1" s="82"/>
      <c r="ITD1" s="82"/>
      <c r="ITE1" s="82"/>
      <c r="ITF1" s="82"/>
      <c r="ITG1" s="82"/>
      <c r="ITH1" s="82"/>
      <c r="ITI1" s="82"/>
      <c r="ITJ1" s="82"/>
      <c r="ITK1" s="82"/>
      <c r="ITL1" s="82"/>
      <c r="ITM1" s="82"/>
      <c r="ITN1" s="82"/>
      <c r="ITO1" s="82"/>
      <c r="ITP1" s="82"/>
      <c r="ITQ1" s="82"/>
      <c r="ITR1" s="82"/>
      <c r="ITS1" s="82"/>
      <c r="ITT1" s="82"/>
      <c r="ITU1" s="82"/>
      <c r="ITV1" s="82"/>
      <c r="ITW1" s="82"/>
      <c r="ITX1" s="82"/>
      <c r="ITY1" s="82"/>
      <c r="ITZ1" s="82"/>
      <c r="IUA1" s="82"/>
      <c r="IUB1" s="82"/>
      <c r="IUC1" s="82"/>
      <c r="IUD1" s="82"/>
      <c r="IUE1" s="82"/>
      <c r="IUF1" s="82"/>
      <c r="IUG1" s="82"/>
      <c r="IUH1" s="82"/>
      <c r="IUI1" s="82"/>
      <c r="IUJ1" s="82"/>
      <c r="IUK1" s="82"/>
      <c r="IUL1" s="82"/>
      <c r="IUM1" s="82"/>
      <c r="IUN1" s="82"/>
      <c r="IUO1" s="82"/>
      <c r="IUP1" s="82"/>
      <c r="IUQ1" s="82"/>
      <c r="IUR1" s="82"/>
      <c r="IUS1" s="82"/>
      <c r="IUT1" s="82"/>
      <c r="IUU1" s="82"/>
      <c r="IUV1" s="82"/>
      <c r="IUW1" s="82"/>
      <c r="IUX1" s="82"/>
      <c r="IUY1" s="82"/>
      <c r="IUZ1" s="82"/>
      <c r="IVA1" s="82"/>
      <c r="IVB1" s="82"/>
      <c r="IVC1" s="82"/>
      <c r="IVD1" s="82"/>
      <c r="IVE1" s="82"/>
      <c r="IVF1" s="82"/>
      <c r="IVG1" s="82"/>
      <c r="IVH1" s="82"/>
      <c r="IVI1" s="82"/>
      <c r="IVJ1" s="82"/>
      <c r="IVK1" s="82"/>
      <c r="IVL1" s="82"/>
      <c r="IVM1" s="82"/>
      <c r="IVN1" s="82"/>
      <c r="IVO1" s="82"/>
      <c r="IVP1" s="82"/>
      <c r="IVQ1" s="82"/>
      <c r="IVR1" s="82"/>
      <c r="IVS1" s="82"/>
      <c r="IVT1" s="82"/>
      <c r="IVU1" s="82"/>
      <c r="IVV1" s="82"/>
      <c r="IVW1" s="82"/>
      <c r="IVX1" s="82"/>
      <c r="IVY1" s="82"/>
      <c r="IVZ1" s="82"/>
      <c r="IWA1" s="82"/>
      <c r="IWB1" s="82"/>
      <c r="IWC1" s="82"/>
      <c r="IWD1" s="82"/>
      <c r="IWE1" s="82"/>
      <c r="IWF1" s="82"/>
      <c r="IWG1" s="82"/>
      <c r="IWH1" s="82"/>
      <c r="IWI1" s="82"/>
      <c r="IWJ1" s="82"/>
      <c r="IWK1" s="82"/>
      <c r="IWL1" s="82"/>
      <c r="IWM1" s="82"/>
      <c r="IWN1" s="82"/>
      <c r="IWO1" s="82"/>
      <c r="IWP1" s="82"/>
      <c r="IWQ1" s="82"/>
      <c r="IWR1" s="82"/>
      <c r="IWS1" s="82"/>
      <c r="IWT1" s="82"/>
      <c r="IWU1" s="82"/>
      <c r="IWV1" s="82"/>
      <c r="IWW1" s="82"/>
      <c r="IWX1" s="82"/>
      <c r="IWY1" s="82"/>
      <c r="IWZ1" s="82"/>
      <c r="IXA1" s="82"/>
      <c r="IXB1" s="82"/>
      <c r="IXC1" s="82"/>
      <c r="IXD1" s="82"/>
      <c r="IXE1" s="82"/>
      <c r="IXF1" s="82"/>
      <c r="IXG1" s="82"/>
      <c r="IXH1" s="82"/>
      <c r="IXI1" s="82"/>
      <c r="IXJ1" s="82"/>
      <c r="IXK1" s="82"/>
      <c r="IXL1" s="82"/>
      <c r="IXM1" s="82"/>
      <c r="IXN1" s="82"/>
      <c r="IXO1" s="82"/>
      <c r="IXP1" s="82"/>
      <c r="IXQ1" s="82"/>
      <c r="IXR1" s="82"/>
      <c r="IXS1" s="82"/>
      <c r="IXT1" s="82"/>
      <c r="IXU1" s="82"/>
      <c r="IXV1" s="82"/>
      <c r="IXW1" s="82"/>
      <c r="IXX1" s="82"/>
      <c r="IXY1" s="82"/>
      <c r="IXZ1" s="82"/>
      <c r="IYA1" s="82"/>
      <c r="IYB1" s="82"/>
      <c r="IYC1" s="82"/>
      <c r="IYD1" s="82"/>
      <c r="IYE1" s="82"/>
      <c r="IYF1" s="82"/>
      <c r="IYG1" s="82"/>
      <c r="IYH1" s="82"/>
      <c r="IYI1" s="82"/>
      <c r="IYJ1" s="82"/>
      <c r="IYK1" s="82"/>
      <c r="IYL1" s="82"/>
      <c r="IYM1" s="82"/>
      <c r="IYN1" s="82"/>
      <c r="IYO1" s="82"/>
      <c r="IYP1" s="82"/>
      <c r="IYQ1" s="82"/>
      <c r="IYR1" s="82"/>
      <c r="IYS1" s="82"/>
      <c r="IYT1" s="82"/>
      <c r="IYU1" s="82"/>
      <c r="IYV1" s="82"/>
      <c r="IYW1" s="82"/>
      <c r="IYX1" s="82"/>
      <c r="IYY1" s="82"/>
      <c r="IYZ1" s="82"/>
      <c r="IZA1" s="82"/>
      <c r="IZB1" s="82"/>
      <c r="IZC1" s="82"/>
      <c r="IZD1" s="82"/>
      <c r="IZE1" s="82"/>
      <c r="IZF1" s="82"/>
      <c r="IZG1" s="82"/>
      <c r="IZH1" s="82"/>
      <c r="IZI1" s="82"/>
      <c r="IZJ1" s="82"/>
      <c r="IZK1" s="82"/>
      <c r="IZL1" s="82"/>
      <c r="IZM1" s="82"/>
      <c r="IZN1" s="82"/>
      <c r="IZO1" s="82"/>
      <c r="IZP1" s="82"/>
      <c r="IZQ1" s="82"/>
      <c r="IZR1" s="82"/>
      <c r="IZS1" s="82"/>
      <c r="IZT1" s="82"/>
      <c r="IZU1" s="82"/>
      <c r="IZV1" s="82"/>
      <c r="IZW1" s="82"/>
      <c r="IZX1" s="82"/>
      <c r="IZY1" s="82"/>
      <c r="IZZ1" s="82"/>
      <c r="JAA1" s="82"/>
      <c r="JAB1" s="82"/>
      <c r="JAC1" s="82"/>
      <c r="JAD1" s="82"/>
      <c r="JAE1" s="82"/>
      <c r="JAF1" s="82"/>
      <c r="JAG1" s="82"/>
      <c r="JAH1" s="82"/>
      <c r="JAI1" s="82"/>
      <c r="JAJ1" s="82"/>
      <c r="JAK1" s="82"/>
      <c r="JAL1" s="82"/>
      <c r="JAM1" s="82"/>
      <c r="JAN1" s="82"/>
      <c r="JAO1" s="82"/>
      <c r="JAP1" s="82"/>
      <c r="JAQ1" s="82"/>
      <c r="JAR1" s="82"/>
      <c r="JAS1" s="82"/>
      <c r="JAT1" s="82"/>
      <c r="JAU1" s="82"/>
      <c r="JAV1" s="82"/>
      <c r="JAW1" s="82"/>
      <c r="JAX1" s="82"/>
      <c r="JAY1" s="82"/>
      <c r="JAZ1" s="82"/>
      <c r="JBA1" s="82"/>
      <c r="JBB1" s="82"/>
      <c r="JBC1" s="82"/>
      <c r="JBD1" s="82"/>
      <c r="JBE1" s="82"/>
      <c r="JBF1" s="82"/>
      <c r="JBG1" s="82"/>
      <c r="JBH1" s="82"/>
      <c r="JBI1" s="82"/>
      <c r="JBJ1" s="82"/>
      <c r="JBK1" s="82"/>
      <c r="JBL1" s="82"/>
      <c r="JBM1" s="82"/>
      <c r="JBN1" s="82"/>
      <c r="JBO1" s="82"/>
      <c r="JBP1" s="82"/>
      <c r="JBQ1" s="82"/>
      <c r="JBR1" s="82"/>
      <c r="JBS1" s="82"/>
      <c r="JBT1" s="82"/>
      <c r="JBU1" s="82"/>
      <c r="JBV1" s="82"/>
      <c r="JBW1" s="82"/>
      <c r="JBX1" s="82"/>
      <c r="JBY1" s="82"/>
      <c r="JBZ1" s="82"/>
      <c r="JCA1" s="82"/>
      <c r="JCB1" s="82"/>
      <c r="JCC1" s="82"/>
      <c r="JCD1" s="82"/>
      <c r="JCE1" s="82"/>
      <c r="JCF1" s="82"/>
      <c r="JCG1" s="82"/>
      <c r="JCH1" s="82"/>
      <c r="JCI1" s="82"/>
      <c r="JCJ1" s="82"/>
      <c r="JCK1" s="82"/>
      <c r="JCL1" s="82"/>
      <c r="JCM1" s="82"/>
      <c r="JCN1" s="82"/>
      <c r="JCO1" s="82"/>
      <c r="JCP1" s="82"/>
      <c r="JCQ1" s="82"/>
      <c r="JCR1" s="82"/>
      <c r="JCS1" s="82"/>
      <c r="JCT1" s="82"/>
      <c r="JCU1" s="82"/>
      <c r="JCV1" s="82"/>
      <c r="JCW1" s="82"/>
      <c r="JCX1" s="82"/>
      <c r="JCY1" s="82"/>
      <c r="JCZ1" s="82"/>
      <c r="JDA1" s="82"/>
      <c r="JDB1" s="82"/>
      <c r="JDC1" s="82"/>
      <c r="JDD1" s="82"/>
      <c r="JDE1" s="82"/>
      <c r="JDF1" s="82"/>
      <c r="JDG1" s="82"/>
      <c r="JDH1" s="82"/>
      <c r="JDI1" s="82"/>
      <c r="JDJ1" s="82"/>
      <c r="JDK1" s="82"/>
      <c r="JDL1" s="82"/>
      <c r="JDM1" s="82"/>
      <c r="JDN1" s="82"/>
      <c r="JDO1" s="82"/>
      <c r="JDP1" s="82"/>
      <c r="JDQ1" s="82"/>
      <c r="JDR1" s="82"/>
      <c r="JDS1" s="82"/>
      <c r="JDT1" s="82"/>
      <c r="JDU1" s="82"/>
      <c r="JDV1" s="82"/>
      <c r="JDW1" s="82"/>
      <c r="JDX1" s="82"/>
      <c r="JDY1" s="82"/>
      <c r="JDZ1" s="82"/>
      <c r="JEA1" s="82"/>
      <c r="JEB1" s="82"/>
      <c r="JEC1" s="82"/>
      <c r="JED1" s="82"/>
      <c r="JEE1" s="82"/>
      <c r="JEF1" s="82"/>
      <c r="JEG1" s="82"/>
      <c r="JEH1" s="82"/>
      <c r="JEI1" s="82"/>
      <c r="JEJ1" s="82"/>
      <c r="JEK1" s="82"/>
      <c r="JEL1" s="82"/>
      <c r="JEM1" s="82"/>
      <c r="JEN1" s="82"/>
      <c r="JEO1" s="82"/>
      <c r="JEP1" s="82"/>
      <c r="JEQ1" s="82"/>
      <c r="JER1" s="82"/>
      <c r="JES1" s="82"/>
      <c r="JET1" s="82"/>
      <c r="JEU1" s="82"/>
      <c r="JEV1" s="82"/>
      <c r="JEW1" s="82"/>
      <c r="JEX1" s="82"/>
      <c r="JEY1" s="82"/>
      <c r="JEZ1" s="82"/>
      <c r="JFA1" s="82"/>
      <c r="JFB1" s="82"/>
      <c r="JFC1" s="82"/>
      <c r="JFD1" s="82"/>
      <c r="JFE1" s="82"/>
      <c r="JFF1" s="82"/>
      <c r="JFG1" s="82"/>
      <c r="JFH1" s="82"/>
      <c r="JFI1" s="82"/>
      <c r="JFJ1" s="82"/>
      <c r="JFK1" s="82"/>
      <c r="JFL1" s="82"/>
      <c r="JFM1" s="82"/>
      <c r="JFN1" s="82"/>
      <c r="JFO1" s="82"/>
      <c r="JFP1" s="82"/>
      <c r="JFQ1" s="82"/>
      <c r="JFR1" s="82"/>
      <c r="JFS1" s="82"/>
      <c r="JFT1" s="82"/>
      <c r="JFU1" s="82"/>
      <c r="JFV1" s="82"/>
      <c r="JFW1" s="82"/>
      <c r="JFX1" s="82"/>
      <c r="JFY1" s="82"/>
      <c r="JFZ1" s="82"/>
      <c r="JGA1" s="82"/>
      <c r="JGB1" s="82"/>
      <c r="JGC1" s="82"/>
      <c r="JGD1" s="82"/>
      <c r="JGE1" s="82"/>
      <c r="JGF1" s="82"/>
      <c r="JGG1" s="82"/>
      <c r="JGH1" s="82"/>
      <c r="JGI1" s="82"/>
      <c r="JGJ1" s="82"/>
      <c r="JGK1" s="82"/>
      <c r="JGL1" s="82"/>
      <c r="JGM1" s="82"/>
      <c r="JGN1" s="82"/>
      <c r="JGO1" s="82"/>
      <c r="JGP1" s="82"/>
      <c r="JGQ1" s="82"/>
      <c r="JGR1" s="82"/>
      <c r="JGS1" s="82"/>
      <c r="JGT1" s="82"/>
      <c r="JGU1" s="82"/>
      <c r="JGV1" s="82"/>
      <c r="JGW1" s="82"/>
      <c r="JGX1" s="82"/>
      <c r="JGY1" s="82"/>
      <c r="JGZ1" s="82"/>
      <c r="JHA1" s="82"/>
      <c r="JHB1" s="82"/>
      <c r="JHC1" s="82"/>
      <c r="JHD1" s="82"/>
      <c r="JHE1" s="82"/>
      <c r="JHF1" s="82"/>
      <c r="JHG1" s="82"/>
      <c r="JHH1" s="82"/>
      <c r="JHI1" s="82"/>
      <c r="JHJ1" s="82"/>
      <c r="JHK1" s="82"/>
      <c r="JHL1" s="82"/>
      <c r="JHM1" s="82"/>
      <c r="JHN1" s="82"/>
      <c r="JHO1" s="82"/>
      <c r="JHP1" s="82"/>
      <c r="JHQ1" s="82"/>
      <c r="JHR1" s="82"/>
      <c r="JHS1" s="82"/>
      <c r="JHT1" s="82"/>
      <c r="JHU1" s="82"/>
      <c r="JHV1" s="82"/>
      <c r="JHW1" s="82"/>
      <c r="JHX1" s="82"/>
      <c r="JHY1" s="82"/>
      <c r="JHZ1" s="82"/>
      <c r="JIA1" s="82"/>
      <c r="JIB1" s="82"/>
      <c r="JIC1" s="82"/>
      <c r="JID1" s="82"/>
      <c r="JIE1" s="82"/>
      <c r="JIF1" s="82"/>
      <c r="JIG1" s="82"/>
      <c r="JIH1" s="82"/>
      <c r="JII1" s="82"/>
      <c r="JIJ1" s="82"/>
      <c r="JIK1" s="82"/>
      <c r="JIL1" s="82"/>
      <c r="JIM1" s="82"/>
      <c r="JIN1" s="82"/>
      <c r="JIO1" s="82"/>
      <c r="JIP1" s="82"/>
      <c r="JIQ1" s="82"/>
      <c r="JIR1" s="82"/>
      <c r="JIS1" s="82"/>
      <c r="JIT1" s="82"/>
      <c r="JIU1" s="82"/>
      <c r="JIV1" s="82"/>
      <c r="JIW1" s="82"/>
      <c r="JIX1" s="82"/>
      <c r="JIY1" s="82"/>
      <c r="JIZ1" s="82"/>
      <c r="JJA1" s="82"/>
      <c r="JJB1" s="82"/>
      <c r="JJC1" s="82"/>
      <c r="JJD1" s="82"/>
      <c r="JJE1" s="82"/>
      <c r="JJF1" s="82"/>
      <c r="JJG1" s="82"/>
      <c r="JJH1" s="82"/>
      <c r="JJI1" s="82"/>
      <c r="JJJ1" s="82"/>
      <c r="JJK1" s="82"/>
      <c r="JJL1" s="82"/>
      <c r="JJM1" s="82"/>
      <c r="JJN1" s="82"/>
      <c r="JJO1" s="82"/>
      <c r="JJP1" s="82"/>
      <c r="JJQ1" s="82"/>
      <c r="JJR1" s="82"/>
      <c r="JJS1" s="82"/>
      <c r="JJT1" s="82"/>
      <c r="JJU1" s="82"/>
      <c r="JJV1" s="82"/>
      <c r="JJW1" s="82"/>
      <c r="JJX1" s="82"/>
      <c r="JJY1" s="82"/>
      <c r="JJZ1" s="82"/>
      <c r="JKA1" s="82"/>
      <c r="JKB1" s="82"/>
      <c r="JKC1" s="82"/>
      <c r="JKD1" s="82"/>
      <c r="JKE1" s="82"/>
      <c r="JKF1" s="82"/>
      <c r="JKG1" s="82"/>
      <c r="JKH1" s="82"/>
      <c r="JKI1" s="82"/>
      <c r="JKJ1" s="82"/>
      <c r="JKK1" s="82"/>
      <c r="JKL1" s="82"/>
      <c r="JKM1" s="82"/>
      <c r="JKN1" s="82"/>
      <c r="JKO1" s="82"/>
      <c r="JKP1" s="82"/>
      <c r="JKQ1" s="82"/>
      <c r="JKR1" s="82"/>
      <c r="JKS1" s="82"/>
      <c r="JKT1" s="82"/>
      <c r="JKU1" s="82"/>
      <c r="JKV1" s="82"/>
      <c r="JKW1" s="82"/>
      <c r="JKX1" s="82"/>
      <c r="JKY1" s="82"/>
      <c r="JKZ1" s="82"/>
      <c r="JLA1" s="82"/>
      <c r="JLB1" s="82"/>
      <c r="JLC1" s="82"/>
      <c r="JLD1" s="82"/>
      <c r="JLE1" s="82"/>
      <c r="JLF1" s="82"/>
      <c r="JLG1" s="82"/>
      <c r="JLH1" s="82"/>
      <c r="JLI1" s="82"/>
      <c r="JLJ1" s="82"/>
      <c r="JLK1" s="82"/>
      <c r="JLL1" s="82"/>
      <c r="JLM1" s="82"/>
      <c r="JLN1" s="82"/>
      <c r="JLO1" s="82"/>
      <c r="JLP1" s="82"/>
      <c r="JLQ1" s="82"/>
      <c r="JLR1" s="82"/>
      <c r="JLS1" s="82"/>
      <c r="JLT1" s="82"/>
      <c r="JLU1" s="82"/>
      <c r="JLV1" s="82"/>
      <c r="JLW1" s="82"/>
      <c r="JLX1" s="82"/>
      <c r="JLY1" s="82"/>
      <c r="JLZ1" s="82"/>
      <c r="JMA1" s="82"/>
      <c r="JMB1" s="82"/>
      <c r="JMC1" s="82"/>
      <c r="JMD1" s="82"/>
      <c r="JME1" s="82"/>
      <c r="JMF1" s="82"/>
      <c r="JMG1" s="82"/>
      <c r="JMH1" s="82"/>
      <c r="JMI1" s="82"/>
      <c r="JMJ1" s="82"/>
      <c r="JMK1" s="82"/>
      <c r="JML1" s="82"/>
      <c r="JMM1" s="82"/>
      <c r="JMN1" s="82"/>
      <c r="JMO1" s="82"/>
      <c r="JMP1" s="82"/>
      <c r="JMQ1" s="82"/>
      <c r="JMR1" s="82"/>
      <c r="JMS1" s="82"/>
      <c r="JMT1" s="82"/>
      <c r="JMU1" s="82"/>
      <c r="JMV1" s="82"/>
      <c r="JMW1" s="82"/>
      <c r="JMX1" s="82"/>
      <c r="JMY1" s="82"/>
      <c r="JMZ1" s="82"/>
      <c r="JNA1" s="82"/>
      <c r="JNB1" s="82"/>
      <c r="JNC1" s="82"/>
      <c r="JND1" s="82"/>
      <c r="JNE1" s="82"/>
      <c r="JNF1" s="82"/>
      <c r="JNG1" s="82"/>
      <c r="JNH1" s="82"/>
      <c r="JNI1" s="82"/>
      <c r="JNJ1" s="82"/>
      <c r="JNK1" s="82"/>
      <c r="JNL1" s="82"/>
      <c r="JNM1" s="82"/>
      <c r="JNN1" s="82"/>
      <c r="JNO1" s="82"/>
      <c r="JNP1" s="82"/>
      <c r="JNQ1" s="82"/>
      <c r="JNR1" s="82"/>
      <c r="JNS1" s="82"/>
      <c r="JNT1" s="82"/>
      <c r="JNU1" s="82"/>
      <c r="JNV1" s="82"/>
      <c r="JNW1" s="82"/>
      <c r="JNX1" s="82"/>
      <c r="JNY1" s="82"/>
      <c r="JNZ1" s="82"/>
      <c r="JOA1" s="82"/>
      <c r="JOB1" s="82"/>
      <c r="JOC1" s="82"/>
      <c r="JOD1" s="82"/>
      <c r="JOE1" s="82"/>
      <c r="JOF1" s="82"/>
      <c r="JOG1" s="82"/>
      <c r="JOH1" s="82"/>
      <c r="JOI1" s="82"/>
      <c r="JOJ1" s="82"/>
      <c r="JOK1" s="82"/>
      <c r="JOL1" s="82"/>
      <c r="JOM1" s="82"/>
      <c r="JON1" s="82"/>
      <c r="JOO1" s="82"/>
      <c r="JOP1" s="82"/>
      <c r="JOQ1" s="82"/>
      <c r="JOR1" s="82"/>
      <c r="JOS1" s="82"/>
      <c r="JOT1" s="82"/>
      <c r="JOU1" s="82"/>
      <c r="JOV1" s="82"/>
      <c r="JOW1" s="82"/>
      <c r="JOX1" s="82"/>
      <c r="JOY1" s="82"/>
      <c r="JOZ1" s="82"/>
      <c r="JPA1" s="82"/>
      <c r="JPB1" s="82"/>
      <c r="JPC1" s="82"/>
      <c r="JPD1" s="82"/>
      <c r="JPE1" s="82"/>
      <c r="JPF1" s="82"/>
      <c r="JPG1" s="82"/>
      <c r="JPH1" s="82"/>
      <c r="JPI1" s="82"/>
      <c r="JPJ1" s="82"/>
      <c r="JPK1" s="82"/>
      <c r="JPL1" s="82"/>
      <c r="JPM1" s="82"/>
      <c r="JPN1" s="82"/>
      <c r="JPO1" s="82"/>
      <c r="JPP1" s="82"/>
      <c r="JPQ1" s="82"/>
      <c r="JPR1" s="82"/>
      <c r="JPS1" s="82"/>
      <c r="JPT1" s="82"/>
      <c r="JPU1" s="82"/>
      <c r="JPV1" s="82"/>
      <c r="JPW1" s="82"/>
      <c r="JPX1" s="82"/>
      <c r="JPY1" s="82"/>
      <c r="JPZ1" s="82"/>
      <c r="JQA1" s="82"/>
      <c r="JQB1" s="82"/>
      <c r="JQC1" s="82"/>
      <c r="JQD1" s="82"/>
      <c r="JQE1" s="82"/>
      <c r="JQF1" s="82"/>
      <c r="JQG1" s="82"/>
      <c r="JQH1" s="82"/>
      <c r="JQI1" s="82"/>
      <c r="JQJ1" s="82"/>
      <c r="JQK1" s="82"/>
      <c r="JQL1" s="82"/>
      <c r="JQM1" s="82"/>
      <c r="JQN1" s="82"/>
      <c r="JQO1" s="82"/>
      <c r="JQP1" s="82"/>
      <c r="JQQ1" s="82"/>
      <c r="JQR1" s="82"/>
      <c r="JQS1" s="82"/>
      <c r="JQT1" s="82"/>
      <c r="JQU1" s="82"/>
      <c r="JQV1" s="82"/>
      <c r="JQW1" s="82"/>
      <c r="JQX1" s="82"/>
      <c r="JQY1" s="82"/>
      <c r="JQZ1" s="82"/>
      <c r="JRA1" s="82"/>
      <c r="JRB1" s="82"/>
      <c r="JRC1" s="82"/>
      <c r="JRD1" s="82"/>
      <c r="JRE1" s="82"/>
      <c r="JRF1" s="82"/>
      <c r="JRG1" s="82"/>
      <c r="JRH1" s="82"/>
      <c r="JRI1" s="82"/>
      <c r="JRJ1" s="82"/>
      <c r="JRK1" s="82"/>
      <c r="JRL1" s="82"/>
      <c r="JRM1" s="82"/>
      <c r="JRN1" s="82"/>
      <c r="JRO1" s="82"/>
      <c r="JRP1" s="82"/>
      <c r="JRQ1" s="82"/>
      <c r="JRR1" s="82"/>
      <c r="JRS1" s="82"/>
      <c r="JRT1" s="82"/>
      <c r="JRU1" s="82"/>
      <c r="JRV1" s="82"/>
      <c r="JRW1" s="82"/>
      <c r="JRX1" s="82"/>
      <c r="JRY1" s="82"/>
      <c r="JRZ1" s="82"/>
      <c r="JSA1" s="82"/>
      <c r="JSB1" s="82"/>
      <c r="JSC1" s="82"/>
      <c r="JSD1" s="82"/>
      <c r="JSE1" s="82"/>
      <c r="JSF1" s="82"/>
      <c r="JSG1" s="82"/>
      <c r="JSH1" s="82"/>
      <c r="JSI1" s="82"/>
      <c r="JSJ1" s="82"/>
      <c r="JSK1" s="82"/>
      <c r="JSL1" s="82"/>
      <c r="JSM1" s="82"/>
      <c r="JSN1" s="82"/>
      <c r="JSO1" s="82"/>
      <c r="JSP1" s="82"/>
      <c r="JSQ1" s="82"/>
      <c r="JSR1" s="82"/>
      <c r="JSS1" s="82"/>
      <c r="JST1" s="82"/>
      <c r="JSU1" s="82"/>
      <c r="JSV1" s="82"/>
      <c r="JSW1" s="82"/>
      <c r="JSX1" s="82"/>
      <c r="JSY1" s="82"/>
      <c r="JSZ1" s="82"/>
      <c r="JTA1" s="82"/>
      <c r="JTB1" s="82"/>
      <c r="JTC1" s="82"/>
      <c r="JTD1" s="82"/>
      <c r="JTE1" s="82"/>
      <c r="JTF1" s="82"/>
      <c r="JTG1" s="82"/>
      <c r="JTH1" s="82"/>
      <c r="JTI1" s="82"/>
      <c r="JTJ1" s="82"/>
      <c r="JTK1" s="82"/>
      <c r="JTL1" s="82"/>
      <c r="JTM1" s="82"/>
      <c r="JTN1" s="82"/>
      <c r="JTO1" s="82"/>
      <c r="JTP1" s="82"/>
      <c r="JTQ1" s="82"/>
      <c r="JTR1" s="82"/>
      <c r="JTS1" s="82"/>
      <c r="JTT1" s="82"/>
      <c r="JTU1" s="82"/>
      <c r="JTV1" s="82"/>
      <c r="JTW1" s="82"/>
      <c r="JTX1" s="82"/>
      <c r="JTY1" s="82"/>
      <c r="JTZ1" s="82"/>
      <c r="JUA1" s="82"/>
      <c r="JUB1" s="82"/>
      <c r="JUC1" s="82"/>
      <c r="JUD1" s="82"/>
      <c r="JUE1" s="82"/>
      <c r="JUF1" s="82"/>
      <c r="JUG1" s="82"/>
      <c r="JUH1" s="82"/>
      <c r="JUI1" s="82"/>
      <c r="JUJ1" s="82"/>
      <c r="JUK1" s="82"/>
      <c r="JUL1" s="82"/>
      <c r="JUM1" s="82"/>
      <c r="JUN1" s="82"/>
      <c r="JUO1" s="82"/>
      <c r="JUP1" s="82"/>
      <c r="JUQ1" s="82"/>
      <c r="JUR1" s="82"/>
      <c r="JUS1" s="82"/>
      <c r="JUT1" s="82"/>
      <c r="JUU1" s="82"/>
      <c r="JUV1" s="82"/>
      <c r="JUW1" s="82"/>
      <c r="JUX1" s="82"/>
      <c r="JUY1" s="82"/>
      <c r="JUZ1" s="82"/>
      <c r="JVA1" s="82"/>
      <c r="JVB1" s="82"/>
      <c r="JVC1" s="82"/>
      <c r="JVD1" s="82"/>
      <c r="JVE1" s="82"/>
      <c r="JVF1" s="82"/>
      <c r="JVG1" s="82"/>
      <c r="JVH1" s="82"/>
      <c r="JVI1" s="82"/>
      <c r="JVJ1" s="82"/>
      <c r="JVK1" s="82"/>
      <c r="JVL1" s="82"/>
      <c r="JVM1" s="82"/>
      <c r="JVN1" s="82"/>
      <c r="JVO1" s="82"/>
      <c r="JVP1" s="82"/>
      <c r="JVQ1" s="82"/>
      <c r="JVR1" s="82"/>
      <c r="JVS1" s="82"/>
      <c r="JVT1" s="82"/>
      <c r="JVU1" s="82"/>
      <c r="JVV1" s="82"/>
      <c r="JVW1" s="82"/>
      <c r="JVX1" s="82"/>
      <c r="JVY1" s="82"/>
      <c r="JVZ1" s="82"/>
      <c r="JWA1" s="82"/>
      <c r="JWB1" s="82"/>
      <c r="JWC1" s="82"/>
      <c r="JWD1" s="82"/>
      <c r="JWE1" s="82"/>
      <c r="JWF1" s="82"/>
      <c r="JWG1" s="82"/>
      <c r="JWH1" s="82"/>
      <c r="JWI1" s="82"/>
      <c r="JWJ1" s="82"/>
      <c r="JWK1" s="82"/>
      <c r="JWL1" s="82"/>
      <c r="JWM1" s="82"/>
      <c r="JWN1" s="82"/>
      <c r="JWO1" s="82"/>
      <c r="JWP1" s="82"/>
      <c r="JWQ1" s="82"/>
      <c r="JWR1" s="82"/>
      <c r="JWS1" s="82"/>
      <c r="JWT1" s="82"/>
      <c r="JWU1" s="82"/>
      <c r="JWV1" s="82"/>
      <c r="JWW1" s="82"/>
      <c r="JWX1" s="82"/>
      <c r="JWY1" s="82"/>
      <c r="JWZ1" s="82"/>
      <c r="JXA1" s="82"/>
      <c r="JXB1" s="82"/>
      <c r="JXC1" s="82"/>
      <c r="JXD1" s="82"/>
      <c r="JXE1" s="82"/>
      <c r="JXF1" s="82"/>
      <c r="JXG1" s="82"/>
      <c r="JXH1" s="82"/>
      <c r="JXI1" s="82"/>
      <c r="JXJ1" s="82"/>
      <c r="JXK1" s="82"/>
      <c r="JXL1" s="82"/>
      <c r="JXM1" s="82"/>
      <c r="JXN1" s="82"/>
      <c r="JXO1" s="82"/>
      <c r="JXP1" s="82"/>
      <c r="JXQ1" s="82"/>
      <c r="JXR1" s="82"/>
      <c r="JXS1" s="82"/>
      <c r="JXT1" s="82"/>
      <c r="JXU1" s="82"/>
      <c r="JXV1" s="82"/>
      <c r="JXW1" s="82"/>
      <c r="JXX1" s="82"/>
      <c r="JXY1" s="82"/>
      <c r="JXZ1" s="82"/>
      <c r="JYA1" s="82"/>
      <c r="JYB1" s="82"/>
      <c r="JYC1" s="82"/>
      <c r="JYD1" s="82"/>
      <c r="JYE1" s="82"/>
      <c r="JYF1" s="82"/>
      <c r="JYG1" s="82"/>
      <c r="JYH1" s="82"/>
      <c r="JYI1" s="82"/>
      <c r="JYJ1" s="82"/>
      <c r="JYK1" s="82"/>
      <c r="JYL1" s="82"/>
      <c r="JYM1" s="82"/>
      <c r="JYN1" s="82"/>
      <c r="JYO1" s="82"/>
      <c r="JYP1" s="82"/>
      <c r="JYQ1" s="82"/>
      <c r="JYR1" s="82"/>
      <c r="JYS1" s="82"/>
      <c r="JYT1" s="82"/>
      <c r="JYU1" s="82"/>
      <c r="JYV1" s="82"/>
      <c r="JYW1" s="82"/>
      <c r="JYX1" s="82"/>
      <c r="JYY1" s="82"/>
      <c r="JYZ1" s="82"/>
      <c r="JZA1" s="82"/>
      <c r="JZB1" s="82"/>
      <c r="JZC1" s="82"/>
      <c r="JZD1" s="82"/>
      <c r="JZE1" s="82"/>
      <c r="JZF1" s="82"/>
      <c r="JZG1" s="82"/>
      <c r="JZH1" s="82"/>
      <c r="JZI1" s="82"/>
      <c r="JZJ1" s="82"/>
      <c r="JZK1" s="82"/>
      <c r="JZL1" s="82"/>
      <c r="JZM1" s="82"/>
      <c r="JZN1" s="82"/>
      <c r="JZO1" s="82"/>
      <c r="JZP1" s="82"/>
      <c r="JZQ1" s="82"/>
      <c r="JZR1" s="82"/>
      <c r="JZS1" s="82"/>
      <c r="JZT1" s="82"/>
      <c r="JZU1" s="82"/>
      <c r="JZV1" s="82"/>
      <c r="JZW1" s="82"/>
      <c r="JZX1" s="82"/>
      <c r="JZY1" s="82"/>
      <c r="JZZ1" s="82"/>
      <c r="KAA1" s="82"/>
      <c r="KAB1" s="82"/>
      <c r="KAC1" s="82"/>
      <c r="KAD1" s="82"/>
      <c r="KAE1" s="82"/>
      <c r="KAF1" s="82"/>
      <c r="KAG1" s="82"/>
      <c r="KAH1" s="82"/>
      <c r="KAI1" s="82"/>
      <c r="KAJ1" s="82"/>
      <c r="KAK1" s="82"/>
      <c r="KAL1" s="82"/>
      <c r="KAM1" s="82"/>
      <c r="KAN1" s="82"/>
      <c r="KAO1" s="82"/>
      <c r="KAP1" s="82"/>
      <c r="KAQ1" s="82"/>
      <c r="KAR1" s="82"/>
      <c r="KAS1" s="82"/>
      <c r="KAT1" s="82"/>
      <c r="KAU1" s="82"/>
      <c r="KAV1" s="82"/>
      <c r="KAW1" s="82"/>
      <c r="KAX1" s="82"/>
      <c r="KAY1" s="82"/>
      <c r="KAZ1" s="82"/>
      <c r="KBA1" s="82"/>
      <c r="KBB1" s="82"/>
      <c r="KBC1" s="82"/>
      <c r="KBD1" s="82"/>
      <c r="KBE1" s="82"/>
      <c r="KBF1" s="82"/>
      <c r="KBG1" s="82"/>
      <c r="KBH1" s="82"/>
      <c r="KBI1" s="82"/>
      <c r="KBJ1" s="82"/>
      <c r="KBK1" s="82"/>
      <c r="KBL1" s="82"/>
      <c r="KBM1" s="82"/>
      <c r="KBN1" s="82"/>
      <c r="KBO1" s="82"/>
      <c r="KBP1" s="82"/>
      <c r="KBQ1" s="82"/>
      <c r="KBR1" s="82"/>
      <c r="KBS1" s="82"/>
      <c r="KBT1" s="82"/>
      <c r="KBU1" s="82"/>
      <c r="KBV1" s="82"/>
      <c r="KBW1" s="82"/>
      <c r="KBX1" s="82"/>
      <c r="KBY1" s="82"/>
      <c r="KBZ1" s="82"/>
      <c r="KCA1" s="82"/>
      <c r="KCB1" s="82"/>
      <c r="KCC1" s="82"/>
      <c r="KCD1" s="82"/>
      <c r="KCE1" s="82"/>
      <c r="KCF1" s="82"/>
      <c r="KCG1" s="82"/>
      <c r="KCH1" s="82"/>
      <c r="KCI1" s="82"/>
      <c r="KCJ1" s="82"/>
      <c r="KCK1" s="82"/>
      <c r="KCL1" s="82"/>
      <c r="KCM1" s="82"/>
      <c r="KCN1" s="82"/>
      <c r="KCO1" s="82"/>
      <c r="KCP1" s="82"/>
      <c r="KCQ1" s="82"/>
      <c r="KCR1" s="82"/>
      <c r="KCS1" s="82"/>
      <c r="KCT1" s="82"/>
      <c r="KCU1" s="82"/>
      <c r="KCV1" s="82"/>
      <c r="KCW1" s="82"/>
      <c r="KCX1" s="82"/>
      <c r="KCY1" s="82"/>
      <c r="KCZ1" s="82"/>
      <c r="KDA1" s="82"/>
      <c r="KDB1" s="82"/>
      <c r="KDC1" s="82"/>
      <c r="KDD1" s="82"/>
      <c r="KDE1" s="82"/>
      <c r="KDF1" s="82"/>
      <c r="KDG1" s="82"/>
      <c r="KDH1" s="82"/>
      <c r="KDI1" s="82"/>
      <c r="KDJ1" s="82"/>
      <c r="KDK1" s="82"/>
      <c r="KDL1" s="82"/>
      <c r="KDM1" s="82"/>
      <c r="KDN1" s="82"/>
      <c r="KDO1" s="82"/>
      <c r="KDP1" s="82"/>
      <c r="KDQ1" s="82"/>
      <c r="KDR1" s="82"/>
      <c r="KDS1" s="82"/>
      <c r="KDT1" s="82"/>
      <c r="KDU1" s="82"/>
      <c r="KDV1" s="82"/>
      <c r="KDW1" s="82"/>
      <c r="KDX1" s="82"/>
      <c r="KDY1" s="82"/>
      <c r="KDZ1" s="82"/>
      <c r="KEA1" s="82"/>
      <c r="KEB1" s="82"/>
      <c r="KEC1" s="82"/>
      <c r="KED1" s="82"/>
      <c r="KEE1" s="82"/>
      <c r="KEF1" s="82"/>
      <c r="KEG1" s="82"/>
      <c r="KEH1" s="82"/>
      <c r="KEI1" s="82"/>
      <c r="KEJ1" s="82"/>
      <c r="KEK1" s="82"/>
      <c r="KEL1" s="82"/>
      <c r="KEM1" s="82"/>
      <c r="KEN1" s="82"/>
      <c r="KEO1" s="82"/>
      <c r="KEP1" s="82"/>
      <c r="KEQ1" s="82"/>
      <c r="KER1" s="82"/>
      <c r="KES1" s="82"/>
      <c r="KET1" s="82"/>
      <c r="KEU1" s="82"/>
      <c r="KEV1" s="82"/>
      <c r="KEW1" s="82"/>
      <c r="KEX1" s="82"/>
      <c r="KEY1" s="82"/>
      <c r="KEZ1" s="82"/>
      <c r="KFA1" s="82"/>
      <c r="KFB1" s="82"/>
      <c r="KFC1" s="82"/>
      <c r="KFD1" s="82"/>
      <c r="KFE1" s="82"/>
      <c r="KFF1" s="82"/>
      <c r="KFG1" s="82"/>
      <c r="KFH1" s="82"/>
      <c r="KFI1" s="82"/>
      <c r="KFJ1" s="82"/>
      <c r="KFK1" s="82"/>
      <c r="KFL1" s="82"/>
      <c r="KFM1" s="82"/>
      <c r="KFN1" s="82"/>
      <c r="KFO1" s="82"/>
      <c r="KFP1" s="82"/>
      <c r="KFQ1" s="82"/>
      <c r="KFR1" s="82"/>
      <c r="KFS1" s="82"/>
      <c r="KFT1" s="82"/>
      <c r="KFU1" s="82"/>
      <c r="KFV1" s="82"/>
      <c r="KFW1" s="82"/>
      <c r="KFX1" s="82"/>
      <c r="KFY1" s="82"/>
      <c r="KFZ1" s="82"/>
      <c r="KGA1" s="82"/>
      <c r="KGB1" s="82"/>
      <c r="KGC1" s="82"/>
      <c r="KGD1" s="82"/>
      <c r="KGE1" s="82"/>
      <c r="KGF1" s="82"/>
      <c r="KGG1" s="82"/>
      <c r="KGH1" s="82"/>
      <c r="KGI1" s="82"/>
      <c r="KGJ1" s="82"/>
      <c r="KGK1" s="82"/>
      <c r="KGL1" s="82"/>
      <c r="KGM1" s="82"/>
      <c r="KGN1" s="82"/>
      <c r="KGO1" s="82"/>
      <c r="KGP1" s="82"/>
      <c r="KGQ1" s="82"/>
      <c r="KGR1" s="82"/>
      <c r="KGS1" s="82"/>
      <c r="KGT1" s="82"/>
      <c r="KGU1" s="82"/>
      <c r="KGV1" s="82"/>
      <c r="KGW1" s="82"/>
      <c r="KGX1" s="82"/>
      <c r="KGY1" s="82"/>
      <c r="KGZ1" s="82"/>
      <c r="KHA1" s="82"/>
      <c r="KHB1" s="82"/>
      <c r="KHC1" s="82"/>
      <c r="KHD1" s="82"/>
      <c r="KHE1" s="82"/>
      <c r="KHF1" s="82"/>
      <c r="KHG1" s="82"/>
      <c r="KHH1" s="82"/>
      <c r="KHI1" s="82"/>
      <c r="KHJ1" s="82"/>
      <c r="KHK1" s="82"/>
      <c r="KHL1" s="82"/>
      <c r="KHM1" s="82"/>
      <c r="KHN1" s="82"/>
      <c r="KHO1" s="82"/>
      <c r="KHP1" s="82"/>
      <c r="KHQ1" s="82"/>
      <c r="KHR1" s="82"/>
      <c r="KHS1" s="82"/>
      <c r="KHT1" s="82"/>
      <c r="KHU1" s="82"/>
      <c r="KHV1" s="82"/>
      <c r="KHW1" s="82"/>
      <c r="KHX1" s="82"/>
      <c r="KHY1" s="82"/>
      <c r="KHZ1" s="82"/>
      <c r="KIA1" s="82"/>
      <c r="KIB1" s="82"/>
      <c r="KIC1" s="82"/>
      <c r="KID1" s="82"/>
      <c r="KIE1" s="82"/>
      <c r="KIF1" s="82"/>
      <c r="KIG1" s="82"/>
      <c r="KIH1" s="82"/>
      <c r="KII1" s="82"/>
      <c r="KIJ1" s="82"/>
      <c r="KIK1" s="82"/>
      <c r="KIL1" s="82"/>
      <c r="KIM1" s="82"/>
      <c r="KIN1" s="82"/>
      <c r="KIO1" s="82"/>
      <c r="KIP1" s="82"/>
      <c r="KIQ1" s="82"/>
      <c r="KIR1" s="82"/>
      <c r="KIS1" s="82"/>
      <c r="KIT1" s="82"/>
      <c r="KIU1" s="82"/>
      <c r="KIV1" s="82"/>
      <c r="KIW1" s="82"/>
      <c r="KIX1" s="82"/>
      <c r="KIY1" s="82"/>
      <c r="KIZ1" s="82"/>
      <c r="KJA1" s="82"/>
      <c r="KJB1" s="82"/>
      <c r="KJC1" s="82"/>
      <c r="KJD1" s="82"/>
      <c r="KJE1" s="82"/>
      <c r="KJF1" s="82"/>
      <c r="KJG1" s="82"/>
      <c r="KJH1" s="82"/>
      <c r="KJI1" s="82"/>
      <c r="KJJ1" s="82"/>
      <c r="KJK1" s="82"/>
      <c r="KJL1" s="82"/>
      <c r="KJM1" s="82"/>
      <c r="KJN1" s="82"/>
      <c r="KJO1" s="82"/>
      <c r="KJP1" s="82"/>
      <c r="KJQ1" s="82"/>
      <c r="KJR1" s="82"/>
      <c r="KJS1" s="82"/>
      <c r="KJT1" s="82"/>
      <c r="KJU1" s="82"/>
      <c r="KJV1" s="82"/>
      <c r="KJW1" s="82"/>
      <c r="KJX1" s="82"/>
      <c r="KJY1" s="82"/>
      <c r="KJZ1" s="82"/>
      <c r="KKA1" s="82"/>
      <c r="KKB1" s="82"/>
      <c r="KKC1" s="82"/>
      <c r="KKD1" s="82"/>
      <c r="KKE1" s="82"/>
      <c r="KKF1" s="82"/>
      <c r="KKG1" s="82"/>
      <c r="KKH1" s="82"/>
      <c r="KKI1" s="82"/>
      <c r="KKJ1" s="82"/>
      <c r="KKK1" s="82"/>
      <c r="KKL1" s="82"/>
      <c r="KKM1" s="82"/>
      <c r="KKN1" s="82"/>
      <c r="KKO1" s="82"/>
      <c r="KKP1" s="82"/>
      <c r="KKQ1" s="82"/>
      <c r="KKR1" s="82"/>
      <c r="KKS1" s="82"/>
      <c r="KKT1" s="82"/>
      <c r="KKU1" s="82"/>
      <c r="KKV1" s="82"/>
      <c r="KKW1" s="82"/>
      <c r="KKX1" s="82"/>
      <c r="KKY1" s="82"/>
      <c r="KKZ1" s="82"/>
      <c r="KLA1" s="82"/>
      <c r="KLB1" s="82"/>
      <c r="KLC1" s="82"/>
      <c r="KLD1" s="82"/>
      <c r="KLE1" s="82"/>
      <c r="KLF1" s="82"/>
      <c r="KLG1" s="82"/>
      <c r="KLH1" s="82"/>
      <c r="KLI1" s="82"/>
      <c r="KLJ1" s="82"/>
      <c r="KLK1" s="82"/>
      <c r="KLL1" s="82"/>
      <c r="KLM1" s="82"/>
      <c r="KLN1" s="82"/>
      <c r="KLO1" s="82"/>
      <c r="KLP1" s="82"/>
      <c r="KLQ1" s="82"/>
      <c r="KLR1" s="82"/>
      <c r="KLS1" s="82"/>
      <c r="KLT1" s="82"/>
      <c r="KLU1" s="82"/>
      <c r="KLV1" s="82"/>
      <c r="KLW1" s="82"/>
      <c r="KLX1" s="82"/>
      <c r="KLY1" s="82"/>
      <c r="KLZ1" s="82"/>
      <c r="KMA1" s="82"/>
      <c r="KMB1" s="82"/>
      <c r="KMC1" s="82"/>
      <c r="KMD1" s="82"/>
      <c r="KME1" s="82"/>
      <c r="KMF1" s="82"/>
      <c r="KMG1" s="82"/>
      <c r="KMH1" s="82"/>
      <c r="KMI1" s="82"/>
      <c r="KMJ1" s="82"/>
      <c r="KMK1" s="82"/>
      <c r="KML1" s="82"/>
      <c r="KMM1" s="82"/>
      <c r="KMN1" s="82"/>
      <c r="KMO1" s="82"/>
      <c r="KMP1" s="82"/>
      <c r="KMQ1" s="82"/>
      <c r="KMR1" s="82"/>
      <c r="KMS1" s="82"/>
      <c r="KMT1" s="82"/>
      <c r="KMU1" s="82"/>
      <c r="KMV1" s="82"/>
      <c r="KMW1" s="82"/>
      <c r="KMX1" s="82"/>
      <c r="KMY1" s="82"/>
      <c r="KMZ1" s="82"/>
      <c r="KNA1" s="82"/>
      <c r="KNB1" s="82"/>
      <c r="KNC1" s="82"/>
      <c r="KND1" s="82"/>
      <c r="KNE1" s="82"/>
      <c r="KNF1" s="82"/>
      <c r="KNG1" s="82"/>
      <c r="KNH1" s="82"/>
      <c r="KNI1" s="82"/>
      <c r="KNJ1" s="82"/>
      <c r="KNK1" s="82"/>
      <c r="KNL1" s="82"/>
      <c r="KNM1" s="82"/>
      <c r="KNN1" s="82"/>
      <c r="KNO1" s="82"/>
      <c r="KNP1" s="82"/>
      <c r="KNQ1" s="82"/>
      <c r="KNR1" s="82"/>
      <c r="KNS1" s="82"/>
      <c r="KNT1" s="82"/>
      <c r="KNU1" s="82"/>
      <c r="KNV1" s="82"/>
      <c r="KNW1" s="82"/>
      <c r="KNX1" s="82"/>
      <c r="KNY1" s="82"/>
      <c r="KNZ1" s="82"/>
      <c r="KOA1" s="82"/>
      <c r="KOB1" s="82"/>
      <c r="KOC1" s="82"/>
      <c r="KOD1" s="82"/>
      <c r="KOE1" s="82"/>
      <c r="KOF1" s="82"/>
      <c r="KOG1" s="82"/>
      <c r="KOH1" s="82"/>
      <c r="KOI1" s="82"/>
      <c r="KOJ1" s="82"/>
      <c r="KOK1" s="82"/>
      <c r="KOL1" s="82"/>
      <c r="KOM1" s="82"/>
      <c r="KON1" s="82"/>
      <c r="KOO1" s="82"/>
      <c r="KOP1" s="82"/>
      <c r="KOQ1" s="82"/>
      <c r="KOR1" s="82"/>
      <c r="KOS1" s="82"/>
      <c r="KOT1" s="82"/>
      <c r="KOU1" s="82"/>
      <c r="KOV1" s="82"/>
      <c r="KOW1" s="82"/>
      <c r="KOX1" s="82"/>
      <c r="KOY1" s="82"/>
      <c r="KOZ1" s="82"/>
      <c r="KPA1" s="82"/>
      <c r="KPB1" s="82"/>
      <c r="KPC1" s="82"/>
      <c r="KPD1" s="82"/>
      <c r="KPE1" s="82"/>
      <c r="KPF1" s="82"/>
      <c r="KPG1" s="82"/>
      <c r="KPH1" s="82"/>
      <c r="KPI1" s="82"/>
      <c r="KPJ1" s="82"/>
      <c r="KPK1" s="82"/>
      <c r="KPL1" s="82"/>
      <c r="KPM1" s="82"/>
      <c r="KPN1" s="82"/>
      <c r="KPO1" s="82"/>
      <c r="KPP1" s="82"/>
      <c r="KPQ1" s="82"/>
      <c r="KPR1" s="82"/>
      <c r="KPS1" s="82"/>
      <c r="KPT1" s="82"/>
      <c r="KPU1" s="82"/>
      <c r="KPV1" s="82"/>
      <c r="KPW1" s="82"/>
      <c r="KPX1" s="82"/>
      <c r="KPY1" s="82"/>
      <c r="KPZ1" s="82"/>
      <c r="KQA1" s="82"/>
      <c r="KQB1" s="82"/>
      <c r="KQC1" s="82"/>
      <c r="KQD1" s="82"/>
      <c r="KQE1" s="82"/>
      <c r="KQF1" s="82"/>
      <c r="KQG1" s="82"/>
      <c r="KQH1" s="82"/>
      <c r="KQI1" s="82"/>
      <c r="KQJ1" s="82"/>
      <c r="KQK1" s="82"/>
      <c r="KQL1" s="82"/>
      <c r="KQM1" s="82"/>
      <c r="KQN1" s="82"/>
      <c r="KQO1" s="82"/>
      <c r="KQP1" s="82"/>
      <c r="KQQ1" s="82"/>
      <c r="KQR1" s="82"/>
      <c r="KQS1" s="82"/>
      <c r="KQT1" s="82"/>
      <c r="KQU1" s="82"/>
      <c r="KQV1" s="82"/>
      <c r="KQW1" s="82"/>
      <c r="KQX1" s="82"/>
      <c r="KQY1" s="82"/>
      <c r="KQZ1" s="82"/>
      <c r="KRA1" s="82"/>
      <c r="KRB1" s="82"/>
      <c r="KRC1" s="82"/>
      <c r="KRD1" s="82"/>
      <c r="KRE1" s="82"/>
      <c r="KRF1" s="82"/>
      <c r="KRG1" s="82"/>
      <c r="KRH1" s="82"/>
      <c r="KRI1" s="82"/>
      <c r="KRJ1" s="82"/>
      <c r="KRK1" s="82"/>
      <c r="KRL1" s="82"/>
      <c r="KRM1" s="82"/>
      <c r="KRN1" s="82"/>
      <c r="KRO1" s="82"/>
      <c r="KRP1" s="82"/>
      <c r="KRQ1" s="82"/>
      <c r="KRR1" s="82"/>
      <c r="KRS1" s="82"/>
      <c r="KRT1" s="82"/>
      <c r="KRU1" s="82"/>
      <c r="KRV1" s="82"/>
      <c r="KRW1" s="82"/>
      <c r="KRX1" s="82"/>
      <c r="KRY1" s="82"/>
      <c r="KRZ1" s="82"/>
      <c r="KSA1" s="82"/>
      <c r="KSB1" s="82"/>
      <c r="KSC1" s="82"/>
      <c r="KSD1" s="82"/>
      <c r="KSE1" s="82"/>
      <c r="KSF1" s="82"/>
      <c r="KSG1" s="82"/>
      <c r="KSH1" s="82"/>
      <c r="KSI1" s="82"/>
      <c r="KSJ1" s="82"/>
      <c r="KSK1" s="82"/>
      <c r="KSL1" s="82"/>
      <c r="KSM1" s="82"/>
      <c r="KSN1" s="82"/>
      <c r="KSO1" s="82"/>
      <c r="KSP1" s="82"/>
      <c r="KSQ1" s="82"/>
      <c r="KSR1" s="82"/>
      <c r="KSS1" s="82"/>
      <c r="KST1" s="82"/>
      <c r="KSU1" s="82"/>
      <c r="KSV1" s="82"/>
      <c r="KSW1" s="82"/>
      <c r="KSX1" s="82"/>
      <c r="KSY1" s="82"/>
      <c r="KSZ1" s="82"/>
      <c r="KTA1" s="82"/>
      <c r="KTB1" s="82"/>
      <c r="KTC1" s="82"/>
      <c r="KTD1" s="82"/>
      <c r="KTE1" s="82"/>
      <c r="KTF1" s="82"/>
      <c r="KTG1" s="82"/>
      <c r="KTH1" s="82"/>
      <c r="KTI1" s="82"/>
      <c r="KTJ1" s="82"/>
      <c r="KTK1" s="82"/>
      <c r="KTL1" s="82"/>
      <c r="KTM1" s="82"/>
      <c r="KTN1" s="82"/>
      <c r="KTO1" s="82"/>
      <c r="KTP1" s="82"/>
      <c r="KTQ1" s="82"/>
      <c r="KTR1" s="82"/>
      <c r="KTS1" s="82"/>
      <c r="KTT1" s="82"/>
      <c r="KTU1" s="82"/>
      <c r="KTV1" s="82"/>
      <c r="KTW1" s="82"/>
      <c r="KTX1" s="82"/>
      <c r="KTY1" s="82"/>
      <c r="KTZ1" s="82"/>
      <c r="KUA1" s="82"/>
      <c r="KUB1" s="82"/>
      <c r="KUC1" s="82"/>
      <c r="KUD1" s="82"/>
      <c r="KUE1" s="82"/>
      <c r="KUF1" s="82"/>
      <c r="KUG1" s="82"/>
      <c r="KUH1" s="82"/>
      <c r="KUI1" s="82"/>
      <c r="KUJ1" s="82"/>
      <c r="KUK1" s="82"/>
      <c r="KUL1" s="82"/>
      <c r="KUM1" s="82"/>
      <c r="KUN1" s="82"/>
      <c r="KUO1" s="82"/>
      <c r="KUP1" s="82"/>
      <c r="KUQ1" s="82"/>
      <c r="KUR1" s="82"/>
      <c r="KUS1" s="82"/>
      <c r="KUT1" s="82"/>
      <c r="KUU1" s="82"/>
      <c r="KUV1" s="82"/>
      <c r="KUW1" s="82"/>
      <c r="KUX1" s="82"/>
      <c r="KUY1" s="82"/>
      <c r="KUZ1" s="82"/>
      <c r="KVA1" s="82"/>
      <c r="KVB1" s="82"/>
      <c r="KVC1" s="82"/>
      <c r="KVD1" s="82"/>
      <c r="KVE1" s="82"/>
      <c r="KVF1" s="82"/>
      <c r="KVG1" s="82"/>
      <c r="KVH1" s="82"/>
      <c r="KVI1" s="82"/>
      <c r="KVJ1" s="82"/>
      <c r="KVK1" s="82"/>
      <c r="KVL1" s="82"/>
      <c r="KVM1" s="82"/>
      <c r="KVN1" s="82"/>
      <c r="KVO1" s="82"/>
      <c r="KVP1" s="82"/>
      <c r="KVQ1" s="82"/>
      <c r="KVR1" s="82"/>
      <c r="KVS1" s="82"/>
      <c r="KVT1" s="82"/>
      <c r="KVU1" s="82"/>
      <c r="KVV1" s="82"/>
      <c r="KVW1" s="82"/>
      <c r="KVX1" s="82"/>
      <c r="KVY1" s="82"/>
      <c r="KVZ1" s="82"/>
      <c r="KWA1" s="82"/>
      <c r="KWB1" s="82"/>
      <c r="KWC1" s="82"/>
      <c r="KWD1" s="82"/>
      <c r="KWE1" s="82"/>
      <c r="KWF1" s="82"/>
      <c r="KWG1" s="82"/>
      <c r="KWH1" s="82"/>
      <c r="KWI1" s="82"/>
      <c r="KWJ1" s="82"/>
      <c r="KWK1" s="82"/>
      <c r="KWL1" s="82"/>
      <c r="KWM1" s="82"/>
      <c r="KWN1" s="82"/>
      <c r="KWO1" s="82"/>
      <c r="KWP1" s="82"/>
      <c r="KWQ1" s="82"/>
      <c r="KWR1" s="82"/>
      <c r="KWS1" s="82"/>
      <c r="KWT1" s="82"/>
      <c r="KWU1" s="82"/>
      <c r="KWV1" s="82"/>
      <c r="KWW1" s="82"/>
      <c r="KWX1" s="82"/>
      <c r="KWY1" s="82"/>
      <c r="KWZ1" s="82"/>
      <c r="KXA1" s="82"/>
      <c r="KXB1" s="82"/>
      <c r="KXC1" s="82"/>
      <c r="KXD1" s="82"/>
      <c r="KXE1" s="82"/>
      <c r="KXF1" s="82"/>
      <c r="KXG1" s="82"/>
      <c r="KXH1" s="82"/>
      <c r="KXI1" s="82"/>
      <c r="KXJ1" s="82"/>
      <c r="KXK1" s="82"/>
      <c r="KXL1" s="82"/>
      <c r="KXM1" s="82"/>
      <c r="KXN1" s="82"/>
      <c r="KXO1" s="82"/>
      <c r="KXP1" s="82"/>
      <c r="KXQ1" s="82"/>
      <c r="KXR1" s="82"/>
      <c r="KXS1" s="82"/>
      <c r="KXT1" s="82"/>
      <c r="KXU1" s="82"/>
      <c r="KXV1" s="82"/>
      <c r="KXW1" s="82"/>
      <c r="KXX1" s="82"/>
      <c r="KXY1" s="82"/>
      <c r="KXZ1" s="82"/>
      <c r="KYA1" s="82"/>
      <c r="KYB1" s="82"/>
      <c r="KYC1" s="82"/>
      <c r="KYD1" s="82"/>
      <c r="KYE1" s="82"/>
      <c r="KYF1" s="82"/>
      <c r="KYG1" s="82"/>
      <c r="KYH1" s="82"/>
      <c r="KYI1" s="82"/>
      <c r="KYJ1" s="82"/>
      <c r="KYK1" s="82"/>
      <c r="KYL1" s="82"/>
      <c r="KYM1" s="82"/>
      <c r="KYN1" s="82"/>
      <c r="KYO1" s="82"/>
      <c r="KYP1" s="82"/>
      <c r="KYQ1" s="82"/>
      <c r="KYR1" s="82"/>
      <c r="KYS1" s="82"/>
      <c r="KYT1" s="82"/>
      <c r="KYU1" s="82"/>
      <c r="KYV1" s="82"/>
      <c r="KYW1" s="82"/>
      <c r="KYX1" s="82"/>
      <c r="KYY1" s="82"/>
      <c r="KYZ1" s="82"/>
      <c r="KZA1" s="82"/>
      <c r="KZB1" s="82"/>
      <c r="KZC1" s="82"/>
      <c r="KZD1" s="82"/>
      <c r="KZE1" s="82"/>
      <c r="KZF1" s="82"/>
      <c r="KZG1" s="82"/>
      <c r="KZH1" s="82"/>
      <c r="KZI1" s="82"/>
      <c r="KZJ1" s="82"/>
      <c r="KZK1" s="82"/>
      <c r="KZL1" s="82"/>
      <c r="KZM1" s="82"/>
      <c r="KZN1" s="82"/>
      <c r="KZO1" s="82"/>
      <c r="KZP1" s="82"/>
      <c r="KZQ1" s="82"/>
      <c r="KZR1" s="82"/>
      <c r="KZS1" s="82"/>
      <c r="KZT1" s="82"/>
      <c r="KZU1" s="82"/>
      <c r="KZV1" s="82"/>
      <c r="KZW1" s="82"/>
      <c r="KZX1" s="82"/>
      <c r="KZY1" s="82"/>
      <c r="KZZ1" s="82"/>
      <c r="LAA1" s="82"/>
      <c r="LAB1" s="82"/>
      <c r="LAC1" s="82"/>
      <c r="LAD1" s="82"/>
      <c r="LAE1" s="82"/>
      <c r="LAF1" s="82"/>
      <c r="LAG1" s="82"/>
      <c r="LAH1" s="82"/>
      <c r="LAI1" s="82"/>
      <c r="LAJ1" s="82"/>
      <c r="LAK1" s="82"/>
      <c r="LAL1" s="82"/>
      <c r="LAM1" s="82"/>
      <c r="LAN1" s="82"/>
      <c r="LAO1" s="82"/>
      <c r="LAP1" s="82"/>
      <c r="LAQ1" s="82"/>
      <c r="LAR1" s="82"/>
      <c r="LAS1" s="82"/>
      <c r="LAT1" s="82"/>
      <c r="LAU1" s="82"/>
      <c r="LAV1" s="82"/>
      <c r="LAW1" s="82"/>
      <c r="LAX1" s="82"/>
      <c r="LAY1" s="82"/>
      <c r="LAZ1" s="82"/>
      <c r="LBA1" s="82"/>
      <c r="LBB1" s="82"/>
      <c r="LBC1" s="82"/>
      <c r="LBD1" s="82"/>
      <c r="LBE1" s="82"/>
      <c r="LBF1" s="82"/>
      <c r="LBG1" s="82"/>
      <c r="LBH1" s="82"/>
      <c r="LBI1" s="82"/>
      <c r="LBJ1" s="82"/>
      <c r="LBK1" s="82"/>
      <c r="LBL1" s="82"/>
      <c r="LBM1" s="82"/>
      <c r="LBN1" s="82"/>
      <c r="LBO1" s="82"/>
      <c r="LBP1" s="82"/>
      <c r="LBQ1" s="82"/>
      <c r="LBR1" s="82"/>
      <c r="LBS1" s="82"/>
      <c r="LBT1" s="82"/>
      <c r="LBU1" s="82"/>
      <c r="LBV1" s="82"/>
      <c r="LBW1" s="82"/>
      <c r="LBX1" s="82"/>
      <c r="LBY1" s="82"/>
      <c r="LBZ1" s="82"/>
      <c r="LCA1" s="82"/>
      <c r="LCB1" s="82"/>
      <c r="LCC1" s="82"/>
      <c r="LCD1" s="82"/>
      <c r="LCE1" s="82"/>
      <c r="LCF1" s="82"/>
      <c r="LCG1" s="82"/>
      <c r="LCH1" s="82"/>
      <c r="LCI1" s="82"/>
      <c r="LCJ1" s="82"/>
      <c r="LCK1" s="82"/>
      <c r="LCL1" s="82"/>
      <c r="LCM1" s="82"/>
      <c r="LCN1" s="82"/>
      <c r="LCO1" s="82"/>
      <c r="LCP1" s="82"/>
      <c r="LCQ1" s="82"/>
      <c r="LCR1" s="82"/>
      <c r="LCS1" s="82"/>
      <c r="LCT1" s="82"/>
      <c r="LCU1" s="82"/>
      <c r="LCV1" s="82"/>
      <c r="LCW1" s="82"/>
      <c r="LCX1" s="82"/>
      <c r="LCY1" s="82"/>
      <c r="LCZ1" s="82"/>
      <c r="LDA1" s="82"/>
      <c r="LDB1" s="82"/>
      <c r="LDC1" s="82"/>
      <c r="LDD1" s="82"/>
      <c r="LDE1" s="82"/>
      <c r="LDF1" s="82"/>
      <c r="LDG1" s="82"/>
      <c r="LDH1" s="82"/>
      <c r="LDI1" s="82"/>
      <c r="LDJ1" s="82"/>
      <c r="LDK1" s="82"/>
      <c r="LDL1" s="82"/>
      <c r="LDM1" s="82"/>
      <c r="LDN1" s="82"/>
      <c r="LDO1" s="82"/>
      <c r="LDP1" s="82"/>
      <c r="LDQ1" s="82"/>
      <c r="LDR1" s="82"/>
      <c r="LDS1" s="82"/>
      <c r="LDT1" s="82"/>
      <c r="LDU1" s="82"/>
      <c r="LDV1" s="82"/>
      <c r="LDW1" s="82"/>
      <c r="LDX1" s="82"/>
      <c r="LDY1" s="82"/>
      <c r="LDZ1" s="82"/>
      <c r="LEA1" s="82"/>
      <c r="LEB1" s="82"/>
      <c r="LEC1" s="82"/>
      <c r="LED1" s="82"/>
      <c r="LEE1" s="82"/>
      <c r="LEF1" s="82"/>
      <c r="LEG1" s="82"/>
      <c r="LEH1" s="82"/>
      <c r="LEI1" s="82"/>
      <c r="LEJ1" s="82"/>
      <c r="LEK1" s="82"/>
      <c r="LEL1" s="82"/>
      <c r="LEM1" s="82"/>
      <c r="LEN1" s="82"/>
      <c r="LEO1" s="82"/>
      <c r="LEP1" s="82"/>
      <c r="LEQ1" s="82"/>
      <c r="LER1" s="82"/>
      <c r="LES1" s="82"/>
      <c r="LET1" s="82"/>
      <c r="LEU1" s="82"/>
      <c r="LEV1" s="82"/>
      <c r="LEW1" s="82"/>
      <c r="LEX1" s="82"/>
      <c r="LEY1" s="82"/>
      <c r="LEZ1" s="82"/>
      <c r="LFA1" s="82"/>
      <c r="LFB1" s="82"/>
      <c r="LFC1" s="82"/>
      <c r="LFD1" s="82"/>
      <c r="LFE1" s="82"/>
      <c r="LFF1" s="82"/>
      <c r="LFG1" s="82"/>
      <c r="LFH1" s="82"/>
      <c r="LFI1" s="82"/>
      <c r="LFJ1" s="82"/>
      <c r="LFK1" s="82"/>
      <c r="LFL1" s="82"/>
      <c r="LFM1" s="82"/>
      <c r="LFN1" s="82"/>
      <c r="LFO1" s="82"/>
      <c r="LFP1" s="82"/>
      <c r="LFQ1" s="82"/>
      <c r="LFR1" s="82"/>
      <c r="LFS1" s="82"/>
      <c r="LFT1" s="82"/>
      <c r="LFU1" s="82"/>
      <c r="LFV1" s="82"/>
      <c r="LFW1" s="82"/>
      <c r="LFX1" s="82"/>
      <c r="LFY1" s="82"/>
      <c r="LFZ1" s="82"/>
      <c r="LGA1" s="82"/>
      <c r="LGB1" s="82"/>
      <c r="LGC1" s="82"/>
      <c r="LGD1" s="82"/>
      <c r="LGE1" s="82"/>
      <c r="LGF1" s="82"/>
      <c r="LGG1" s="82"/>
      <c r="LGH1" s="82"/>
      <c r="LGI1" s="82"/>
      <c r="LGJ1" s="82"/>
      <c r="LGK1" s="82"/>
      <c r="LGL1" s="82"/>
      <c r="LGM1" s="82"/>
      <c r="LGN1" s="82"/>
      <c r="LGO1" s="82"/>
      <c r="LGP1" s="82"/>
      <c r="LGQ1" s="82"/>
      <c r="LGR1" s="82"/>
      <c r="LGS1" s="82"/>
      <c r="LGT1" s="82"/>
      <c r="LGU1" s="82"/>
      <c r="LGV1" s="82"/>
      <c r="LGW1" s="82"/>
      <c r="LGX1" s="82"/>
      <c r="LGY1" s="82"/>
      <c r="LGZ1" s="82"/>
      <c r="LHA1" s="82"/>
      <c r="LHB1" s="82"/>
      <c r="LHC1" s="82"/>
      <c r="LHD1" s="82"/>
      <c r="LHE1" s="82"/>
      <c r="LHF1" s="82"/>
      <c r="LHG1" s="82"/>
      <c r="LHH1" s="82"/>
      <c r="LHI1" s="82"/>
      <c r="LHJ1" s="82"/>
      <c r="LHK1" s="82"/>
      <c r="LHL1" s="82"/>
      <c r="LHM1" s="82"/>
      <c r="LHN1" s="82"/>
      <c r="LHO1" s="82"/>
      <c r="LHP1" s="82"/>
      <c r="LHQ1" s="82"/>
      <c r="LHR1" s="82"/>
      <c r="LHS1" s="82"/>
      <c r="LHT1" s="82"/>
      <c r="LHU1" s="82"/>
      <c r="LHV1" s="82"/>
      <c r="LHW1" s="82"/>
      <c r="LHX1" s="82"/>
      <c r="LHY1" s="82"/>
      <c r="LHZ1" s="82"/>
      <c r="LIA1" s="82"/>
      <c r="LIB1" s="82"/>
      <c r="LIC1" s="82"/>
      <c r="LID1" s="82"/>
      <c r="LIE1" s="82"/>
      <c r="LIF1" s="82"/>
      <c r="LIG1" s="82"/>
      <c r="LIH1" s="82"/>
      <c r="LII1" s="82"/>
      <c r="LIJ1" s="82"/>
      <c r="LIK1" s="82"/>
      <c r="LIL1" s="82"/>
      <c r="LIM1" s="82"/>
      <c r="LIN1" s="82"/>
      <c r="LIO1" s="82"/>
      <c r="LIP1" s="82"/>
      <c r="LIQ1" s="82"/>
      <c r="LIR1" s="82"/>
      <c r="LIS1" s="82"/>
      <c r="LIT1" s="82"/>
      <c r="LIU1" s="82"/>
      <c r="LIV1" s="82"/>
      <c r="LIW1" s="82"/>
      <c r="LIX1" s="82"/>
      <c r="LIY1" s="82"/>
      <c r="LIZ1" s="82"/>
      <c r="LJA1" s="82"/>
      <c r="LJB1" s="82"/>
      <c r="LJC1" s="82"/>
      <c r="LJD1" s="82"/>
      <c r="LJE1" s="82"/>
      <c r="LJF1" s="82"/>
      <c r="LJG1" s="82"/>
      <c r="LJH1" s="82"/>
      <c r="LJI1" s="82"/>
      <c r="LJJ1" s="82"/>
      <c r="LJK1" s="82"/>
      <c r="LJL1" s="82"/>
      <c r="LJM1" s="82"/>
      <c r="LJN1" s="82"/>
      <c r="LJO1" s="82"/>
      <c r="LJP1" s="82"/>
      <c r="LJQ1" s="82"/>
      <c r="LJR1" s="82"/>
      <c r="LJS1" s="82"/>
      <c r="LJT1" s="82"/>
      <c r="LJU1" s="82"/>
      <c r="LJV1" s="82"/>
      <c r="LJW1" s="82"/>
      <c r="LJX1" s="82"/>
      <c r="LJY1" s="82"/>
      <c r="LJZ1" s="82"/>
      <c r="LKA1" s="82"/>
      <c r="LKB1" s="82"/>
      <c r="LKC1" s="82"/>
      <c r="LKD1" s="82"/>
      <c r="LKE1" s="82"/>
      <c r="LKF1" s="82"/>
      <c r="LKG1" s="82"/>
      <c r="LKH1" s="82"/>
      <c r="LKI1" s="82"/>
      <c r="LKJ1" s="82"/>
      <c r="LKK1" s="82"/>
      <c r="LKL1" s="82"/>
      <c r="LKM1" s="82"/>
      <c r="LKN1" s="82"/>
      <c r="LKO1" s="82"/>
      <c r="LKP1" s="82"/>
      <c r="LKQ1" s="82"/>
      <c r="LKR1" s="82"/>
      <c r="LKS1" s="82"/>
      <c r="LKT1" s="82"/>
      <c r="LKU1" s="82"/>
      <c r="LKV1" s="82"/>
      <c r="LKW1" s="82"/>
      <c r="LKX1" s="82"/>
      <c r="LKY1" s="82"/>
      <c r="LKZ1" s="82"/>
      <c r="LLA1" s="82"/>
      <c r="LLB1" s="82"/>
      <c r="LLC1" s="82"/>
      <c r="LLD1" s="82"/>
      <c r="LLE1" s="82"/>
      <c r="LLF1" s="82"/>
      <c r="LLG1" s="82"/>
      <c r="LLH1" s="82"/>
      <c r="LLI1" s="82"/>
      <c r="LLJ1" s="82"/>
      <c r="LLK1" s="82"/>
      <c r="LLL1" s="82"/>
      <c r="LLM1" s="82"/>
      <c r="LLN1" s="82"/>
      <c r="LLO1" s="82"/>
      <c r="LLP1" s="82"/>
      <c r="LLQ1" s="82"/>
      <c r="LLR1" s="82"/>
      <c r="LLS1" s="82"/>
      <c r="LLT1" s="82"/>
      <c r="LLU1" s="82"/>
      <c r="LLV1" s="82"/>
      <c r="LLW1" s="82"/>
      <c r="LLX1" s="82"/>
      <c r="LLY1" s="82"/>
      <c r="LLZ1" s="82"/>
      <c r="LMA1" s="82"/>
      <c r="LMB1" s="82"/>
      <c r="LMC1" s="82"/>
      <c r="LMD1" s="82"/>
      <c r="LME1" s="82"/>
      <c r="LMF1" s="82"/>
      <c r="LMG1" s="82"/>
      <c r="LMH1" s="82"/>
      <c r="LMI1" s="82"/>
      <c r="LMJ1" s="82"/>
      <c r="LMK1" s="82"/>
      <c r="LML1" s="82"/>
      <c r="LMM1" s="82"/>
      <c r="LMN1" s="82"/>
      <c r="LMO1" s="82"/>
      <c r="LMP1" s="82"/>
      <c r="LMQ1" s="82"/>
      <c r="LMR1" s="82"/>
      <c r="LMS1" s="82"/>
      <c r="LMT1" s="82"/>
      <c r="LMU1" s="82"/>
      <c r="LMV1" s="82"/>
      <c r="LMW1" s="82"/>
      <c r="LMX1" s="82"/>
      <c r="LMY1" s="82"/>
      <c r="LMZ1" s="82"/>
      <c r="LNA1" s="82"/>
      <c r="LNB1" s="82"/>
      <c r="LNC1" s="82"/>
      <c r="LND1" s="82"/>
      <c r="LNE1" s="82"/>
      <c r="LNF1" s="82"/>
      <c r="LNG1" s="82"/>
      <c r="LNH1" s="82"/>
      <c r="LNI1" s="82"/>
      <c r="LNJ1" s="82"/>
      <c r="LNK1" s="82"/>
      <c r="LNL1" s="82"/>
      <c r="LNM1" s="82"/>
      <c r="LNN1" s="82"/>
      <c r="LNO1" s="82"/>
      <c r="LNP1" s="82"/>
      <c r="LNQ1" s="82"/>
      <c r="LNR1" s="82"/>
      <c r="LNS1" s="82"/>
      <c r="LNT1" s="82"/>
      <c r="LNU1" s="82"/>
      <c r="LNV1" s="82"/>
      <c r="LNW1" s="82"/>
      <c r="LNX1" s="82"/>
      <c r="LNY1" s="82"/>
      <c r="LNZ1" s="82"/>
      <c r="LOA1" s="82"/>
      <c r="LOB1" s="82"/>
      <c r="LOC1" s="82"/>
      <c r="LOD1" s="82"/>
      <c r="LOE1" s="82"/>
      <c r="LOF1" s="82"/>
      <c r="LOG1" s="82"/>
      <c r="LOH1" s="82"/>
      <c r="LOI1" s="82"/>
      <c r="LOJ1" s="82"/>
      <c r="LOK1" s="82"/>
      <c r="LOL1" s="82"/>
      <c r="LOM1" s="82"/>
      <c r="LON1" s="82"/>
      <c r="LOO1" s="82"/>
      <c r="LOP1" s="82"/>
      <c r="LOQ1" s="82"/>
      <c r="LOR1" s="82"/>
      <c r="LOS1" s="82"/>
      <c r="LOT1" s="82"/>
      <c r="LOU1" s="82"/>
      <c r="LOV1" s="82"/>
      <c r="LOW1" s="82"/>
      <c r="LOX1" s="82"/>
      <c r="LOY1" s="82"/>
      <c r="LOZ1" s="82"/>
      <c r="LPA1" s="82"/>
      <c r="LPB1" s="82"/>
      <c r="LPC1" s="82"/>
      <c r="LPD1" s="82"/>
      <c r="LPE1" s="82"/>
      <c r="LPF1" s="82"/>
      <c r="LPG1" s="82"/>
      <c r="LPH1" s="82"/>
      <c r="LPI1" s="82"/>
      <c r="LPJ1" s="82"/>
      <c r="LPK1" s="82"/>
      <c r="LPL1" s="82"/>
      <c r="LPM1" s="82"/>
      <c r="LPN1" s="82"/>
      <c r="LPO1" s="82"/>
      <c r="LPP1" s="82"/>
      <c r="LPQ1" s="82"/>
      <c r="LPR1" s="82"/>
      <c r="LPS1" s="82"/>
      <c r="LPT1" s="82"/>
      <c r="LPU1" s="82"/>
      <c r="LPV1" s="82"/>
      <c r="LPW1" s="82"/>
      <c r="LPX1" s="82"/>
      <c r="LPY1" s="82"/>
      <c r="LPZ1" s="82"/>
      <c r="LQA1" s="82"/>
      <c r="LQB1" s="82"/>
      <c r="LQC1" s="82"/>
      <c r="LQD1" s="82"/>
      <c r="LQE1" s="82"/>
      <c r="LQF1" s="82"/>
      <c r="LQG1" s="82"/>
      <c r="LQH1" s="82"/>
      <c r="LQI1" s="82"/>
      <c r="LQJ1" s="82"/>
      <c r="LQK1" s="82"/>
      <c r="LQL1" s="82"/>
      <c r="LQM1" s="82"/>
      <c r="LQN1" s="82"/>
      <c r="LQO1" s="82"/>
      <c r="LQP1" s="82"/>
      <c r="LQQ1" s="82"/>
      <c r="LQR1" s="82"/>
      <c r="LQS1" s="82"/>
      <c r="LQT1" s="82"/>
      <c r="LQU1" s="82"/>
      <c r="LQV1" s="82"/>
      <c r="LQW1" s="82"/>
      <c r="LQX1" s="82"/>
      <c r="LQY1" s="82"/>
      <c r="LQZ1" s="82"/>
      <c r="LRA1" s="82"/>
      <c r="LRB1" s="82"/>
      <c r="LRC1" s="82"/>
      <c r="LRD1" s="82"/>
      <c r="LRE1" s="82"/>
      <c r="LRF1" s="82"/>
      <c r="LRG1" s="82"/>
      <c r="LRH1" s="82"/>
      <c r="LRI1" s="82"/>
      <c r="LRJ1" s="82"/>
      <c r="LRK1" s="82"/>
      <c r="LRL1" s="82"/>
      <c r="LRM1" s="82"/>
      <c r="LRN1" s="82"/>
      <c r="LRO1" s="82"/>
      <c r="LRP1" s="82"/>
      <c r="LRQ1" s="82"/>
      <c r="LRR1" s="82"/>
      <c r="LRS1" s="82"/>
      <c r="LRT1" s="82"/>
      <c r="LRU1" s="82"/>
      <c r="LRV1" s="82"/>
      <c r="LRW1" s="82"/>
      <c r="LRX1" s="82"/>
      <c r="LRY1" s="82"/>
      <c r="LRZ1" s="82"/>
      <c r="LSA1" s="82"/>
      <c r="LSB1" s="82"/>
      <c r="LSC1" s="82"/>
      <c r="LSD1" s="82"/>
      <c r="LSE1" s="82"/>
      <c r="LSF1" s="82"/>
      <c r="LSG1" s="82"/>
      <c r="LSH1" s="82"/>
      <c r="LSI1" s="82"/>
      <c r="LSJ1" s="82"/>
      <c r="LSK1" s="82"/>
      <c r="LSL1" s="82"/>
      <c r="LSM1" s="82"/>
      <c r="LSN1" s="82"/>
      <c r="LSO1" s="82"/>
      <c r="LSP1" s="82"/>
      <c r="LSQ1" s="82"/>
      <c r="LSR1" s="82"/>
      <c r="LSS1" s="82"/>
      <c r="LST1" s="82"/>
      <c r="LSU1" s="82"/>
      <c r="LSV1" s="82"/>
      <c r="LSW1" s="82"/>
      <c r="LSX1" s="82"/>
      <c r="LSY1" s="82"/>
      <c r="LSZ1" s="82"/>
      <c r="LTA1" s="82"/>
      <c r="LTB1" s="82"/>
      <c r="LTC1" s="82"/>
      <c r="LTD1" s="82"/>
      <c r="LTE1" s="82"/>
      <c r="LTF1" s="82"/>
      <c r="LTG1" s="82"/>
      <c r="LTH1" s="82"/>
      <c r="LTI1" s="82"/>
      <c r="LTJ1" s="82"/>
      <c r="LTK1" s="82"/>
      <c r="LTL1" s="82"/>
      <c r="LTM1" s="82"/>
      <c r="LTN1" s="82"/>
      <c r="LTO1" s="82"/>
      <c r="LTP1" s="82"/>
      <c r="LTQ1" s="82"/>
      <c r="LTR1" s="82"/>
      <c r="LTS1" s="82"/>
      <c r="LTT1" s="82"/>
      <c r="LTU1" s="82"/>
      <c r="LTV1" s="82"/>
      <c r="LTW1" s="82"/>
      <c r="LTX1" s="82"/>
      <c r="LTY1" s="82"/>
      <c r="LTZ1" s="82"/>
      <c r="LUA1" s="82"/>
      <c r="LUB1" s="82"/>
      <c r="LUC1" s="82"/>
      <c r="LUD1" s="82"/>
      <c r="LUE1" s="82"/>
      <c r="LUF1" s="82"/>
      <c r="LUG1" s="82"/>
      <c r="LUH1" s="82"/>
      <c r="LUI1" s="82"/>
      <c r="LUJ1" s="82"/>
      <c r="LUK1" s="82"/>
      <c r="LUL1" s="82"/>
      <c r="LUM1" s="82"/>
      <c r="LUN1" s="82"/>
      <c r="LUO1" s="82"/>
      <c r="LUP1" s="82"/>
      <c r="LUQ1" s="82"/>
      <c r="LUR1" s="82"/>
      <c r="LUS1" s="82"/>
      <c r="LUT1" s="82"/>
      <c r="LUU1" s="82"/>
      <c r="LUV1" s="82"/>
      <c r="LUW1" s="82"/>
      <c r="LUX1" s="82"/>
      <c r="LUY1" s="82"/>
      <c r="LUZ1" s="82"/>
      <c r="LVA1" s="82"/>
      <c r="LVB1" s="82"/>
      <c r="LVC1" s="82"/>
      <c r="LVD1" s="82"/>
      <c r="LVE1" s="82"/>
      <c r="LVF1" s="82"/>
      <c r="LVG1" s="82"/>
      <c r="LVH1" s="82"/>
      <c r="LVI1" s="82"/>
      <c r="LVJ1" s="82"/>
      <c r="LVK1" s="82"/>
      <c r="LVL1" s="82"/>
      <c r="LVM1" s="82"/>
      <c r="LVN1" s="82"/>
      <c r="LVO1" s="82"/>
      <c r="LVP1" s="82"/>
      <c r="LVQ1" s="82"/>
      <c r="LVR1" s="82"/>
      <c r="LVS1" s="82"/>
      <c r="LVT1" s="82"/>
      <c r="LVU1" s="82"/>
      <c r="LVV1" s="82"/>
      <c r="LVW1" s="82"/>
      <c r="LVX1" s="82"/>
      <c r="LVY1" s="82"/>
      <c r="LVZ1" s="82"/>
      <c r="LWA1" s="82"/>
      <c r="LWB1" s="82"/>
      <c r="LWC1" s="82"/>
      <c r="LWD1" s="82"/>
      <c r="LWE1" s="82"/>
      <c r="LWF1" s="82"/>
      <c r="LWG1" s="82"/>
      <c r="LWH1" s="82"/>
      <c r="LWI1" s="82"/>
      <c r="LWJ1" s="82"/>
      <c r="LWK1" s="82"/>
      <c r="LWL1" s="82"/>
      <c r="LWM1" s="82"/>
      <c r="LWN1" s="82"/>
      <c r="LWO1" s="82"/>
      <c r="LWP1" s="82"/>
      <c r="LWQ1" s="82"/>
      <c r="LWR1" s="82"/>
      <c r="LWS1" s="82"/>
      <c r="LWT1" s="82"/>
      <c r="LWU1" s="82"/>
      <c r="LWV1" s="82"/>
      <c r="LWW1" s="82"/>
      <c r="LWX1" s="82"/>
      <c r="LWY1" s="82"/>
      <c r="LWZ1" s="82"/>
      <c r="LXA1" s="82"/>
      <c r="LXB1" s="82"/>
      <c r="LXC1" s="82"/>
      <c r="LXD1" s="82"/>
      <c r="LXE1" s="82"/>
      <c r="LXF1" s="82"/>
      <c r="LXG1" s="82"/>
      <c r="LXH1" s="82"/>
      <c r="LXI1" s="82"/>
      <c r="LXJ1" s="82"/>
      <c r="LXK1" s="82"/>
      <c r="LXL1" s="82"/>
      <c r="LXM1" s="82"/>
      <c r="LXN1" s="82"/>
      <c r="LXO1" s="82"/>
      <c r="LXP1" s="82"/>
      <c r="LXQ1" s="82"/>
      <c r="LXR1" s="82"/>
      <c r="LXS1" s="82"/>
      <c r="LXT1" s="82"/>
      <c r="LXU1" s="82"/>
      <c r="LXV1" s="82"/>
      <c r="LXW1" s="82"/>
      <c r="LXX1" s="82"/>
      <c r="LXY1" s="82"/>
      <c r="LXZ1" s="82"/>
      <c r="LYA1" s="82"/>
      <c r="LYB1" s="82"/>
      <c r="LYC1" s="82"/>
      <c r="LYD1" s="82"/>
      <c r="LYE1" s="82"/>
      <c r="LYF1" s="82"/>
      <c r="LYG1" s="82"/>
      <c r="LYH1" s="82"/>
      <c r="LYI1" s="82"/>
      <c r="LYJ1" s="82"/>
      <c r="LYK1" s="82"/>
      <c r="LYL1" s="82"/>
      <c r="LYM1" s="82"/>
      <c r="LYN1" s="82"/>
      <c r="LYO1" s="82"/>
      <c r="LYP1" s="82"/>
      <c r="LYQ1" s="82"/>
      <c r="LYR1" s="82"/>
      <c r="LYS1" s="82"/>
      <c r="LYT1" s="82"/>
      <c r="LYU1" s="82"/>
      <c r="LYV1" s="82"/>
      <c r="LYW1" s="82"/>
      <c r="LYX1" s="82"/>
      <c r="LYY1" s="82"/>
      <c r="LYZ1" s="82"/>
      <c r="LZA1" s="82"/>
      <c r="LZB1" s="82"/>
      <c r="LZC1" s="82"/>
      <c r="LZD1" s="82"/>
      <c r="LZE1" s="82"/>
      <c r="LZF1" s="82"/>
      <c r="LZG1" s="82"/>
      <c r="LZH1" s="82"/>
      <c r="LZI1" s="82"/>
      <c r="LZJ1" s="82"/>
      <c r="LZK1" s="82"/>
      <c r="LZL1" s="82"/>
      <c r="LZM1" s="82"/>
      <c r="LZN1" s="82"/>
      <c r="LZO1" s="82"/>
      <c r="LZP1" s="82"/>
      <c r="LZQ1" s="82"/>
      <c r="LZR1" s="82"/>
      <c r="LZS1" s="82"/>
      <c r="LZT1" s="82"/>
      <c r="LZU1" s="82"/>
      <c r="LZV1" s="82"/>
      <c r="LZW1" s="82"/>
      <c r="LZX1" s="82"/>
      <c r="LZY1" s="82"/>
      <c r="LZZ1" s="82"/>
      <c r="MAA1" s="82"/>
      <c r="MAB1" s="82"/>
      <c r="MAC1" s="82"/>
      <c r="MAD1" s="82"/>
      <c r="MAE1" s="82"/>
      <c r="MAF1" s="82"/>
      <c r="MAG1" s="82"/>
      <c r="MAH1" s="82"/>
      <c r="MAI1" s="82"/>
      <c r="MAJ1" s="82"/>
      <c r="MAK1" s="82"/>
      <c r="MAL1" s="82"/>
      <c r="MAM1" s="82"/>
      <c r="MAN1" s="82"/>
      <c r="MAO1" s="82"/>
      <c r="MAP1" s="82"/>
      <c r="MAQ1" s="82"/>
      <c r="MAR1" s="82"/>
      <c r="MAS1" s="82"/>
      <c r="MAT1" s="82"/>
      <c r="MAU1" s="82"/>
      <c r="MAV1" s="82"/>
      <c r="MAW1" s="82"/>
      <c r="MAX1" s="82"/>
      <c r="MAY1" s="82"/>
      <c r="MAZ1" s="82"/>
      <c r="MBA1" s="82"/>
      <c r="MBB1" s="82"/>
      <c r="MBC1" s="82"/>
      <c r="MBD1" s="82"/>
      <c r="MBE1" s="82"/>
      <c r="MBF1" s="82"/>
      <c r="MBG1" s="82"/>
      <c r="MBH1" s="82"/>
      <c r="MBI1" s="82"/>
      <c r="MBJ1" s="82"/>
      <c r="MBK1" s="82"/>
      <c r="MBL1" s="82"/>
      <c r="MBM1" s="82"/>
      <c r="MBN1" s="82"/>
      <c r="MBO1" s="82"/>
      <c r="MBP1" s="82"/>
      <c r="MBQ1" s="82"/>
      <c r="MBR1" s="82"/>
      <c r="MBS1" s="82"/>
      <c r="MBT1" s="82"/>
      <c r="MBU1" s="82"/>
      <c r="MBV1" s="82"/>
      <c r="MBW1" s="82"/>
      <c r="MBX1" s="82"/>
      <c r="MBY1" s="82"/>
      <c r="MBZ1" s="82"/>
      <c r="MCA1" s="82"/>
      <c r="MCB1" s="82"/>
      <c r="MCC1" s="82"/>
      <c r="MCD1" s="82"/>
      <c r="MCE1" s="82"/>
      <c r="MCF1" s="82"/>
      <c r="MCG1" s="82"/>
      <c r="MCH1" s="82"/>
      <c r="MCI1" s="82"/>
      <c r="MCJ1" s="82"/>
      <c r="MCK1" s="82"/>
      <c r="MCL1" s="82"/>
      <c r="MCM1" s="82"/>
      <c r="MCN1" s="82"/>
      <c r="MCO1" s="82"/>
      <c r="MCP1" s="82"/>
      <c r="MCQ1" s="82"/>
      <c r="MCR1" s="82"/>
      <c r="MCS1" s="82"/>
      <c r="MCT1" s="82"/>
      <c r="MCU1" s="82"/>
      <c r="MCV1" s="82"/>
      <c r="MCW1" s="82"/>
      <c r="MCX1" s="82"/>
      <c r="MCY1" s="82"/>
      <c r="MCZ1" s="82"/>
      <c r="MDA1" s="82"/>
      <c r="MDB1" s="82"/>
      <c r="MDC1" s="82"/>
      <c r="MDD1" s="82"/>
      <c r="MDE1" s="82"/>
      <c r="MDF1" s="82"/>
      <c r="MDG1" s="82"/>
      <c r="MDH1" s="82"/>
      <c r="MDI1" s="82"/>
      <c r="MDJ1" s="82"/>
      <c r="MDK1" s="82"/>
      <c r="MDL1" s="82"/>
      <c r="MDM1" s="82"/>
      <c r="MDN1" s="82"/>
      <c r="MDO1" s="82"/>
      <c r="MDP1" s="82"/>
      <c r="MDQ1" s="82"/>
      <c r="MDR1" s="82"/>
      <c r="MDS1" s="82"/>
      <c r="MDT1" s="82"/>
      <c r="MDU1" s="82"/>
      <c r="MDV1" s="82"/>
      <c r="MDW1" s="82"/>
      <c r="MDX1" s="82"/>
      <c r="MDY1" s="82"/>
      <c r="MDZ1" s="82"/>
      <c r="MEA1" s="82"/>
      <c r="MEB1" s="82"/>
      <c r="MEC1" s="82"/>
      <c r="MED1" s="82"/>
      <c r="MEE1" s="82"/>
      <c r="MEF1" s="82"/>
      <c r="MEG1" s="82"/>
      <c r="MEH1" s="82"/>
      <c r="MEI1" s="82"/>
      <c r="MEJ1" s="82"/>
      <c r="MEK1" s="82"/>
      <c r="MEL1" s="82"/>
      <c r="MEM1" s="82"/>
      <c r="MEN1" s="82"/>
      <c r="MEO1" s="82"/>
      <c r="MEP1" s="82"/>
      <c r="MEQ1" s="82"/>
      <c r="MER1" s="82"/>
      <c r="MES1" s="82"/>
      <c r="MET1" s="82"/>
      <c r="MEU1" s="82"/>
      <c r="MEV1" s="82"/>
      <c r="MEW1" s="82"/>
      <c r="MEX1" s="82"/>
      <c r="MEY1" s="82"/>
      <c r="MEZ1" s="82"/>
      <c r="MFA1" s="82"/>
      <c r="MFB1" s="82"/>
      <c r="MFC1" s="82"/>
      <c r="MFD1" s="82"/>
      <c r="MFE1" s="82"/>
      <c r="MFF1" s="82"/>
      <c r="MFG1" s="82"/>
      <c r="MFH1" s="82"/>
      <c r="MFI1" s="82"/>
      <c r="MFJ1" s="82"/>
      <c r="MFK1" s="82"/>
      <c r="MFL1" s="82"/>
      <c r="MFM1" s="82"/>
      <c r="MFN1" s="82"/>
      <c r="MFO1" s="82"/>
      <c r="MFP1" s="82"/>
      <c r="MFQ1" s="82"/>
      <c r="MFR1" s="82"/>
      <c r="MFS1" s="82"/>
      <c r="MFT1" s="82"/>
      <c r="MFU1" s="82"/>
      <c r="MFV1" s="82"/>
      <c r="MFW1" s="82"/>
      <c r="MFX1" s="82"/>
      <c r="MFY1" s="82"/>
      <c r="MFZ1" s="82"/>
      <c r="MGA1" s="82"/>
      <c r="MGB1" s="82"/>
      <c r="MGC1" s="82"/>
      <c r="MGD1" s="82"/>
      <c r="MGE1" s="82"/>
      <c r="MGF1" s="82"/>
      <c r="MGG1" s="82"/>
      <c r="MGH1" s="82"/>
      <c r="MGI1" s="82"/>
      <c r="MGJ1" s="82"/>
      <c r="MGK1" s="82"/>
      <c r="MGL1" s="82"/>
      <c r="MGM1" s="82"/>
      <c r="MGN1" s="82"/>
      <c r="MGO1" s="82"/>
      <c r="MGP1" s="82"/>
      <c r="MGQ1" s="82"/>
      <c r="MGR1" s="82"/>
      <c r="MGS1" s="82"/>
      <c r="MGT1" s="82"/>
      <c r="MGU1" s="82"/>
      <c r="MGV1" s="82"/>
      <c r="MGW1" s="82"/>
      <c r="MGX1" s="82"/>
      <c r="MGY1" s="82"/>
      <c r="MGZ1" s="82"/>
      <c r="MHA1" s="82"/>
      <c r="MHB1" s="82"/>
      <c r="MHC1" s="82"/>
      <c r="MHD1" s="82"/>
      <c r="MHE1" s="82"/>
      <c r="MHF1" s="82"/>
      <c r="MHG1" s="82"/>
      <c r="MHH1" s="82"/>
      <c r="MHI1" s="82"/>
      <c r="MHJ1" s="82"/>
      <c r="MHK1" s="82"/>
      <c r="MHL1" s="82"/>
      <c r="MHM1" s="82"/>
      <c r="MHN1" s="82"/>
      <c r="MHO1" s="82"/>
      <c r="MHP1" s="82"/>
      <c r="MHQ1" s="82"/>
      <c r="MHR1" s="82"/>
      <c r="MHS1" s="82"/>
      <c r="MHT1" s="82"/>
      <c r="MHU1" s="82"/>
      <c r="MHV1" s="82"/>
      <c r="MHW1" s="82"/>
      <c r="MHX1" s="82"/>
      <c r="MHY1" s="82"/>
      <c r="MHZ1" s="82"/>
      <c r="MIA1" s="82"/>
      <c r="MIB1" s="82"/>
      <c r="MIC1" s="82"/>
      <c r="MID1" s="82"/>
      <c r="MIE1" s="82"/>
      <c r="MIF1" s="82"/>
      <c r="MIG1" s="82"/>
      <c r="MIH1" s="82"/>
      <c r="MII1" s="82"/>
      <c r="MIJ1" s="82"/>
      <c r="MIK1" s="82"/>
      <c r="MIL1" s="82"/>
      <c r="MIM1" s="82"/>
      <c r="MIN1" s="82"/>
      <c r="MIO1" s="82"/>
      <c r="MIP1" s="82"/>
      <c r="MIQ1" s="82"/>
      <c r="MIR1" s="82"/>
      <c r="MIS1" s="82"/>
      <c r="MIT1" s="82"/>
      <c r="MIU1" s="82"/>
      <c r="MIV1" s="82"/>
      <c r="MIW1" s="82"/>
      <c r="MIX1" s="82"/>
      <c r="MIY1" s="82"/>
      <c r="MIZ1" s="82"/>
      <c r="MJA1" s="82"/>
      <c r="MJB1" s="82"/>
      <c r="MJC1" s="82"/>
      <c r="MJD1" s="82"/>
      <c r="MJE1" s="82"/>
      <c r="MJF1" s="82"/>
      <c r="MJG1" s="82"/>
      <c r="MJH1" s="82"/>
      <c r="MJI1" s="82"/>
      <c r="MJJ1" s="82"/>
      <c r="MJK1" s="82"/>
      <c r="MJL1" s="82"/>
      <c r="MJM1" s="82"/>
      <c r="MJN1" s="82"/>
      <c r="MJO1" s="82"/>
      <c r="MJP1" s="82"/>
      <c r="MJQ1" s="82"/>
      <c r="MJR1" s="82"/>
      <c r="MJS1" s="82"/>
      <c r="MJT1" s="82"/>
      <c r="MJU1" s="82"/>
      <c r="MJV1" s="82"/>
      <c r="MJW1" s="82"/>
      <c r="MJX1" s="82"/>
      <c r="MJY1" s="82"/>
      <c r="MJZ1" s="82"/>
      <c r="MKA1" s="82"/>
      <c r="MKB1" s="82"/>
      <c r="MKC1" s="82"/>
      <c r="MKD1" s="82"/>
      <c r="MKE1" s="82"/>
      <c r="MKF1" s="82"/>
      <c r="MKG1" s="82"/>
      <c r="MKH1" s="82"/>
      <c r="MKI1" s="82"/>
      <c r="MKJ1" s="82"/>
      <c r="MKK1" s="82"/>
      <c r="MKL1" s="82"/>
      <c r="MKM1" s="82"/>
      <c r="MKN1" s="82"/>
      <c r="MKO1" s="82"/>
      <c r="MKP1" s="82"/>
      <c r="MKQ1" s="82"/>
      <c r="MKR1" s="82"/>
      <c r="MKS1" s="82"/>
      <c r="MKT1" s="82"/>
      <c r="MKU1" s="82"/>
      <c r="MKV1" s="82"/>
      <c r="MKW1" s="82"/>
      <c r="MKX1" s="82"/>
      <c r="MKY1" s="82"/>
      <c r="MKZ1" s="82"/>
      <c r="MLA1" s="82"/>
      <c r="MLB1" s="82"/>
      <c r="MLC1" s="82"/>
      <c r="MLD1" s="82"/>
      <c r="MLE1" s="82"/>
      <c r="MLF1" s="82"/>
      <c r="MLG1" s="82"/>
      <c r="MLH1" s="82"/>
      <c r="MLI1" s="82"/>
      <c r="MLJ1" s="82"/>
      <c r="MLK1" s="82"/>
      <c r="MLL1" s="82"/>
      <c r="MLM1" s="82"/>
      <c r="MLN1" s="82"/>
      <c r="MLO1" s="82"/>
      <c r="MLP1" s="82"/>
      <c r="MLQ1" s="82"/>
      <c r="MLR1" s="82"/>
      <c r="MLS1" s="82"/>
      <c r="MLT1" s="82"/>
      <c r="MLU1" s="82"/>
      <c r="MLV1" s="82"/>
      <c r="MLW1" s="82"/>
      <c r="MLX1" s="82"/>
      <c r="MLY1" s="82"/>
      <c r="MLZ1" s="82"/>
      <c r="MMA1" s="82"/>
      <c r="MMB1" s="82"/>
      <c r="MMC1" s="82"/>
      <c r="MMD1" s="82"/>
      <c r="MME1" s="82"/>
      <c r="MMF1" s="82"/>
      <c r="MMG1" s="82"/>
      <c r="MMH1" s="82"/>
      <c r="MMI1" s="82"/>
      <c r="MMJ1" s="82"/>
      <c r="MMK1" s="82"/>
      <c r="MML1" s="82"/>
      <c r="MMM1" s="82"/>
      <c r="MMN1" s="82"/>
      <c r="MMO1" s="82"/>
      <c r="MMP1" s="82"/>
      <c r="MMQ1" s="82"/>
      <c r="MMR1" s="82"/>
      <c r="MMS1" s="82"/>
      <c r="MMT1" s="82"/>
      <c r="MMU1" s="82"/>
      <c r="MMV1" s="82"/>
      <c r="MMW1" s="82"/>
      <c r="MMX1" s="82"/>
      <c r="MMY1" s="82"/>
      <c r="MMZ1" s="82"/>
      <c r="MNA1" s="82"/>
      <c r="MNB1" s="82"/>
      <c r="MNC1" s="82"/>
      <c r="MND1" s="82"/>
      <c r="MNE1" s="82"/>
      <c r="MNF1" s="82"/>
      <c r="MNG1" s="82"/>
      <c r="MNH1" s="82"/>
      <c r="MNI1" s="82"/>
      <c r="MNJ1" s="82"/>
      <c r="MNK1" s="82"/>
      <c r="MNL1" s="82"/>
      <c r="MNM1" s="82"/>
      <c r="MNN1" s="82"/>
      <c r="MNO1" s="82"/>
      <c r="MNP1" s="82"/>
      <c r="MNQ1" s="82"/>
      <c r="MNR1" s="82"/>
      <c r="MNS1" s="82"/>
      <c r="MNT1" s="82"/>
      <c r="MNU1" s="82"/>
      <c r="MNV1" s="82"/>
      <c r="MNW1" s="82"/>
      <c r="MNX1" s="82"/>
      <c r="MNY1" s="82"/>
      <c r="MNZ1" s="82"/>
      <c r="MOA1" s="82"/>
      <c r="MOB1" s="82"/>
      <c r="MOC1" s="82"/>
      <c r="MOD1" s="82"/>
      <c r="MOE1" s="82"/>
      <c r="MOF1" s="82"/>
      <c r="MOG1" s="82"/>
      <c r="MOH1" s="82"/>
      <c r="MOI1" s="82"/>
      <c r="MOJ1" s="82"/>
      <c r="MOK1" s="82"/>
      <c r="MOL1" s="82"/>
      <c r="MOM1" s="82"/>
      <c r="MON1" s="82"/>
      <c r="MOO1" s="82"/>
      <c r="MOP1" s="82"/>
      <c r="MOQ1" s="82"/>
      <c r="MOR1" s="82"/>
      <c r="MOS1" s="82"/>
      <c r="MOT1" s="82"/>
      <c r="MOU1" s="82"/>
      <c r="MOV1" s="82"/>
      <c r="MOW1" s="82"/>
      <c r="MOX1" s="82"/>
      <c r="MOY1" s="82"/>
      <c r="MOZ1" s="82"/>
      <c r="MPA1" s="82"/>
      <c r="MPB1" s="82"/>
      <c r="MPC1" s="82"/>
      <c r="MPD1" s="82"/>
      <c r="MPE1" s="82"/>
      <c r="MPF1" s="82"/>
      <c r="MPG1" s="82"/>
      <c r="MPH1" s="82"/>
      <c r="MPI1" s="82"/>
      <c r="MPJ1" s="82"/>
      <c r="MPK1" s="82"/>
      <c r="MPL1" s="82"/>
      <c r="MPM1" s="82"/>
      <c r="MPN1" s="82"/>
      <c r="MPO1" s="82"/>
      <c r="MPP1" s="82"/>
      <c r="MPQ1" s="82"/>
      <c r="MPR1" s="82"/>
      <c r="MPS1" s="82"/>
      <c r="MPT1" s="82"/>
      <c r="MPU1" s="82"/>
      <c r="MPV1" s="82"/>
      <c r="MPW1" s="82"/>
      <c r="MPX1" s="82"/>
      <c r="MPY1" s="82"/>
      <c r="MPZ1" s="82"/>
      <c r="MQA1" s="82"/>
      <c r="MQB1" s="82"/>
      <c r="MQC1" s="82"/>
      <c r="MQD1" s="82"/>
      <c r="MQE1" s="82"/>
      <c r="MQF1" s="82"/>
      <c r="MQG1" s="82"/>
      <c r="MQH1" s="82"/>
      <c r="MQI1" s="82"/>
      <c r="MQJ1" s="82"/>
      <c r="MQK1" s="82"/>
      <c r="MQL1" s="82"/>
      <c r="MQM1" s="82"/>
      <c r="MQN1" s="82"/>
      <c r="MQO1" s="82"/>
      <c r="MQP1" s="82"/>
      <c r="MQQ1" s="82"/>
      <c r="MQR1" s="82"/>
      <c r="MQS1" s="82"/>
      <c r="MQT1" s="82"/>
      <c r="MQU1" s="82"/>
      <c r="MQV1" s="82"/>
      <c r="MQW1" s="82"/>
      <c r="MQX1" s="82"/>
      <c r="MQY1" s="82"/>
      <c r="MQZ1" s="82"/>
      <c r="MRA1" s="82"/>
      <c r="MRB1" s="82"/>
      <c r="MRC1" s="82"/>
      <c r="MRD1" s="82"/>
      <c r="MRE1" s="82"/>
      <c r="MRF1" s="82"/>
      <c r="MRG1" s="82"/>
      <c r="MRH1" s="82"/>
      <c r="MRI1" s="82"/>
      <c r="MRJ1" s="82"/>
      <c r="MRK1" s="82"/>
      <c r="MRL1" s="82"/>
      <c r="MRM1" s="82"/>
      <c r="MRN1" s="82"/>
      <c r="MRO1" s="82"/>
      <c r="MRP1" s="82"/>
      <c r="MRQ1" s="82"/>
      <c r="MRR1" s="82"/>
      <c r="MRS1" s="82"/>
      <c r="MRT1" s="82"/>
      <c r="MRU1" s="82"/>
      <c r="MRV1" s="82"/>
      <c r="MRW1" s="82"/>
      <c r="MRX1" s="82"/>
      <c r="MRY1" s="82"/>
      <c r="MRZ1" s="82"/>
      <c r="MSA1" s="82"/>
      <c r="MSB1" s="82"/>
      <c r="MSC1" s="82"/>
      <c r="MSD1" s="82"/>
      <c r="MSE1" s="82"/>
      <c r="MSF1" s="82"/>
      <c r="MSG1" s="82"/>
      <c r="MSH1" s="82"/>
      <c r="MSI1" s="82"/>
      <c r="MSJ1" s="82"/>
      <c r="MSK1" s="82"/>
      <c r="MSL1" s="82"/>
      <c r="MSM1" s="82"/>
      <c r="MSN1" s="82"/>
      <c r="MSO1" s="82"/>
      <c r="MSP1" s="82"/>
      <c r="MSQ1" s="82"/>
      <c r="MSR1" s="82"/>
      <c r="MSS1" s="82"/>
      <c r="MST1" s="82"/>
      <c r="MSU1" s="82"/>
      <c r="MSV1" s="82"/>
      <c r="MSW1" s="82"/>
      <c r="MSX1" s="82"/>
      <c r="MSY1" s="82"/>
      <c r="MSZ1" s="82"/>
      <c r="MTA1" s="82"/>
      <c r="MTB1" s="82"/>
      <c r="MTC1" s="82"/>
      <c r="MTD1" s="82"/>
      <c r="MTE1" s="82"/>
      <c r="MTF1" s="82"/>
      <c r="MTG1" s="82"/>
      <c r="MTH1" s="82"/>
      <c r="MTI1" s="82"/>
      <c r="MTJ1" s="82"/>
      <c r="MTK1" s="82"/>
      <c r="MTL1" s="82"/>
      <c r="MTM1" s="82"/>
      <c r="MTN1" s="82"/>
      <c r="MTO1" s="82"/>
      <c r="MTP1" s="82"/>
      <c r="MTQ1" s="82"/>
      <c r="MTR1" s="82"/>
      <c r="MTS1" s="82"/>
      <c r="MTT1" s="82"/>
      <c r="MTU1" s="82"/>
      <c r="MTV1" s="82"/>
      <c r="MTW1" s="82"/>
      <c r="MTX1" s="82"/>
      <c r="MTY1" s="82"/>
      <c r="MTZ1" s="82"/>
      <c r="MUA1" s="82"/>
      <c r="MUB1" s="82"/>
      <c r="MUC1" s="82"/>
      <c r="MUD1" s="82"/>
      <c r="MUE1" s="82"/>
      <c r="MUF1" s="82"/>
      <c r="MUG1" s="82"/>
      <c r="MUH1" s="82"/>
      <c r="MUI1" s="82"/>
      <c r="MUJ1" s="82"/>
      <c r="MUK1" s="82"/>
      <c r="MUL1" s="82"/>
      <c r="MUM1" s="82"/>
      <c r="MUN1" s="82"/>
      <c r="MUO1" s="82"/>
      <c r="MUP1" s="82"/>
      <c r="MUQ1" s="82"/>
      <c r="MUR1" s="82"/>
      <c r="MUS1" s="82"/>
      <c r="MUT1" s="82"/>
      <c r="MUU1" s="82"/>
      <c r="MUV1" s="82"/>
      <c r="MUW1" s="82"/>
      <c r="MUX1" s="82"/>
      <c r="MUY1" s="82"/>
      <c r="MUZ1" s="82"/>
      <c r="MVA1" s="82"/>
      <c r="MVB1" s="82"/>
      <c r="MVC1" s="82"/>
      <c r="MVD1" s="82"/>
      <c r="MVE1" s="82"/>
      <c r="MVF1" s="82"/>
      <c r="MVG1" s="82"/>
      <c r="MVH1" s="82"/>
      <c r="MVI1" s="82"/>
      <c r="MVJ1" s="82"/>
      <c r="MVK1" s="82"/>
      <c r="MVL1" s="82"/>
      <c r="MVM1" s="82"/>
      <c r="MVN1" s="82"/>
      <c r="MVO1" s="82"/>
      <c r="MVP1" s="82"/>
      <c r="MVQ1" s="82"/>
      <c r="MVR1" s="82"/>
      <c r="MVS1" s="82"/>
      <c r="MVT1" s="82"/>
      <c r="MVU1" s="82"/>
      <c r="MVV1" s="82"/>
      <c r="MVW1" s="82"/>
      <c r="MVX1" s="82"/>
      <c r="MVY1" s="82"/>
      <c r="MVZ1" s="82"/>
      <c r="MWA1" s="82"/>
      <c r="MWB1" s="82"/>
      <c r="MWC1" s="82"/>
      <c r="MWD1" s="82"/>
      <c r="MWE1" s="82"/>
      <c r="MWF1" s="82"/>
      <c r="MWG1" s="82"/>
      <c r="MWH1" s="82"/>
      <c r="MWI1" s="82"/>
      <c r="MWJ1" s="82"/>
      <c r="MWK1" s="82"/>
      <c r="MWL1" s="82"/>
      <c r="MWM1" s="82"/>
      <c r="MWN1" s="82"/>
      <c r="MWO1" s="82"/>
      <c r="MWP1" s="82"/>
      <c r="MWQ1" s="82"/>
      <c r="MWR1" s="82"/>
      <c r="MWS1" s="82"/>
      <c r="MWT1" s="82"/>
      <c r="MWU1" s="82"/>
      <c r="MWV1" s="82"/>
      <c r="MWW1" s="82"/>
      <c r="MWX1" s="82"/>
      <c r="MWY1" s="82"/>
      <c r="MWZ1" s="82"/>
      <c r="MXA1" s="82"/>
      <c r="MXB1" s="82"/>
      <c r="MXC1" s="82"/>
      <c r="MXD1" s="82"/>
      <c r="MXE1" s="82"/>
      <c r="MXF1" s="82"/>
      <c r="MXG1" s="82"/>
      <c r="MXH1" s="82"/>
      <c r="MXI1" s="82"/>
      <c r="MXJ1" s="82"/>
      <c r="MXK1" s="82"/>
      <c r="MXL1" s="82"/>
      <c r="MXM1" s="82"/>
      <c r="MXN1" s="82"/>
      <c r="MXO1" s="82"/>
      <c r="MXP1" s="82"/>
      <c r="MXQ1" s="82"/>
      <c r="MXR1" s="82"/>
      <c r="MXS1" s="82"/>
      <c r="MXT1" s="82"/>
      <c r="MXU1" s="82"/>
      <c r="MXV1" s="82"/>
      <c r="MXW1" s="82"/>
      <c r="MXX1" s="82"/>
      <c r="MXY1" s="82"/>
      <c r="MXZ1" s="82"/>
      <c r="MYA1" s="82"/>
      <c r="MYB1" s="82"/>
      <c r="MYC1" s="82"/>
      <c r="MYD1" s="82"/>
      <c r="MYE1" s="82"/>
      <c r="MYF1" s="82"/>
      <c r="MYG1" s="82"/>
      <c r="MYH1" s="82"/>
      <c r="MYI1" s="82"/>
      <c r="MYJ1" s="82"/>
      <c r="MYK1" s="82"/>
      <c r="MYL1" s="82"/>
      <c r="MYM1" s="82"/>
      <c r="MYN1" s="82"/>
      <c r="MYO1" s="82"/>
      <c r="MYP1" s="82"/>
      <c r="MYQ1" s="82"/>
      <c r="MYR1" s="82"/>
      <c r="MYS1" s="82"/>
      <c r="MYT1" s="82"/>
      <c r="MYU1" s="82"/>
      <c r="MYV1" s="82"/>
      <c r="MYW1" s="82"/>
      <c r="MYX1" s="82"/>
      <c r="MYY1" s="82"/>
      <c r="MYZ1" s="82"/>
      <c r="MZA1" s="82"/>
      <c r="MZB1" s="82"/>
      <c r="MZC1" s="82"/>
      <c r="MZD1" s="82"/>
      <c r="MZE1" s="82"/>
      <c r="MZF1" s="82"/>
      <c r="MZG1" s="82"/>
      <c r="MZH1" s="82"/>
      <c r="MZI1" s="82"/>
      <c r="MZJ1" s="82"/>
      <c r="MZK1" s="82"/>
      <c r="MZL1" s="82"/>
      <c r="MZM1" s="82"/>
      <c r="MZN1" s="82"/>
      <c r="MZO1" s="82"/>
      <c r="MZP1" s="82"/>
      <c r="MZQ1" s="82"/>
      <c r="MZR1" s="82"/>
      <c r="MZS1" s="82"/>
      <c r="MZT1" s="82"/>
      <c r="MZU1" s="82"/>
      <c r="MZV1" s="82"/>
      <c r="MZW1" s="82"/>
      <c r="MZX1" s="82"/>
      <c r="MZY1" s="82"/>
      <c r="MZZ1" s="82"/>
      <c r="NAA1" s="82"/>
      <c r="NAB1" s="82"/>
      <c r="NAC1" s="82"/>
      <c r="NAD1" s="82"/>
      <c r="NAE1" s="82"/>
      <c r="NAF1" s="82"/>
      <c r="NAG1" s="82"/>
      <c r="NAH1" s="82"/>
      <c r="NAI1" s="82"/>
      <c r="NAJ1" s="82"/>
      <c r="NAK1" s="82"/>
      <c r="NAL1" s="82"/>
      <c r="NAM1" s="82"/>
      <c r="NAN1" s="82"/>
      <c r="NAO1" s="82"/>
      <c r="NAP1" s="82"/>
      <c r="NAQ1" s="82"/>
      <c r="NAR1" s="82"/>
      <c r="NAS1" s="82"/>
      <c r="NAT1" s="82"/>
      <c r="NAU1" s="82"/>
      <c r="NAV1" s="82"/>
      <c r="NAW1" s="82"/>
      <c r="NAX1" s="82"/>
      <c r="NAY1" s="82"/>
      <c r="NAZ1" s="82"/>
      <c r="NBA1" s="82"/>
      <c r="NBB1" s="82"/>
      <c r="NBC1" s="82"/>
      <c r="NBD1" s="82"/>
      <c r="NBE1" s="82"/>
      <c r="NBF1" s="82"/>
      <c r="NBG1" s="82"/>
      <c r="NBH1" s="82"/>
      <c r="NBI1" s="82"/>
      <c r="NBJ1" s="82"/>
      <c r="NBK1" s="82"/>
      <c r="NBL1" s="82"/>
      <c r="NBM1" s="82"/>
      <c r="NBN1" s="82"/>
      <c r="NBO1" s="82"/>
      <c r="NBP1" s="82"/>
      <c r="NBQ1" s="82"/>
      <c r="NBR1" s="82"/>
      <c r="NBS1" s="82"/>
      <c r="NBT1" s="82"/>
      <c r="NBU1" s="82"/>
      <c r="NBV1" s="82"/>
      <c r="NBW1" s="82"/>
      <c r="NBX1" s="82"/>
      <c r="NBY1" s="82"/>
      <c r="NBZ1" s="82"/>
      <c r="NCA1" s="82"/>
      <c r="NCB1" s="82"/>
      <c r="NCC1" s="82"/>
      <c r="NCD1" s="82"/>
      <c r="NCE1" s="82"/>
      <c r="NCF1" s="82"/>
      <c r="NCG1" s="82"/>
      <c r="NCH1" s="82"/>
      <c r="NCI1" s="82"/>
      <c r="NCJ1" s="82"/>
      <c r="NCK1" s="82"/>
      <c r="NCL1" s="82"/>
      <c r="NCM1" s="82"/>
      <c r="NCN1" s="82"/>
      <c r="NCO1" s="82"/>
      <c r="NCP1" s="82"/>
      <c r="NCQ1" s="82"/>
      <c r="NCR1" s="82"/>
      <c r="NCS1" s="82"/>
      <c r="NCT1" s="82"/>
      <c r="NCU1" s="82"/>
      <c r="NCV1" s="82"/>
      <c r="NCW1" s="82"/>
      <c r="NCX1" s="82"/>
      <c r="NCY1" s="82"/>
      <c r="NCZ1" s="82"/>
      <c r="NDA1" s="82"/>
      <c r="NDB1" s="82"/>
      <c r="NDC1" s="82"/>
      <c r="NDD1" s="82"/>
      <c r="NDE1" s="82"/>
      <c r="NDF1" s="82"/>
      <c r="NDG1" s="82"/>
      <c r="NDH1" s="82"/>
      <c r="NDI1" s="82"/>
      <c r="NDJ1" s="82"/>
      <c r="NDK1" s="82"/>
      <c r="NDL1" s="82"/>
      <c r="NDM1" s="82"/>
      <c r="NDN1" s="82"/>
      <c r="NDO1" s="82"/>
      <c r="NDP1" s="82"/>
      <c r="NDQ1" s="82"/>
      <c r="NDR1" s="82"/>
      <c r="NDS1" s="82"/>
      <c r="NDT1" s="82"/>
      <c r="NDU1" s="82"/>
      <c r="NDV1" s="82"/>
      <c r="NDW1" s="82"/>
      <c r="NDX1" s="82"/>
      <c r="NDY1" s="82"/>
      <c r="NDZ1" s="82"/>
      <c r="NEA1" s="82"/>
      <c r="NEB1" s="82"/>
      <c r="NEC1" s="82"/>
      <c r="NED1" s="82"/>
      <c r="NEE1" s="82"/>
      <c r="NEF1" s="82"/>
      <c r="NEG1" s="82"/>
      <c r="NEH1" s="82"/>
      <c r="NEI1" s="82"/>
      <c r="NEJ1" s="82"/>
      <c r="NEK1" s="82"/>
      <c r="NEL1" s="82"/>
      <c r="NEM1" s="82"/>
      <c r="NEN1" s="82"/>
      <c r="NEO1" s="82"/>
      <c r="NEP1" s="82"/>
      <c r="NEQ1" s="82"/>
      <c r="NER1" s="82"/>
      <c r="NES1" s="82"/>
      <c r="NET1" s="82"/>
      <c r="NEU1" s="82"/>
      <c r="NEV1" s="82"/>
      <c r="NEW1" s="82"/>
      <c r="NEX1" s="82"/>
      <c r="NEY1" s="82"/>
      <c r="NEZ1" s="82"/>
      <c r="NFA1" s="82"/>
      <c r="NFB1" s="82"/>
      <c r="NFC1" s="82"/>
      <c r="NFD1" s="82"/>
      <c r="NFE1" s="82"/>
      <c r="NFF1" s="82"/>
      <c r="NFG1" s="82"/>
      <c r="NFH1" s="82"/>
      <c r="NFI1" s="82"/>
      <c r="NFJ1" s="82"/>
      <c r="NFK1" s="82"/>
      <c r="NFL1" s="82"/>
      <c r="NFM1" s="82"/>
      <c r="NFN1" s="82"/>
      <c r="NFO1" s="82"/>
      <c r="NFP1" s="82"/>
      <c r="NFQ1" s="82"/>
      <c r="NFR1" s="82"/>
      <c r="NFS1" s="82"/>
      <c r="NFT1" s="82"/>
      <c r="NFU1" s="82"/>
      <c r="NFV1" s="82"/>
      <c r="NFW1" s="82"/>
      <c r="NFX1" s="82"/>
      <c r="NFY1" s="82"/>
      <c r="NFZ1" s="82"/>
      <c r="NGA1" s="82"/>
      <c r="NGB1" s="82"/>
      <c r="NGC1" s="82"/>
      <c r="NGD1" s="82"/>
      <c r="NGE1" s="82"/>
      <c r="NGF1" s="82"/>
      <c r="NGG1" s="82"/>
      <c r="NGH1" s="82"/>
      <c r="NGI1" s="82"/>
      <c r="NGJ1" s="82"/>
      <c r="NGK1" s="82"/>
      <c r="NGL1" s="82"/>
      <c r="NGM1" s="82"/>
      <c r="NGN1" s="82"/>
      <c r="NGO1" s="82"/>
      <c r="NGP1" s="82"/>
      <c r="NGQ1" s="82"/>
      <c r="NGR1" s="82"/>
      <c r="NGS1" s="82"/>
      <c r="NGT1" s="82"/>
      <c r="NGU1" s="82"/>
      <c r="NGV1" s="82"/>
      <c r="NGW1" s="82"/>
      <c r="NGX1" s="82"/>
      <c r="NGY1" s="82"/>
      <c r="NGZ1" s="82"/>
      <c r="NHA1" s="82"/>
      <c r="NHB1" s="82"/>
      <c r="NHC1" s="82"/>
      <c r="NHD1" s="82"/>
      <c r="NHE1" s="82"/>
      <c r="NHF1" s="82"/>
      <c r="NHG1" s="82"/>
      <c r="NHH1" s="82"/>
      <c r="NHI1" s="82"/>
      <c r="NHJ1" s="82"/>
      <c r="NHK1" s="82"/>
      <c r="NHL1" s="82"/>
      <c r="NHM1" s="82"/>
      <c r="NHN1" s="82"/>
      <c r="NHO1" s="82"/>
      <c r="NHP1" s="82"/>
      <c r="NHQ1" s="82"/>
      <c r="NHR1" s="82"/>
      <c r="NHS1" s="82"/>
      <c r="NHT1" s="82"/>
      <c r="NHU1" s="82"/>
      <c r="NHV1" s="82"/>
      <c r="NHW1" s="82"/>
      <c r="NHX1" s="82"/>
      <c r="NHY1" s="82"/>
      <c r="NHZ1" s="82"/>
      <c r="NIA1" s="82"/>
      <c r="NIB1" s="82"/>
      <c r="NIC1" s="82"/>
      <c r="NID1" s="82"/>
      <c r="NIE1" s="82"/>
      <c r="NIF1" s="82"/>
      <c r="NIG1" s="82"/>
      <c r="NIH1" s="82"/>
      <c r="NII1" s="82"/>
      <c r="NIJ1" s="82"/>
      <c r="NIK1" s="82"/>
      <c r="NIL1" s="82"/>
      <c r="NIM1" s="82"/>
      <c r="NIN1" s="82"/>
      <c r="NIO1" s="82"/>
      <c r="NIP1" s="82"/>
      <c r="NIQ1" s="82"/>
      <c r="NIR1" s="82"/>
      <c r="NIS1" s="82"/>
      <c r="NIT1" s="82"/>
      <c r="NIU1" s="82"/>
      <c r="NIV1" s="82"/>
      <c r="NIW1" s="82"/>
      <c r="NIX1" s="82"/>
      <c r="NIY1" s="82"/>
      <c r="NIZ1" s="82"/>
      <c r="NJA1" s="82"/>
      <c r="NJB1" s="82"/>
      <c r="NJC1" s="82"/>
      <c r="NJD1" s="82"/>
      <c r="NJE1" s="82"/>
      <c r="NJF1" s="82"/>
      <c r="NJG1" s="82"/>
      <c r="NJH1" s="82"/>
      <c r="NJI1" s="82"/>
      <c r="NJJ1" s="82"/>
      <c r="NJK1" s="82"/>
      <c r="NJL1" s="82"/>
      <c r="NJM1" s="82"/>
      <c r="NJN1" s="82"/>
      <c r="NJO1" s="82"/>
      <c r="NJP1" s="82"/>
      <c r="NJQ1" s="82"/>
      <c r="NJR1" s="82"/>
      <c r="NJS1" s="82"/>
      <c r="NJT1" s="82"/>
      <c r="NJU1" s="82"/>
      <c r="NJV1" s="82"/>
      <c r="NJW1" s="82"/>
      <c r="NJX1" s="82"/>
      <c r="NJY1" s="82"/>
      <c r="NJZ1" s="82"/>
      <c r="NKA1" s="82"/>
      <c r="NKB1" s="82"/>
      <c r="NKC1" s="82"/>
      <c r="NKD1" s="82"/>
      <c r="NKE1" s="82"/>
      <c r="NKF1" s="82"/>
      <c r="NKG1" s="82"/>
      <c r="NKH1" s="82"/>
      <c r="NKI1" s="82"/>
      <c r="NKJ1" s="82"/>
      <c r="NKK1" s="82"/>
      <c r="NKL1" s="82"/>
      <c r="NKM1" s="82"/>
      <c r="NKN1" s="82"/>
      <c r="NKO1" s="82"/>
      <c r="NKP1" s="82"/>
      <c r="NKQ1" s="82"/>
      <c r="NKR1" s="82"/>
      <c r="NKS1" s="82"/>
      <c r="NKT1" s="82"/>
      <c r="NKU1" s="82"/>
      <c r="NKV1" s="82"/>
      <c r="NKW1" s="82"/>
      <c r="NKX1" s="82"/>
      <c r="NKY1" s="82"/>
      <c r="NKZ1" s="82"/>
      <c r="NLA1" s="82"/>
      <c r="NLB1" s="82"/>
      <c r="NLC1" s="82"/>
      <c r="NLD1" s="82"/>
      <c r="NLE1" s="82"/>
      <c r="NLF1" s="82"/>
      <c r="NLG1" s="82"/>
      <c r="NLH1" s="82"/>
      <c r="NLI1" s="82"/>
      <c r="NLJ1" s="82"/>
      <c r="NLK1" s="82"/>
      <c r="NLL1" s="82"/>
      <c r="NLM1" s="82"/>
      <c r="NLN1" s="82"/>
      <c r="NLO1" s="82"/>
      <c r="NLP1" s="82"/>
      <c r="NLQ1" s="82"/>
      <c r="NLR1" s="82"/>
      <c r="NLS1" s="82"/>
      <c r="NLT1" s="82"/>
      <c r="NLU1" s="82"/>
      <c r="NLV1" s="82"/>
      <c r="NLW1" s="82"/>
      <c r="NLX1" s="82"/>
      <c r="NLY1" s="82"/>
      <c r="NLZ1" s="82"/>
      <c r="NMA1" s="82"/>
      <c r="NMB1" s="82"/>
      <c r="NMC1" s="82"/>
      <c r="NMD1" s="82"/>
      <c r="NME1" s="82"/>
      <c r="NMF1" s="82"/>
      <c r="NMG1" s="82"/>
      <c r="NMH1" s="82"/>
      <c r="NMI1" s="82"/>
      <c r="NMJ1" s="82"/>
      <c r="NMK1" s="82"/>
      <c r="NML1" s="82"/>
      <c r="NMM1" s="82"/>
      <c r="NMN1" s="82"/>
      <c r="NMO1" s="82"/>
      <c r="NMP1" s="82"/>
      <c r="NMQ1" s="82"/>
      <c r="NMR1" s="82"/>
      <c r="NMS1" s="82"/>
      <c r="NMT1" s="82"/>
      <c r="NMU1" s="82"/>
      <c r="NMV1" s="82"/>
      <c r="NMW1" s="82"/>
      <c r="NMX1" s="82"/>
      <c r="NMY1" s="82"/>
      <c r="NMZ1" s="82"/>
      <c r="NNA1" s="82"/>
      <c r="NNB1" s="82"/>
      <c r="NNC1" s="82"/>
      <c r="NND1" s="82"/>
      <c r="NNE1" s="82"/>
      <c r="NNF1" s="82"/>
      <c r="NNG1" s="82"/>
      <c r="NNH1" s="82"/>
      <c r="NNI1" s="82"/>
      <c r="NNJ1" s="82"/>
      <c r="NNK1" s="82"/>
      <c r="NNL1" s="82"/>
      <c r="NNM1" s="82"/>
      <c r="NNN1" s="82"/>
      <c r="NNO1" s="82"/>
      <c r="NNP1" s="82"/>
      <c r="NNQ1" s="82"/>
      <c r="NNR1" s="82"/>
      <c r="NNS1" s="82"/>
      <c r="NNT1" s="82"/>
      <c r="NNU1" s="82"/>
      <c r="NNV1" s="82"/>
      <c r="NNW1" s="82"/>
      <c r="NNX1" s="82"/>
      <c r="NNY1" s="82"/>
      <c r="NNZ1" s="82"/>
      <c r="NOA1" s="82"/>
      <c r="NOB1" s="82"/>
      <c r="NOC1" s="82"/>
      <c r="NOD1" s="82"/>
      <c r="NOE1" s="82"/>
      <c r="NOF1" s="82"/>
      <c r="NOG1" s="82"/>
      <c r="NOH1" s="82"/>
      <c r="NOI1" s="82"/>
      <c r="NOJ1" s="82"/>
      <c r="NOK1" s="82"/>
      <c r="NOL1" s="82"/>
      <c r="NOM1" s="82"/>
      <c r="NON1" s="82"/>
      <c r="NOO1" s="82"/>
      <c r="NOP1" s="82"/>
      <c r="NOQ1" s="82"/>
      <c r="NOR1" s="82"/>
      <c r="NOS1" s="82"/>
      <c r="NOT1" s="82"/>
      <c r="NOU1" s="82"/>
      <c r="NOV1" s="82"/>
      <c r="NOW1" s="82"/>
      <c r="NOX1" s="82"/>
      <c r="NOY1" s="82"/>
      <c r="NOZ1" s="82"/>
      <c r="NPA1" s="82"/>
      <c r="NPB1" s="82"/>
      <c r="NPC1" s="82"/>
      <c r="NPD1" s="82"/>
      <c r="NPE1" s="82"/>
      <c r="NPF1" s="82"/>
      <c r="NPG1" s="82"/>
      <c r="NPH1" s="82"/>
      <c r="NPI1" s="82"/>
      <c r="NPJ1" s="82"/>
      <c r="NPK1" s="82"/>
      <c r="NPL1" s="82"/>
      <c r="NPM1" s="82"/>
      <c r="NPN1" s="82"/>
      <c r="NPO1" s="82"/>
      <c r="NPP1" s="82"/>
      <c r="NPQ1" s="82"/>
      <c r="NPR1" s="82"/>
      <c r="NPS1" s="82"/>
      <c r="NPT1" s="82"/>
      <c r="NPU1" s="82"/>
      <c r="NPV1" s="82"/>
      <c r="NPW1" s="82"/>
      <c r="NPX1" s="82"/>
      <c r="NPY1" s="82"/>
      <c r="NPZ1" s="82"/>
      <c r="NQA1" s="82"/>
      <c r="NQB1" s="82"/>
      <c r="NQC1" s="82"/>
      <c r="NQD1" s="82"/>
      <c r="NQE1" s="82"/>
      <c r="NQF1" s="82"/>
      <c r="NQG1" s="82"/>
      <c r="NQH1" s="82"/>
      <c r="NQI1" s="82"/>
      <c r="NQJ1" s="82"/>
      <c r="NQK1" s="82"/>
      <c r="NQL1" s="82"/>
      <c r="NQM1" s="82"/>
      <c r="NQN1" s="82"/>
      <c r="NQO1" s="82"/>
      <c r="NQP1" s="82"/>
      <c r="NQQ1" s="82"/>
      <c r="NQR1" s="82"/>
      <c r="NQS1" s="82"/>
      <c r="NQT1" s="82"/>
      <c r="NQU1" s="82"/>
      <c r="NQV1" s="82"/>
      <c r="NQW1" s="82"/>
      <c r="NQX1" s="82"/>
      <c r="NQY1" s="82"/>
      <c r="NQZ1" s="82"/>
      <c r="NRA1" s="82"/>
      <c r="NRB1" s="82"/>
      <c r="NRC1" s="82"/>
      <c r="NRD1" s="82"/>
      <c r="NRE1" s="82"/>
      <c r="NRF1" s="82"/>
      <c r="NRG1" s="82"/>
      <c r="NRH1" s="82"/>
      <c r="NRI1" s="82"/>
      <c r="NRJ1" s="82"/>
      <c r="NRK1" s="82"/>
      <c r="NRL1" s="82"/>
      <c r="NRM1" s="82"/>
      <c r="NRN1" s="82"/>
      <c r="NRO1" s="82"/>
      <c r="NRP1" s="82"/>
      <c r="NRQ1" s="82"/>
      <c r="NRR1" s="82"/>
      <c r="NRS1" s="82"/>
      <c r="NRT1" s="82"/>
      <c r="NRU1" s="82"/>
      <c r="NRV1" s="82"/>
      <c r="NRW1" s="82"/>
      <c r="NRX1" s="82"/>
      <c r="NRY1" s="82"/>
      <c r="NRZ1" s="82"/>
      <c r="NSA1" s="82"/>
      <c r="NSB1" s="82"/>
      <c r="NSC1" s="82"/>
      <c r="NSD1" s="82"/>
      <c r="NSE1" s="82"/>
      <c r="NSF1" s="82"/>
      <c r="NSG1" s="82"/>
      <c r="NSH1" s="82"/>
      <c r="NSI1" s="82"/>
      <c r="NSJ1" s="82"/>
      <c r="NSK1" s="82"/>
      <c r="NSL1" s="82"/>
      <c r="NSM1" s="82"/>
      <c r="NSN1" s="82"/>
      <c r="NSO1" s="82"/>
      <c r="NSP1" s="82"/>
      <c r="NSQ1" s="82"/>
      <c r="NSR1" s="82"/>
      <c r="NSS1" s="82"/>
      <c r="NST1" s="82"/>
      <c r="NSU1" s="82"/>
      <c r="NSV1" s="82"/>
      <c r="NSW1" s="82"/>
      <c r="NSX1" s="82"/>
      <c r="NSY1" s="82"/>
      <c r="NSZ1" s="82"/>
      <c r="NTA1" s="82"/>
      <c r="NTB1" s="82"/>
      <c r="NTC1" s="82"/>
      <c r="NTD1" s="82"/>
      <c r="NTE1" s="82"/>
      <c r="NTF1" s="82"/>
      <c r="NTG1" s="82"/>
      <c r="NTH1" s="82"/>
      <c r="NTI1" s="82"/>
      <c r="NTJ1" s="82"/>
      <c r="NTK1" s="82"/>
      <c r="NTL1" s="82"/>
      <c r="NTM1" s="82"/>
      <c r="NTN1" s="82"/>
      <c r="NTO1" s="82"/>
      <c r="NTP1" s="82"/>
      <c r="NTQ1" s="82"/>
      <c r="NTR1" s="82"/>
      <c r="NTS1" s="82"/>
      <c r="NTT1" s="82"/>
      <c r="NTU1" s="82"/>
      <c r="NTV1" s="82"/>
      <c r="NTW1" s="82"/>
      <c r="NTX1" s="82"/>
      <c r="NTY1" s="82"/>
      <c r="NTZ1" s="82"/>
      <c r="NUA1" s="82"/>
      <c r="NUB1" s="82"/>
      <c r="NUC1" s="82"/>
      <c r="NUD1" s="82"/>
      <c r="NUE1" s="82"/>
      <c r="NUF1" s="82"/>
      <c r="NUG1" s="82"/>
      <c r="NUH1" s="82"/>
      <c r="NUI1" s="82"/>
      <c r="NUJ1" s="82"/>
      <c r="NUK1" s="82"/>
      <c r="NUL1" s="82"/>
      <c r="NUM1" s="82"/>
      <c r="NUN1" s="82"/>
      <c r="NUO1" s="82"/>
      <c r="NUP1" s="82"/>
      <c r="NUQ1" s="82"/>
      <c r="NUR1" s="82"/>
      <c r="NUS1" s="82"/>
      <c r="NUT1" s="82"/>
      <c r="NUU1" s="82"/>
      <c r="NUV1" s="82"/>
      <c r="NUW1" s="82"/>
      <c r="NUX1" s="82"/>
      <c r="NUY1" s="82"/>
      <c r="NUZ1" s="82"/>
      <c r="NVA1" s="82"/>
      <c r="NVB1" s="82"/>
      <c r="NVC1" s="82"/>
      <c r="NVD1" s="82"/>
      <c r="NVE1" s="82"/>
      <c r="NVF1" s="82"/>
      <c r="NVG1" s="82"/>
      <c r="NVH1" s="82"/>
      <c r="NVI1" s="82"/>
      <c r="NVJ1" s="82"/>
      <c r="NVK1" s="82"/>
      <c r="NVL1" s="82"/>
      <c r="NVM1" s="82"/>
      <c r="NVN1" s="82"/>
      <c r="NVO1" s="82"/>
      <c r="NVP1" s="82"/>
      <c r="NVQ1" s="82"/>
      <c r="NVR1" s="82"/>
      <c r="NVS1" s="82"/>
      <c r="NVT1" s="82"/>
      <c r="NVU1" s="82"/>
      <c r="NVV1" s="82"/>
      <c r="NVW1" s="82"/>
      <c r="NVX1" s="82"/>
      <c r="NVY1" s="82"/>
      <c r="NVZ1" s="82"/>
      <c r="NWA1" s="82"/>
      <c r="NWB1" s="82"/>
      <c r="NWC1" s="82"/>
      <c r="NWD1" s="82"/>
      <c r="NWE1" s="82"/>
      <c r="NWF1" s="82"/>
      <c r="NWG1" s="82"/>
      <c r="NWH1" s="82"/>
      <c r="NWI1" s="82"/>
      <c r="NWJ1" s="82"/>
      <c r="NWK1" s="82"/>
      <c r="NWL1" s="82"/>
      <c r="NWM1" s="82"/>
      <c r="NWN1" s="82"/>
      <c r="NWO1" s="82"/>
      <c r="NWP1" s="82"/>
      <c r="NWQ1" s="82"/>
      <c r="NWR1" s="82"/>
      <c r="NWS1" s="82"/>
      <c r="NWT1" s="82"/>
      <c r="NWU1" s="82"/>
      <c r="NWV1" s="82"/>
      <c r="NWW1" s="82"/>
      <c r="NWX1" s="82"/>
      <c r="NWY1" s="82"/>
      <c r="NWZ1" s="82"/>
      <c r="NXA1" s="82"/>
      <c r="NXB1" s="82"/>
      <c r="NXC1" s="82"/>
      <c r="NXD1" s="82"/>
      <c r="NXE1" s="82"/>
      <c r="NXF1" s="82"/>
      <c r="NXG1" s="82"/>
      <c r="NXH1" s="82"/>
      <c r="NXI1" s="82"/>
      <c r="NXJ1" s="82"/>
      <c r="NXK1" s="82"/>
      <c r="NXL1" s="82"/>
      <c r="NXM1" s="82"/>
      <c r="NXN1" s="82"/>
      <c r="NXO1" s="82"/>
      <c r="NXP1" s="82"/>
      <c r="NXQ1" s="82"/>
      <c r="NXR1" s="82"/>
      <c r="NXS1" s="82"/>
      <c r="NXT1" s="82"/>
      <c r="NXU1" s="82"/>
      <c r="NXV1" s="82"/>
      <c r="NXW1" s="82"/>
      <c r="NXX1" s="82"/>
      <c r="NXY1" s="82"/>
      <c r="NXZ1" s="82"/>
      <c r="NYA1" s="82"/>
      <c r="NYB1" s="82"/>
      <c r="NYC1" s="82"/>
      <c r="NYD1" s="82"/>
      <c r="NYE1" s="82"/>
      <c r="NYF1" s="82"/>
      <c r="NYG1" s="82"/>
      <c r="NYH1" s="82"/>
      <c r="NYI1" s="82"/>
      <c r="NYJ1" s="82"/>
      <c r="NYK1" s="82"/>
      <c r="NYL1" s="82"/>
      <c r="NYM1" s="82"/>
      <c r="NYN1" s="82"/>
      <c r="NYO1" s="82"/>
      <c r="NYP1" s="82"/>
      <c r="NYQ1" s="82"/>
      <c r="NYR1" s="82"/>
      <c r="NYS1" s="82"/>
      <c r="NYT1" s="82"/>
      <c r="NYU1" s="82"/>
      <c r="NYV1" s="82"/>
      <c r="NYW1" s="82"/>
      <c r="NYX1" s="82"/>
      <c r="NYY1" s="82"/>
      <c r="NYZ1" s="82"/>
      <c r="NZA1" s="82"/>
      <c r="NZB1" s="82"/>
      <c r="NZC1" s="82"/>
      <c r="NZD1" s="82"/>
      <c r="NZE1" s="82"/>
      <c r="NZF1" s="82"/>
      <c r="NZG1" s="82"/>
      <c r="NZH1" s="82"/>
      <c r="NZI1" s="82"/>
      <c r="NZJ1" s="82"/>
      <c r="NZK1" s="82"/>
      <c r="NZL1" s="82"/>
      <c r="NZM1" s="82"/>
      <c r="NZN1" s="82"/>
      <c r="NZO1" s="82"/>
      <c r="NZP1" s="82"/>
      <c r="NZQ1" s="82"/>
      <c r="NZR1" s="82"/>
      <c r="NZS1" s="82"/>
      <c r="NZT1" s="82"/>
      <c r="NZU1" s="82"/>
      <c r="NZV1" s="82"/>
      <c r="NZW1" s="82"/>
      <c r="NZX1" s="82"/>
      <c r="NZY1" s="82"/>
      <c r="NZZ1" s="82"/>
      <c r="OAA1" s="82"/>
      <c r="OAB1" s="82"/>
      <c r="OAC1" s="82"/>
      <c r="OAD1" s="82"/>
      <c r="OAE1" s="82"/>
      <c r="OAF1" s="82"/>
      <c r="OAG1" s="82"/>
      <c r="OAH1" s="82"/>
      <c r="OAI1" s="82"/>
      <c r="OAJ1" s="82"/>
      <c r="OAK1" s="82"/>
      <c r="OAL1" s="82"/>
      <c r="OAM1" s="82"/>
      <c r="OAN1" s="82"/>
      <c r="OAO1" s="82"/>
      <c r="OAP1" s="82"/>
      <c r="OAQ1" s="82"/>
      <c r="OAR1" s="82"/>
      <c r="OAS1" s="82"/>
      <c r="OAT1" s="82"/>
      <c r="OAU1" s="82"/>
      <c r="OAV1" s="82"/>
      <c r="OAW1" s="82"/>
      <c r="OAX1" s="82"/>
      <c r="OAY1" s="82"/>
      <c r="OAZ1" s="82"/>
      <c r="OBA1" s="82"/>
      <c r="OBB1" s="82"/>
      <c r="OBC1" s="82"/>
      <c r="OBD1" s="82"/>
      <c r="OBE1" s="82"/>
      <c r="OBF1" s="82"/>
      <c r="OBG1" s="82"/>
      <c r="OBH1" s="82"/>
      <c r="OBI1" s="82"/>
      <c r="OBJ1" s="82"/>
      <c r="OBK1" s="82"/>
      <c r="OBL1" s="82"/>
      <c r="OBM1" s="82"/>
      <c r="OBN1" s="82"/>
      <c r="OBO1" s="82"/>
      <c r="OBP1" s="82"/>
      <c r="OBQ1" s="82"/>
      <c r="OBR1" s="82"/>
      <c r="OBS1" s="82"/>
      <c r="OBT1" s="82"/>
      <c r="OBU1" s="82"/>
      <c r="OBV1" s="82"/>
      <c r="OBW1" s="82"/>
      <c r="OBX1" s="82"/>
      <c r="OBY1" s="82"/>
      <c r="OBZ1" s="82"/>
      <c r="OCA1" s="82"/>
      <c r="OCB1" s="82"/>
      <c r="OCC1" s="82"/>
      <c r="OCD1" s="82"/>
      <c r="OCE1" s="82"/>
      <c r="OCF1" s="82"/>
      <c r="OCG1" s="82"/>
      <c r="OCH1" s="82"/>
      <c r="OCI1" s="82"/>
      <c r="OCJ1" s="82"/>
      <c r="OCK1" s="82"/>
      <c r="OCL1" s="82"/>
      <c r="OCM1" s="82"/>
      <c r="OCN1" s="82"/>
      <c r="OCO1" s="82"/>
      <c r="OCP1" s="82"/>
      <c r="OCQ1" s="82"/>
      <c r="OCR1" s="82"/>
      <c r="OCS1" s="82"/>
      <c r="OCT1" s="82"/>
      <c r="OCU1" s="82"/>
      <c r="OCV1" s="82"/>
      <c r="OCW1" s="82"/>
      <c r="OCX1" s="82"/>
      <c r="OCY1" s="82"/>
      <c r="OCZ1" s="82"/>
      <c r="ODA1" s="82"/>
      <c r="ODB1" s="82"/>
      <c r="ODC1" s="82"/>
      <c r="ODD1" s="82"/>
      <c r="ODE1" s="82"/>
      <c r="ODF1" s="82"/>
      <c r="ODG1" s="82"/>
      <c r="ODH1" s="82"/>
      <c r="ODI1" s="82"/>
      <c r="ODJ1" s="82"/>
      <c r="ODK1" s="82"/>
      <c r="ODL1" s="82"/>
      <c r="ODM1" s="82"/>
      <c r="ODN1" s="82"/>
      <c r="ODO1" s="82"/>
      <c r="ODP1" s="82"/>
      <c r="ODQ1" s="82"/>
      <c r="ODR1" s="82"/>
      <c r="ODS1" s="82"/>
      <c r="ODT1" s="82"/>
      <c r="ODU1" s="82"/>
      <c r="ODV1" s="82"/>
      <c r="ODW1" s="82"/>
      <c r="ODX1" s="82"/>
      <c r="ODY1" s="82"/>
      <c r="ODZ1" s="82"/>
      <c r="OEA1" s="82"/>
      <c r="OEB1" s="82"/>
      <c r="OEC1" s="82"/>
      <c r="OED1" s="82"/>
      <c r="OEE1" s="82"/>
      <c r="OEF1" s="82"/>
      <c r="OEG1" s="82"/>
      <c r="OEH1" s="82"/>
      <c r="OEI1" s="82"/>
      <c r="OEJ1" s="82"/>
      <c r="OEK1" s="82"/>
      <c r="OEL1" s="82"/>
      <c r="OEM1" s="82"/>
      <c r="OEN1" s="82"/>
      <c r="OEO1" s="82"/>
      <c r="OEP1" s="82"/>
      <c r="OEQ1" s="82"/>
      <c r="OER1" s="82"/>
      <c r="OES1" s="82"/>
      <c r="OET1" s="82"/>
      <c r="OEU1" s="82"/>
      <c r="OEV1" s="82"/>
      <c r="OEW1" s="82"/>
      <c r="OEX1" s="82"/>
      <c r="OEY1" s="82"/>
      <c r="OEZ1" s="82"/>
      <c r="OFA1" s="82"/>
      <c r="OFB1" s="82"/>
      <c r="OFC1" s="82"/>
      <c r="OFD1" s="82"/>
      <c r="OFE1" s="82"/>
      <c r="OFF1" s="82"/>
      <c r="OFG1" s="82"/>
      <c r="OFH1" s="82"/>
      <c r="OFI1" s="82"/>
      <c r="OFJ1" s="82"/>
      <c r="OFK1" s="82"/>
      <c r="OFL1" s="82"/>
      <c r="OFM1" s="82"/>
      <c r="OFN1" s="82"/>
      <c r="OFO1" s="82"/>
      <c r="OFP1" s="82"/>
      <c r="OFQ1" s="82"/>
      <c r="OFR1" s="82"/>
      <c r="OFS1" s="82"/>
      <c r="OFT1" s="82"/>
      <c r="OFU1" s="82"/>
      <c r="OFV1" s="82"/>
      <c r="OFW1" s="82"/>
      <c r="OFX1" s="82"/>
      <c r="OFY1" s="82"/>
      <c r="OFZ1" s="82"/>
      <c r="OGA1" s="82"/>
      <c r="OGB1" s="82"/>
      <c r="OGC1" s="82"/>
      <c r="OGD1" s="82"/>
      <c r="OGE1" s="82"/>
      <c r="OGF1" s="82"/>
      <c r="OGG1" s="82"/>
      <c r="OGH1" s="82"/>
      <c r="OGI1" s="82"/>
      <c r="OGJ1" s="82"/>
      <c r="OGK1" s="82"/>
      <c r="OGL1" s="82"/>
      <c r="OGM1" s="82"/>
      <c r="OGN1" s="82"/>
      <c r="OGO1" s="82"/>
      <c r="OGP1" s="82"/>
      <c r="OGQ1" s="82"/>
      <c r="OGR1" s="82"/>
      <c r="OGS1" s="82"/>
      <c r="OGT1" s="82"/>
      <c r="OGU1" s="82"/>
      <c r="OGV1" s="82"/>
      <c r="OGW1" s="82"/>
      <c r="OGX1" s="82"/>
      <c r="OGY1" s="82"/>
      <c r="OGZ1" s="82"/>
      <c r="OHA1" s="82"/>
      <c r="OHB1" s="82"/>
      <c r="OHC1" s="82"/>
      <c r="OHD1" s="82"/>
      <c r="OHE1" s="82"/>
      <c r="OHF1" s="82"/>
      <c r="OHG1" s="82"/>
      <c r="OHH1" s="82"/>
      <c r="OHI1" s="82"/>
      <c r="OHJ1" s="82"/>
      <c r="OHK1" s="82"/>
      <c r="OHL1" s="82"/>
      <c r="OHM1" s="82"/>
      <c r="OHN1" s="82"/>
      <c r="OHO1" s="82"/>
      <c r="OHP1" s="82"/>
      <c r="OHQ1" s="82"/>
      <c r="OHR1" s="82"/>
      <c r="OHS1" s="82"/>
      <c r="OHT1" s="82"/>
      <c r="OHU1" s="82"/>
      <c r="OHV1" s="82"/>
      <c r="OHW1" s="82"/>
      <c r="OHX1" s="82"/>
      <c r="OHY1" s="82"/>
      <c r="OHZ1" s="82"/>
      <c r="OIA1" s="82"/>
      <c r="OIB1" s="82"/>
      <c r="OIC1" s="82"/>
      <c r="OID1" s="82"/>
      <c r="OIE1" s="82"/>
      <c r="OIF1" s="82"/>
      <c r="OIG1" s="82"/>
      <c r="OIH1" s="82"/>
      <c r="OII1" s="82"/>
      <c r="OIJ1" s="82"/>
      <c r="OIK1" s="82"/>
      <c r="OIL1" s="82"/>
      <c r="OIM1" s="82"/>
      <c r="OIN1" s="82"/>
      <c r="OIO1" s="82"/>
      <c r="OIP1" s="82"/>
      <c r="OIQ1" s="82"/>
      <c r="OIR1" s="82"/>
      <c r="OIS1" s="82"/>
      <c r="OIT1" s="82"/>
      <c r="OIU1" s="82"/>
      <c r="OIV1" s="82"/>
      <c r="OIW1" s="82"/>
      <c r="OIX1" s="82"/>
      <c r="OIY1" s="82"/>
      <c r="OIZ1" s="82"/>
      <c r="OJA1" s="82"/>
      <c r="OJB1" s="82"/>
      <c r="OJC1" s="82"/>
      <c r="OJD1" s="82"/>
      <c r="OJE1" s="82"/>
      <c r="OJF1" s="82"/>
      <c r="OJG1" s="82"/>
      <c r="OJH1" s="82"/>
      <c r="OJI1" s="82"/>
      <c r="OJJ1" s="82"/>
      <c r="OJK1" s="82"/>
      <c r="OJL1" s="82"/>
      <c r="OJM1" s="82"/>
      <c r="OJN1" s="82"/>
      <c r="OJO1" s="82"/>
      <c r="OJP1" s="82"/>
      <c r="OJQ1" s="82"/>
      <c r="OJR1" s="82"/>
      <c r="OJS1" s="82"/>
      <c r="OJT1" s="82"/>
      <c r="OJU1" s="82"/>
      <c r="OJV1" s="82"/>
      <c r="OJW1" s="82"/>
      <c r="OJX1" s="82"/>
      <c r="OJY1" s="82"/>
      <c r="OJZ1" s="82"/>
      <c r="OKA1" s="82"/>
      <c r="OKB1" s="82"/>
      <c r="OKC1" s="82"/>
      <c r="OKD1" s="82"/>
      <c r="OKE1" s="82"/>
      <c r="OKF1" s="82"/>
      <c r="OKG1" s="82"/>
      <c r="OKH1" s="82"/>
      <c r="OKI1" s="82"/>
      <c r="OKJ1" s="82"/>
      <c r="OKK1" s="82"/>
      <c r="OKL1" s="82"/>
      <c r="OKM1" s="82"/>
      <c r="OKN1" s="82"/>
      <c r="OKO1" s="82"/>
      <c r="OKP1" s="82"/>
      <c r="OKQ1" s="82"/>
      <c r="OKR1" s="82"/>
      <c r="OKS1" s="82"/>
      <c r="OKT1" s="82"/>
      <c r="OKU1" s="82"/>
      <c r="OKV1" s="82"/>
      <c r="OKW1" s="82"/>
      <c r="OKX1" s="82"/>
      <c r="OKY1" s="82"/>
      <c r="OKZ1" s="82"/>
      <c r="OLA1" s="82"/>
      <c r="OLB1" s="82"/>
      <c r="OLC1" s="82"/>
      <c r="OLD1" s="82"/>
      <c r="OLE1" s="82"/>
      <c r="OLF1" s="82"/>
      <c r="OLG1" s="82"/>
      <c r="OLH1" s="82"/>
      <c r="OLI1" s="82"/>
      <c r="OLJ1" s="82"/>
      <c r="OLK1" s="82"/>
      <c r="OLL1" s="82"/>
      <c r="OLM1" s="82"/>
      <c r="OLN1" s="82"/>
      <c r="OLO1" s="82"/>
      <c r="OLP1" s="82"/>
      <c r="OLQ1" s="82"/>
      <c r="OLR1" s="82"/>
      <c r="OLS1" s="82"/>
      <c r="OLT1" s="82"/>
      <c r="OLU1" s="82"/>
      <c r="OLV1" s="82"/>
      <c r="OLW1" s="82"/>
      <c r="OLX1" s="82"/>
      <c r="OLY1" s="82"/>
      <c r="OLZ1" s="82"/>
      <c r="OMA1" s="82"/>
      <c r="OMB1" s="82"/>
      <c r="OMC1" s="82"/>
      <c r="OMD1" s="82"/>
      <c r="OME1" s="82"/>
      <c r="OMF1" s="82"/>
      <c r="OMG1" s="82"/>
      <c r="OMH1" s="82"/>
      <c r="OMI1" s="82"/>
      <c r="OMJ1" s="82"/>
      <c r="OMK1" s="82"/>
      <c r="OML1" s="82"/>
      <c r="OMM1" s="82"/>
      <c r="OMN1" s="82"/>
      <c r="OMO1" s="82"/>
      <c r="OMP1" s="82"/>
      <c r="OMQ1" s="82"/>
      <c r="OMR1" s="82"/>
      <c r="OMS1" s="82"/>
      <c r="OMT1" s="82"/>
      <c r="OMU1" s="82"/>
      <c r="OMV1" s="82"/>
      <c r="OMW1" s="82"/>
      <c r="OMX1" s="82"/>
      <c r="OMY1" s="82"/>
      <c r="OMZ1" s="82"/>
      <c r="ONA1" s="82"/>
      <c r="ONB1" s="82"/>
      <c r="ONC1" s="82"/>
      <c r="OND1" s="82"/>
      <c r="ONE1" s="82"/>
      <c r="ONF1" s="82"/>
      <c r="ONG1" s="82"/>
      <c r="ONH1" s="82"/>
      <c r="ONI1" s="82"/>
      <c r="ONJ1" s="82"/>
      <c r="ONK1" s="82"/>
      <c r="ONL1" s="82"/>
      <c r="ONM1" s="82"/>
      <c r="ONN1" s="82"/>
      <c r="ONO1" s="82"/>
      <c r="ONP1" s="82"/>
      <c r="ONQ1" s="82"/>
      <c r="ONR1" s="82"/>
      <c r="ONS1" s="82"/>
      <c r="ONT1" s="82"/>
      <c r="ONU1" s="82"/>
      <c r="ONV1" s="82"/>
      <c r="ONW1" s="82"/>
      <c r="ONX1" s="82"/>
      <c r="ONY1" s="82"/>
      <c r="ONZ1" s="82"/>
      <c r="OOA1" s="82"/>
      <c r="OOB1" s="82"/>
      <c r="OOC1" s="82"/>
      <c r="OOD1" s="82"/>
      <c r="OOE1" s="82"/>
      <c r="OOF1" s="82"/>
      <c r="OOG1" s="82"/>
      <c r="OOH1" s="82"/>
      <c r="OOI1" s="82"/>
      <c r="OOJ1" s="82"/>
      <c r="OOK1" s="82"/>
      <c r="OOL1" s="82"/>
      <c r="OOM1" s="82"/>
      <c r="OON1" s="82"/>
      <c r="OOO1" s="82"/>
      <c r="OOP1" s="82"/>
      <c r="OOQ1" s="82"/>
      <c r="OOR1" s="82"/>
      <c r="OOS1" s="82"/>
      <c r="OOT1" s="82"/>
      <c r="OOU1" s="82"/>
      <c r="OOV1" s="82"/>
      <c r="OOW1" s="82"/>
      <c r="OOX1" s="82"/>
      <c r="OOY1" s="82"/>
      <c r="OOZ1" s="82"/>
      <c r="OPA1" s="82"/>
      <c r="OPB1" s="82"/>
      <c r="OPC1" s="82"/>
      <c r="OPD1" s="82"/>
      <c r="OPE1" s="82"/>
      <c r="OPF1" s="82"/>
      <c r="OPG1" s="82"/>
      <c r="OPH1" s="82"/>
      <c r="OPI1" s="82"/>
      <c r="OPJ1" s="82"/>
      <c r="OPK1" s="82"/>
      <c r="OPL1" s="82"/>
      <c r="OPM1" s="82"/>
      <c r="OPN1" s="82"/>
      <c r="OPO1" s="82"/>
      <c r="OPP1" s="82"/>
      <c r="OPQ1" s="82"/>
      <c r="OPR1" s="82"/>
      <c r="OPS1" s="82"/>
      <c r="OPT1" s="82"/>
      <c r="OPU1" s="82"/>
      <c r="OPV1" s="82"/>
      <c r="OPW1" s="82"/>
      <c r="OPX1" s="82"/>
      <c r="OPY1" s="82"/>
      <c r="OPZ1" s="82"/>
      <c r="OQA1" s="82"/>
      <c r="OQB1" s="82"/>
      <c r="OQC1" s="82"/>
      <c r="OQD1" s="82"/>
      <c r="OQE1" s="82"/>
      <c r="OQF1" s="82"/>
      <c r="OQG1" s="82"/>
      <c r="OQH1" s="82"/>
      <c r="OQI1" s="82"/>
      <c r="OQJ1" s="82"/>
      <c r="OQK1" s="82"/>
      <c r="OQL1" s="82"/>
      <c r="OQM1" s="82"/>
      <c r="OQN1" s="82"/>
      <c r="OQO1" s="82"/>
      <c r="OQP1" s="82"/>
      <c r="OQQ1" s="82"/>
      <c r="OQR1" s="82"/>
      <c r="OQS1" s="82"/>
      <c r="OQT1" s="82"/>
      <c r="OQU1" s="82"/>
      <c r="OQV1" s="82"/>
      <c r="OQW1" s="82"/>
      <c r="OQX1" s="82"/>
      <c r="OQY1" s="82"/>
      <c r="OQZ1" s="82"/>
      <c r="ORA1" s="82"/>
      <c r="ORB1" s="82"/>
      <c r="ORC1" s="82"/>
      <c r="ORD1" s="82"/>
      <c r="ORE1" s="82"/>
      <c r="ORF1" s="82"/>
      <c r="ORG1" s="82"/>
      <c r="ORH1" s="82"/>
      <c r="ORI1" s="82"/>
      <c r="ORJ1" s="82"/>
      <c r="ORK1" s="82"/>
      <c r="ORL1" s="82"/>
      <c r="ORM1" s="82"/>
      <c r="ORN1" s="82"/>
      <c r="ORO1" s="82"/>
      <c r="ORP1" s="82"/>
      <c r="ORQ1" s="82"/>
      <c r="ORR1" s="82"/>
      <c r="ORS1" s="82"/>
      <c r="ORT1" s="82"/>
      <c r="ORU1" s="82"/>
      <c r="ORV1" s="82"/>
      <c r="ORW1" s="82"/>
      <c r="ORX1" s="82"/>
      <c r="ORY1" s="82"/>
      <c r="ORZ1" s="82"/>
      <c r="OSA1" s="82"/>
      <c r="OSB1" s="82"/>
      <c r="OSC1" s="82"/>
      <c r="OSD1" s="82"/>
      <c r="OSE1" s="82"/>
      <c r="OSF1" s="82"/>
      <c r="OSG1" s="82"/>
      <c r="OSH1" s="82"/>
      <c r="OSI1" s="82"/>
      <c r="OSJ1" s="82"/>
      <c r="OSK1" s="82"/>
      <c r="OSL1" s="82"/>
      <c r="OSM1" s="82"/>
      <c r="OSN1" s="82"/>
      <c r="OSO1" s="82"/>
      <c r="OSP1" s="82"/>
      <c r="OSQ1" s="82"/>
      <c r="OSR1" s="82"/>
      <c r="OSS1" s="82"/>
      <c r="OST1" s="82"/>
      <c r="OSU1" s="82"/>
      <c r="OSV1" s="82"/>
      <c r="OSW1" s="82"/>
      <c r="OSX1" s="82"/>
      <c r="OSY1" s="82"/>
      <c r="OSZ1" s="82"/>
      <c r="OTA1" s="82"/>
      <c r="OTB1" s="82"/>
      <c r="OTC1" s="82"/>
      <c r="OTD1" s="82"/>
      <c r="OTE1" s="82"/>
      <c r="OTF1" s="82"/>
      <c r="OTG1" s="82"/>
      <c r="OTH1" s="82"/>
      <c r="OTI1" s="82"/>
      <c r="OTJ1" s="82"/>
      <c r="OTK1" s="82"/>
      <c r="OTL1" s="82"/>
      <c r="OTM1" s="82"/>
      <c r="OTN1" s="82"/>
      <c r="OTO1" s="82"/>
      <c r="OTP1" s="82"/>
      <c r="OTQ1" s="82"/>
      <c r="OTR1" s="82"/>
      <c r="OTS1" s="82"/>
      <c r="OTT1" s="82"/>
      <c r="OTU1" s="82"/>
      <c r="OTV1" s="82"/>
      <c r="OTW1" s="82"/>
      <c r="OTX1" s="82"/>
      <c r="OTY1" s="82"/>
      <c r="OTZ1" s="82"/>
      <c r="OUA1" s="82"/>
      <c r="OUB1" s="82"/>
      <c r="OUC1" s="82"/>
      <c r="OUD1" s="82"/>
      <c r="OUE1" s="82"/>
      <c r="OUF1" s="82"/>
      <c r="OUG1" s="82"/>
      <c r="OUH1" s="82"/>
      <c r="OUI1" s="82"/>
      <c r="OUJ1" s="82"/>
      <c r="OUK1" s="82"/>
      <c r="OUL1" s="82"/>
      <c r="OUM1" s="82"/>
      <c r="OUN1" s="82"/>
      <c r="OUO1" s="82"/>
      <c r="OUP1" s="82"/>
      <c r="OUQ1" s="82"/>
      <c r="OUR1" s="82"/>
      <c r="OUS1" s="82"/>
      <c r="OUT1" s="82"/>
      <c r="OUU1" s="82"/>
      <c r="OUV1" s="82"/>
      <c r="OUW1" s="82"/>
      <c r="OUX1" s="82"/>
      <c r="OUY1" s="82"/>
      <c r="OUZ1" s="82"/>
      <c r="OVA1" s="82"/>
      <c r="OVB1" s="82"/>
      <c r="OVC1" s="82"/>
      <c r="OVD1" s="82"/>
      <c r="OVE1" s="82"/>
      <c r="OVF1" s="82"/>
      <c r="OVG1" s="82"/>
      <c r="OVH1" s="82"/>
      <c r="OVI1" s="82"/>
      <c r="OVJ1" s="82"/>
      <c r="OVK1" s="82"/>
      <c r="OVL1" s="82"/>
      <c r="OVM1" s="82"/>
      <c r="OVN1" s="82"/>
      <c r="OVO1" s="82"/>
      <c r="OVP1" s="82"/>
      <c r="OVQ1" s="82"/>
      <c r="OVR1" s="82"/>
      <c r="OVS1" s="82"/>
      <c r="OVT1" s="82"/>
      <c r="OVU1" s="82"/>
      <c r="OVV1" s="82"/>
      <c r="OVW1" s="82"/>
      <c r="OVX1" s="82"/>
      <c r="OVY1" s="82"/>
      <c r="OVZ1" s="82"/>
      <c r="OWA1" s="82"/>
      <c r="OWB1" s="82"/>
      <c r="OWC1" s="82"/>
      <c r="OWD1" s="82"/>
      <c r="OWE1" s="82"/>
      <c r="OWF1" s="82"/>
      <c r="OWG1" s="82"/>
      <c r="OWH1" s="82"/>
      <c r="OWI1" s="82"/>
      <c r="OWJ1" s="82"/>
      <c r="OWK1" s="82"/>
      <c r="OWL1" s="82"/>
      <c r="OWM1" s="82"/>
      <c r="OWN1" s="82"/>
      <c r="OWO1" s="82"/>
      <c r="OWP1" s="82"/>
      <c r="OWQ1" s="82"/>
      <c r="OWR1" s="82"/>
      <c r="OWS1" s="82"/>
      <c r="OWT1" s="82"/>
      <c r="OWU1" s="82"/>
      <c r="OWV1" s="82"/>
      <c r="OWW1" s="82"/>
      <c r="OWX1" s="82"/>
      <c r="OWY1" s="82"/>
      <c r="OWZ1" s="82"/>
      <c r="OXA1" s="82"/>
      <c r="OXB1" s="82"/>
      <c r="OXC1" s="82"/>
      <c r="OXD1" s="82"/>
      <c r="OXE1" s="82"/>
      <c r="OXF1" s="82"/>
      <c r="OXG1" s="82"/>
      <c r="OXH1" s="82"/>
      <c r="OXI1" s="82"/>
      <c r="OXJ1" s="82"/>
      <c r="OXK1" s="82"/>
      <c r="OXL1" s="82"/>
      <c r="OXM1" s="82"/>
      <c r="OXN1" s="82"/>
      <c r="OXO1" s="82"/>
      <c r="OXP1" s="82"/>
      <c r="OXQ1" s="82"/>
      <c r="OXR1" s="82"/>
      <c r="OXS1" s="82"/>
      <c r="OXT1" s="82"/>
      <c r="OXU1" s="82"/>
      <c r="OXV1" s="82"/>
      <c r="OXW1" s="82"/>
      <c r="OXX1" s="82"/>
      <c r="OXY1" s="82"/>
      <c r="OXZ1" s="82"/>
      <c r="OYA1" s="82"/>
      <c r="OYB1" s="82"/>
      <c r="OYC1" s="82"/>
      <c r="OYD1" s="82"/>
      <c r="OYE1" s="82"/>
      <c r="OYF1" s="82"/>
      <c r="OYG1" s="82"/>
      <c r="OYH1" s="82"/>
      <c r="OYI1" s="82"/>
      <c r="OYJ1" s="82"/>
      <c r="OYK1" s="82"/>
      <c r="OYL1" s="82"/>
      <c r="OYM1" s="82"/>
      <c r="OYN1" s="82"/>
      <c r="OYO1" s="82"/>
      <c r="OYP1" s="82"/>
      <c r="OYQ1" s="82"/>
      <c r="OYR1" s="82"/>
      <c r="OYS1" s="82"/>
      <c r="OYT1" s="82"/>
      <c r="OYU1" s="82"/>
      <c r="OYV1" s="82"/>
      <c r="OYW1" s="82"/>
      <c r="OYX1" s="82"/>
      <c r="OYY1" s="82"/>
      <c r="OYZ1" s="82"/>
      <c r="OZA1" s="82"/>
      <c r="OZB1" s="82"/>
      <c r="OZC1" s="82"/>
      <c r="OZD1" s="82"/>
      <c r="OZE1" s="82"/>
      <c r="OZF1" s="82"/>
      <c r="OZG1" s="82"/>
      <c r="OZH1" s="82"/>
      <c r="OZI1" s="82"/>
      <c r="OZJ1" s="82"/>
      <c r="OZK1" s="82"/>
      <c r="OZL1" s="82"/>
      <c r="OZM1" s="82"/>
      <c r="OZN1" s="82"/>
      <c r="OZO1" s="82"/>
      <c r="OZP1" s="82"/>
      <c r="OZQ1" s="82"/>
      <c r="OZR1" s="82"/>
      <c r="OZS1" s="82"/>
      <c r="OZT1" s="82"/>
      <c r="OZU1" s="82"/>
      <c r="OZV1" s="82"/>
      <c r="OZW1" s="82"/>
      <c r="OZX1" s="82"/>
      <c r="OZY1" s="82"/>
      <c r="OZZ1" s="82"/>
      <c r="PAA1" s="82"/>
      <c r="PAB1" s="82"/>
      <c r="PAC1" s="82"/>
      <c r="PAD1" s="82"/>
      <c r="PAE1" s="82"/>
      <c r="PAF1" s="82"/>
      <c r="PAG1" s="82"/>
      <c r="PAH1" s="82"/>
      <c r="PAI1" s="82"/>
      <c r="PAJ1" s="82"/>
      <c r="PAK1" s="82"/>
      <c r="PAL1" s="82"/>
      <c r="PAM1" s="82"/>
      <c r="PAN1" s="82"/>
      <c r="PAO1" s="82"/>
      <c r="PAP1" s="82"/>
      <c r="PAQ1" s="82"/>
      <c r="PAR1" s="82"/>
      <c r="PAS1" s="82"/>
      <c r="PAT1" s="82"/>
      <c r="PAU1" s="82"/>
      <c r="PAV1" s="82"/>
      <c r="PAW1" s="82"/>
      <c r="PAX1" s="82"/>
      <c r="PAY1" s="82"/>
      <c r="PAZ1" s="82"/>
      <c r="PBA1" s="82"/>
      <c r="PBB1" s="82"/>
      <c r="PBC1" s="82"/>
      <c r="PBD1" s="82"/>
      <c r="PBE1" s="82"/>
      <c r="PBF1" s="82"/>
      <c r="PBG1" s="82"/>
      <c r="PBH1" s="82"/>
      <c r="PBI1" s="82"/>
      <c r="PBJ1" s="82"/>
      <c r="PBK1" s="82"/>
      <c r="PBL1" s="82"/>
      <c r="PBM1" s="82"/>
      <c r="PBN1" s="82"/>
      <c r="PBO1" s="82"/>
      <c r="PBP1" s="82"/>
      <c r="PBQ1" s="82"/>
      <c r="PBR1" s="82"/>
      <c r="PBS1" s="82"/>
      <c r="PBT1" s="82"/>
      <c r="PBU1" s="82"/>
      <c r="PBV1" s="82"/>
      <c r="PBW1" s="82"/>
      <c r="PBX1" s="82"/>
      <c r="PBY1" s="82"/>
      <c r="PBZ1" s="82"/>
      <c r="PCA1" s="82"/>
      <c r="PCB1" s="82"/>
      <c r="PCC1" s="82"/>
      <c r="PCD1" s="82"/>
      <c r="PCE1" s="82"/>
      <c r="PCF1" s="82"/>
      <c r="PCG1" s="82"/>
      <c r="PCH1" s="82"/>
      <c r="PCI1" s="82"/>
      <c r="PCJ1" s="82"/>
      <c r="PCK1" s="82"/>
      <c r="PCL1" s="82"/>
      <c r="PCM1" s="82"/>
      <c r="PCN1" s="82"/>
      <c r="PCO1" s="82"/>
      <c r="PCP1" s="82"/>
      <c r="PCQ1" s="82"/>
      <c r="PCR1" s="82"/>
      <c r="PCS1" s="82"/>
      <c r="PCT1" s="82"/>
      <c r="PCU1" s="82"/>
      <c r="PCV1" s="82"/>
      <c r="PCW1" s="82"/>
      <c r="PCX1" s="82"/>
      <c r="PCY1" s="82"/>
      <c r="PCZ1" s="82"/>
      <c r="PDA1" s="82"/>
      <c r="PDB1" s="82"/>
      <c r="PDC1" s="82"/>
      <c r="PDD1" s="82"/>
      <c r="PDE1" s="82"/>
      <c r="PDF1" s="82"/>
      <c r="PDG1" s="82"/>
      <c r="PDH1" s="82"/>
      <c r="PDI1" s="82"/>
      <c r="PDJ1" s="82"/>
      <c r="PDK1" s="82"/>
      <c r="PDL1" s="82"/>
      <c r="PDM1" s="82"/>
      <c r="PDN1" s="82"/>
      <c r="PDO1" s="82"/>
      <c r="PDP1" s="82"/>
      <c r="PDQ1" s="82"/>
      <c r="PDR1" s="82"/>
      <c r="PDS1" s="82"/>
      <c r="PDT1" s="82"/>
      <c r="PDU1" s="82"/>
      <c r="PDV1" s="82"/>
      <c r="PDW1" s="82"/>
      <c r="PDX1" s="82"/>
      <c r="PDY1" s="82"/>
      <c r="PDZ1" s="82"/>
      <c r="PEA1" s="82"/>
      <c r="PEB1" s="82"/>
      <c r="PEC1" s="82"/>
      <c r="PED1" s="82"/>
      <c r="PEE1" s="82"/>
      <c r="PEF1" s="82"/>
      <c r="PEG1" s="82"/>
      <c r="PEH1" s="82"/>
      <c r="PEI1" s="82"/>
      <c r="PEJ1" s="82"/>
      <c r="PEK1" s="82"/>
      <c r="PEL1" s="82"/>
      <c r="PEM1" s="82"/>
      <c r="PEN1" s="82"/>
      <c r="PEO1" s="82"/>
      <c r="PEP1" s="82"/>
      <c r="PEQ1" s="82"/>
      <c r="PER1" s="82"/>
      <c r="PES1" s="82"/>
      <c r="PET1" s="82"/>
      <c r="PEU1" s="82"/>
      <c r="PEV1" s="82"/>
      <c r="PEW1" s="82"/>
      <c r="PEX1" s="82"/>
      <c r="PEY1" s="82"/>
      <c r="PEZ1" s="82"/>
      <c r="PFA1" s="82"/>
      <c r="PFB1" s="82"/>
      <c r="PFC1" s="82"/>
      <c r="PFD1" s="82"/>
      <c r="PFE1" s="82"/>
      <c r="PFF1" s="82"/>
      <c r="PFG1" s="82"/>
      <c r="PFH1" s="82"/>
      <c r="PFI1" s="82"/>
      <c r="PFJ1" s="82"/>
      <c r="PFK1" s="82"/>
      <c r="PFL1" s="82"/>
      <c r="PFM1" s="82"/>
      <c r="PFN1" s="82"/>
      <c r="PFO1" s="82"/>
      <c r="PFP1" s="82"/>
      <c r="PFQ1" s="82"/>
      <c r="PFR1" s="82"/>
      <c r="PFS1" s="82"/>
      <c r="PFT1" s="82"/>
      <c r="PFU1" s="82"/>
      <c r="PFV1" s="82"/>
      <c r="PFW1" s="82"/>
      <c r="PFX1" s="82"/>
      <c r="PFY1" s="82"/>
      <c r="PFZ1" s="82"/>
      <c r="PGA1" s="82"/>
      <c r="PGB1" s="82"/>
      <c r="PGC1" s="82"/>
      <c r="PGD1" s="82"/>
      <c r="PGE1" s="82"/>
      <c r="PGF1" s="82"/>
      <c r="PGG1" s="82"/>
      <c r="PGH1" s="82"/>
      <c r="PGI1" s="82"/>
      <c r="PGJ1" s="82"/>
      <c r="PGK1" s="82"/>
      <c r="PGL1" s="82"/>
      <c r="PGM1" s="82"/>
      <c r="PGN1" s="82"/>
      <c r="PGO1" s="82"/>
      <c r="PGP1" s="82"/>
      <c r="PGQ1" s="82"/>
      <c r="PGR1" s="82"/>
      <c r="PGS1" s="82"/>
      <c r="PGT1" s="82"/>
      <c r="PGU1" s="82"/>
      <c r="PGV1" s="82"/>
      <c r="PGW1" s="82"/>
      <c r="PGX1" s="82"/>
      <c r="PGY1" s="82"/>
      <c r="PGZ1" s="82"/>
      <c r="PHA1" s="82"/>
      <c r="PHB1" s="82"/>
      <c r="PHC1" s="82"/>
      <c r="PHD1" s="82"/>
      <c r="PHE1" s="82"/>
      <c r="PHF1" s="82"/>
      <c r="PHG1" s="82"/>
      <c r="PHH1" s="82"/>
      <c r="PHI1" s="82"/>
      <c r="PHJ1" s="82"/>
      <c r="PHK1" s="82"/>
      <c r="PHL1" s="82"/>
      <c r="PHM1" s="82"/>
      <c r="PHN1" s="82"/>
      <c r="PHO1" s="82"/>
      <c r="PHP1" s="82"/>
      <c r="PHQ1" s="82"/>
      <c r="PHR1" s="82"/>
      <c r="PHS1" s="82"/>
      <c r="PHT1" s="82"/>
      <c r="PHU1" s="82"/>
      <c r="PHV1" s="82"/>
      <c r="PHW1" s="82"/>
      <c r="PHX1" s="82"/>
      <c r="PHY1" s="82"/>
      <c r="PHZ1" s="82"/>
      <c r="PIA1" s="82"/>
      <c r="PIB1" s="82"/>
      <c r="PIC1" s="82"/>
      <c r="PID1" s="82"/>
      <c r="PIE1" s="82"/>
      <c r="PIF1" s="82"/>
      <c r="PIG1" s="82"/>
      <c r="PIH1" s="82"/>
      <c r="PII1" s="82"/>
      <c r="PIJ1" s="82"/>
      <c r="PIK1" s="82"/>
      <c r="PIL1" s="82"/>
      <c r="PIM1" s="82"/>
      <c r="PIN1" s="82"/>
      <c r="PIO1" s="82"/>
      <c r="PIP1" s="82"/>
      <c r="PIQ1" s="82"/>
      <c r="PIR1" s="82"/>
      <c r="PIS1" s="82"/>
      <c r="PIT1" s="82"/>
      <c r="PIU1" s="82"/>
      <c r="PIV1" s="82"/>
      <c r="PIW1" s="82"/>
      <c r="PIX1" s="82"/>
      <c r="PIY1" s="82"/>
      <c r="PIZ1" s="82"/>
      <c r="PJA1" s="82"/>
      <c r="PJB1" s="82"/>
      <c r="PJC1" s="82"/>
      <c r="PJD1" s="82"/>
      <c r="PJE1" s="82"/>
      <c r="PJF1" s="82"/>
      <c r="PJG1" s="82"/>
      <c r="PJH1" s="82"/>
      <c r="PJI1" s="82"/>
      <c r="PJJ1" s="82"/>
      <c r="PJK1" s="82"/>
      <c r="PJL1" s="82"/>
      <c r="PJM1" s="82"/>
      <c r="PJN1" s="82"/>
      <c r="PJO1" s="82"/>
      <c r="PJP1" s="82"/>
      <c r="PJQ1" s="82"/>
      <c r="PJR1" s="82"/>
      <c r="PJS1" s="82"/>
      <c r="PJT1" s="82"/>
      <c r="PJU1" s="82"/>
      <c r="PJV1" s="82"/>
      <c r="PJW1" s="82"/>
      <c r="PJX1" s="82"/>
      <c r="PJY1" s="82"/>
      <c r="PJZ1" s="82"/>
      <c r="PKA1" s="82"/>
      <c r="PKB1" s="82"/>
      <c r="PKC1" s="82"/>
      <c r="PKD1" s="82"/>
      <c r="PKE1" s="82"/>
      <c r="PKF1" s="82"/>
      <c r="PKG1" s="82"/>
      <c r="PKH1" s="82"/>
      <c r="PKI1" s="82"/>
      <c r="PKJ1" s="82"/>
      <c r="PKK1" s="82"/>
      <c r="PKL1" s="82"/>
      <c r="PKM1" s="82"/>
      <c r="PKN1" s="82"/>
      <c r="PKO1" s="82"/>
      <c r="PKP1" s="82"/>
      <c r="PKQ1" s="82"/>
      <c r="PKR1" s="82"/>
      <c r="PKS1" s="82"/>
      <c r="PKT1" s="82"/>
      <c r="PKU1" s="82"/>
      <c r="PKV1" s="82"/>
      <c r="PKW1" s="82"/>
      <c r="PKX1" s="82"/>
      <c r="PKY1" s="82"/>
      <c r="PKZ1" s="82"/>
      <c r="PLA1" s="82"/>
      <c r="PLB1" s="82"/>
      <c r="PLC1" s="82"/>
      <c r="PLD1" s="82"/>
      <c r="PLE1" s="82"/>
      <c r="PLF1" s="82"/>
      <c r="PLG1" s="82"/>
      <c r="PLH1" s="82"/>
      <c r="PLI1" s="82"/>
      <c r="PLJ1" s="82"/>
      <c r="PLK1" s="82"/>
      <c r="PLL1" s="82"/>
      <c r="PLM1" s="82"/>
      <c r="PLN1" s="82"/>
      <c r="PLO1" s="82"/>
      <c r="PLP1" s="82"/>
      <c r="PLQ1" s="82"/>
      <c r="PLR1" s="82"/>
      <c r="PLS1" s="82"/>
      <c r="PLT1" s="82"/>
      <c r="PLU1" s="82"/>
      <c r="PLV1" s="82"/>
      <c r="PLW1" s="82"/>
      <c r="PLX1" s="82"/>
      <c r="PLY1" s="82"/>
      <c r="PLZ1" s="82"/>
      <c r="PMA1" s="82"/>
      <c r="PMB1" s="82"/>
      <c r="PMC1" s="82"/>
      <c r="PMD1" s="82"/>
      <c r="PME1" s="82"/>
      <c r="PMF1" s="82"/>
      <c r="PMG1" s="82"/>
      <c r="PMH1" s="82"/>
      <c r="PMI1" s="82"/>
      <c r="PMJ1" s="82"/>
      <c r="PMK1" s="82"/>
      <c r="PML1" s="82"/>
      <c r="PMM1" s="82"/>
      <c r="PMN1" s="82"/>
      <c r="PMO1" s="82"/>
      <c r="PMP1" s="82"/>
      <c r="PMQ1" s="82"/>
      <c r="PMR1" s="82"/>
      <c r="PMS1" s="82"/>
      <c r="PMT1" s="82"/>
      <c r="PMU1" s="82"/>
      <c r="PMV1" s="82"/>
      <c r="PMW1" s="82"/>
      <c r="PMX1" s="82"/>
      <c r="PMY1" s="82"/>
      <c r="PMZ1" s="82"/>
      <c r="PNA1" s="82"/>
      <c r="PNB1" s="82"/>
      <c r="PNC1" s="82"/>
      <c r="PND1" s="82"/>
      <c r="PNE1" s="82"/>
      <c r="PNF1" s="82"/>
      <c r="PNG1" s="82"/>
      <c r="PNH1" s="82"/>
      <c r="PNI1" s="82"/>
      <c r="PNJ1" s="82"/>
      <c r="PNK1" s="82"/>
      <c r="PNL1" s="82"/>
      <c r="PNM1" s="82"/>
      <c r="PNN1" s="82"/>
      <c r="PNO1" s="82"/>
      <c r="PNP1" s="82"/>
      <c r="PNQ1" s="82"/>
      <c r="PNR1" s="82"/>
      <c r="PNS1" s="82"/>
      <c r="PNT1" s="82"/>
      <c r="PNU1" s="82"/>
      <c r="PNV1" s="82"/>
      <c r="PNW1" s="82"/>
      <c r="PNX1" s="82"/>
      <c r="PNY1" s="82"/>
      <c r="PNZ1" s="82"/>
      <c r="POA1" s="82"/>
      <c r="POB1" s="82"/>
      <c r="POC1" s="82"/>
      <c r="POD1" s="82"/>
      <c r="POE1" s="82"/>
      <c r="POF1" s="82"/>
      <c r="POG1" s="82"/>
      <c r="POH1" s="82"/>
      <c r="POI1" s="82"/>
      <c r="POJ1" s="82"/>
      <c r="POK1" s="82"/>
      <c r="POL1" s="82"/>
      <c r="POM1" s="82"/>
      <c r="PON1" s="82"/>
      <c r="POO1" s="82"/>
      <c r="POP1" s="82"/>
      <c r="POQ1" s="82"/>
      <c r="POR1" s="82"/>
      <c r="POS1" s="82"/>
      <c r="POT1" s="82"/>
      <c r="POU1" s="82"/>
      <c r="POV1" s="82"/>
      <c r="POW1" s="82"/>
      <c r="POX1" s="82"/>
      <c r="POY1" s="82"/>
      <c r="POZ1" s="82"/>
      <c r="PPA1" s="82"/>
      <c r="PPB1" s="82"/>
      <c r="PPC1" s="82"/>
      <c r="PPD1" s="82"/>
      <c r="PPE1" s="82"/>
      <c r="PPF1" s="82"/>
      <c r="PPG1" s="82"/>
      <c r="PPH1" s="82"/>
      <c r="PPI1" s="82"/>
      <c r="PPJ1" s="82"/>
      <c r="PPK1" s="82"/>
      <c r="PPL1" s="82"/>
      <c r="PPM1" s="82"/>
      <c r="PPN1" s="82"/>
      <c r="PPO1" s="82"/>
      <c r="PPP1" s="82"/>
      <c r="PPQ1" s="82"/>
      <c r="PPR1" s="82"/>
      <c r="PPS1" s="82"/>
      <c r="PPT1" s="82"/>
      <c r="PPU1" s="82"/>
      <c r="PPV1" s="82"/>
      <c r="PPW1" s="82"/>
      <c r="PPX1" s="82"/>
      <c r="PPY1" s="82"/>
      <c r="PPZ1" s="82"/>
      <c r="PQA1" s="82"/>
      <c r="PQB1" s="82"/>
      <c r="PQC1" s="82"/>
      <c r="PQD1" s="82"/>
      <c r="PQE1" s="82"/>
      <c r="PQF1" s="82"/>
      <c r="PQG1" s="82"/>
      <c r="PQH1" s="82"/>
      <c r="PQI1" s="82"/>
      <c r="PQJ1" s="82"/>
      <c r="PQK1" s="82"/>
      <c r="PQL1" s="82"/>
      <c r="PQM1" s="82"/>
      <c r="PQN1" s="82"/>
      <c r="PQO1" s="82"/>
      <c r="PQP1" s="82"/>
      <c r="PQQ1" s="82"/>
      <c r="PQR1" s="82"/>
      <c r="PQS1" s="82"/>
      <c r="PQT1" s="82"/>
      <c r="PQU1" s="82"/>
      <c r="PQV1" s="82"/>
      <c r="PQW1" s="82"/>
      <c r="PQX1" s="82"/>
      <c r="PQY1" s="82"/>
      <c r="PQZ1" s="82"/>
      <c r="PRA1" s="82"/>
      <c r="PRB1" s="82"/>
      <c r="PRC1" s="82"/>
      <c r="PRD1" s="82"/>
      <c r="PRE1" s="82"/>
      <c r="PRF1" s="82"/>
      <c r="PRG1" s="82"/>
      <c r="PRH1" s="82"/>
      <c r="PRI1" s="82"/>
      <c r="PRJ1" s="82"/>
      <c r="PRK1" s="82"/>
      <c r="PRL1" s="82"/>
      <c r="PRM1" s="82"/>
      <c r="PRN1" s="82"/>
      <c r="PRO1" s="82"/>
      <c r="PRP1" s="82"/>
      <c r="PRQ1" s="82"/>
      <c r="PRR1" s="82"/>
      <c r="PRS1" s="82"/>
      <c r="PRT1" s="82"/>
      <c r="PRU1" s="82"/>
      <c r="PRV1" s="82"/>
      <c r="PRW1" s="82"/>
      <c r="PRX1" s="82"/>
      <c r="PRY1" s="82"/>
      <c r="PRZ1" s="82"/>
      <c r="PSA1" s="82"/>
      <c r="PSB1" s="82"/>
      <c r="PSC1" s="82"/>
      <c r="PSD1" s="82"/>
      <c r="PSE1" s="82"/>
      <c r="PSF1" s="82"/>
      <c r="PSG1" s="82"/>
      <c r="PSH1" s="82"/>
      <c r="PSI1" s="82"/>
      <c r="PSJ1" s="82"/>
      <c r="PSK1" s="82"/>
      <c r="PSL1" s="82"/>
      <c r="PSM1" s="82"/>
      <c r="PSN1" s="82"/>
      <c r="PSO1" s="82"/>
      <c r="PSP1" s="82"/>
      <c r="PSQ1" s="82"/>
      <c r="PSR1" s="82"/>
      <c r="PSS1" s="82"/>
      <c r="PST1" s="82"/>
      <c r="PSU1" s="82"/>
      <c r="PSV1" s="82"/>
      <c r="PSW1" s="82"/>
      <c r="PSX1" s="82"/>
      <c r="PSY1" s="82"/>
      <c r="PSZ1" s="82"/>
      <c r="PTA1" s="82"/>
      <c r="PTB1" s="82"/>
      <c r="PTC1" s="82"/>
      <c r="PTD1" s="82"/>
      <c r="PTE1" s="82"/>
      <c r="PTF1" s="82"/>
      <c r="PTG1" s="82"/>
      <c r="PTH1" s="82"/>
      <c r="PTI1" s="82"/>
      <c r="PTJ1" s="82"/>
      <c r="PTK1" s="82"/>
      <c r="PTL1" s="82"/>
      <c r="PTM1" s="82"/>
      <c r="PTN1" s="82"/>
      <c r="PTO1" s="82"/>
      <c r="PTP1" s="82"/>
      <c r="PTQ1" s="82"/>
      <c r="PTR1" s="82"/>
      <c r="PTS1" s="82"/>
      <c r="PTT1" s="82"/>
      <c r="PTU1" s="82"/>
      <c r="PTV1" s="82"/>
      <c r="PTW1" s="82"/>
      <c r="PTX1" s="82"/>
      <c r="PTY1" s="82"/>
      <c r="PTZ1" s="82"/>
      <c r="PUA1" s="82"/>
      <c r="PUB1" s="82"/>
      <c r="PUC1" s="82"/>
      <c r="PUD1" s="82"/>
      <c r="PUE1" s="82"/>
      <c r="PUF1" s="82"/>
      <c r="PUG1" s="82"/>
      <c r="PUH1" s="82"/>
      <c r="PUI1" s="82"/>
      <c r="PUJ1" s="82"/>
      <c r="PUK1" s="82"/>
      <c r="PUL1" s="82"/>
      <c r="PUM1" s="82"/>
      <c r="PUN1" s="82"/>
      <c r="PUO1" s="82"/>
      <c r="PUP1" s="82"/>
      <c r="PUQ1" s="82"/>
      <c r="PUR1" s="82"/>
      <c r="PUS1" s="82"/>
      <c r="PUT1" s="82"/>
      <c r="PUU1" s="82"/>
      <c r="PUV1" s="82"/>
      <c r="PUW1" s="82"/>
      <c r="PUX1" s="82"/>
      <c r="PUY1" s="82"/>
      <c r="PUZ1" s="82"/>
      <c r="PVA1" s="82"/>
      <c r="PVB1" s="82"/>
      <c r="PVC1" s="82"/>
      <c r="PVD1" s="82"/>
      <c r="PVE1" s="82"/>
      <c r="PVF1" s="82"/>
      <c r="PVG1" s="82"/>
      <c r="PVH1" s="82"/>
      <c r="PVI1" s="82"/>
      <c r="PVJ1" s="82"/>
      <c r="PVK1" s="82"/>
      <c r="PVL1" s="82"/>
      <c r="PVM1" s="82"/>
      <c r="PVN1" s="82"/>
      <c r="PVO1" s="82"/>
      <c r="PVP1" s="82"/>
      <c r="PVQ1" s="82"/>
      <c r="PVR1" s="82"/>
      <c r="PVS1" s="82"/>
      <c r="PVT1" s="82"/>
      <c r="PVU1" s="82"/>
      <c r="PVV1" s="82"/>
      <c r="PVW1" s="82"/>
      <c r="PVX1" s="82"/>
      <c r="PVY1" s="82"/>
      <c r="PVZ1" s="82"/>
      <c r="PWA1" s="82"/>
      <c r="PWB1" s="82"/>
      <c r="PWC1" s="82"/>
      <c r="PWD1" s="82"/>
      <c r="PWE1" s="82"/>
      <c r="PWF1" s="82"/>
      <c r="PWG1" s="82"/>
      <c r="PWH1" s="82"/>
      <c r="PWI1" s="82"/>
      <c r="PWJ1" s="82"/>
      <c r="PWK1" s="82"/>
      <c r="PWL1" s="82"/>
      <c r="PWM1" s="82"/>
      <c r="PWN1" s="82"/>
      <c r="PWO1" s="82"/>
      <c r="PWP1" s="82"/>
      <c r="PWQ1" s="82"/>
      <c r="PWR1" s="82"/>
      <c r="PWS1" s="82"/>
      <c r="PWT1" s="82"/>
      <c r="PWU1" s="82"/>
      <c r="PWV1" s="82"/>
      <c r="PWW1" s="82"/>
      <c r="PWX1" s="82"/>
      <c r="PWY1" s="82"/>
      <c r="PWZ1" s="82"/>
      <c r="PXA1" s="82"/>
      <c r="PXB1" s="82"/>
      <c r="PXC1" s="82"/>
      <c r="PXD1" s="82"/>
      <c r="PXE1" s="82"/>
      <c r="PXF1" s="82"/>
      <c r="PXG1" s="82"/>
      <c r="PXH1" s="82"/>
      <c r="PXI1" s="82"/>
      <c r="PXJ1" s="82"/>
      <c r="PXK1" s="82"/>
      <c r="PXL1" s="82"/>
      <c r="PXM1" s="82"/>
      <c r="PXN1" s="82"/>
      <c r="PXO1" s="82"/>
      <c r="PXP1" s="82"/>
      <c r="PXQ1" s="82"/>
      <c r="PXR1" s="82"/>
      <c r="PXS1" s="82"/>
      <c r="PXT1" s="82"/>
      <c r="PXU1" s="82"/>
      <c r="PXV1" s="82"/>
      <c r="PXW1" s="82"/>
      <c r="PXX1" s="82"/>
      <c r="PXY1" s="82"/>
      <c r="PXZ1" s="82"/>
      <c r="PYA1" s="82"/>
      <c r="PYB1" s="82"/>
      <c r="PYC1" s="82"/>
      <c r="PYD1" s="82"/>
      <c r="PYE1" s="82"/>
      <c r="PYF1" s="82"/>
      <c r="PYG1" s="82"/>
      <c r="PYH1" s="82"/>
      <c r="PYI1" s="82"/>
      <c r="PYJ1" s="82"/>
      <c r="PYK1" s="82"/>
      <c r="PYL1" s="82"/>
      <c r="PYM1" s="82"/>
      <c r="PYN1" s="82"/>
      <c r="PYO1" s="82"/>
      <c r="PYP1" s="82"/>
      <c r="PYQ1" s="82"/>
      <c r="PYR1" s="82"/>
      <c r="PYS1" s="82"/>
      <c r="PYT1" s="82"/>
      <c r="PYU1" s="82"/>
      <c r="PYV1" s="82"/>
      <c r="PYW1" s="82"/>
      <c r="PYX1" s="82"/>
      <c r="PYY1" s="82"/>
      <c r="PYZ1" s="82"/>
      <c r="PZA1" s="82"/>
      <c r="PZB1" s="82"/>
      <c r="PZC1" s="82"/>
      <c r="PZD1" s="82"/>
      <c r="PZE1" s="82"/>
      <c r="PZF1" s="82"/>
      <c r="PZG1" s="82"/>
      <c r="PZH1" s="82"/>
      <c r="PZI1" s="82"/>
      <c r="PZJ1" s="82"/>
      <c r="PZK1" s="82"/>
      <c r="PZL1" s="82"/>
      <c r="PZM1" s="82"/>
      <c r="PZN1" s="82"/>
      <c r="PZO1" s="82"/>
      <c r="PZP1" s="82"/>
      <c r="PZQ1" s="82"/>
      <c r="PZR1" s="82"/>
      <c r="PZS1" s="82"/>
      <c r="PZT1" s="82"/>
      <c r="PZU1" s="82"/>
      <c r="PZV1" s="82"/>
      <c r="PZW1" s="82"/>
      <c r="PZX1" s="82"/>
      <c r="PZY1" s="82"/>
      <c r="PZZ1" s="82"/>
      <c r="QAA1" s="82"/>
      <c r="QAB1" s="82"/>
      <c r="QAC1" s="82"/>
      <c r="QAD1" s="82"/>
      <c r="QAE1" s="82"/>
      <c r="QAF1" s="82"/>
      <c r="QAG1" s="82"/>
      <c r="QAH1" s="82"/>
      <c r="QAI1" s="82"/>
      <c r="QAJ1" s="82"/>
      <c r="QAK1" s="82"/>
      <c r="QAL1" s="82"/>
      <c r="QAM1" s="82"/>
      <c r="QAN1" s="82"/>
      <c r="QAO1" s="82"/>
      <c r="QAP1" s="82"/>
      <c r="QAQ1" s="82"/>
      <c r="QAR1" s="82"/>
      <c r="QAS1" s="82"/>
      <c r="QAT1" s="82"/>
      <c r="QAU1" s="82"/>
      <c r="QAV1" s="82"/>
      <c r="QAW1" s="82"/>
      <c r="QAX1" s="82"/>
      <c r="QAY1" s="82"/>
      <c r="QAZ1" s="82"/>
      <c r="QBA1" s="82"/>
      <c r="QBB1" s="82"/>
      <c r="QBC1" s="82"/>
      <c r="QBD1" s="82"/>
      <c r="QBE1" s="82"/>
      <c r="QBF1" s="82"/>
      <c r="QBG1" s="82"/>
      <c r="QBH1" s="82"/>
      <c r="QBI1" s="82"/>
      <c r="QBJ1" s="82"/>
      <c r="QBK1" s="82"/>
      <c r="QBL1" s="82"/>
      <c r="QBM1" s="82"/>
      <c r="QBN1" s="82"/>
      <c r="QBO1" s="82"/>
      <c r="QBP1" s="82"/>
      <c r="QBQ1" s="82"/>
      <c r="QBR1" s="82"/>
      <c r="QBS1" s="82"/>
      <c r="QBT1" s="82"/>
      <c r="QBU1" s="82"/>
      <c r="QBV1" s="82"/>
      <c r="QBW1" s="82"/>
      <c r="QBX1" s="82"/>
      <c r="QBY1" s="82"/>
      <c r="QBZ1" s="82"/>
      <c r="QCA1" s="82"/>
      <c r="QCB1" s="82"/>
      <c r="QCC1" s="82"/>
      <c r="QCD1" s="82"/>
      <c r="QCE1" s="82"/>
      <c r="QCF1" s="82"/>
      <c r="QCG1" s="82"/>
      <c r="QCH1" s="82"/>
      <c r="QCI1" s="82"/>
      <c r="QCJ1" s="82"/>
      <c r="QCK1" s="82"/>
      <c r="QCL1" s="82"/>
      <c r="QCM1" s="82"/>
      <c r="QCN1" s="82"/>
      <c r="QCO1" s="82"/>
      <c r="QCP1" s="82"/>
      <c r="QCQ1" s="82"/>
      <c r="QCR1" s="82"/>
      <c r="QCS1" s="82"/>
      <c r="QCT1" s="82"/>
      <c r="QCU1" s="82"/>
      <c r="QCV1" s="82"/>
      <c r="QCW1" s="82"/>
      <c r="QCX1" s="82"/>
      <c r="QCY1" s="82"/>
      <c r="QCZ1" s="82"/>
      <c r="QDA1" s="82"/>
      <c r="QDB1" s="82"/>
      <c r="QDC1" s="82"/>
      <c r="QDD1" s="82"/>
      <c r="QDE1" s="82"/>
      <c r="QDF1" s="82"/>
      <c r="QDG1" s="82"/>
      <c r="QDH1" s="82"/>
      <c r="QDI1" s="82"/>
      <c r="QDJ1" s="82"/>
      <c r="QDK1" s="82"/>
      <c r="QDL1" s="82"/>
      <c r="QDM1" s="82"/>
      <c r="QDN1" s="82"/>
      <c r="QDO1" s="82"/>
      <c r="QDP1" s="82"/>
      <c r="QDQ1" s="82"/>
      <c r="QDR1" s="82"/>
      <c r="QDS1" s="82"/>
      <c r="QDT1" s="82"/>
      <c r="QDU1" s="82"/>
      <c r="QDV1" s="82"/>
      <c r="QDW1" s="82"/>
      <c r="QDX1" s="82"/>
      <c r="QDY1" s="82"/>
      <c r="QDZ1" s="82"/>
      <c r="QEA1" s="82"/>
      <c r="QEB1" s="82"/>
      <c r="QEC1" s="82"/>
      <c r="QED1" s="82"/>
      <c r="QEE1" s="82"/>
      <c r="QEF1" s="82"/>
      <c r="QEG1" s="82"/>
      <c r="QEH1" s="82"/>
      <c r="QEI1" s="82"/>
      <c r="QEJ1" s="82"/>
      <c r="QEK1" s="82"/>
      <c r="QEL1" s="82"/>
      <c r="QEM1" s="82"/>
      <c r="QEN1" s="82"/>
      <c r="QEO1" s="82"/>
      <c r="QEP1" s="82"/>
      <c r="QEQ1" s="82"/>
      <c r="QER1" s="82"/>
      <c r="QES1" s="82"/>
      <c r="QET1" s="82"/>
      <c r="QEU1" s="82"/>
      <c r="QEV1" s="82"/>
      <c r="QEW1" s="82"/>
      <c r="QEX1" s="82"/>
      <c r="QEY1" s="82"/>
      <c r="QEZ1" s="82"/>
      <c r="QFA1" s="82"/>
      <c r="QFB1" s="82"/>
      <c r="QFC1" s="82"/>
      <c r="QFD1" s="82"/>
      <c r="QFE1" s="82"/>
      <c r="QFF1" s="82"/>
      <c r="QFG1" s="82"/>
      <c r="QFH1" s="82"/>
      <c r="QFI1" s="82"/>
      <c r="QFJ1" s="82"/>
      <c r="QFK1" s="82"/>
      <c r="QFL1" s="82"/>
      <c r="QFM1" s="82"/>
      <c r="QFN1" s="82"/>
      <c r="QFO1" s="82"/>
      <c r="QFP1" s="82"/>
      <c r="QFQ1" s="82"/>
      <c r="QFR1" s="82"/>
      <c r="QFS1" s="82"/>
      <c r="QFT1" s="82"/>
      <c r="QFU1" s="82"/>
      <c r="QFV1" s="82"/>
      <c r="QFW1" s="82"/>
      <c r="QFX1" s="82"/>
      <c r="QFY1" s="82"/>
      <c r="QFZ1" s="82"/>
      <c r="QGA1" s="82"/>
      <c r="QGB1" s="82"/>
      <c r="QGC1" s="82"/>
      <c r="QGD1" s="82"/>
      <c r="QGE1" s="82"/>
      <c r="QGF1" s="82"/>
      <c r="QGG1" s="82"/>
      <c r="QGH1" s="82"/>
      <c r="QGI1" s="82"/>
      <c r="QGJ1" s="82"/>
      <c r="QGK1" s="82"/>
      <c r="QGL1" s="82"/>
      <c r="QGM1" s="82"/>
      <c r="QGN1" s="82"/>
      <c r="QGO1" s="82"/>
      <c r="QGP1" s="82"/>
      <c r="QGQ1" s="82"/>
      <c r="QGR1" s="82"/>
      <c r="QGS1" s="82"/>
      <c r="QGT1" s="82"/>
      <c r="QGU1" s="82"/>
      <c r="QGV1" s="82"/>
      <c r="QGW1" s="82"/>
      <c r="QGX1" s="82"/>
      <c r="QGY1" s="82"/>
      <c r="QGZ1" s="82"/>
      <c r="QHA1" s="82"/>
      <c r="QHB1" s="82"/>
      <c r="QHC1" s="82"/>
      <c r="QHD1" s="82"/>
      <c r="QHE1" s="82"/>
      <c r="QHF1" s="82"/>
      <c r="QHG1" s="82"/>
      <c r="QHH1" s="82"/>
      <c r="QHI1" s="82"/>
      <c r="QHJ1" s="82"/>
      <c r="QHK1" s="82"/>
      <c r="QHL1" s="82"/>
      <c r="QHM1" s="82"/>
      <c r="QHN1" s="82"/>
      <c r="QHO1" s="82"/>
      <c r="QHP1" s="82"/>
      <c r="QHQ1" s="82"/>
      <c r="QHR1" s="82"/>
      <c r="QHS1" s="82"/>
      <c r="QHT1" s="82"/>
      <c r="QHU1" s="82"/>
      <c r="QHV1" s="82"/>
      <c r="QHW1" s="82"/>
      <c r="QHX1" s="82"/>
      <c r="QHY1" s="82"/>
      <c r="QHZ1" s="82"/>
      <c r="QIA1" s="82"/>
      <c r="QIB1" s="82"/>
      <c r="QIC1" s="82"/>
      <c r="QID1" s="82"/>
      <c r="QIE1" s="82"/>
      <c r="QIF1" s="82"/>
      <c r="QIG1" s="82"/>
      <c r="QIH1" s="82"/>
      <c r="QII1" s="82"/>
      <c r="QIJ1" s="82"/>
      <c r="QIK1" s="82"/>
      <c r="QIL1" s="82"/>
      <c r="QIM1" s="82"/>
      <c r="QIN1" s="82"/>
      <c r="QIO1" s="82"/>
      <c r="QIP1" s="82"/>
      <c r="QIQ1" s="82"/>
      <c r="QIR1" s="82"/>
      <c r="QIS1" s="82"/>
      <c r="QIT1" s="82"/>
      <c r="QIU1" s="82"/>
      <c r="QIV1" s="82"/>
      <c r="QIW1" s="82"/>
      <c r="QIX1" s="82"/>
      <c r="QIY1" s="82"/>
      <c r="QIZ1" s="82"/>
      <c r="QJA1" s="82"/>
      <c r="QJB1" s="82"/>
      <c r="QJC1" s="82"/>
      <c r="QJD1" s="82"/>
      <c r="QJE1" s="82"/>
      <c r="QJF1" s="82"/>
      <c r="QJG1" s="82"/>
      <c r="QJH1" s="82"/>
      <c r="QJI1" s="82"/>
      <c r="QJJ1" s="82"/>
      <c r="QJK1" s="82"/>
      <c r="QJL1" s="82"/>
      <c r="QJM1" s="82"/>
      <c r="QJN1" s="82"/>
      <c r="QJO1" s="82"/>
      <c r="QJP1" s="82"/>
      <c r="QJQ1" s="82"/>
      <c r="QJR1" s="82"/>
      <c r="QJS1" s="82"/>
      <c r="QJT1" s="82"/>
      <c r="QJU1" s="82"/>
      <c r="QJV1" s="82"/>
      <c r="QJW1" s="82"/>
      <c r="QJX1" s="82"/>
      <c r="QJY1" s="82"/>
      <c r="QJZ1" s="82"/>
      <c r="QKA1" s="82"/>
      <c r="QKB1" s="82"/>
      <c r="QKC1" s="82"/>
      <c r="QKD1" s="82"/>
      <c r="QKE1" s="82"/>
      <c r="QKF1" s="82"/>
      <c r="QKG1" s="82"/>
      <c r="QKH1" s="82"/>
      <c r="QKI1" s="82"/>
      <c r="QKJ1" s="82"/>
      <c r="QKK1" s="82"/>
      <c r="QKL1" s="82"/>
      <c r="QKM1" s="82"/>
      <c r="QKN1" s="82"/>
      <c r="QKO1" s="82"/>
      <c r="QKP1" s="82"/>
      <c r="QKQ1" s="82"/>
      <c r="QKR1" s="82"/>
      <c r="QKS1" s="82"/>
      <c r="QKT1" s="82"/>
      <c r="QKU1" s="82"/>
      <c r="QKV1" s="82"/>
      <c r="QKW1" s="82"/>
      <c r="QKX1" s="82"/>
      <c r="QKY1" s="82"/>
      <c r="QKZ1" s="82"/>
      <c r="QLA1" s="82"/>
      <c r="QLB1" s="82"/>
      <c r="QLC1" s="82"/>
      <c r="QLD1" s="82"/>
      <c r="QLE1" s="82"/>
      <c r="QLF1" s="82"/>
      <c r="QLG1" s="82"/>
      <c r="QLH1" s="82"/>
      <c r="QLI1" s="82"/>
      <c r="QLJ1" s="82"/>
      <c r="QLK1" s="82"/>
      <c r="QLL1" s="82"/>
      <c r="QLM1" s="82"/>
      <c r="QLN1" s="82"/>
      <c r="QLO1" s="82"/>
      <c r="QLP1" s="82"/>
      <c r="QLQ1" s="82"/>
      <c r="QLR1" s="82"/>
      <c r="QLS1" s="82"/>
      <c r="QLT1" s="82"/>
      <c r="QLU1" s="82"/>
      <c r="QLV1" s="82"/>
      <c r="QLW1" s="82"/>
      <c r="QLX1" s="82"/>
      <c r="QLY1" s="82"/>
      <c r="QLZ1" s="82"/>
      <c r="QMA1" s="82"/>
      <c r="QMB1" s="82"/>
      <c r="QMC1" s="82"/>
      <c r="QMD1" s="82"/>
      <c r="QME1" s="82"/>
      <c r="QMF1" s="82"/>
      <c r="QMG1" s="82"/>
      <c r="QMH1" s="82"/>
      <c r="QMI1" s="82"/>
      <c r="QMJ1" s="82"/>
      <c r="QMK1" s="82"/>
      <c r="QML1" s="82"/>
      <c r="QMM1" s="82"/>
      <c r="QMN1" s="82"/>
      <c r="QMO1" s="82"/>
      <c r="QMP1" s="82"/>
      <c r="QMQ1" s="82"/>
      <c r="QMR1" s="82"/>
      <c r="QMS1" s="82"/>
      <c r="QMT1" s="82"/>
      <c r="QMU1" s="82"/>
      <c r="QMV1" s="82"/>
      <c r="QMW1" s="82"/>
      <c r="QMX1" s="82"/>
      <c r="QMY1" s="82"/>
      <c r="QMZ1" s="82"/>
      <c r="QNA1" s="82"/>
      <c r="QNB1" s="82"/>
      <c r="QNC1" s="82"/>
      <c r="QND1" s="82"/>
      <c r="QNE1" s="82"/>
      <c r="QNF1" s="82"/>
      <c r="QNG1" s="82"/>
      <c r="QNH1" s="82"/>
      <c r="QNI1" s="82"/>
      <c r="QNJ1" s="82"/>
      <c r="QNK1" s="82"/>
      <c r="QNL1" s="82"/>
      <c r="QNM1" s="82"/>
      <c r="QNN1" s="82"/>
      <c r="QNO1" s="82"/>
      <c r="QNP1" s="82"/>
      <c r="QNQ1" s="82"/>
      <c r="QNR1" s="82"/>
      <c r="QNS1" s="82"/>
      <c r="QNT1" s="82"/>
      <c r="QNU1" s="82"/>
      <c r="QNV1" s="82"/>
      <c r="QNW1" s="82"/>
      <c r="QNX1" s="82"/>
      <c r="QNY1" s="82"/>
      <c r="QNZ1" s="82"/>
      <c r="QOA1" s="82"/>
      <c r="QOB1" s="82"/>
      <c r="QOC1" s="82"/>
      <c r="QOD1" s="82"/>
      <c r="QOE1" s="82"/>
      <c r="QOF1" s="82"/>
      <c r="QOG1" s="82"/>
      <c r="QOH1" s="82"/>
      <c r="QOI1" s="82"/>
      <c r="QOJ1" s="82"/>
      <c r="QOK1" s="82"/>
      <c r="QOL1" s="82"/>
      <c r="QOM1" s="82"/>
      <c r="QON1" s="82"/>
      <c r="QOO1" s="82"/>
      <c r="QOP1" s="82"/>
      <c r="QOQ1" s="82"/>
      <c r="QOR1" s="82"/>
      <c r="QOS1" s="82"/>
      <c r="QOT1" s="82"/>
      <c r="QOU1" s="82"/>
      <c r="QOV1" s="82"/>
      <c r="QOW1" s="82"/>
      <c r="QOX1" s="82"/>
      <c r="QOY1" s="82"/>
      <c r="QOZ1" s="82"/>
      <c r="QPA1" s="82"/>
      <c r="QPB1" s="82"/>
      <c r="QPC1" s="82"/>
      <c r="QPD1" s="82"/>
      <c r="QPE1" s="82"/>
      <c r="QPF1" s="82"/>
      <c r="QPG1" s="82"/>
      <c r="QPH1" s="82"/>
      <c r="QPI1" s="82"/>
      <c r="QPJ1" s="82"/>
      <c r="QPK1" s="82"/>
      <c r="QPL1" s="82"/>
      <c r="QPM1" s="82"/>
      <c r="QPN1" s="82"/>
      <c r="QPO1" s="82"/>
      <c r="QPP1" s="82"/>
      <c r="QPQ1" s="82"/>
      <c r="QPR1" s="82"/>
      <c r="QPS1" s="82"/>
      <c r="QPT1" s="82"/>
      <c r="QPU1" s="82"/>
      <c r="QPV1" s="82"/>
      <c r="QPW1" s="82"/>
      <c r="QPX1" s="82"/>
      <c r="QPY1" s="82"/>
      <c r="QPZ1" s="82"/>
      <c r="QQA1" s="82"/>
      <c r="QQB1" s="82"/>
      <c r="QQC1" s="82"/>
      <c r="QQD1" s="82"/>
      <c r="QQE1" s="82"/>
      <c r="QQF1" s="82"/>
      <c r="QQG1" s="82"/>
      <c r="QQH1" s="82"/>
      <c r="QQI1" s="82"/>
      <c r="QQJ1" s="82"/>
      <c r="QQK1" s="82"/>
      <c r="QQL1" s="82"/>
      <c r="QQM1" s="82"/>
      <c r="QQN1" s="82"/>
      <c r="QQO1" s="82"/>
      <c r="QQP1" s="82"/>
      <c r="QQQ1" s="82"/>
      <c r="QQR1" s="82"/>
      <c r="QQS1" s="82"/>
      <c r="QQT1" s="82"/>
      <c r="QQU1" s="82"/>
      <c r="QQV1" s="82"/>
      <c r="QQW1" s="82"/>
      <c r="QQX1" s="82"/>
      <c r="QQY1" s="82"/>
      <c r="QQZ1" s="82"/>
      <c r="QRA1" s="82"/>
      <c r="QRB1" s="82"/>
      <c r="QRC1" s="82"/>
      <c r="QRD1" s="82"/>
      <c r="QRE1" s="82"/>
      <c r="QRF1" s="82"/>
      <c r="QRG1" s="82"/>
      <c r="QRH1" s="82"/>
      <c r="QRI1" s="82"/>
      <c r="QRJ1" s="82"/>
      <c r="QRK1" s="82"/>
      <c r="QRL1" s="82"/>
      <c r="QRM1" s="82"/>
      <c r="QRN1" s="82"/>
      <c r="QRO1" s="82"/>
      <c r="QRP1" s="82"/>
      <c r="QRQ1" s="82"/>
      <c r="QRR1" s="82"/>
      <c r="QRS1" s="82"/>
      <c r="QRT1" s="82"/>
      <c r="QRU1" s="82"/>
      <c r="QRV1" s="82"/>
      <c r="QRW1" s="82"/>
      <c r="QRX1" s="82"/>
      <c r="QRY1" s="82"/>
      <c r="QRZ1" s="82"/>
      <c r="QSA1" s="82"/>
      <c r="QSB1" s="82"/>
      <c r="QSC1" s="82"/>
      <c r="QSD1" s="82"/>
      <c r="QSE1" s="82"/>
      <c r="QSF1" s="82"/>
      <c r="QSG1" s="82"/>
      <c r="QSH1" s="82"/>
      <c r="QSI1" s="82"/>
      <c r="QSJ1" s="82"/>
      <c r="QSK1" s="82"/>
      <c r="QSL1" s="82"/>
      <c r="QSM1" s="82"/>
      <c r="QSN1" s="82"/>
      <c r="QSO1" s="82"/>
      <c r="QSP1" s="82"/>
      <c r="QSQ1" s="82"/>
      <c r="QSR1" s="82"/>
      <c r="QSS1" s="82"/>
      <c r="QST1" s="82"/>
      <c r="QSU1" s="82"/>
      <c r="QSV1" s="82"/>
      <c r="QSW1" s="82"/>
      <c r="QSX1" s="82"/>
      <c r="QSY1" s="82"/>
      <c r="QSZ1" s="82"/>
      <c r="QTA1" s="82"/>
      <c r="QTB1" s="82"/>
      <c r="QTC1" s="82"/>
      <c r="QTD1" s="82"/>
      <c r="QTE1" s="82"/>
      <c r="QTF1" s="82"/>
      <c r="QTG1" s="82"/>
      <c r="QTH1" s="82"/>
      <c r="QTI1" s="82"/>
      <c r="QTJ1" s="82"/>
      <c r="QTK1" s="82"/>
      <c r="QTL1" s="82"/>
      <c r="QTM1" s="82"/>
      <c r="QTN1" s="82"/>
      <c r="QTO1" s="82"/>
      <c r="QTP1" s="82"/>
      <c r="QTQ1" s="82"/>
      <c r="QTR1" s="82"/>
      <c r="QTS1" s="82"/>
      <c r="QTT1" s="82"/>
      <c r="QTU1" s="82"/>
      <c r="QTV1" s="82"/>
      <c r="QTW1" s="82"/>
      <c r="QTX1" s="82"/>
      <c r="QTY1" s="82"/>
      <c r="QTZ1" s="82"/>
      <c r="QUA1" s="82"/>
      <c r="QUB1" s="82"/>
      <c r="QUC1" s="82"/>
      <c r="QUD1" s="82"/>
      <c r="QUE1" s="82"/>
      <c r="QUF1" s="82"/>
      <c r="QUG1" s="82"/>
      <c r="QUH1" s="82"/>
      <c r="QUI1" s="82"/>
      <c r="QUJ1" s="82"/>
      <c r="QUK1" s="82"/>
      <c r="QUL1" s="82"/>
      <c r="QUM1" s="82"/>
      <c r="QUN1" s="82"/>
      <c r="QUO1" s="82"/>
      <c r="QUP1" s="82"/>
      <c r="QUQ1" s="82"/>
      <c r="QUR1" s="82"/>
      <c r="QUS1" s="82"/>
      <c r="QUT1" s="82"/>
      <c r="QUU1" s="82"/>
      <c r="QUV1" s="82"/>
      <c r="QUW1" s="82"/>
      <c r="QUX1" s="82"/>
      <c r="QUY1" s="82"/>
      <c r="QUZ1" s="82"/>
      <c r="QVA1" s="82"/>
      <c r="QVB1" s="82"/>
      <c r="QVC1" s="82"/>
      <c r="QVD1" s="82"/>
      <c r="QVE1" s="82"/>
      <c r="QVF1" s="82"/>
      <c r="QVG1" s="82"/>
      <c r="QVH1" s="82"/>
      <c r="QVI1" s="82"/>
      <c r="QVJ1" s="82"/>
      <c r="QVK1" s="82"/>
      <c r="QVL1" s="82"/>
      <c r="QVM1" s="82"/>
      <c r="QVN1" s="82"/>
      <c r="QVO1" s="82"/>
      <c r="QVP1" s="82"/>
      <c r="QVQ1" s="82"/>
      <c r="QVR1" s="82"/>
      <c r="QVS1" s="82"/>
      <c r="QVT1" s="82"/>
      <c r="QVU1" s="82"/>
      <c r="QVV1" s="82"/>
      <c r="QVW1" s="82"/>
      <c r="QVX1" s="82"/>
      <c r="QVY1" s="82"/>
      <c r="QVZ1" s="82"/>
      <c r="QWA1" s="82"/>
      <c r="QWB1" s="82"/>
      <c r="QWC1" s="82"/>
      <c r="QWD1" s="82"/>
      <c r="QWE1" s="82"/>
      <c r="QWF1" s="82"/>
      <c r="QWG1" s="82"/>
      <c r="QWH1" s="82"/>
      <c r="QWI1" s="82"/>
      <c r="QWJ1" s="82"/>
      <c r="QWK1" s="82"/>
      <c r="QWL1" s="82"/>
      <c r="QWM1" s="82"/>
      <c r="QWN1" s="82"/>
      <c r="QWO1" s="82"/>
      <c r="QWP1" s="82"/>
      <c r="QWQ1" s="82"/>
      <c r="QWR1" s="82"/>
      <c r="QWS1" s="82"/>
      <c r="QWT1" s="82"/>
      <c r="QWU1" s="82"/>
      <c r="QWV1" s="82"/>
      <c r="QWW1" s="82"/>
      <c r="QWX1" s="82"/>
      <c r="QWY1" s="82"/>
      <c r="QWZ1" s="82"/>
      <c r="QXA1" s="82"/>
      <c r="QXB1" s="82"/>
      <c r="QXC1" s="82"/>
      <c r="QXD1" s="82"/>
      <c r="QXE1" s="82"/>
      <c r="QXF1" s="82"/>
      <c r="QXG1" s="82"/>
      <c r="QXH1" s="82"/>
      <c r="QXI1" s="82"/>
      <c r="QXJ1" s="82"/>
      <c r="QXK1" s="82"/>
      <c r="QXL1" s="82"/>
      <c r="QXM1" s="82"/>
      <c r="QXN1" s="82"/>
      <c r="QXO1" s="82"/>
      <c r="QXP1" s="82"/>
      <c r="QXQ1" s="82"/>
      <c r="QXR1" s="82"/>
      <c r="QXS1" s="82"/>
      <c r="QXT1" s="82"/>
      <c r="QXU1" s="82"/>
      <c r="QXV1" s="82"/>
      <c r="QXW1" s="82"/>
      <c r="QXX1" s="82"/>
      <c r="QXY1" s="82"/>
      <c r="QXZ1" s="82"/>
      <c r="QYA1" s="82"/>
      <c r="QYB1" s="82"/>
      <c r="QYC1" s="82"/>
      <c r="QYD1" s="82"/>
      <c r="QYE1" s="82"/>
      <c r="QYF1" s="82"/>
      <c r="QYG1" s="82"/>
      <c r="QYH1" s="82"/>
      <c r="QYI1" s="82"/>
      <c r="QYJ1" s="82"/>
      <c r="QYK1" s="82"/>
      <c r="QYL1" s="82"/>
      <c r="QYM1" s="82"/>
      <c r="QYN1" s="82"/>
      <c r="QYO1" s="82"/>
      <c r="QYP1" s="82"/>
      <c r="QYQ1" s="82"/>
      <c r="QYR1" s="82"/>
      <c r="QYS1" s="82"/>
      <c r="QYT1" s="82"/>
      <c r="QYU1" s="82"/>
      <c r="QYV1" s="82"/>
      <c r="QYW1" s="82"/>
      <c r="QYX1" s="82"/>
      <c r="QYY1" s="82"/>
      <c r="QYZ1" s="82"/>
      <c r="QZA1" s="82"/>
      <c r="QZB1" s="82"/>
      <c r="QZC1" s="82"/>
      <c r="QZD1" s="82"/>
      <c r="QZE1" s="82"/>
      <c r="QZF1" s="82"/>
      <c r="QZG1" s="82"/>
      <c r="QZH1" s="82"/>
      <c r="QZI1" s="82"/>
      <c r="QZJ1" s="82"/>
      <c r="QZK1" s="82"/>
      <c r="QZL1" s="82"/>
      <c r="QZM1" s="82"/>
      <c r="QZN1" s="82"/>
      <c r="QZO1" s="82"/>
      <c r="QZP1" s="82"/>
      <c r="QZQ1" s="82"/>
      <c r="QZR1" s="82"/>
      <c r="QZS1" s="82"/>
      <c r="QZT1" s="82"/>
      <c r="QZU1" s="82"/>
      <c r="QZV1" s="82"/>
      <c r="QZW1" s="82"/>
      <c r="QZX1" s="82"/>
      <c r="QZY1" s="82"/>
      <c r="QZZ1" s="82"/>
      <c r="RAA1" s="82"/>
      <c r="RAB1" s="82"/>
      <c r="RAC1" s="82"/>
      <c r="RAD1" s="82"/>
      <c r="RAE1" s="82"/>
      <c r="RAF1" s="82"/>
      <c r="RAG1" s="82"/>
      <c r="RAH1" s="82"/>
      <c r="RAI1" s="82"/>
      <c r="RAJ1" s="82"/>
      <c r="RAK1" s="82"/>
      <c r="RAL1" s="82"/>
      <c r="RAM1" s="82"/>
      <c r="RAN1" s="82"/>
      <c r="RAO1" s="82"/>
      <c r="RAP1" s="82"/>
      <c r="RAQ1" s="82"/>
      <c r="RAR1" s="82"/>
      <c r="RAS1" s="82"/>
      <c r="RAT1" s="82"/>
      <c r="RAU1" s="82"/>
      <c r="RAV1" s="82"/>
      <c r="RAW1" s="82"/>
      <c r="RAX1" s="82"/>
      <c r="RAY1" s="82"/>
      <c r="RAZ1" s="82"/>
      <c r="RBA1" s="82"/>
      <c r="RBB1" s="82"/>
      <c r="RBC1" s="82"/>
      <c r="RBD1" s="82"/>
      <c r="RBE1" s="82"/>
      <c r="RBF1" s="82"/>
      <c r="RBG1" s="82"/>
      <c r="RBH1" s="82"/>
      <c r="RBI1" s="82"/>
      <c r="RBJ1" s="82"/>
      <c r="RBK1" s="82"/>
      <c r="RBL1" s="82"/>
      <c r="RBM1" s="82"/>
      <c r="RBN1" s="82"/>
      <c r="RBO1" s="82"/>
      <c r="RBP1" s="82"/>
      <c r="RBQ1" s="82"/>
      <c r="RBR1" s="82"/>
      <c r="RBS1" s="82"/>
      <c r="RBT1" s="82"/>
      <c r="RBU1" s="82"/>
      <c r="RBV1" s="82"/>
      <c r="RBW1" s="82"/>
      <c r="RBX1" s="82"/>
      <c r="RBY1" s="82"/>
      <c r="RBZ1" s="82"/>
      <c r="RCA1" s="82"/>
      <c r="RCB1" s="82"/>
      <c r="RCC1" s="82"/>
      <c r="RCD1" s="82"/>
      <c r="RCE1" s="82"/>
      <c r="RCF1" s="82"/>
      <c r="RCG1" s="82"/>
      <c r="RCH1" s="82"/>
      <c r="RCI1" s="82"/>
      <c r="RCJ1" s="82"/>
      <c r="RCK1" s="82"/>
      <c r="RCL1" s="82"/>
      <c r="RCM1" s="82"/>
      <c r="RCN1" s="82"/>
      <c r="RCO1" s="82"/>
      <c r="RCP1" s="82"/>
      <c r="RCQ1" s="82"/>
      <c r="RCR1" s="82"/>
      <c r="RCS1" s="82"/>
      <c r="RCT1" s="82"/>
      <c r="RCU1" s="82"/>
      <c r="RCV1" s="82"/>
      <c r="RCW1" s="82"/>
      <c r="RCX1" s="82"/>
      <c r="RCY1" s="82"/>
      <c r="RCZ1" s="82"/>
      <c r="RDA1" s="82"/>
      <c r="RDB1" s="82"/>
      <c r="RDC1" s="82"/>
      <c r="RDD1" s="82"/>
      <c r="RDE1" s="82"/>
      <c r="RDF1" s="82"/>
      <c r="RDG1" s="82"/>
      <c r="RDH1" s="82"/>
      <c r="RDI1" s="82"/>
      <c r="RDJ1" s="82"/>
      <c r="RDK1" s="82"/>
      <c r="RDL1" s="82"/>
      <c r="RDM1" s="82"/>
      <c r="RDN1" s="82"/>
      <c r="RDO1" s="82"/>
      <c r="RDP1" s="82"/>
      <c r="RDQ1" s="82"/>
      <c r="RDR1" s="82"/>
      <c r="RDS1" s="82"/>
      <c r="RDT1" s="82"/>
      <c r="RDU1" s="82"/>
      <c r="RDV1" s="82"/>
      <c r="RDW1" s="82"/>
      <c r="RDX1" s="82"/>
      <c r="RDY1" s="82"/>
      <c r="RDZ1" s="82"/>
      <c r="REA1" s="82"/>
      <c r="REB1" s="82"/>
      <c r="REC1" s="82"/>
      <c r="RED1" s="82"/>
      <c r="REE1" s="82"/>
      <c r="REF1" s="82"/>
      <c r="REG1" s="82"/>
      <c r="REH1" s="82"/>
      <c r="REI1" s="82"/>
      <c r="REJ1" s="82"/>
      <c r="REK1" s="82"/>
      <c r="REL1" s="82"/>
      <c r="REM1" s="82"/>
      <c r="REN1" s="82"/>
      <c r="REO1" s="82"/>
      <c r="REP1" s="82"/>
      <c r="REQ1" s="82"/>
      <c r="RER1" s="82"/>
      <c r="RES1" s="82"/>
      <c r="RET1" s="82"/>
      <c r="REU1" s="82"/>
      <c r="REV1" s="82"/>
      <c r="REW1" s="82"/>
      <c r="REX1" s="82"/>
      <c r="REY1" s="82"/>
      <c r="REZ1" s="82"/>
      <c r="RFA1" s="82"/>
      <c r="RFB1" s="82"/>
      <c r="RFC1" s="82"/>
      <c r="RFD1" s="82"/>
      <c r="RFE1" s="82"/>
      <c r="RFF1" s="82"/>
      <c r="RFG1" s="82"/>
      <c r="RFH1" s="82"/>
      <c r="RFI1" s="82"/>
      <c r="RFJ1" s="82"/>
      <c r="RFK1" s="82"/>
      <c r="RFL1" s="82"/>
      <c r="RFM1" s="82"/>
      <c r="RFN1" s="82"/>
      <c r="RFO1" s="82"/>
      <c r="RFP1" s="82"/>
      <c r="RFQ1" s="82"/>
      <c r="RFR1" s="82"/>
      <c r="RFS1" s="82"/>
      <c r="RFT1" s="82"/>
      <c r="RFU1" s="82"/>
      <c r="RFV1" s="82"/>
      <c r="RFW1" s="82"/>
      <c r="RFX1" s="82"/>
      <c r="RFY1" s="82"/>
      <c r="RFZ1" s="82"/>
      <c r="RGA1" s="82"/>
      <c r="RGB1" s="82"/>
      <c r="RGC1" s="82"/>
      <c r="RGD1" s="82"/>
      <c r="RGE1" s="82"/>
      <c r="RGF1" s="82"/>
      <c r="RGG1" s="82"/>
      <c r="RGH1" s="82"/>
      <c r="RGI1" s="82"/>
      <c r="RGJ1" s="82"/>
      <c r="RGK1" s="82"/>
      <c r="RGL1" s="82"/>
      <c r="RGM1" s="82"/>
      <c r="RGN1" s="82"/>
      <c r="RGO1" s="82"/>
      <c r="RGP1" s="82"/>
      <c r="RGQ1" s="82"/>
      <c r="RGR1" s="82"/>
      <c r="RGS1" s="82"/>
      <c r="RGT1" s="82"/>
      <c r="RGU1" s="82"/>
      <c r="RGV1" s="82"/>
      <c r="RGW1" s="82"/>
      <c r="RGX1" s="82"/>
      <c r="RGY1" s="82"/>
      <c r="RGZ1" s="82"/>
      <c r="RHA1" s="82"/>
      <c r="RHB1" s="82"/>
      <c r="RHC1" s="82"/>
      <c r="RHD1" s="82"/>
      <c r="RHE1" s="82"/>
      <c r="RHF1" s="82"/>
      <c r="RHG1" s="82"/>
      <c r="RHH1" s="82"/>
      <c r="RHI1" s="82"/>
      <c r="RHJ1" s="82"/>
      <c r="RHK1" s="82"/>
      <c r="RHL1" s="82"/>
      <c r="RHM1" s="82"/>
      <c r="RHN1" s="82"/>
      <c r="RHO1" s="82"/>
      <c r="RHP1" s="82"/>
      <c r="RHQ1" s="82"/>
      <c r="RHR1" s="82"/>
      <c r="RHS1" s="82"/>
      <c r="RHT1" s="82"/>
      <c r="RHU1" s="82"/>
      <c r="RHV1" s="82"/>
      <c r="RHW1" s="82"/>
      <c r="RHX1" s="82"/>
      <c r="RHY1" s="82"/>
      <c r="RHZ1" s="82"/>
      <c r="RIA1" s="82"/>
      <c r="RIB1" s="82"/>
      <c r="RIC1" s="82"/>
      <c r="RID1" s="82"/>
      <c r="RIE1" s="82"/>
      <c r="RIF1" s="82"/>
      <c r="RIG1" s="82"/>
      <c r="RIH1" s="82"/>
      <c r="RII1" s="82"/>
      <c r="RIJ1" s="82"/>
      <c r="RIK1" s="82"/>
      <c r="RIL1" s="82"/>
      <c r="RIM1" s="82"/>
      <c r="RIN1" s="82"/>
      <c r="RIO1" s="82"/>
      <c r="RIP1" s="82"/>
      <c r="RIQ1" s="82"/>
      <c r="RIR1" s="82"/>
      <c r="RIS1" s="82"/>
      <c r="RIT1" s="82"/>
      <c r="RIU1" s="82"/>
      <c r="RIV1" s="82"/>
      <c r="RIW1" s="82"/>
      <c r="RIX1" s="82"/>
      <c r="RIY1" s="82"/>
      <c r="RIZ1" s="82"/>
      <c r="RJA1" s="82"/>
      <c r="RJB1" s="82"/>
      <c r="RJC1" s="82"/>
      <c r="RJD1" s="82"/>
      <c r="RJE1" s="82"/>
      <c r="RJF1" s="82"/>
      <c r="RJG1" s="82"/>
      <c r="RJH1" s="82"/>
      <c r="RJI1" s="82"/>
      <c r="RJJ1" s="82"/>
      <c r="RJK1" s="82"/>
      <c r="RJL1" s="82"/>
      <c r="RJM1" s="82"/>
      <c r="RJN1" s="82"/>
      <c r="RJO1" s="82"/>
      <c r="RJP1" s="82"/>
      <c r="RJQ1" s="82"/>
      <c r="RJR1" s="82"/>
      <c r="RJS1" s="82"/>
      <c r="RJT1" s="82"/>
      <c r="RJU1" s="82"/>
      <c r="RJV1" s="82"/>
      <c r="RJW1" s="82"/>
      <c r="RJX1" s="82"/>
      <c r="RJY1" s="82"/>
      <c r="RJZ1" s="82"/>
      <c r="RKA1" s="82"/>
      <c r="RKB1" s="82"/>
      <c r="RKC1" s="82"/>
      <c r="RKD1" s="82"/>
      <c r="RKE1" s="82"/>
      <c r="RKF1" s="82"/>
      <c r="RKG1" s="82"/>
      <c r="RKH1" s="82"/>
      <c r="RKI1" s="82"/>
      <c r="RKJ1" s="82"/>
      <c r="RKK1" s="82"/>
      <c r="RKL1" s="82"/>
      <c r="RKM1" s="82"/>
      <c r="RKN1" s="82"/>
      <c r="RKO1" s="82"/>
      <c r="RKP1" s="82"/>
      <c r="RKQ1" s="82"/>
      <c r="RKR1" s="82"/>
      <c r="RKS1" s="82"/>
      <c r="RKT1" s="82"/>
      <c r="RKU1" s="82"/>
      <c r="RKV1" s="82"/>
      <c r="RKW1" s="82"/>
      <c r="RKX1" s="82"/>
      <c r="RKY1" s="82"/>
      <c r="RKZ1" s="82"/>
      <c r="RLA1" s="82"/>
      <c r="RLB1" s="82"/>
      <c r="RLC1" s="82"/>
      <c r="RLD1" s="82"/>
      <c r="RLE1" s="82"/>
      <c r="RLF1" s="82"/>
      <c r="RLG1" s="82"/>
      <c r="RLH1" s="82"/>
      <c r="RLI1" s="82"/>
      <c r="RLJ1" s="82"/>
      <c r="RLK1" s="82"/>
      <c r="RLL1" s="82"/>
      <c r="RLM1" s="82"/>
      <c r="RLN1" s="82"/>
      <c r="RLO1" s="82"/>
      <c r="RLP1" s="82"/>
      <c r="RLQ1" s="82"/>
      <c r="RLR1" s="82"/>
      <c r="RLS1" s="82"/>
      <c r="RLT1" s="82"/>
      <c r="RLU1" s="82"/>
      <c r="RLV1" s="82"/>
      <c r="RLW1" s="82"/>
      <c r="RLX1" s="82"/>
      <c r="RLY1" s="82"/>
      <c r="RLZ1" s="82"/>
      <c r="RMA1" s="82"/>
      <c r="RMB1" s="82"/>
      <c r="RMC1" s="82"/>
      <c r="RMD1" s="82"/>
      <c r="RME1" s="82"/>
      <c r="RMF1" s="82"/>
      <c r="RMG1" s="82"/>
      <c r="RMH1" s="82"/>
      <c r="RMI1" s="82"/>
      <c r="RMJ1" s="82"/>
      <c r="RMK1" s="82"/>
      <c r="RML1" s="82"/>
      <c r="RMM1" s="82"/>
      <c r="RMN1" s="82"/>
      <c r="RMO1" s="82"/>
      <c r="RMP1" s="82"/>
      <c r="RMQ1" s="82"/>
      <c r="RMR1" s="82"/>
      <c r="RMS1" s="82"/>
      <c r="RMT1" s="82"/>
      <c r="RMU1" s="82"/>
      <c r="RMV1" s="82"/>
      <c r="RMW1" s="82"/>
      <c r="RMX1" s="82"/>
      <c r="RMY1" s="82"/>
      <c r="RMZ1" s="82"/>
      <c r="RNA1" s="82"/>
      <c r="RNB1" s="82"/>
      <c r="RNC1" s="82"/>
      <c r="RND1" s="82"/>
      <c r="RNE1" s="82"/>
      <c r="RNF1" s="82"/>
      <c r="RNG1" s="82"/>
      <c r="RNH1" s="82"/>
      <c r="RNI1" s="82"/>
      <c r="RNJ1" s="82"/>
      <c r="RNK1" s="82"/>
      <c r="RNL1" s="82"/>
      <c r="RNM1" s="82"/>
      <c r="RNN1" s="82"/>
      <c r="RNO1" s="82"/>
      <c r="RNP1" s="82"/>
      <c r="RNQ1" s="82"/>
      <c r="RNR1" s="82"/>
      <c r="RNS1" s="82"/>
      <c r="RNT1" s="82"/>
      <c r="RNU1" s="82"/>
      <c r="RNV1" s="82"/>
      <c r="RNW1" s="82"/>
      <c r="RNX1" s="82"/>
      <c r="RNY1" s="82"/>
      <c r="RNZ1" s="82"/>
      <c r="ROA1" s="82"/>
      <c r="ROB1" s="82"/>
      <c r="ROC1" s="82"/>
      <c r="ROD1" s="82"/>
      <c r="ROE1" s="82"/>
      <c r="ROF1" s="82"/>
      <c r="ROG1" s="82"/>
      <c r="ROH1" s="82"/>
      <c r="ROI1" s="82"/>
      <c r="ROJ1" s="82"/>
      <c r="ROK1" s="82"/>
      <c r="ROL1" s="82"/>
      <c r="ROM1" s="82"/>
      <c r="RON1" s="82"/>
      <c r="ROO1" s="82"/>
      <c r="ROP1" s="82"/>
      <c r="ROQ1" s="82"/>
      <c r="ROR1" s="82"/>
      <c r="ROS1" s="82"/>
      <c r="ROT1" s="82"/>
      <c r="ROU1" s="82"/>
      <c r="ROV1" s="82"/>
      <c r="ROW1" s="82"/>
      <c r="ROX1" s="82"/>
      <c r="ROY1" s="82"/>
      <c r="ROZ1" s="82"/>
      <c r="RPA1" s="82"/>
      <c r="RPB1" s="82"/>
      <c r="RPC1" s="82"/>
      <c r="RPD1" s="82"/>
      <c r="RPE1" s="82"/>
      <c r="RPF1" s="82"/>
      <c r="RPG1" s="82"/>
      <c r="RPH1" s="82"/>
      <c r="RPI1" s="82"/>
      <c r="RPJ1" s="82"/>
      <c r="RPK1" s="82"/>
      <c r="RPL1" s="82"/>
      <c r="RPM1" s="82"/>
      <c r="RPN1" s="82"/>
      <c r="RPO1" s="82"/>
      <c r="RPP1" s="82"/>
      <c r="RPQ1" s="82"/>
      <c r="RPR1" s="82"/>
      <c r="RPS1" s="82"/>
      <c r="RPT1" s="82"/>
      <c r="RPU1" s="82"/>
      <c r="RPV1" s="82"/>
      <c r="RPW1" s="82"/>
      <c r="RPX1" s="82"/>
      <c r="RPY1" s="82"/>
      <c r="RPZ1" s="82"/>
      <c r="RQA1" s="82"/>
      <c r="RQB1" s="82"/>
      <c r="RQC1" s="82"/>
      <c r="RQD1" s="82"/>
      <c r="RQE1" s="82"/>
      <c r="RQF1" s="82"/>
      <c r="RQG1" s="82"/>
      <c r="RQH1" s="82"/>
      <c r="RQI1" s="82"/>
      <c r="RQJ1" s="82"/>
      <c r="RQK1" s="82"/>
      <c r="RQL1" s="82"/>
      <c r="RQM1" s="82"/>
      <c r="RQN1" s="82"/>
      <c r="RQO1" s="82"/>
      <c r="RQP1" s="82"/>
      <c r="RQQ1" s="82"/>
      <c r="RQR1" s="82"/>
      <c r="RQS1" s="82"/>
      <c r="RQT1" s="82"/>
      <c r="RQU1" s="82"/>
      <c r="RQV1" s="82"/>
      <c r="RQW1" s="82"/>
      <c r="RQX1" s="82"/>
      <c r="RQY1" s="82"/>
      <c r="RQZ1" s="82"/>
      <c r="RRA1" s="82"/>
      <c r="RRB1" s="82"/>
      <c r="RRC1" s="82"/>
      <c r="RRD1" s="82"/>
      <c r="RRE1" s="82"/>
      <c r="RRF1" s="82"/>
      <c r="RRG1" s="82"/>
      <c r="RRH1" s="82"/>
      <c r="RRI1" s="82"/>
      <c r="RRJ1" s="82"/>
      <c r="RRK1" s="82"/>
      <c r="RRL1" s="82"/>
      <c r="RRM1" s="82"/>
      <c r="RRN1" s="82"/>
      <c r="RRO1" s="82"/>
      <c r="RRP1" s="82"/>
      <c r="RRQ1" s="82"/>
      <c r="RRR1" s="82"/>
      <c r="RRS1" s="82"/>
      <c r="RRT1" s="82"/>
      <c r="RRU1" s="82"/>
      <c r="RRV1" s="82"/>
      <c r="RRW1" s="82"/>
      <c r="RRX1" s="82"/>
      <c r="RRY1" s="82"/>
      <c r="RRZ1" s="82"/>
      <c r="RSA1" s="82"/>
      <c r="RSB1" s="82"/>
      <c r="RSC1" s="82"/>
      <c r="RSD1" s="82"/>
      <c r="RSE1" s="82"/>
      <c r="RSF1" s="82"/>
      <c r="RSG1" s="82"/>
      <c r="RSH1" s="82"/>
      <c r="RSI1" s="82"/>
      <c r="RSJ1" s="82"/>
      <c r="RSK1" s="82"/>
      <c r="RSL1" s="82"/>
      <c r="RSM1" s="82"/>
      <c r="RSN1" s="82"/>
      <c r="RSO1" s="82"/>
      <c r="RSP1" s="82"/>
      <c r="RSQ1" s="82"/>
      <c r="RSR1" s="82"/>
      <c r="RSS1" s="82"/>
      <c r="RST1" s="82"/>
      <c r="RSU1" s="82"/>
      <c r="RSV1" s="82"/>
      <c r="RSW1" s="82"/>
      <c r="RSX1" s="82"/>
      <c r="RSY1" s="82"/>
      <c r="RSZ1" s="82"/>
      <c r="RTA1" s="82"/>
      <c r="RTB1" s="82"/>
      <c r="RTC1" s="82"/>
      <c r="RTD1" s="82"/>
      <c r="RTE1" s="82"/>
      <c r="RTF1" s="82"/>
      <c r="RTG1" s="82"/>
      <c r="RTH1" s="82"/>
      <c r="RTI1" s="82"/>
      <c r="RTJ1" s="82"/>
      <c r="RTK1" s="82"/>
      <c r="RTL1" s="82"/>
      <c r="RTM1" s="82"/>
      <c r="RTN1" s="82"/>
      <c r="RTO1" s="82"/>
      <c r="RTP1" s="82"/>
      <c r="RTQ1" s="82"/>
      <c r="RTR1" s="82"/>
      <c r="RTS1" s="82"/>
      <c r="RTT1" s="82"/>
      <c r="RTU1" s="82"/>
      <c r="RTV1" s="82"/>
      <c r="RTW1" s="82"/>
      <c r="RTX1" s="82"/>
      <c r="RTY1" s="82"/>
      <c r="RTZ1" s="82"/>
      <c r="RUA1" s="82"/>
      <c r="RUB1" s="82"/>
      <c r="RUC1" s="82"/>
      <c r="RUD1" s="82"/>
      <c r="RUE1" s="82"/>
      <c r="RUF1" s="82"/>
      <c r="RUG1" s="82"/>
      <c r="RUH1" s="82"/>
      <c r="RUI1" s="82"/>
      <c r="RUJ1" s="82"/>
      <c r="RUK1" s="82"/>
      <c r="RUL1" s="82"/>
      <c r="RUM1" s="82"/>
      <c r="RUN1" s="82"/>
      <c r="RUO1" s="82"/>
      <c r="RUP1" s="82"/>
      <c r="RUQ1" s="82"/>
      <c r="RUR1" s="82"/>
      <c r="RUS1" s="82"/>
      <c r="RUT1" s="82"/>
      <c r="RUU1" s="82"/>
      <c r="RUV1" s="82"/>
      <c r="RUW1" s="82"/>
      <c r="RUX1" s="82"/>
      <c r="RUY1" s="82"/>
      <c r="RUZ1" s="82"/>
      <c r="RVA1" s="82"/>
      <c r="RVB1" s="82"/>
      <c r="RVC1" s="82"/>
      <c r="RVD1" s="82"/>
      <c r="RVE1" s="82"/>
      <c r="RVF1" s="82"/>
      <c r="RVG1" s="82"/>
      <c r="RVH1" s="82"/>
      <c r="RVI1" s="82"/>
      <c r="RVJ1" s="82"/>
      <c r="RVK1" s="82"/>
      <c r="RVL1" s="82"/>
      <c r="RVM1" s="82"/>
      <c r="RVN1" s="82"/>
      <c r="RVO1" s="82"/>
      <c r="RVP1" s="82"/>
      <c r="RVQ1" s="82"/>
      <c r="RVR1" s="82"/>
      <c r="RVS1" s="82"/>
      <c r="RVT1" s="82"/>
      <c r="RVU1" s="82"/>
      <c r="RVV1" s="82"/>
      <c r="RVW1" s="82"/>
      <c r="RVX1" s="82"/>
      <c r="RVY1" s="82"/>
      <c r="RVZ1" s="82"/>
      <c r="RWA1" s="82"/>
      <c r="RWB1" s="82"/>
      <c r="RWC1" s="82"/>
      <c r="RWD1" s="82"/>
      <c r="RWE1" s="82"/>
      <c r="RWF1" s="82"/>
      <c r="RWG1" s="82"/>
      <c r="RWH1" s="82"/>
      <c r="RWI1" s="82"/>
      <c r="RWJ1" s="82"/>
      <c r="RWK1" s="82"/>
      <c r="RWL1" s="82"/>
      <c r="RWM1" s="82"/>
      <c r="RWN1" s="82"/>
      <c r="RWO1" s="82"/>
      <c r="RWP1" s="82"/>
      <c r="RWQ1" s="82"/>
      <c r="RWR1" s="82"/>
      <c r="RWS1" s="82"/>
      <c r="RWT1" s="82"/>
      <c r="RWU1" s="82"/>
      <c r="RWV1" s="82"/>
      <c r="RWW1" s="82"/>
      <c r="RWX1" s="82"/>
      <c r="RWY1" s="82"/>
      <c r="RWZ1" s="82"/>
      <c r="RXA1" s="82"/>
      <c r="RXB1" s="82"/>
      <c r="RXC1" s="82"/>
      <c r="RXD1" s="82"/>
      <c r="RXE1" s="82"/>
      <c r="RXF1" s="82"/>
      <c r="RXG1" s="82"/>
      <c r="RXH1" s="82"/>
      <c r="RXI1" s="82"/>
      <c r="RXJ1" s="82"/>
      <c r="RXK1" s="82"/>
      <c r="RXL1" s="82"/>
      <c r="RXM1" s="82"/>
      <c r="RXN1" s="82"/>
      <c r="RXO1" s="82"/>
      <c r="RXP1" s="82"/>
      <c r="RXQ1" s="82"/>
      <c r="RXR1" s="82"/>
      <c r="RXS1" s="82"/>
      <c r="RXT1" s="82"/>
      <c r="RXU1" s="82"/>
      <c r="RXV1" s="82"/>
      <c r="RXW1" s="82"/>
      <c r="RXX1" s="82"/>
      <c r="RXY1" s="82"/>
      <c r="RXZ1" s="82"/>
      <c r="RYA1" s="82"/>
      <c r="RYB1" s="82"/>
      <c r="RYC1" s="82"/>
      <c r="RYD1" s="82"/>
      <c r="RYE1" s="82"/>
      <c r="RYF1" s="82"/>
      <c r="RYG1" s="82"/>
      <c r="RYH1" s="82"/>
      <c r="RYI1" s="82"/>
      <c r="RYJ1" s="82"/>
      <c r="RYK1" s="82"/>
      <c r="RYL1" s="82"/>
      <c r="RYM1" s="82"/>
      <c r="RYN1" s="82"/>
      <c r="RYO1" s="82"/>
      <c r="RYP1" s="82"/>
      <c r="RYQ1" s="82"/>
      <c r="RYR1" s="82"/>
      <c r="RYS1" s="82"/>
      <c r="RYT1" s="82"/>
      <c r="RYU1" s="82"/>
      <c r="RYV1" s="82"/>
      <c r="RYW1" s="82"/>
      <c r="RYX1" s="82"/>
      <c r="RYY1" s="82"/>
      <c r="RYZ1" s="82"/>
      <c r="RZA1" s="82"/>
      <c r="RZB1" s="82"/>
      <c r="RZC1" s="82"/>
      <c r="RZD1" s="82"/>
      <c r="RZE1" s="82"/>
      <c r="RZF1" s="82"/>
      <c r="RZG1" s="82"/>
      <c r="RZH1" s="82"/>
      <c r="RZI1" s="82"/>
      <c r="RZJ1" s="82"/>
      <c r="RZK1" s="82"/>
      <c r="RZL1" s="82"/>
      <c r="RZM1" s="82"/>
      <c r="RZN1" s="82"/>
      <c r="RZO1" s="82"/>
      <c r="RZP1" s="82"/>
      <c r="RZQ1" s="82"/>
      <c r="RZR1" s="82"/>
      <c r="RZS1" s="82"/>
      <c r="RZT1" s="82"/>
      <c r="RZU1" s="82"/>
      <c r="RZV1" s="82"/>
      <c r="RZW1" s="82"/>
      <c r="RZX1" s="82"/>
      <c r="RZY1" s="82"/>
      <c r="RZZ1" s="82"/>
      <c r="SAA1" s="82"/>
      <c r="SAB1" s="82"/>
      <c r="SAC1" s="82"/>
      <c r="SAD1" s="82"/>
      <c r="SAE1" s="82"/>
      <c r="SAF1" s="82"/>
      <c r="SAG1" s="82"/>
      <c r="SAH1" s="82"/>
      <c r="SAI1" s="82"/>
      <c r="SAJ1" s="82"/>
      <c r="SAK1" s="82"/>
      <c r="SAL1" s="82"/>
      <c r="SAM1" s="82"/>
      <c r="SAN1" s="82"/>
      <c r="SAO1" s="82"/>
      <c r="SAP1" s="82"/>
      <c r="SAQ1" s="82"/>
      <c r="SAR1" s="82"/>
      <c r="SAS1" s="82"/>
      <c r="SAT1" s="82"/>
      <c r="SAU1" s="82"/>
      <c r="SAV1" s="82"/>
      <c r="SAW1" s="82"/>
      <c r="SAX1" s="82"/>
      <c r="SAY1" s="82"/>
      <c r="SAZ1" s="82"/>
      <c r="SBA1" s="82"/>
      <c r="SBB1" s="82"/>
      <c r="SBC1" s="82"/>
      <c r="SBD1" s="82"/>
      <c r="SBE1" s="82"/>
      <c r="SBF1" s="82"/>
      <c r="SBG1" s="82"/>
      <c r="SBH1" s="82"/>
      <c r="SBI1" s="82"/>
      <c r="SBJ1" s="82"/>
      <c r="SBK1" s="82"/>
      <c r="SBL1" s="82"/>
      <c r="SBM1" s="82"/>
      <c r="SBN1" s="82"/>
      <c r="SBO1" s="82"/>
      <c r="SBP1" s="82"/>
      <c r="SBQ1" s="82"/>
      <c r="SBR1" s="82"/>
      <c r="SBS1" s="82"/>
      <c r="SBT1" s="82"/>
      <c r="SBU1" s="82"/>
      <c r="SBV1" s="82"/>
      <c r="SBW1" s="82"/>
      <c r="SBX1" s="82"/>
      <c r="SBY1" s="82"/>
      <c r="SBZ1" s="82"/>
      <c r="SCA1" s="82"/>
      <c r="SCB1" s="82"/>
      <c r="SCC1" s="82"/>
      <c r="SCD1" s="82"/>
      <c r="SCE1" s="82"/>
      <c r="SCF1" s="82"/>
      <c r="SCG1" s="82"/>
      <c r="SCH1" s="82"/>
      <c r="SCI1" s="82"/>
      <c r="SCJ1" s="82"/>
      <c r="SCK1" s="82"/>
      <c r="SCL1" s="82"/>
      <c r="SCM1" s="82"/>
      <c r="SCN1" s="82"/>
      <c r="SCO1" s="82"/>
      <c r="SCP1" s="82"/>
      <c r="SCQ1" s="82"/>
      <c r="SCR1" s="82"/>
      <c r="SCS1" s="82"/>
      <c r="SCT1" s="82"/>
      <c r="SCU1" s="82"/>
      <c r="SCV1" s="82"/>
      <c r="SCW1" s="82"/>
      <c r="SCX1" s="82"/>
      <c r="SCY1" s="82"/>
      <c r="SCZ1" s="82"/>
      <c r="SDA1" s="82"/>
      <c r="SDB1" s="82"/>
      <c r="SDC1" s="82"/>
      <c r="SDD1" s="82"/>
      <c r="SDE1" s="82"/>
      <c r="SDF1" s="82"/>
      <c r="SDG1" s="82"/>
      <c r="SDH1" s="82"/>
      <c r="SDI1" s="82"/>
      <c r="SDJ1" s="82"/>
      <c r="SDK1" s="82"/>
      <c r="SDL1" s="82"/>
      <c r="SDM1" s="82"/>
      <c r="SDN1" s="82"/>
      <c r="SDO1" s="82"/>
      <c r="SDP1" s="82"/>
      <c r="SDQ1" s="82"/>
      <c r="SDR1" s="82"/>
      <c r="SDS1" s="82"/>
      <c r="SDT1" s="82"/>
      <c r="SDU1" s="82"/>
      <c r="SDV1" s="82"/>
      <c r="SDW1" s="82"/>
      <c r="SDX1" s="82"/>
      <c r="SDY1" s="82"/>
      <c r="SDZ1" s="82"/>
      <c r="SEA1" s="82"/>
      <c r="SEB1" s="82"/>
      <c r="SEC1" s="82"/>
      <c r="SED1" s="82"/>
      <c r="SEE1" s="82"/>
      <c r="SEF1" s="82"/>
      <c r="SEG1" s="82"/>
      <c r="SEH1" s="82"/>
      <c r="SEI1" s="82"/>
      <c r="SEJ1" s="82"/>
      <c r="SEK1" s="82"/>
      <c r="SEL1" s="82"/>
      <c r="SEM1" s="82"/>
      <c r="SEN1" s="82"/>
      <c r="SEO1" s="82"/>
      <c r="SEP1" s="82"/>
      <c r="SEQ1" s="82"/>
      <c r="SER1" s="82"/>
      <c r="SES1" s="82"/>
      <c r="SET1" s="82"/>
      <c r="SEU1" s="82"/>
      <c r="SEV1" s="82"/>
      <c r="SEW1" s="82"/>
      <c r="SEX1" s="82"/>
      <c r="SEY1" s="82"/>
      <c r="SEZ1" s="82"/>
      <c r="SFA1" s="82"/>
      <c r="SFB1" s="82"/>
      <c r="SFC1" s="82"/>
      <c r="SFD1" s="82"/>
      <c r="SFE1" s="82"/>
      <c r="SFF1" s="82"/>
      <c r="SFG1" s="82"/>
      <c r="SFH1" s="82"/>
      <c r="SFI1" s="82"/>
      <c r="SFJ1" s="82"/>
      <c r="SFK1" s="82"/>
      <c r="SFL1" s="82"/>
      <c r="SFM1" s="82"/>
      <c r="SFN1" s="82"/>
      <c r="SFO1" s="82"/>
      <c r="SFP1" s="82"/>
      <c r="SFQ1" s="82"/>
      <c r="SFR1" s="82"/>
      <c r="SFS1" s="82"/>
      <c r="SFT1" s="82"/>
      <c r="SFU1" s="82"/>
      <c r="SFV1" s="82"/>
      <c r="SFW1" s="82"/>
      <c r="SFX1" s="82"/>
      <c r="SFY1" s="82"/>
      <c r="SFZ1" s="82"/>
      <c r="SGA1" s="82"/>
      <c r="SGB1" s="82"/>
      <c r="SGC1" s="82"/>
      <c r="SGD1" s="82"/>
      <c r="SGE1" s="82"/>
      <c r="SGF1" s="82"/>
      <c r="SGG1" s="82"/>
      <c r="SGH1" s="82"/>
      <c r="SGI1" s="82"/>
      <c r="SGJ1" s="82"/>
      <c r="SGK1" s="82"/>
      <c r="SGL1" s="82"/>
      <c r="SGM1" s="82"/>
      <c r="SGN1" s="82"/>
      <c r="SGO1" s="82"/>
      <c r="SGP1" s="82"/>
      <c r="SGQ1" s="82"/>
      <c r="SGR1" s="82"/>
      <c r="SGS1" s="82"/>
      <c r="SGT1" s="82"/>
      <c r="SGU1" s="82"/>
      <c r="SGV1" s="82"/>
      <c r="SGW1" s="82"/>
      <c r="SGX1" s="82"/>
      <c r="SGY1" s="82"/>
      <c r="SGZ1" s="82"/>
      <c r="SHA1" s="82"/>
      <c r="SHB1" s="82"/>
      <c r="SHC1" s="82"/>
      <c r="SHD1" s="82"/>
      <c r="SHE1" s="82"/>
      <c r="SHF1" s="82"/>
      <c r="SHG1" s="82"/>
      <c r="SHH1" s="82"/>
      <c r="SHI1" s="82"/>
      <c r="SHJ1" s="82"/>
      <c r="SHK1" s="82"/>
      <c r="SHL1" s="82"/>
      <c r="SHM1" s="82"/>
      <c r="SHN1" s="82"/>
      <c r="SHO1" s="82"/>
      <c r="SHP1" s="82"/>
      <c r="SHQ1" s="82"/>
      <c r="SHR1" s="82"/>
      <c r="SHS1" s="82"/>
      <c r="SHT1" s="82"/>
      <c r="SHU1" s="82"/>
      <c r="SHV1" s="82"/>
      <c r="SHW1" s="82"/>
      <c r="SHX1" s="82"/>
      <c r="SHY1" s="82"/>
      <c r="SHZ1" s="82"/>
      <c r="SIA1" s="82"/>
      <c r="SIB1" s="82"/>
      <c r="SIC1" s="82"/>
      <c r="SID1" s="82"/>
      <c r="SIE1" s="82"/>
      <c r="SIF1" s="82"/>
      <c r="SIG1" s="82"/>
      <c r="SIH1" s="82"/>
      <c r="SII1" s="82"/>
      <c r="SIJ1" s="82"/>
      <c r="SIK1" s="82"/>
      <c r="SIL1" s="82"/>
      <c r="SIM1" s="82"/>
      <c r="SIN1" s="82"/>
      <c r="SIO1" s="82"/>
      <c r="SIP1" s="82"/>
      <c r="SIQ1" s="82"/>
      <c r="SIR1" s="82"/>
      <c r="SIS1" s="82"/>
      <c r="SIT1" s="82"/>
      <c r="SIU1" s="82"/>
      <c r="SIV1" s="82"/>
      <c r="SIW1" s="82"/>
      <c r="SIX1" s="82"/>
      <c r="SIY1" s="82"/>
      <c r="SIZ1" s="82"/>
      <c r="SJA1" s="82"/>
      <c r="SJB1" s="82"/>
      <c r="SJC1" s="82"/>
      <c r="SJD1" s="82"/>
      <c r="SJE1" s="82"/>
      <c r="SJF1" s="82"/>
      <c r="SJG1" s="82"/>
      <c r="SJH1" s="82"/>
      <c r="SJI1" s="82"/>
      <c r="SJJ1" s="82"/>
      <c r="SJK1" s="82"/>
      <c r="SJL1" s="82"/>
      <c r="SJM1" s="82"/>
      <c r="SJN1" s="82"/>
      <c r="SJO1" s="82"/>
      <c r="SJP1" s="82"/>
      <c r="SJQ1" s="82"/>
      <c r="SJR1" s="82"/>
      <c r="SJS1" s="82"/>
      <c r="SJT1" s="82"/>
      <c r="SJU1" s="82"/>
      <c r="SJV1" s="82"/>
      <c r="SJW1" s="82"/>
      <c r="SJX1" s="82"/>
      <c r="SJY1" s="82"/>
      <c r="SJZ1" s="82"/>
      <c r="SKA1" s="82"/>
      <c r="SKB1" s="82"/>
      <c r="SKC1" s="82"/>
      <c r="SKD1" s="82"/>
      <c r="SKE1" s="82"/>
      <c r="SKF1" s="82"/>
      <c r="SKG1" s="82"/>
      <c r="SKH1" s="82"/>
      <c r="SKI1" s="82"/>
      <c r="SKJ1" s="82"/>
      <c r="SKK1" s="82"/>
      <c r="SKL1" s="82"/>
      <c r="SKM1" s="82"/>
      <c r="SKN1" s="82"/>
      <c r="SKO1" s="82"/>
      <c r="SKP1" s="82"/>
      <c r="SKQ1" s="82"/>
      <c r="SKR1" s="82"/>
      <c r="SKS1" s="82"/>
      <c r="SKT1" s="82"/>
      <c r="SKU1" s="82"/>
      <c r="SKV1" s="82"/>
      <c r="SKW1" s="82"/>
      <c r="SKX1" s="82"/>
      <c r="SKY1" s="82"/>
      <c r="SKZ1" s="82"/>
      <c r="SLA1" s="82"/>
      <c r="SLB1" s="82"/>
      <c r="SLC1" s="82"/>
      <c r="SLD1" s="82"/>
      <c r="SLE1" s="82"/>
      <c r="SLF1" s="82"/>
      <c r="SLG1" s="82"/>
      <c r="SLH1" s="82"/>
      <c r="SLI1" s="82"/>
      <c r="SLJ1" s="82"/>
      <c r="SLK1" s="82"/>
      <c r="SLL1" s="82"/>
      <c r="SLM1" s="82"/>
      <c r="SLN1" s="82"/>
      <c r="SLO1" s="82"/>
      <c r="SLP1" s="82"/>
      <c r="SLQ1" s="82"/>
      <c r="SLR1" s="82"/>
      <c r="SLS1" s="82"/>
      <c r="SLT1" s="82"/>
      <c r="SLU1" s="82"/>
      <c r="SLV1" s="82"/>
      <c r="SLW1" s="82"/>
      <c r="SLX1" s="82"/>
      <c r="SLY1" s="82"/>
      <c r="SLZ1" s="82"/>
      <c r="SMA1" s="82"/>
      <c r="SMB1" s="82"/>
      <c r="SMC1" s="82"/>
      <c r="SMD1" s="82"/>
      <c r="SME1" s="82"/>
      <c r="SMF1" s="82"/>
      <c r="SMG1" s="82"/>
      <c r="SMH1" s="82"/>
      <c r="SMI1" s="82"/>
      <c r="SMJ1" s="82"/>
      <c r="SMK1" s="82"/>
      <c r="SML1" s="82"/>
      <c r="SMM1" s="82"/>
      <c r="SMN1" s="82"/>
      <c r="SMO1" s="82"/>
      <c r="SMP1" s="82"/>
      <c r="SMQ1" s="82"/>
      <c r="SMR1" s="82"/>
      <c r="SMS1" s="82"/>
      <c r="SMT1" s="82"/>
      <c r="SMU1" s="82"/>
      <c r="SMV1" s="82"/>
      <c r="SMW1" s="82"/>
      <c r="SMX1" s="82"/>
      <c r="SMY1" s="82"/>
      <c r="SMZ1" s="82"/>
      <c r="SNA1" s="82"/>
      <c r="SNB1" s="82"/>
      <c r="SNC1" s="82"/>
      <c r="SND1" s="82"/>
      <c r="SNE1" s="82"/>
      <c r="SNF1" s="82"/>
      <c r="SNG1" s="82"/>
      <c r="SNH1" s="82"/>
      <c r="SNI1" s="82"/>
      <c r="SNJ1" s="82"/>
      <c r="SNK1" s="82"/>
      <c r="SNL1" s="82"/>
      <c r="SNM1" s="82"/>
      <c r="SNN1" s="82"/>
      <c r="SNO1" s="82"/>
      <c r="SNP1" s="82"/>
      <c r="SNQ1" s="82"/>
      <c r="SNR1" s="82"/>
      <c r="SNS1" s="82"/>
      <c r="SNT1" s="82"/>
      <c r="SNU1" s="82"/>
      <c r="SNV1" s="82"/>
      <c r="SNW1" s="82"/>
      <c r="SNX1" s="82"/>
      <c r="SNY1" s="82"/>
      <c r="SNZ1" s="82"/>
      <c r="SOA1" s="82"/>
      <c r="SOB1" s="82"/>
      <c r="SOC1" s="82"/>
      <c r="SOD1" s="82"/>
      <c r="SOE1" s="82"/>
      <c r="SOF1" s="82"/>
      <c r="SOG1" s="82"/>
      <c r="SOH1" s="82"/>
      <c r="SOI1" s="82"/>
      <c r="SOJ1" s="82"/>
      <c r="SOK1" s="82"/>
      <c r="SOL1" s="82"/>
      <c r="SOM1" s="82"/>
      <c r="SON1" s="82"/>
      <c r="SOO1" s="82"/>
      <c r="SOP1" s="82"/>
      <c r="SOQ1" s="82"/>
      <c r="SOR1" s="82"/>
      <c r="SOS1" s="82"/>
      <c r="SOT1" s="82"/>
      <c r="SOU1" s="82"/>
      <c r="SOV1" s="82"/>
      <c r="SOW1" s="82"/>
      <c r="SOX1" s="82"/>
      <c r="SOY1" s="82"/>
      <c r="SOZ1" s="82"/>
      <c r="SPA1" s="82"/>
      <c r="SPB1" s="82"/>
      <c r="SPC1" s="82"/>
      <c r="SPD1" s="82"/>
      <c r="SPE1" s="82"/>
      <c r="SPF1" s="82"/>
      <c r="SPG1" s="82"/>
      <c r="SPH1" s="82"/>
      <c r="SPI1" s="82"/>
      <c r="SPJ1" s="82"/>
      <c r="SPK1" s="82"/>
      <c r="SPL1" s="82"/>
      <c r="SPM1" s="82"/>
      <c r="SPN1" s="82"/>
      <c r="SPO1" s="82"/>
      <c r="SPP1" s="82"/>
      <c r="SPQ1" s="82"/>
      <c r="SPR1" s="82"/>
      <c r="SPS1" s="82"/>
      <c r="SPT1" s="82"/>
      <c r="SPU1" s="82"/>
      <c r="SPV1" s="82"/>
      <c r="SPW1" s="82"/>
      <c r="SPX1" s="82"/>
      <c r="SPY1" s="82"/>
      <c r="SPZ1" s="82"/>
      <c r="SQA1" s="82"/>
      <c r="SQB1" s="82"/>
      <c r="SQC1" s="82"/>
      <c r="SQD1" s="82"/>
      <c r="SQE1" s="82"/>
      <c r="SQF1" s="82"/>
      <c r="SQG1" s="82"/>
      <c r="SQH1" s="82"/>
      <c r="SQI1" s="82"/>
      <c r="SQJ1" s="82"/>
      <c r="SQK1" s="82"/>
      <c r="SQL1" s="82"/>
      <c r="SQM1" s="82"/>
      <c r="SQN1" s="82"/>
      <c r="SQO1" s="82"/>
      <c r="SQP1" s="82"/>
      <c r="SQQ1" s="82"/>
      <c r="SQR1" s="82"/>
      <c r="SQS1" s="82"/>
      <c r="SQT1" s="82"/>
      <c r="SQU1" s="82"/>
      <c r="SQV1" s="82"/>
      <c r="SQW1" s="82"/>
      <c r="SQX1" s="82"/>
      <c r="SQY1" s="82"/>
      <c r="SQZ1" s="82"/>
      <c r="SRA1" s="82"/>
      <c r="SRB1" s="82"/>
      <c r="SRC1" s="82"/>
      <c r="SRD1" s="82"/>
      <c r="SRE1" s="82"/>
      <c r="SRF1" s="82"/>
      <c r="SRG1" s="82"/>
      <c r="SRH1" s="82"/>
      <c r="SRI1" s="82"/>
      <c r="SRJ1" s="82"/>
      <c r="SRK1" s="82"/>
      <c r="SRL1" s="82"/>
      <c r="SRM1" s="82"/>
      <c r="SRN1" s="82"/>
      <c r="SRO1" s="82"/>
      <c r="SRP1" s="82"/>
      <c r="SRQ1" s="82"/>
      <c r="SRR1" s="82"/>
      <c r="SRS1" s="82"/>
      <c r="SRT1" s="82"/>
      <c r="SRU1" s="82"/>
      <c r="SRV1" s="82"/>
      <c r="SRW1" s="82"/>
      <c r="SRX1" s="82"/>
      <c r="SRY1" s="82"/>
      <c r="SRZ1" s="82"/>
      <c r="SSA1" s="82"/>
      <c r="SSB1" s="82"/>
      <c r="SSC1" s="82"/>
      <c r="SSD1" s="82"/>
      <c r="SSE1" s="82"/>
      <c r="SSF1" s="82"/>
      <c r="SSG1" s="82"/>
      <c r="SSH1" s="82"/>
      <c r="SSI1" s="82"/>
      <c r="SSJ1" s="82"/>
      <c r="SSK1" s="82"/>
      <c r="SSL1" s="82"/>
      <c r="SSM1" s="82"/>
      <c r="SSN1" s="82"/>
      <c r="SSO1" s="82"/>
      <c r="SSP1" s="82"/>
      <c r="SSQ1" s="82"/>
      <c r="SSR1" s="82"/>
      <c r="SSS1" s="82"/>
      <c r="SST1" s="82"/>
      <c r="SSU1" s="82"/>
      <c r="SSV1" s="82"/>
      <c r="SSW1" s="82"/>
      <c r="SSX1" s="82"/>
      <c r="SSY1" s="82"/>
      <c r="SSZ1" s="82"/>
      <c r="STA1" s="82"/>
      <c r="STB1" s="82"/>
      <c r="STC1" s="82"/>
      <c r="STD1" s="82"/>
      <c r="STE1" s="82"/>
      <c r="STF1" s="82"/>
      <c r="STG1" s="82"/>
      <c r="STH1" s="82"/>
      <c r="STI1" s="82"/>
      <c r="STJ1" s="82"/>
      <c r="STK1" s="82"/>
      <c r="STL1" s="82"/>
      <c r="STM1" s="82"/>
      <c r="STN1" s="82"/>
      <c r="STO1" s="82"/>
      <c r="STP1" s="82"/>
      <c r="STQ1" s="82"/>
      <c r="STR1" s="82"/>
      <c r="STS1" s="82"/>
      <c r="STT1" s="82"/>
      <c r="STU1" s="82"/>
      <c r="STV1" s="82"/>
      <c r="STW1" s="82"/>
      <c r="STX1" s="82"/>
      <c r="STY1" s="82"/>
      <c r="STZ1" s="82"/>
      <c r="SUA1" s="82"/>
      <c r="SUB1" s="82"/>
      <c r="SUC1" s="82"/>
      <c r="SUD1" s="82"/>
      <c r="SUE1" s="82"/>
      <c r="SUF1" s="82"/>
      <c r="SUG1" s="82"/>
      <c r="SUH1" s="82"/>
      <c r="SUI1" s="82"/>
      <c r="SUJ1" s="82"/>
      <c r="SUK1" s="82"/>
      <c r="SUL1" s="82"/>
      <c r="SUM1" s="82"/>
      <c r="SUN1" s="82"/>
      <c r="SUO1" s="82"/>
      <c r="SUP1" s="82"/>
      <c r="SUQ1" s="82"/>
      <c r="SUR1" s="82"/>
      <c r="SUS1" s="82"/>
      <c r="SUT1" s="82"/>
      <c r="SUU1" s="82"/>
      <c r="SUV1" s="82"/>
      <c r="SUW1" s="82"/>
      <c r="SUX1" s="82"/>
      <c r="SUY1" s="82"/>
      <c r="SUZ1" s="82"/>
      <c r="SVA1" s="82"/>
      <c r="SVB1" s="82"/>
      <c r="SVC1" s="82"/>
      <c r="SVD1" s="82"/>
      <c r="SVE1" s="82"/>
      <c r="SVF1" s="82"/>
      <c r="SVG1" s="82"/>
      <c r="SVH1" s="82"/>
      <c r="SVI1" s="82"/>
      <c r="SVJ1" s="82"/>
      <c r="SVK1" s="82"/>
      <c r="SVL1" s="82"/>
      <c r="SVM1" s="82"/>
      <c r="SVN1" s="82"/>
      <c r="SVO1" s="82"/>
      <c r="SVP1" s="82"/>
      <c r="SVQ1" s="82"/>
      <c r="SVR1" s="82"/>
      <c r="SVS1" s="82"/>
      <c r="SVT1" s="82"/>
      <c r="SVU1" s="82"/>
      <c r="SVV1" s="82"/>
      <c r="SVW1" s="82"/>
      <c r="SVX1" s="82"/>
      <c r="SVY1" s="82"/>
      <c r="SVZ1" s="82"/>
      <c r="SWA1" s="82"/>
      <c r="SWB1" s="82"/>
      <c r="SWC1" s="82"/>
      <c r="SWD1" s="82"/>
      <c r="SWE1" s="82"/>
      <c r="SWF1" s="82"/>
      <c r="SWG1" s="82"/>
      <c r="SWH1" s="82"/>
      <c r="SWI1" s="82"/>
      <c r="SWJ1" s="82"/>
      <c r="SWK1" s="82"/>
      <c r="SWL1" s="82"/>
      <c r="SWM1" s="82"/>
      <c r="SWN1" s="82"/>
      <c r="SWO1" s="82"/>
      <c r="SWP1" s="82"/>
      <c r="SWQ1" s="82"/>
      <c r="SWR1" s="82"/>
      <c r="SWS1" s="82"/>
      <c r="SWT1" s="82"/>
      <c r="SWU1" s="82"/>
      <c r="SWV1" s="82"/>
      <c r="SWW1" s="82"/>
      <c r="SWX1" s="82"/>
      <c r="SWY1" s="82"/>
      <c r="SWZ1" s="82"/>
      <c r="SXA1" s="82"/>
      <c r="SXB1" s="82"/>
      <c r="SXC1" s="82"/>
      <c r="SXD1" s="82"/>
      <c r="SXE1" s="82"/>
      <c r="SXF1" s="82"/>
      <c r="SXG1" s="82"/>
      <c r="SXH1" s="82"/>
      <c r="SXI1" s="82"/>
      <c r="SXJ1" s="82"/>
      <c r="SXK1" s="82"/>
      <c r="SXL1" s="82"/>
      <c r="SXM1" s="82"/>
      <c r="SXN1" s="82"/>
      <c r="SXO1" s="82"/>
      <c r="SXP1" s="82"/>
      <c r="SXQ1" s="82"/>
      <c r="SXR1" s="82"/>
      <c r="SXS1" s="82"/>
      <c r="SXT1" s="82"/>
      <c r="SXU1" s="82"/>
      <c r="SXV1" s="82"/>
      <c r="SXW1" s="82"/>
      <c r="SXX1" s="82"/>
      <c r="SXY1" s="82"/>
      <c r="SXZ1" s="82"/>
      <c r="SYA1" s="82"/>
      <c r="SYB1" s="82"/>
      <c r="SYC1" s="82"/>
      <c r="SYD1" s="82"/>
      <c r="SYE1" s="82"/>
      <c r="SYF1" s="82"/>
      <c r="SYG1" s="82"/>
      <c r="SYH1" s="82"/>
      <c r="SYI1" s="82"/>
      <c r="SYJ1" s="82"/>
      <c r="SYK1" s="82"/>
      <c r="SYL1" s="82"/>
      <c r="SYM1" s="82"/>
      <c r="SYN1" s="82"/>
      <c r="SYO1" s="82"/>
      <c r="SYP1" s="82"/>
      <c r="SYQ1" s="82"/>
      <c r="SYR1" s="82"/>
      <c r="SYS1" s="82"/>
      <c r="SYT1" s="82"/>
      <c r="SYU1" s="82"/>
      <c r="SYV1" s="82"/>
      <c r="SYW1" s="82"/>
      <c r="SYX1" s="82"/>
      <c r="SYY1" s="82"/>
      <c r="SYZ1" s="82"/>
      <c r="SZA1" s="82"/>
      <c r="SZB1" s="82"/>
      <c r="SZC1" s="82"/>
      <c r="SZD1" s="82"/>
      <c r="SZE1" s="82"/>
      <c r="SZF1" s="82"/>
      <c r="SZG1" s="82"/>
      <c r="SZH1" s="82"/>
      <c r="SZI1" s="82"/>
      <c r="SZJ1" s="82"/>
      <c r="SZK1" s="82"/>
      <c r="SZL1" s="82"/>
      <c r="SZM1" s="82"/>
      <c r="SZN1" s="82"/>
      <c r="SZO1" s="82"/>
      <c r="SZP1" s="82"/>
      <c r="SZQ1" s="82"/>
      <c r="SZR1" s="82"/>
      <c r="SZS1" s="82"/>
      <c r="SZT1" s="82"/>
      <c r="SZU1" s="82"/>
      <c r="SZV1" s="82"/>
      <c r="SZW1" s="82"/>
      <c r="SZX1" s="82"/>
      <c r="SZY1" s="82"/>
      <c r="SZZ1" s="82"/>
      <c r="TAA1" s="82"/>
      <c r="TAB1" s="82"/>
      <c r="TAC1" s="82"/>
      <c r="TAD1" s="82"/>
      <c r="TAE1" s="82"/>
      <c r="TAF1" s="82"/>
      <c r="TAG1" s="82"/>
      <c r="TAH1" s="82"/>
      <c r="TAI1" s="82"/>
      <c r="TAJ1" s="82"/>
      <c r="TAK1" s="82"/>
      <c r="TAL1" s="82"/>
      <c r="TAM1" s="82"/>
      <c r="TAN1" s="82"/>
      <c r="TAO1" s="82"/>
      <c r="TAP1" s="82"/>
      <c r="TAQ1" s="82"/>
      <c r="TAR1" s="82"/>
      <c r="TAS1" s="82"/>
      <c r="TAT1" s="82"/>
      <c r="TAU1" s="82"/>
      <c r="TAV1" s="82"/>
      <c r="TAW1" s="82"/>
      <c r="TAX1" s="82"/>
      <c r="TAY1" s="82"/>
      <c r="TAZ1" s="82"/>
      <c r="TBA1" s="82"/>
      <c r="TBB1" s="82"/>
      <c r="TBC1" s="82"/>
      <c r="TBD1" s="82"/>
      <c r="TBE1" s="82"/>
      <c r="TBF1" s="82"/>
      <c r="TBG1" s="82"/>
      <c r="TBH1" s="82"/>
      <c r="TBI1" s="82"/>
      <c r="TBJ1" s="82"/>
      <c r="TBK1" s="82"/>
      <c r="TBL1" s="82"/>
      <c r="TBM1" s="82"/>
      <c r="TBN1" s="82"/>
      <c r="TBO1" s="82"/>
      <c r="TBP1" s="82"/>
      <c r="TBQ1" s="82"/>
      <c r="TBR1" s="82"/>
      <c r="TBS1" s="82"/>
      <c r="TBT1" s="82"/>
      <c r="TBU1" s="82"/>
      <c r="TBV1" s="82"/>
      <c r="TBW1" s="82"/>
      <c r="TBX1" s="82"/>
      <c r="TBY1" s="82"/>
      <c r="TBZ1" s="82"/>
      <c r="TCA1" s="82"/>
      <c r="TCB1" s="82"/>
      <c r="TCC1" s="82"/>
      <c r="TCD1" s="82"/>
      <c r="TCE1" s="82"/>
      <c r="TCF1" s="82"/>
      <c r="TCG1" s="82"/>
      <c r="TCH1" s="82"/>
      <c r="TCI1" s="82"/>
      <c r="TCJ1" s="82"/>
      <c r="TCK1" s="82"/>
      <c r="TCL1" s="82"/>
      <c r="TCM1" s="82"/>
      <c r="TCN1" s="82"/>
      <c r="TCO1" s="82"/>
      <c r="TCP1" s="82"/>
      <c r="TCQ1" s="82"/>
      <c r="TCR1" s="82"/>
      <c r="TCS1" s="82"/>
      <c r="TCT1" s="82"/>
      <c r="TCU1" s="82"/>
      <c r="TCV1" s="82"/>
      <c r="TCW1" s="82"/>
      <c r="TCX1" s="82"/>
      <c r="TCY1" s="82"/>
      <c r="TCZ1" s="82"/>
      <c r="TDA1" s="82"/>
      <c r="TDB1" s="82"/>
      <c r="TDC1" s="82"/>
      <c r="TDD1" s="82"/>
      <c r="TDE1" s="82"/>
      <c r="TDF1" s="82"/>
      <c r="TDG1" s="82"/>
      <c r="TDH1" s="82"/>
      <c r="TDI1" s="82"/>
      <c r="TDJ1" s="82"/>
      <c r="TDK1" s="82"/>
      <c r="TDL1" s="82"/>
      <c r="TDM1" s="82"/>
      <c r="TDN1" s="82"/>
      <c r="TDO1" s="82"/>
      <c r="TDP1" s="82"/>
      <c r="TDQ1" s="82"/>
      <c r="TDR1" s="82"/>
      <c r="TDS1" s="82"/>
      <c r="TDT1" s="82"/>
      <c r="TDU1" s="82"/>
      <c r="TDV1" s="82"/>
      <c r="TDW1" s="82"/>
      <c r="TDX1" s="82"/>
      <c r="TDY1" s="82"/>
      <c r="TDZ1" s="82"/>
      <c r="TEA1" s="82"/>
      <c r="TEB1" s="82"/>
      <c r="TEC1" s="82"/>
      <c r="TED1" s="82"/>
      <c r="TEE1" s="82"/>
      <c r="TEF1" s="82"/>
      <c r="TEG1" s="82"/>
      <c r="TEH1" s="82"/>
      <c r="TEI1" s="82"/>
      <c r="TEJ1" s="82"/>
      <c r="TEK1" s="82"/>
      <c r="TEL1" s="82"/>
      <c r="TEM1" s="82"/>
      <c r="TEN1" s="82"/>
      <c r="TEO1" s="82"/>
      <c r="TEP1" s="82"/>
      <c r="TEQ1" s="82"/>
      <c r="TER1" s="82"/>
      <c r="TES1" s="82"/>
      <c r="TET1" s="82"/>
      <c r="TEU1" s="82"/>
      <c r="TEV1" s="82"/>
      <c r="TEW1" s="82"/>
      <c r="TEX1" s="82"/>
      <c r="TEY1" s="82"/>
      <c r="TEZ1" s="82"/>
      <c r="TFA1" s="82"/>
      <c r="TFB1" s="82"/>
      <c r="TFC1" s="82"/>
      <c r="TFD1" s="82"/>
      <c r="TFE1" s="82"/>
      <c r="TFF1" s="82"/>
      <c r="TFG1" s="82"/>
      <c r="TFH1" s="82"/>
      <c r="TFI1" s="82"/>
      <c r="TFJ1" s="82"/>
      <c r="TFK1" s="82"/>
      <c r="TFL1" s="82"/>
      <c r="TFM1" s="82"/>
      <c r="TFN1" s="82"/>
      <c r="TFO1" s="82"/>
      <c r="TFP1" s="82"/>
      <c r="TFQ1" s="82"/>
      <c r="TFR1" s="82"/>
      <c r="TFS1" s="82"/>
      <c r="TFT1" s="82"/>
      <c r="TFU1" s="82"/>
      <c r="TFV1" s="82"/>
      <c r="TFW1" s="82"/>
      <c r="TFX1" s="82"/>
      <c r="TFY1" s="82"/>
      <c r="TFZ1" s="82"/>
      <c r="TGA1" s="82"/>
      <c r="TGB1" s="82"/>
      <c r="TGC1" s="82"/>
      <c r="TGD1" s="82"/>
      <c r="TGE1" s="82"/>
      <c r="TGF1" s="82"/>
      <c r="TGG1" s="82"/>
      <c r="TGH1" s="82"/>
      <c r="TGI1" s="82"/>
      <c r="TGJ1" s="82"/>
      <c r="TGK1" s="82"/>
      <c r="TGL1" s="82"/>
      <c r="TGM1" s="82"/>
      <c r="TGN1" s="82"/>
      <c r="TGO1" s="82"/>
      <c r="TGP1" s="82"/>
      <c r="TGQ1" s="82"/>
      <c r="TGR1" s="82"/>
      <c r="TGS1" s="82"/>
      <c r="TGT1" s="82"/>
      <c r="TGU1" s="82"/>
      <c r="TGV1" s="82"/>
      <c r="TGW1" s="82"/>
      <c r="TGX1" s="82"/>
      <c r="TGY1" s="82"/>
      <c r="TGZ1" s="82"/>
      <c r="THA1" s="82"/>
      <c r="THB1" s="82"/>
      <c r="THC1" s="82"/>
      <c r="THD1" s="82"/>
      <c r="THE1" s="82"/>
      <c r="THF1" s="82"/>
      <c r="THG1" s="82"/>
      <c r="THH1" s="82"/>
      <c r="THI1" s="82"/>
      <c r="THJ1" s="82"/>
      <c r="THK1" s="82"/>
      <c r="THL1" s="82"/>
      <c r="THM1" s="82"/>
      <c r="THN1" s="82"/>
      <c r="THO1" s="82"/>
      <c r="THP1" s="82"/>
      <c r="THQ1" s="82"/>
      <c r="THR1" s="82"/>
      <c r="THS1" s="82"/>
      <c r="THT1" s="82"/>
      <c r="THU1" s="82"/>
      <c r="THV1" s="82"/>
      <c r="THW1" s="82"/>
      <c r="THX1" s="82"/>
      <c r="THY1" s="82"/>
      <c r="THZ1" s="82"/>
      <c r="TIA1" s="82"/>
      <c r="TIB1" s="82"/>
      <c r="TIC1" s="82"/>
      <c r="TID1" s="82"/>
      <c r="TIE1" s="82"/>
      <c r="TIF1" s="82"/>
      <c r="TIG1" s="82"/>
      <c r="TIH1" s="82"/>
      <c r="TII1" s="82"/>
      <c r="TIJ1" s="82"/>
      <c r="TIK1" s="82"/>
      <c r="TIL1" s="82"/>
      <c r="TIM1" s="82"/>
      <c r="TIN1" s="82"/>
      <c r="TIO1" s="82"/>
      <c r="TIP1" s="82"/>
      <c r="TIQ1" s="82"/>
      <c r="TIR1" s="82"/>
      <c r="TIS1" s="82"/>
      <c r="TIT1" s="82"/>
      <c r="TIU1" s="82"/>
      <c r="TIV1" s="82"/>
      <c r="TIW1" s="82"/>
      <c r="TIX1" s="82"/>
      <c r="TIY1" s="82"/>
      <c r="TIZ1" s="82"/>
      <c r="TJA1" s="82"/>
      <c r="TJB1" s="82"/>
      <c r="TJC1" s="82"/>
      <c r="TJD1" s="82"/>
      <c r="TJE1" s="82"/>
      <c r="TJF1" s="82"/>
      <c r="TJG1" s="82"/>
      <c r="TJH1" s="82"/>
      <c r="TJI1" s="82"/>
      <c r="TJJ1" s="82"/>
      <c r="TJK1" s="82"/>
      <c r="TJL1" s="82"/>
      <c r="TJM1" s="82"/>
      <c r="TJN1" s="82"/>
      <c r="TJO1" s="82"/>
      <c r="TJP1" s="82"/>
      <c r="TJQ1" s="82"/>
      <c r="TJR1" s="82"/>
      <c r="TJS1" s="82"/>
      <c r="TJT1" s="82"/>
      <c r="TJU1" s="82"/>
      <c r="TJV1" s="82"/>
      <c r="TJW1" s="82"/>
      <c r="TJX1" s="82"/>
      <c r="TJY1" s="82"/>
      <c r="TJZ1" s="82"/>
      <c r="TKA1" s="82"/>
      <c r="TKB1" s="82"/>
      <c r="TKC1" s="82"/>
      <c r="TKD1" s="82"/>
      <c r="TKE1" s="82"/>
      <c r="TKF1" s="82"/>
      <c r="TKG1" s="82"/>
      <c r="TKH1" s="82"/>
      <c r="TKI1" s="82"/>
      <c r="TKJ1" s="82"/>
      <c r="TKK1" s="82"/>
      <c r="TKL1" s="82"/>
      <c r="TKM1" s="82"/>
      <c r="TKN1" s="82"/>
      <c r="TKO1" s="82"/>
      <c r="TKP1" s="82"/>
      <c r="TKQ1" s="82"/>
      <c r="TKR1" s="82"/>
      <c r="TKS1" s="82"/>
      <c r="TKT1" s="82"/>
      <c r="TKU1" s="82"/>
      <c r="TKV1" s="82"/>
      <c r="TKW1" s="82"/>
      <c r="TKX1" s="82"/>
      <c r="TKY1" s="82"/>
      <c r="TKZ1" s="82"/>
      <c r="TLA1" s="82"/>
      <c r="TLB1" s="82"/>
      <c r="TLC1" s="82"/>
      <c r="TLD1" s="82"/>
      <c r="TLE1" s="82"/>
      <c r="TLF1" s="82"/>
      <c r="TLG1" s="82"/>
      <c r="TLH1" s="82"/>
      <c r="TLI1" s="82"/>
      <c r="TLJ1" s="82"/>
      <c r="TLK1" s="82"/>
      <c r="TLL1" s="82"/>
      <c r="TLM1" s="82"/>
      <c r="TLN1" s="82"/>
      <c r="TLO1" s="82"/>
      <c r="TLP1" s="82"/>
      <c r="TLQ1" s="82"/>
      <c r="TLR1" s="82"/>
      <c r="TLS1" s="82"/>
      <c r="TLT1" s="82"/>
      <c r="TLU1" s="82"/>
      <c r="TLV1" s="82"/>
      <c r="TLW1" s="82"/>
      <c r="TLX1" s="82"/>
      <c r="TLY1" s="82"/>
      <c r="TLZ1" s="82"/>
      <c r="TMA1" s="82"/>
      <c r="TMB1" s="82"/>
      <c r="TMC1" s="82"/>
      <c r="TMD1" s="82"/>
      <c r="TME1" s="82"/>
      <c r="TMF1" s="82"/>
      <c r="TMG1" s="82"/>
      <c r="TMH1" s="82"/>
      <c r="TMI1" s="82"/>
      <c r="TMJ1" s="82"/>
      <c r="TMK1" s="82"/>
      <c r="TML1" s="82"/>
      <c r="TMM1" s="82"/>
      <c r="TMN1" s="82"/>
      <c r="TMO1" s="82"/>
      <c r="TMP1" s="82"/>
      <c r="TMQ1" s="82"/>
      <c r="TMR1" s="82"/>
      <c r="TMS1" s="82"/>
      <c r="TMT1" s="82"/>
      <c r="TMU1" s="82"/>
      <c r="TMV1" s="82"/>
      <c r="TMW1" s="82"/>
      <c r="TMX1" s="82"/>
      <c r="TMY1" s="82"/>
      <c r="TMZ1" s="82"/>
      <c r="TNA1" s="82"/>
      <c r="TNB1" s="82"/>
      <c r="TNC1" s="82"/>
      <c r="TND1" s="82"/>
      <c r="TNE1" s="82"/>
      <c r="TNF1" s="82"/>
      <c r="TNG1" s="82"/>
      <c r="TNH1" s="82"/>
      <c r="TNI1" s="82"/>
      <c r="TNJ1" s="82"/>
      <c r="TNK1" s="82"/>
      <c r="TNL1" s="82"/>
      <c r="TNM1" s="82"/>
      <c r="TNN1" s="82"/>
      <c r="TNO1" s="82"/>
      <c r="TNP1" s="82"/>
      <c r="TNQ1" s="82"/>
      <c r="TNR1" s="82"/>
      <c r="TNS1" s="82"/>
      <c r="TNT1" s="82"/>
      <c r="TNU1" s="82"/>
      <c r="TNV1" s="82"/>
      <c r="TNW1" s="82"/>
      <c r="TNX1" s="82"/>
      <c r="TNY1" s="82"/>
      <c r="TNZ1" s="82"/>
      <c r="TOA1" s="82"/>
      <c r="TOB1" s="82"/>
      <c r="TOC1" s="82"/>
      <c r="TOD1" s="82"/>
      <c r="TOE1" s="82"/>
      <c r="TOF1" s="82"/>
      <c r="TOG1" s="82"/>
      <c r="TOH1" s="82"/>
      <c r="TOI1" s="82"/>
      <c r="TOJ1" s="82"/>
      <c r="TOK1" s="82"/>
      <c r="TOL1" s="82"/>
      <c r="TOM1" s="82"/>
      <c r="TON1" s="82"/>
      <c r="TOO1" s="82"/>
      <c r="TOP1" s="82"/>
      <c r="TOQ1" s="82"/>
      <c r="TOR1" s="82"/>
      <c r="TOS1" s="82"/>
      <c r="TOT1" s="82"/>
      <c r="TOU1" s="82"/>
      <c r="TOV1" s="82"/>
      <c r="TOW1" s="82"/>
      <c r="TOX1" s="82"/>
      <c r="TOY1" s="82"/>
      <c r="TOZ1" s="82"/>
      <c r="TPA1" s="82"/>
      <c r="TPB1" s="82"/>
      <c r="TPC1" s="82"/>
      <c r="TPD1" s="82"/>
      <c r="TPE1" s="82"/>
      <c r="TPF1" s="82"/>
      <c r="TPG1" s="82"/>
      <c r="TPH1" s="82"/>
      <c r="TPI1" s="82"/>
      <c r="TPJ1" s="82"/>
      <c r="TPK1" s="82"/>
      <c r="TPL1" s="82"/>
      <c r="TPM1" s="82"/>
      <c r="TPN1" s="82"/>
      <c r="TPO1" s="82"/>
      <c r="TPP1" s="82"/>
      <c r="TPQ1" s="82"/>
      <c r="TPR1" s="82"/>
      <c r="TPS1" s="82"/>
      <c r="TPT1" s="82"/>
      <c r="TPU1" s="82"/>
      <c r="TPV1" s="82"/>
      <c r="TPW1" s="82"/>
      <c r="TPX1" s="82"/>
      <c r="TPY1" s="82"/>
      <c r="TPZ1" s="82"/>
      <c r="TQA1" s="82"/>
      <c r="TQB1" s="82"/>
      <c r="TQC1" s="82"/>
      <c r="TQD1" s="82"/>
      <c r="TQE1" s="82"/>
      <c r="TQF1" s="82"/>
      <c r="TQG1" s="82"/>
      <c r="TQH1" s="82"/>
      <c r="TQI1" s="82"/>
      <c r="TQJ1" s="82"/>
      <c r="TQK1" s="82"/>
      <c r="TQL1" s="82"/>
      <c r="TQM1" s="82"/>
      <c r="TQN1" s="82"/>
      <c r="TQO1" s="82"/>
      <c r="TQP1" s="82"/>
      <c r="TQQ1" s="82"/>
      <c r="TQR1" s="82"/>
      <c r="TQS1" s="82"/>
      <c r="TQT1" s="82"/>
      <c r="TQU1" s="82"/>
      <c r="TQV1" s="82"/>
      <c r="TQW1" s="82"/>
      <c r="TQX1" s="82"/>
      <c r="TQY1" s="82"/>
      <c r="TQZ1" s="82"/>
      <c r="TRA1" s="82"/>
      <c r="TRB1" s="82"/>
      <c r="TRC1" s="82"/>
      <c r="TRD1" s="82"/>
      <c r="TRE1" s="82"/>
      <c r="TRF1" s="82"/>
      <c r="TRG1" s="82"/>
      <c r="TRH1" s="82"/>
      <c r="TRI1" s="82"/>
      <c r="TRJ1" s="82"/>
      <c r="TRK1" s="82"/>
      <c r="TRL1" s="82"/>
      <c r="TRM1" s="82"/>
      <c r="TRN1" s="82"/>
      <c r="TRO1" s="82"/>
      <c r="TRP1" s="82"/>
      <c r="TRQ1" s="82"/>
      <c r="TRR1" s="82"/>
      <c r="TRS1" s="82"/>
      <c r="TRT1" s="82"/>
      <c r="TRU1" s="82"/>
      <c r="TRV1" s="82"/>
      <c r="TRW1" s="82"/>
      <c r="TRX1" s="82"/>
      <c r="TRY1" s="82"/>
      <c r="TRZ1" s="82"/>
      <c r="TSA1" s="82"/>
      <c r="TSB1" s="82"/>
      <c r="TSC1" s="82"/>
      <c r="TSD1" s="82"/>
      <c r="TSE1" s="82"/>
      <c r="TSF1" s="82"/>
      <c r="TSG1" s="82"/>
      <c r="TSH1" s="82"/>
      <c r="TSI1" s="82"/>
      <c r="TSJ1" s="82"/>
      <c r="TSK1" s="82"/>
      <c r="TSL1" s="82"/>
      <c r="TSM1" s="82"/>
      <c r="TSN1" s="82"/>
      <c r="TSO1" s="82"/>
      <c r="TSP1" s="82"/>
      <c r="TSQ1" s="82"/>
      <c r="TSR1" s="82"/>
      <c r="TSS1" s="82"/>
      <c r="TST1" s="82"/>
      <c r="TSU1" s="82"/>
      <c r="TSV1" s="82"/>
      <c r="TSW1" s="82"/>
      <c r="TSX1" s="82"/>
      <c r="TSY1" s="82"/>
      <c r="TSZ1" s="82"/>
      <c r="TTA1" s="82"/>
      <c r="TTB1" s="82"/>
      <c r="TTC1" s="82"/>
      <c r="TTD1" s="82"/>
      <c r="TTE1" s="82"/>
      <c r="TTF1" s="82"/>
      <c r="TTG1" s="82"/>
      <c r="TTH1" s="82"/>
      <c r="TTI1" s="82"/>
      <c r="TTJ1" s="82"/>
      <c r="TTK1" s="82"/>
      <c r="TTL1" s="82"/>
      <c r="TTM1" s="82"/>
      <c r="TTN1" s="82"/>
      <c r="TTO1" s="82"/>
      <c r="TTP1" s="82"/>
      <c r="TTQ1" s="82"/>
      <c r="TTR1" s="82"/>
      <c r="TTS1" s="82"/>
      <c r="TTT1" s="82"/>
      <c r="TTU1" s="82"/>
      <c r="TTV1" s="82"/>
      <c r="TTW1" s="82"/>
      <c r="TTX1" s="82"/>
      <c r="TTY1" s="82"/>
      <c r="TTZ1" s="82"/>
      <c r="TUA1" s="82"/>
      <c r="TUB1" s="82"/>
      <c r="TUC1" s="82"/>
      <c r="TUD1" s="82"/>
      <c r="TUE1" s="82"/>
      <c r="TUF1" s="82"/>
      <c r="TUG1" s="82"/>
      <c r="TUH1" s="82"/>
      <c r="TUI1" s="82"/>
      <c r="TUJ1" s="82"/>
      <c r="TUK1" s="82"/>
      <c r="TUL1" s="82"/>
      <c r="TUM1" s="82"/>
      <c r="TUN1" s="82"/>
      <c r="TUO1" s="82"/>
      <c r="TUP1" s="82"/>
      <c r="TUQ1" s="82"/>
      <c r="TUR1" s="82"/>
      <c r="TUS1" s="82"/>
      <c r="TUT1" s="82"/>
      <c r="TUU1" s="82"/>
      <c r="TUV1" s="82"/>
      <c r="TUW1" s="82"/>
      <c r="TUX1" s="82"/>
      <c r="TUY1" s="82"/>
      <c r="TUZ1" s="82"/>
      <c r="TVA1" s="82"/>
      <c r="TVB1" s="82"/>
      <c r="TVC1" s="82"/>
      <c r="TVD1" s="82"/>
      <c r="TVE1" s="82"/>
      <c r="TVF1" s="82"/>
      <c r="TVG1" s="82"/>
      <c r="TVH1" s="82"/>
      <c r="TVI1" s="82"/>
      <c r="TVJ1" s="82"/>
      <c r="TVK1" s="82"/>
      <c r="TVL1" s="82"/>
      <c r="TVM1" s="82"/>
      <c r="TVN1" s="82"/>
      <c r="TVO1" s="82"/>
      <c r="TVP1" s="82"/>
      <c r="TVQ1" s="82"/>
      <c r="TVR1" s="82"/>
      <c r="TVS1" s="82"/>
      <c r="TVT1" s="82"/>
      <c r="TVU1" s="82"/>
      <c r="TVV1" s="82"/>
      <c r="TVW1" s="82"/>
      <c r="TVX1" s="82"/>
      <c r="TVY1" s="82"/>
      <c r="TVZ1" s="82"/>
      <c r="TWA1" s="82"/>
      <c r="TWB1" s="82"/>
      <c r="TWC1" s="82"/>
      <c r="TWD1" s="82"/>
      <c r="TWE1" s="82"/>
      <c r="TWF1" s="82"/>
      <c r="TWG1" s="82"/>
      <c r="TWH1" s="82"/>
      <c r="TWI1" s="82"/>
      <c r="TWJ1" s="82"/>
      <c r="TWK1" s="82"/>
      <c r="TWL1" s="82"/>
      <c r="TWM1" s="82"/>
      <c r="TWN1" s="82"/>
      <c r="TWO1" s="82"/>
      <c r="TWP1" s="82"/>
      <c r="TWQ1" s="82"/>
      <c r="TWR1" s="82"/>
      <c r="TWS1" s="82"/>
      <c r="TWT1" s="82"/>
      <c r="TWU1" s="82"/>
      <c r="TWV1" s="82"/>
      <c r="TWW1" s="82"/>
      <c r="TWX1" s="82"/>
      <c r="TWY1" s="82"/>
      <c r="TWZ1" s="82"/>
      <c r="TXA1" s="82"/>
      <c r="TXB1" s="82"/>
      <c r="TXC1" s="82"/>
      <c r="TXD1" s="82"/>
      <c r="TXE1" s="82"/>
      <c r="TXF1" s="82"/>
      <c r="TXG1" s="82"/>
      <c r="TXH1" s="82"/>
      <c r="TXI1" s="82"/>
      <c r="TXJ1" s="82"/>
      <c r="TXK1" s="82"/>
      <c r="TXL1" s="82"/>
      <c r="TXM1" s="82"/>
      <c r="TXN1" s="82"/>
      <c r="TXO1" s="82"/>
      <c r="TXP1" s="82"/>
      <c r="TXQ1" s="82"/>
      <c r="TXR1" s="82"/>
      <c r="TXS1" s="82"/>
      <c r="TXT1" s="82"/>
      <c r="TXU1" s="82"/>
      <c r="TXV1" s="82"/>
      <c r="TXW1" s="82"/>
      <c r="TXX1" s="82"/>
      <c r="TXY1" s="82"/>
      <c r="TXZ1" s="82"/>
      <c r="TYA1" s="82"/>
      <c r="TYB1" s="82"/>
      <c r="TYC1" s="82"/>
      <c r="TYD1" s="82"/>
      <c r="TYE1" s="82"/>
      <c r="TYF1" s="82"/>
      <c r="TYG1" s="82"/>
      <c r="TYH1" s="82"/>
      <c r="TYI1" s="82"/>
      <c r="TYJ1" s="82"/>
      <c r="TYK1" s="82"/>
      <c r="TYL1" s="82"/>
      <c r="TYM1" s="82"/>
      <c r="TYN1" s="82"/>
      <c r="TYO1" s="82"/>
      <c r="TYP1" s="82"/>
      <c r="TYQ1" s="82"/>
      <c r="TYR1" s="82"/>
      <c r="TYS1" s="82"/>
      <c r="TYT1" s="82"/>
      <c r="TYU1" s="82"/>
      <c r="TYV1" s="82"/>
      <c r="TYW1" s="82"/>
      <c r="TYX1" s="82"/>
      <c r="TYY1" s="82"/>
      <c r="TYZ1" s="82"/>
      <c r="TZA1" s="82"/>
      <c r="TZB1" s="82"/>
      <c r="TZC1" s="82"/>
      <c r="TZD1" s="82"/>
      <c r="TZE1" s="82"/>
      <c r="TZF1" s="82"/>
      <c r="TZG1" s="82"/>
      <c r="TZH1" s="82"/>
      <c r="TZI1" s="82"/>
      <c r="TZJ1" s="82"/>
      <c r="TZK1" s="82"/>
      <c r="TZL1" s="82"/>
      <c r="TZM1" s="82"/>
      <c r="TZN1" s="82"/>
      <c r="TZO1" s="82"/>
      <c r="TZP1" s="82"/>
      <c r="TZQ1" s="82"/>
      <c r="TZR1" s="82"/>
      <c r="TZS1" s="82"/>
      <c r="TZT1" s="82"/>
      <c r="TZU1" s="82"/>
      <c r="TZV1" s="82"/>
      <c r="TZW1" s="82"/>
      <c r="TZX1" s="82"/>
      <c r="TZY1" s="82"/>
      <c r="TZZ1" s="82"/>
      <c r="UAA1" s="82"/>
      <c r="UAB1" s="82"/>
      <c r="UAC1" s="82"/>
      <c r="UAD1" s="82"/>
      <c r="UAE1" s="82"/>
      <c r="UAF1" s="82"/>
      <c r="UAG1" s="82"/>
      <c r="UAH1" s="82"/>
      <c r="UAI1" s="82"/>
      <c r="UAJ1" s="82"/>
      <c r="UAK1" s="82"/>
      <c r="UAL1" s="82"/>
      <c r="UAM1" s="82"/>
      <c r="UAN1" s="82"/>
      <c r="UAO1" s="82"/>
      <c r="UAP1" s="82"/>
      <c r="UAQ1" s="82"/>
      <c r="UAR1" s="82"/>
      <c r="UAS1" s="82"/>
      <c r="UAT1" s="82"/>
      <c r="UAU1" s="82"/>
      <c r="UAV1" s="82"/>
      <c r="UAW1" s="82"/>
      <c r="UAX1" s="82"/>
      <c r="UAY1" s="82"/>
      <c r="UAZ1" s="82"/>
      <c r="UBA1" s="82"/>
      <c r="UBB1" s="82"/>
      <c r="UBC1" s="82"/>
      <c r="UBD1" s="82"/>
      <c r="UBE1" s="82"/>
      <c r="UBF1" s="82"/>
      <c r="UBG1" s="82"/>
      <c r="UBH1" s="82"/>
      <c r="UBI1" s="82"/>
      <c r="UBJ1" s="82"/>
      <c r="UBK1" s="82"/>
      <c r="UBL1" s="82"/>
      <c r="UBM1" s="82"/>
      <c r="UBN1" s="82"/>
      <c r="UBO1" s="82"/>
      <c r="UBP1" s="82"/>
      <c r="UBQ1" s="82"/>
      <c r="UBR1" s="82"/>
      <c r="UBS1" s="82"/>
      <c r="UBT1" s="82"/>
      <c r="UBU1" s="82"/>
      <c r="UBV1" s="82"/>
      <c r="UBW1" s="82"/>
      <c r="UBX1" s="82"/>
      <c r="UBY1" s="82"/>
      <c r="UBZ1" s="82"/>
      <c r="UCA1" s="82"/>
      <c r="UCB1" s="82"/>
      <c r="UCC1" s="82"/>
      <c r="UCD1" s="82"/>
      <c r="UCE1" s="82"/>
      <c r="UCF1" s="82"/>
      <c r="UCG1" s="82"/>
      <c r="UCH1" s="82"/>
      <c r="UCI1" s="82"/>
      <c r="UCJ1" s="82"/>
      <c r="UCK1" s="82"/>
      <c r="UCL1" s="82"/>
      <c r="UCM1" s="82"/>
      <c r="UCN1" s="82"/>
      <c r="UCO1" s="82"/>
      <c r="UCP1" s="82"/>
      <c r="UCQ1" s="82"/>
      <c r="UCR1" s="82"/>
      <c r="UCS1" s="82"/>
      <c r="UCT1" s="82"/>
      <c r="UCU1" s="82"/>
      <c r="UCV1" s="82"/>
      <c r="UCW1" s="82"/>
      <c r="UCX1" s="82"/>
      <c r="UCY1" s="82"/>
      <c r="UCZ1" s="82"/>
      <c r="UDA1" s="82"/>
      <c r="UDB1" s="82"/>
      <c r="UDC1" s="82"/>
      <c r="UDD1" s="82"/>
      <c r="UDE1" s="82"/>
      <c r="UDF1" s="82"/>
      <c r="UDG1" s="82"/>
      <c r="UDH1" s="82"/>
      <c r="UDI1" s="82"/>
      <c r="UDJ1" s="82"/>
      <c r="UDK1" s="82"/>
      <c r="UDL1" s="82"/>
      <c r="UDM1" s="82"/>
      <c r="UDN1" s="82"/>
      <c r="UDO1" s="82"/>
      <c r="UDP1" s="82"/>
      <c r="UDQ1" s="82"/>
      <c r="UDR1" s="82"/>
      <c r="UDS1" s="82"/>
      <c r="UDT1" s="82"/>
      <c r="UDU1" s="82"/>
      <c r="UDV1" s="82"/>
      <c r="UDW1" s="82"/>
      <c r="UDX1" s="82"/>
      <c r="UDY1" s="82"/>
      <c r="UDZ1" s="82"/>
      <c r="UEA1" s="82"/>
      <c r="UEB1" s="82"/>
      <c r="UEC1" s="82"/>
      <c r="UED1" s="82"/>
      <c r="UEE1" s="82"/>
      <c r="UEF1" s="82"/>
      <c r="UEG1" s="82"/>
      <c r="UEH1" s="82"/>
      <c r="UEI1" s="82"/>
      <c r="UEJ1" s="82"/>
      <c r="UEK1" s="82"/>
      <c r="UEL1" s="82"/>
      <c r="UEM1" s="82"/>
      <c r="UEN1" s="82"/>
      <c r="UEO1" s="82"/>
      <c r="UEP1" s="82"/>
      <c r="UEQ1" s="82"/>
      <c r="UER1" s="82"/>
      <c r="UES1" s="82"/>
      <c r="UET1" s="82"/>
      <c r="UEU1" s="82"/>
      <c r="UEV1" s="82"/>
      <c r="UEW1" s="82"/>
      <c r="UEX1" s="82"/>
      <c r="UEY1" s="82"/>
      <c r="UEZ1" s="82"/>
      <c r="UFA1" s="82"/>
      <c r="UFB1" s="82"/>
      <c r="UFC1" s="82"/>
      <c r="UFD1" s="82"/>
      <c r="UFE1" s="82"/>
      <c r="UFF1" s="82"/>
      <c r="UFG1" s="82"/>
      <c r="UFH1" s="82"/>
      <c r="UFI1" s="82"/>
      <c r="UFJ1" s="82"/>
      <c r="UFK1" s="82"/>
      <c r="UFL1" s="82"/>
      <c r="UFM1" s="82"/>
      <c r="UFN1" s="82"/>
      <c r="UFO1" s="82"/>
      <c r="UFP1" s="82"/>
      <c r="UFQ1" s="82"/>
      <c r="UFR1" s="82"/>
      <c r="UFS1" s="82"/>
      <c r="UFT1" s="82"/>
      <c r="UFU1" s="82"/>
      <c r="UFV1" s="82"/>
      <c r="UFW1" s="82"/>
      <c r="UFX1" s="82"/>
      <c r="UFY1" s="82"/>
      <c r="UFZ1" s="82"/>
      <c r="UGA1" s="82"/>
      <c r="UGB1" s="82"/>
      <c r="UGC1" s="82"/>
      <c r="UGD1" s="82"/>
      <c r="UGE1" s="82"/>
      <c r="UGF1" s="82"/>
      <c r="UGG1" s="82"/>
      <c r="UGH1" s="82"/>
      <c r="UGI1" s="82"/>
      <c r="UGJ1" s="82"/>
      <c r="UGK1" s="82"/>
      <c r="UGL1" s="82"/>
      <c r="UGM1" s="82"/>
      <c r="UGN1" s="82"/>
      <c r="UGO1" s="82"/>
      <c r="UGP1" s="82"/>
      <c r="UGQ1" s="82"/>
      <c r="UGR1" s="82"/>
      <c r="UGS1" s="82"/>
      <c r="UGT1" s="82"/>
      <c r="UGU1" s="82"/>
      <c r="UGV1" s="82"/>
      <c r="UGW1" s="82"/>
      <c r="UGX1" s="82"/>
      <c r="UGY1" s="82"/>
      <c r="UGZ1" s="82"/>
      <c r="UHA1" s="82"/>
      <c r="UHB1" s="82"/>
      <c r="UHC1" s="82"/>
      <c r="UHD1" s="82"/>
      <c r="UHE1" s="82"/>
      <c r="UHF1" s="82"/>
      <c r="UHG1" s="82"/>
      <c r="UHH1" s="82"/>
      <c r="UHI1" s="82"/>
      <c r="UHJ1" s="82"/>
      <c r="UHK1" s="82"/>
      <c r="UHL1" s="82"/>
      <c r="UHM1" s="82"/>
      <c r="UHN1" s="82"/>
      <c r="UHO1" s="82"/>
      <c r="UHP1" s="82"/>
      <c r="UHQ1" s="82"/>
      <c r="UHR1" s="82"/>
      <c r="UHS1" s="82"/>
      <c r="UHT1" s="82"/>
      <c r="UHU1" s="82"/>
      <c r="UHV1" s="82"/>
      <c r="UHW1" s="82"/>
      <c r="UHX1" s="82"/>
      <c r="UHY1" s="82"/>
      <c r="UHZ1" s="82"/>
      <c r="UIA1" s="82"/>
      <c r="UIB1" s="82"/>
      <c r="UIC1" s="82"/>
      <c r="UID1" s="82"/>
      <c r="UIE1" s="82"/>
      <c r="UIF1" s="82"/>
      <c r="UIG1" s="82"/>
      <c r="UIH1" s="82"/>
      <c r="UII1" s="82"/>
      <c r="UIJ1" s="82"/>
      <c r="UIK1" s="82"/>
      <c r="UIL1" s="82"/>
      <c r="UIM1" s="82"/>
      <c r="UIN1" s="82"/>
      <c r="UIO1" s="82"/>
      <c r="UIP1" s="82"/>
      <c r="UIQ1" s="82"/>
      <c r="UIR1" s="82"/>
      <c r="UIS1" s="82"/>
      <c r="UIT1" s="82"/>
      <c r="UIU1" s="82"/>
      <c r="UIV1" s="82"/>
      <c r="UIW1" s="82"/>
      <c r="UIX1" s="82"/>
      <c r="UIY1" s="82"/>
      <c r="UIZ1" s="82"/>
      <c r="UJA1" s="82"/>
      <c r="UJB1" s="82"/>
      <c r="UJC1" s="82"/>
      <c r="UJD1" s="82"/>
      <c r="UJE1" s="82"/>
      <c r="UJF1" s="82"/>
      <c r="UJG1" s="82"/>
      <c r="UJH1" s="82"/>
      <c r="UJI1" s="82"/>
      <c r="UJJ1" s="82"/>
      <c r="UJK1" s="82"/>
      <c r="UJL1" s="82"/>
      <c r="UJM1" s="82"/>
      <c r="UJN1" s="82"/>
      <c r="UJO1" s="82"/>
      <c r="UJP1" s="82"/>
      <c r="UJQ1" s="82"/>
      <c r="UJR1" s="82"/>
      <c r="UJS1" s="82"/>
      <c r="UJT1" s="82"/>
      <c r="UJU1" s="82"/>
      <c r="UJV1" s="82"/>
      <c r="UJW1" s="82"/>
      <c r="UJX1" s="82"/>
      <c r="UJY1" s="82"/>
      <c r="UJZ1" s="82"/>
      <c r="UKA1" s="82"/>
      <c r="UKB1" s="82"/>
      <c r="UKC1" s="82"/>
      <c r="UKD1" s="82"/>
      <c r="UKE1" s="82"/>
      <c r="UKF1" s="82"/>
      <c r="UKG1" s="82"/>
      <c r="UKH1" s="82"/>
      <c r="UKI1" s="82"/>
      <c r="UKJ1" s="82"/>
      <c r="UKK1" s="82"/>
      <c r="UKL1" s="82"/>
      <c r="UKM1" s="82"/>
      <c r="UKN1" s="82"/>
      <c r="UKO1" s="82"/>
      <c r="UKP1" s="82"/>
      <c r="UKQ1" s="82"/>
      <c r="UKR1" s="82"/>
      <c r="UKS1" s="82"/>
      <c r="UKT1" s="82"/>
      <c r="UKU1" s="82"/>
      <c r="UKV1" s="82"/>
      <c r="UKW1" s="82"/>
      <c r="UKX1" s="82"/>
      <c r="UKY1" s="82"/>
      <c r="UKZ1" s="82"/>
      <c r="ULA1" s="82"/>
      <c r="ULB1" s="82"/>
      <c r="ULC1" s="82"/>
      <c r="ULD1" s="82"/>
      <c r="ULE1" s="82"/>
      <c r="ULF1" s="82"/>
      <c r="ULG1" s="82"/>
      <c r="ULH1" s="82"/>
      <c r="ULI1" s="82"/>
      <c r="ULJ1" s="82"/>
      <c r="ULK1" s="82"/>
      <c r="ULL1" s="82"/>
      <c r="ULM1" s="82"/>
      <c r="ULN1" s="82"/>
      <c r="ULO1" s="82"/>
      <c r="ULP1" s="82"/>
      <c r="ULQ1" s="82"/>
      <c r="ULR1" s="82"/>
      <c r="ULS1" s="82"/>
      <c r="ULT1" s="82"/>
      <c r="ULU1" s="82"/>
      <c r="ULV1" s="82"/>
      <c r="ULW1" s="82"/>
      <c r="ULX1" s="82"/>
      <c r="ULY1" s="82"/>
      <c r="ULZ1" s="82"/>
      <c r="UMA1" s="82"/>
      <c r="UMB1" s="82"/>
      <c r="UMC1" s="82"/>
      <c r="UMD1" s="82"/>
      <c r="UME1" s="82"/>
      <c r="UMF1" s="82"/>
      <c r="UMG1" s="82"/>
      <c r="UMH1" s="82"/>
      <c r="UMI1" s="82"/>
      <c r="UMJ1" s="82"/>
      <c r="UMK1" s="82"/>
      <c r="UML1" s="82"/>
      <c r="UMM1" s="82"/>
      <c r="UMN1" s="82"/>
      <c r="UMO1" s="82"/>
      <c r="UMP1" s="82"/>
      <c r="UMQ1" s="82"/>
      <c r="UMR1" s="82"/>
      <c r="UMS1" s="82"/>
      <c r="UMT1" s="82"/>
      <c r="UMU1" s="82"/>
      <c r="UMV1" s="82"/>
      <c r="UMW1" s="82"/>
      <c r="UMX1" s="82"/>
      <c r="UMY1" s="82"/>
      <c r="UMZ1" s="82"/>
      <c r="UNA1" s="82"/>
      <c r="UNB1" s="82"/>
      <c r="UNC1" s="82"/>
      <c r="UND1" s="82"/>
      <c r="UNE1" s="82"/>
      <c r="UNF1" s="82"/>
      <c r="UNG1" s="82"/>
      <c r="UNH1" s="82"/>
      <c r="UNI1" s="82"/>
      <c r="UNJ1" s="82"/>
      <c r="UNK1" s="82"/>
      <c r="UNL1" s="82"/>
      <c r="UNM1" s="82"/>
      <c r="UNN1" s="82"/>
      <c r="UNO1" s="82"/>
      <c r="UNP1" s="82"/>
      <c r="UNQ1" s="82"/>
      <c r="UNR1" s="82"/>
      <c r="UNS1" s="82"/>
      <c r="UNT1" s="82"/>
      <c r="UNU1" s="82"/>
      <c r="UNV1" s="82"/>
      <c r="UNW1" s="82"/>
      <c r="UNX1" s="82"/>
      <c r="UNY1" s="82"/>
      <c r="UNZ1" s="82"/>
      <c r="UOA1" s="82"/>
      <c r="UOB1" s="82"/>
      <c r="UOC1" s="82"/>
      <c r="UOD1" s="82"/>
      <c r="UOE1" s="82"/>
      <c r="UOF1" s="82"/>
      <c r="UOG1" s="82"/>
      <c r="UOH1" s="82"/>
      <c r="UOI1" s="82"/>
      <c r="UOJ1" s="82"/>
      <c r="UOK1" s="82"/>
      <c r="UOL1" s="82"/>
      <c r="UOM1" s="82"/>
      <c r="UON1" s="82"/>
      <c r="UOO1" s="82"/>
      <c r="UOP1" s="82"/>
      <c r="UOQ1" s="82"/>
      <c r="UOR1" s="82"/>
      <c r="UOS1" s="82"/>
      <c r="UOT1" s="82"/>
      <c r="UOU1" s="82"/>
      <c r="UOV1" s="82"/>
      <c r="UOW1" s="82"/>
      <c r="UOX1" s="82"/>
      <c r="UOY1" s="82"/>
      <c r="UOZ1" s="82"/>
      <c r="UPA1" s="82"/>
      <c r="UPB1" s="82"/>
      <c r="UPC1" s="82"/>
      <c r="UPD1" s="82"/>
      <c r="UPE1" s="82"/>
      <c r="UPF1" s="82"/>
      <c r="UPG1" s="82"/>
      <c r="UPH1" s="82"/>
      <c r="UPI1" s="82"/>
      <c r="UPJ1" s="82"/>
      <c r="UPK1" s="82"/>
      <c r="UPL1" s="82"/>
      <c r="UPM1" s="82"/>
      <c r="UPN1" s="82"/>
      <c r="UPO1" s="82"/>
      <c r="UPP1" s="82"/>
      <c r="UPQ1" s="82"/>
      <c r="UPR1" s="82"/>
      <c r="UPS1" s="82"/>
      <c r="UPT1" s="82"/>
      <c r="UPU1" s="82"/>
      <c r="UPV1" s="82"/>
      <c r="UPW1" s="82"/>
      <c r="UPX1" s="82"/>
      <c r="UPY1" s="82"/>
      <c r="UPZ1" s="82"/>
      <c r="UQA1" s="82"/>
      <c r="UQB1" s="82"/>
      <c r="UQC1" s="82"/>
      <c r="UQD1" s="82"/>
      <c r="UQE1" s="82"/>
      <c r="UQF1" s="82"/>
      <c r="UQG1" s="82"/>
      <c r="UQH1" s="82"/>
      <c r="UQI1" s="82"/>
      <c r="UQJ1" s="82"/>
      <c r="UQK1" s="82"/>
      <c r="UQL1" s="82"/>
      <c r="UQM1" s="82"/>
      <c r="UQN1" s="82"/>
      <c r="UQO1" s="82"/>
      <c r="UQP1" s="82"/>
      <c r="UQQ1" s="82"/>
      <c r="UQR1" s="82"/>
      <c r="UQS1" s="82"/>
      <c r="UQT1" s="82"/>
      <c r="UQU1" s="82"/>
      <c r="UQV1" s="82"/>
      <c r="UQW1" s="82"/>
      <c r="UQX1" s="82"/>
      <c r="UQY1" s="82"/>
      <c r="UQZ1" s="82"/>
      <c r="URA1" s="82"/>
      <c r="URB1" s="82"/>
      <c r="URC1" s="82"/>
      <c r="URD1" s="82"/>
      <c r="URE1" s="82"/>
      <c r="URF1" s="82"/>
      <c r="URG1" s="82"/>
      <c r="URH1" s="82"/>
      <c r="URI1" s="82"/>
      <c r="URJ1" s="82"/>
      <c r="URK1" s="82"/>
      <c r="URL1" s="82"/>
      <c r="URM1" s="82"/>
      <c r="URN1" s="82"/>
      <c r="URO1" s="82"/>
      <c r="URP1" s="82"/>
      <c r="URQ1" s="82"/>
      <c r="URR1" s="82"/>
      <c r="URS1" s="82"/>
      <c r="URT1" s="82"/>
      <c r="URU1" s="82"/>
      <c r="URV1" s="82"/>
      <c r="URW1" s="82"/>
      <c r="URX1" s="82"/>
      <c r="URY1" s="82"/>
      <c r="URZ1" s="82"/>
      <c r="USA1" s="82"/>
      <c r="USB1" s="82"/>
      <c r="USC1" s="82"/>
      <c r="USD1" s="82"/>
      <c r="USE1" s="82"/>
      <c r="USF1" s="82"/>
      <c r="USG1" s="82"/>
      <c r="USH1" s="82"/>
      <c r="USI1" s="82"/>
      <c r="USJ1" s="82"/>
      <c r="USK1" s="82"/>
      <c r="USL1" s="82"/>
      <c r="USM1" s="82"/>
      <c r="USN1" s="82"/>
      <c r="USO1" s="82"/>
      <c r="USP1" s="82"/>
      <c r="USQ1" s="82"/>
      <c r="USR1" s="82"/>
      <c r="USS1" s="82"/>
      <c r="UST1" s="82"/>
      <c r="USU1" s="82"/>
      <c r="USV1" s="82"/>
      <c r="USW1" s="82"/>
      <c r="USX1" s="82"/>
      <c r="USY1" s="82"/>
      <c r="USZ1" s="82"/>
      <c r="UTA1" s="82"/>
      <c r="UTB1" s="82"/>
      <c r="UTC1" s="82"/>
      <c r="UTD1" s="82"/>
      <c r="UTE1" s="82"/>
      <c r="UTF1" s="82"/>
      <c r="UTG1" s="82"/>
      <c r="UTH1" s="82"/>
      <c r="UTI1" s="82"/>
      <c r="UTJ1" s="82"/>
      <c r="UTK1" s="82"/>
      <c r="UTL1" s="82"/>
      <c r="UTM1" s="82"/>
      <c r="UTN1" s="82"/>
      <c r="UTO1" s="82"/>
      <c r="UTP1" s="82"/>
      <c r="UTQ1" s="82"/>
      <c r="UTR1" s="82"/>
      <c r="UTS1" s="82"/>
      <c r="UTT1" s="82"/>
      <c r="UTU1" s="82"/>
      <c r="UTV1" s="82"/>
      <c r="UTW1" s="82"/>
      <c r="UTX1" s="82"/>
      <c r="UTY1" s="82"/>
      <c r="UTZ1" s="82"/>
      <c r="UUA1" s="82"/>
      <c r="UUB1" s="82"/>
      <c r="UUC1" s="82"/>
      <c r="UUD1" s="82"/>
      <c r="UUE1" s="82"/>
      <c r="UUF1" s="82"/>
      <c r="UUG1" s="82"/>
      <c r="UUH1" s="82"/>
      <c r="UUI1" s="82"/>
      <c r="UUJ1" s="82"/>
      <c r="UUK1" s="82"/>
      <c r="UUL1" s="82"/>
      <c r="UUM1" s="82"/>
      <c r="UUN1" s="82"/>
      <c r="UUO1" s="82"/>
      <c r="UUP1" s="82"/>
      <c r="UUQ1" s="82"/>
      <c r="UUR1" s="82"/>
      <c r="UUS1" s="82"/>
      <c r="UUT1" s="82"/>
      <c r="UUU1" s="82"/>
      <c r="UUV1" s="82"/>
      <c r="UUW1" s="82"/>
      <c r="UUX1" s="82"/>
      <c r="UUY1" s="82"/>
      <c r="UUZ1" s="82"/>
      <c r="UVA1" s="82"/>
      <c r="UVB1" s="82"/>
      <c r="UVC1" s="82"/>
      <c r="UVD1" s="82"/>
      <c r="UVE1" s="82"/>
      <c r="UVF1" s="82"/>
      <c r="UVG1" s="82"/>
      <c r="UVH1" s="82"/>
      <c r="UVI1" s="82"/>
      <c r="UVJ1" s="82"/>
      <c r="UVK1" s="82"/>
      <c r="UVL1" s="82"/>
      <c r="UVM1" s="82"/>
      <c r="UVN1" s="82"/>
      <c r="UVO1" s="82"/>
      <c r="UVP1" s="82"/>
      <c r="UVQ1" s="82"/>
      <c r="UVR1" s="82"/>
      <c r="UVS1" s="82"/>
      <c r="UVT1" s="82"/>
      <c r="UVU1" s="82"/>
      <c r="UVV1" s="82"/>
      <c r="UVW1" s="82"/>
      <c r="UVX1" s="82"/>
      <c r="UVY1" s="82"/>
      <c r="UVZ1" s="82"/>
      <c r="UWA1" s="82"/>
      <c r="UWB1" s="82"/>
      <c r="UWC1" s="82"/>
      <c r="UWD1" s="82"/>
      <c r="UWE1" s="82"/>
      <c r="UWF1" s="82"/>
      <c r="UWG1" s="82"/>
      <c r="UWH1" s="82"/>
      <c r="UWI1" s="82"/>
      <c r="UWJ1" s="82"/>
      <c r="UWK1" s="82"/>
      <c r="UWL1" s="82"/>
      <c r="UWM1" s="82"/>
      <c r="UWN1" s="82"/>
      <c r="UWO1" s="82"/>
      <c r="UWP1" s="82"/>
      <c r="UWQ1" s="82"/>
      <c r="UWR1" s="82"/>
      <c r="UWS1" s="82"/>
      <c r="UWT1" s="82"/>
      <c r="UWU1" s="82"/>
      <c r="UWV1" s="82"/>
      <c r="UWW1" s="82"/>
      <c r="UWX1" s="82"/>
      <c r="UWY1" s="82"/>
      <c r="UWZ1" s="82"/>
      <c r="UXA1" s="82"/>
      <c r="UXB1" s="82"/>
      <c r="UXC1" s="82"/>
      <c r="UXD1" s="82"/>
      <c r="UXE1" s="82"/>
      <c r="UXF1" s="82"/>
      <c r="UXG1" s="82"/>
      <c r="UXH1" s="82"/>
      <c r="UXI1" s="82"/>
      <c r="UXJ1" s="82"/>
      <c r="UXK1" s="82"/>
      <c r="UXL1" s="82"/>
      <c r="UXM1" s="82"/>
      <c r="UXN1" s="82"/>
      <c r="UXO1" s="82"/>
      <c r="UXP1" s="82"/>
      <c r="UXQ1" s="82"/>
      <c r="UXR1" s="82"/>
      <c r="UXS1" s="82"/>
      <c r="UXT1" s="82"/>
      <c r="UXU1" s="82"/>
      <c r="UXV1" s="82"/>
      <c r="UXW1" s="82"/>
      <c r="UXX1" s="82"/>
      <c r="UXY1" s="82"/>
      <c r="UXZ1" s="82"/>
      <c r="UYA1" s="82"/>
      <c r="UYB1" s="82"/>
      <c r="UYC1" s="82"/>
      <c r="UYD1" s="82"/>
      <c r="UYE1" s="82"/>
      <c r="UYF1" s="82"/>
      <c r="UYG1" s="82"/>
      <c r="UYH1" s="82"/>
      <c r="UYI1" s="82"/>
      <c r="UYJ1" s="82"/>
      <c r="UYK1" s="82"/>
      <c r="UYL1" s="82"/>
      <c r="UYM1" s="82"/>
      <c r="UYN1" s="82"/>
      <c r="UYO1" s="82"/>
      <c r="UYP1" s="82"/>
      <c r="UYQ1" s="82"/>
      <c r="UYR1" s="82"/>
      <c r="UYS1" s="82"/>
      <c r="UYT1" s="82"/>
      <c r="UYU1" s="82"/>
      <c r="UYV1" s="82"/>
      <c r="UYW1" s="82"/>
      <c r="UYX1" s="82"/>
      <c r="UYY1" s="82"/>
      <c r="UYZ1" s="82"/>
      <c r="UZA1" s="82"/>
      <c r="UZB1" s="82"/>
      <c r="UZC1" s="82"/>
      <c r="UZD1" s="82"/>
      <c r="UZE1" s="82"/>
      <c r="UZF1" s="82"/>
      <c r="UZG1" s="82"/>
      <c r="UZH1" s="82"/>
      <c r="UZI1" s="82"/>
      <c r="UZJ1" s="82"/>
      <c r="UZK1" s="82"/>
      <c r="UZL1" s="82"/>
      <c r="UZM1" s="82"/>
      <c r="UZN1" s="82"/>
      <c r="UZO1" s="82"/>
      <c r="UZP1" s="82"/>
      <c r="UZQ1" s="82"/>
      <c r="UZR1" s="82"/>
      <c r="UZS1" s="82"/>
      <c r="UZT1" s="82"/>
      <c r="UZU1" s="82"/>
      <c r="UZV1" s="82"/>
      <c r="UZW1" s="82"/>
      <c r="UZX1" s="82"/>
      <c r="UZY1" s="82"/>
      <c r="UZZ1" s="82"/>
      <c r="VAA1" s="82"/>
      <c r="VAB1" s="82"/>
      <c r="VAC1" s="82"/>
      <c r="VAD1" s="82"/>
      <c r="VAE1" s="82"/>
      <c r="VAF1" s="82"/>
      <c r="VAG1" s="82"/>
      <c r="VAH1" s="82"/>
      <c r="VAI1" s="82"/>
      <c r="VAJ1" s="82"/>
      <c r="VAK1" s="82"/>
      <c r="VAL1" s="82"/>
      <c r="VAM1" s="82"/>
      <c r="VAN1" s="82"/>
      <c r="VAO1" s="82"/>
      <c r="VAP1" s="82"/>
      <c r="VAQ1" s="82"/>
      <c r="VAR1" s="82"/>
      <c r="VAS1" s="82"/>
      <c r="VAT1" s="82"/>
      <c r="VAU1" s="82"/>
      <c r="VAV1" s="82"/>
      <c r="VAW1" s="82"/>
      <c r="VAX1" s="82"/>
      <c r="VAY1" s="82"/>
      <c r="VAZ1" s="82"/>
      <c r="VBA1" s="82"/>
      <c r="VBB1" s="82"/>
      <c r="VBC1" s="82"/>
      <c r="VBD1" s="82"/>
      <c r="VBE1" s="82"/>
      <c r="VBF1" s="82"/>
      <c r="VBG1" s="82"/>
      <c r="VBH1" s="82"/>
      <c r="VBI1" s="82"/>
      <c r="VBJ1" s="82"/>
      <c r="VBK1" s="82"/>
      <c r="VBL1" s="82"/>
      <c r="VBM1" s="82"/>
      <c r="VBN1" s="82"/>
      <c r="VBO1" s="82"/>
      <c r="VBP1" s="82"/>
      <c r="VBQ1" s="82"/>
      <c r="VBR1" s="82"/>
      <c r="VBS1" s="82"/>
      <c r="VBT1" s="82"/>
      <c r="VBU1" s="82"/>
      <c r="VBV1" s="82"/>
      <c r="VBW1" s="82"/>
      <c r="VBX1" s="82"/>
      <c r="VBY1" s="82"/>
      <c r="VBZ1" s="82"/>
      <c r="VCA1" s="82"/>
      <c r="VCB1" s="82"/>
      <c r="VCC1" s="82"/>
      <c r="VCD1" s="82"/>
      <c r="VCE1" s="82"/>
      <c r="VCF1" s="82"/>
      <c r="VCG1" s="82"/>
      <c r="VCH1" s="82"/>
      <c r="VCI1" s="82"/>
      <c r="VCJ1" s="82"/>
      <c r="VCK1" s="82"/>
      <c r="VCL1" s="82"/>
      <c r="VCM1" s="82"/>
      <c r="VCN1" s="82"/>
      <c r="VCO1" s="82"/>
      <c r="VCP1" s="82"/>
      <c r="VCQ1" s="82"/>
      <c r="VCR1" s="82"/>
      <c r="VCS1" s="82"/>
      <c r="VCT1" s="82"/>
      <c r="VCU1" s="82"/>
      <c r="VCV1" s="82"/>
      <c r="VCW1" s="82"/>
      <c r="VCX1" s="82"/>
      <c r="VCY1" s="82"/>
      <c r="VCZ1" s="82"/>
      <c r="VDA1" s="82"/>
      <c r="VDB1" s="82"/>
      <c r="VDC1" s="82"/>
      <c r="VDD1" s="82"/>
      <c r="VDE1" s="82"/>
      <c r="VDF1" s="82"/>
      <c r="VDG1" s="82"/>
      <c r="VDH1" s="82"/>
      <c r="VDI1" s="82"/>
      <c r="VDJ1" s="82"/>
      <c r="VDK1" s="82"/>
      <c r="VDL1" s="82"/>
      <c r="VDM1" s="82"/>
      <c r="VDN1" s="82"/>
      <c r="VDO1" s="82"/>
      <c r="VDP1" s="82"/>
      <c r="VDQ1" s="82"/>
      <c r="VDR1" s="82"/>
      <c r="VDS1" s="82"/>
      <c r="VDT1" s="82"/>
      <c r="VDU1" s="82"/>
      <c r="VDV1" s="82"/>
      <c r="VDW1" s="82"/>
      <c r="VDX1" s="82"/>
      <c r="VDY1" s="82"/>
      <c r="VDZ1" s="82"/>
      <c r="VEA1" s="82"/>
      <c r="VEB1" s="82"/>
      <c r="VEC1" s="82"/>
      <c r="VED1" s="82"/>
      <c r="VEE1" s="82"/>
      <c r="VEF1" s="82"/>
      <c r="VEG1" s="82"/>
      <c r="VEH1" s="82"/>
      <c r="VEI1" s="82"/>
      <c r="VEJ1" s="82"/>
      <c r="VEK1" s="82"/>
      <c r="VEL1" s="82"/>
      <c r="VEM1" s="82"/>
      <c r="VEN1" s="82"/>
      <c r="VEO1" s="82"/>
      <c r="VEP1" s="82"/>
      <c r="VEQ1" s="82"/>
      <c r="VER1" s="82"/>
      <c r="VES1" s="82"/>
      <c r="VET1" s="82"/>
      <c r="VEU1" s="82"/>
      <c r="VEV1" s="82"/>
      <c r="VEW1" s="82"/>
      <c r="VEX1" s="82"/>
      <c r="VEY1" s="82"/>
      <c r="VEZ1" s="82"/>
      <c r="VFA1" s="82"/>
      <c r="VFB1" s="82"/>
      <c r="VFC1" s="82"/>
      <c r="VFD1" s="82"/>
      <c r="VFE1" s="82"/>
      <c r="VFF1" s="82"/>
      <c r="VFG1" s="82"/>
      <c r="VFH1" s="82"/>
      <c r="VFI1" s="82"/>
      <c r="VFJ1" s="82"/>
      <c r="VFK1" s="82"/>
      <c r="VFL1" s="82"/>
      <c r="VFM1" s="82"/>
      <c r="VFN1" s="82"/>
      <c r="VFO1" s="82"/>
      <c r="VFP1" s="82"/>
      <c r="VFQ1" s="82"/>
      <c r="VFR1" s="82"/>
      <c r="VFS1" s="82"/>
      <c r="VFT1" s="82"/>
      <c r="VFU1" s="82"/>
      <c r="VFV1" s="82"/>
      <c r="VFW1" s="82"/>
      <c r="VFX1" s="82"/>
      <c r="VFY1" s="82"/>
      <c r="VFZ1" s="82"/>
      <c r="VGA1" s="82"/>
      <c r="VGB1" s="82"/>
      <c r="VGC1" s="82"/>
      <c r="VGD1" s="82"/>
      <c r="VGE1" s="82"/>
      <c r="VGF1" s="82"/>
      <c r="VGG1" s="82"/>
      <c r="VGH1" s="82"/>
      <c r="VGI1" s="82"/>
      <c r="VGJ1" s="82"/>
      <c r="VGK1" s="82"/>
      <c r="VGL1" s="82"/>
      <c r="VGM1" s="82"/>
      <c r="VGN1" s="82"/>
      <c r="VGO1" s="82"/>
      <c r="VGP1" s="82"/>
      <c r="VGQ1" s="82"/>
      <c r="VGR1" s="82"/>
      <c r="VGS1" s="82"/>
      <c r="VGT1" s="82"/>
      <c r="VGU1" s="82"/>
      <c r="VGV1" s="82"/>
      <c r="VGW1" s="82"/>
      <c r="VGX1" s="82"/>
      <c r="VGY1" s="82"/>
      <c r="VGZ1" s="82"/>
      <c r="VHA1" s="82"/>
      <c r="VHB1" s="82"/>
      <c r="VHC1" s="82"/>
      <c r="VHD1" s="82"/>
      <c r="VHE1" s="82"/>
      <c r="VHF1" s="82"/>
      <c r="VHG1" s="82"/>
      <c r="VHH1" s="82"/>
      <c r="VHI1" s="82"/>
      <c r="VHJ1" s="82"/>
      <c r="VHK1" s="82"/>
      <c r="VHL1" s="82"/>
      <c r="VHM1" s="82"/>
      <c r="VHN1" s="82"/>
      <c r="VHO1" s="82"/>
      <c r="VHP1" s="82"/>
      <c r="VHQ1" s="82"/>
      <c r="VHR1" s="82"/>
      <c r="VHS1" s="82"/>
      <c r="VHT1" s="82"/>
      <c r="VHU1" s="82"/>
      <c r="VHV1" s="82"/>
      <c r="VHW1" s="82"/>
      <c r="VHX1" s="82"/>
      <c r="VHY1" s="82"/>
      <c r="VHZ1" s="82"/>
      <c r="VIA1" s="82"/>
      <c r="VIB1" s="82"/>
      <c r="VIC1" s="82"/>
      <c r="VID1" s="82"/>
      <c r="VIE1" s="82"/>
      <c r="VIF1" s="82"/>
      <c r="VIG1" s="82"/>
      <c r="VIH1" s="82"/>
      <c r="VII1" s="82"/>
      <c r="VIJ1" s="82"/>
      <c r="VIK1" s="82"/>
      <c r="VIL1" s="82"/>
      <c r="VIM1" s="82"/>
      <c r="VIN1" s="82"/>
      <c r="VIO1" s="82"/>
      <c r="VIP1" s="82"/>
      <c r="VIQ1" s="82"/>
      <c r="VIR1" s="82"/>
      <c r="VIS1" s="82"/>
      <c r="VIT1" s="82"/>
      <c r="VIU1" s="82"/>
      <c r="VIV1" s="82"/>
      <c r="VIW1" s="82"/>
      <c r="VIX1" s="82"/>
      <c r="VIY1" s="82"/>
      <c r="VIZ1" s="82"/>
      <c r="VJA1" s="82"/>
      <c r="VJB1" s="82"/>
      <c r="VJC1" s="82"/>
      <c r="VJD1" s="82"/>
      <c r="VJE1" s="82"/>
      <c r="VJF1" s="82"/>
      <c r="VJG1" s="82"/>
      <c r="VJH1" s="82"/>
      <c r="VJI1" s="82"/>
      <c r="VJJ1" s="82"/>
      <c r="VJK1" s="82"/>
      <c r="VJL1" s="82"/>
      <c r="VJM1" s="82"/>
      <c r="VJN1" s="82"/>
      <c r="VJO1" s="82"/>
      <c r="VJP1" s="82"/>
      <c r="VJQ1" s="82"/>
      <c r="VJR1" s="82"/>
      <c r="VJS1" s="82"/>
      <c r="VJT1" s="82"/>
      <c r="VJU1" s="82"/>
      <c r="VJV1" s="82"/>
      <c r="VJW1" s="82"/>
      <c r="VJX1" s="82"/>
      <c r="VJY1" s="82"/>
      <c r="VJZ1" s="82"/>
      <c r="VKA1" s="82"/>
      <c r="VKB1" s="82"/>
      <c r="VKC1" s="82"/>
      <c r="VKD1" s="82"/>
      <c r="VKE1" s="82"/>
      <c r="VKF1" s="82"/>
      <c r="VKG1" s="82"/>
      <c r="VKH1" s="82"/>
      <c r="VKI1" s="82"/>
      <c r="VKJ1" s="82"/>
      <c r="VKK1" s="82"/>
      <c r="VKL1" s="82"/>
      <c r="VKM1" s="82"/>
      <c r="VKN1" s="82"/>
      <c r="VKO1" s="82"/>
      <c r="VKP1" s="82"/>
      <c r="VKQ1" s="82"/>
      <c r="VKR1" s="82"/>
      <c r="VKS1" s="82"/>
      <c r="VKT1" s="82"/>
      <c r="VKU1" s="82"/>
      <c r="VKV1" s="82"/>
      <c r="VKW1" s="82"/>
      <c r="VKX1" s="82"/>
      <c r="VKY1" s="82"/>
      <c r="VKZ1" s="82"/>
      <c r="VLA1" s="82"/>
      <c r="VLB1" s="82"/>
      <c r="VLC1" s="82"/>
      <c r="VLD1" s="82"/>
      <c r="VLE1" s="82"/>
      <c r="VLF1" s="82"/>
      <c r="VLG1" s="82"/>
      <c r="VLH1" s="82"/>
      <c r="VLI1" s="82"/>
      <c r="VLJ1" s="82"/>
      <c r="VLK1" s="82"/>
      <c r="VLL1" s="82"/>
      <c r="VLM1" s="82"/>
      <c r="VLN1" s="82"/>
      <c r="VLO1" s="82"/>
      <c r="VLP1" s="82"/>
      <c r="VLQ1" s="82"/>
      <c r="VLR1" s="82"/>
      <c r="VLS1" s="82"/>
      <c r="VLT1" s="82"/>
      <c r="VLU1" s="82"/>
      <c r="VLV1" s="82"/>
      <c r="VLW1" s="82"/>
      <c r="VLX1" s="82"/>
      <c r="VLY1" s="82"/>
      <c r="VLZ1" s="82"/>
      <c r="VMA1" s="82"/>
      <c r="VMB1" s="82"/>
      <c r="VMC1" s="82"/>
      <c r="VMD1" s="82"/>
      <c r="VME1" s="82"/>
      <c r="VMF1" s="82"/>
      <c r="VMG1" s="82"/>
      <c r="VMH1" s="82"/>
      <c r="VMI1" s="82"/>
      <c r="VMJ1" s="82"/>
      <c r="VMK1" s="82"/>
      <c r="VML1" s="82"/>
      <c r="VMM1" s="82"/>
      <c r="VMN1" s="82"/>
      <c r="VMO1" s="82"/>
      <c r="VMP1" s="82"/>
      <c r="VMQ1" s="82"/>
      <c r="VMR1" s="82"/>
      <c r="VMS1" s="82"/>
      <c r="VMT1" s="82"/>
      <c r="VMU1" s="82"/>
      <c r="VMV1" s="82"/>
      <c r="VMW1" s="82"/>
      <c r="VMX1" s="82"/>
      <c r="VMY1" s="82"/>
      <c r="VMZ1" s="82"/>
      <c r="VNA1" s="82"/>
      <c r="VNB1" s="82"/>
      <c r="VNC1" s="82"/>
      <c r="VND1" s="82"/>
      <c r="VNE1" s="82"/>
      <c r="VNF1" s="82"/>
      <c r="VNG1" s="82"/>
      <c r="VNH1" s="82"/>
      <c r="VNI1" s="82"/>
      <c r="VNJ1" s="82"/>
      <c r="VNK1" s="82"/>
      <c r="VNL1" s="82"/>
      <c r="VNM1" s="82"/>
      <c r="VNN1" s="82"/>
      <c r="VNO1" s="82"/>
      <c r="VNP1" s="82"/>
      <c r="VNQ1" s="82"/>
      <c r="VNR1" s="82"/>
      <c r="VNS1" s="82"/>
      <c r="VNT1" s="82"/>
      <c r="VNU1" s="82"/>
      <c r="VNV1" s="82"/>
      <c r="VNW1" s="82"/>
      <c r="VNX1" s="82"/>
      <c r="VNY1" s="82"/>
      <c r="VNZ1" s="82"/>
      <c r="VOA1" s="82"/>
      <c r="VOB1" s="82"/>
      <c r="VOC1" s="82"/>
      <c r="VOD1" s="82"/>
      <c r="VOE1" s="82"/>
      <c r="VOF1" s="82"/>
      <c r="VOG1" s="82"/>
      <c r="VOH1" s="82"/>
      <c r="VOI1" s="82"/>
      <c r="VOJ1" s="82"/>
      <c r="VOK1" s="82"/>
      <c r="VOL1" s="82"/>
      <c r="VOM1" s="82"/>
      <c r="VON1" s="82"/>
      <c r="VOO1" s="82"/>
      <c r="VOP1" s="82"/>
      <c r="VOQ1" s="82"/>
      <c r="VOR1" s="82"/>
      <c r="VOS1" s="82"/>
      <c r="VOT1" s="82"/>
      <c r="VOU1" s="82"/>
      <c r="VOV1" s="82"/>
      <c r="VOW1" s="82"/>
      <c r="VOX1" s="82"/>
      <c r="VOY1" s="82"/>
      <c r="VOZ1" s="82"/>
      <c r="VPA1" s="82"/>
      <c r="VPB1" s="82"/>
      <c r="VPC1" s="82"/>
      <c r="VPD1" s="82"/>
      <c r="VPE1" s="82"/>
      <c r="VPF1" s="82"/>
      <c r="VPG1" s="82"/>
      <c r="VPH1" s="82"/>
      <c r="VPI1" s="82"/>
      <c r="VPJ1" s="82"/>
      <c r="VPK1" s="82"/>
      <c r="VPL1" s="82"/>
      <c r="VPM1" s="82"/>
      <c r="VPN1" s="82"/>
      <c r="VPO1" s="82"/>
      <c r="VPP1" s="82"/>
      <c r="VPQ1" s="82"/>
      <c r="VPR1" s="82"/>
      <c r="VPS1" s="82"/>
      <c r="VPT1" s="82"/>
      <c r="VPU1" s="82"/>
      <c r="VPV1" s="82"/>
      <c r="VPW1" s="82"/>
      <c r="VPX1" s="82"/>
      <c r="VPY1" s="82"/>
      <c r="VPZ1" s="82"/>
      <c r="VQA1" s="82"/>
      <c r="VQB1" s="82"/>
      <c r="VQC1" s="82"/>
      <c r="VQD1" s="82"/>
      <c r="VQE1" s="82"/>
      <c r="VQF1" s="82"/>
      <c r="VQG1" s="82"/>
      <c r="VQH1" s="82"/>
      <c r="VQI1" s="82"/>
      <c r="VQJ1" s="82"/>
      <c r="VQK1" s="82"/>
      <c r="VQL1" s="82"/>
      <c r="VQM1" s="82"/>
      <c r="VQN1" s="82"/>
      <c r="VQO1" s="82"/>
      <c r="VQP1" s="82"/>
      <c r="VQQ1" s="82"/>
      <c r="VQR1" s="82"/>
      <c r="VQS1" s="82"/>
      <c r="VQT1" s="82"/>
      <c r="VQU1" s="82"/>
      <c r="VQV1" s="82"/>
      <c r="VQW1" s="82"/>
      <c r="VQX1" s="82"/>
      <c r="VQY1" s="82"/>
      <c r="VQZ1" s="82"/>
      <c r="VRA1" s="82"/>
      <c r="VRB1" s="82"/>
      <c r="VRC1" s="82"/>
      <c r="VRD1" s="82"/>
      <c r="VRE1" s="82"/>
      <c r="VRF1" s="82"/>
      <c r="VRG1" s="82"/>
      <c r="VRH1" s="82"/>
      <c r="VRI1" s="82"/>
      <c r="VRJ1" s="82"/>
      <c r="VRK1" s="82"/>
      <c r="VRL1" s="82"/>
      <c r="VRM1" s="82"/>
      <c r="VRN1" s="82"/>
      <c r="VRO1" s="82"/>
      <c r="VRP1" s="82"/>
      <c r="VRQ1" s="82"/>
      <c r="VRR1" s="82"/>
      <c r="VRS1" s="82"/>
      <c r="VRT1" s="82"/>
      <c r="VRU1" s="82"/>
      <c r="VRV1" s="82"/>
      <c r="VRW1" s="82"/>
      <c r="VRX1" s="82"/>
      <c r="VRY1" s="82"/>
      <c r="VRZ1" s="82"/>
      <c r="VSA1" s="82"/>
      <c r="VSB1" s="82"/>
      <c r="VSC1" s="82"/>
      <c r="VSD1" s="82"/>
      <c r="VSE1" s="82"/>
      <c r="VSF1" s="82"/>
      <c r="VSG1" s="82"/>
      <c r="VSH1" s="82"/>
      <c r="VSI1" s="82"/>
      <c r="VSJ1" s="82"/>
      <c r="VSK1" s="82"/>
      <c r="VSL1" s="82"/>
      <c r="VSM1" s="82"/>
      <c r="VSN1" s="82"/>
      <c r="VSO1" s="82"/>
      <c r="VSP1" s="82"/>
      <c r="VSQ1" s="82"/>
      <c r="VSR1" s="82"/>
      <c r="VSS1" s="82"/>
      <c r="VST1" s="82"/>
      <c r="VSU1" s="82"/>
      <c r="VSV1" s="82"/>
      <c r="VSW1" s="82"/>
      <c r="VSX1" s="82"/>
      <c r="VSY1" s="82"/>
      <c r="VSZ1" s="82"/>
      <c r="VTA1" s="82"/>
      <c r="VTB1" s="82"/>
      <c r="VTC1" s="82"/>
      <c r="VTD1" s="82"/>
      <c r="VTE1" s="82"/>
      <c r="VTF1" s="82"/>
      <c r="VTG1" s="82"/>
      <c r="VTH1" s="82"/>
      <c r="VTI1" s="82"/>
      <c r="VTJ1" s="82"/>
      <c r="VTK1" s="82"/>
      <c r="VTL1" s="82"/>
      <c r="VTM1" s="82"/>
      <c r="VTN1" s="82"/>
      <c r="VTO1" s="82"/>
      <c r="VTP1" s="82"/>
      <c r="VTQ1" s="82"/>
      <c r="VTR1" s="82"/>
      <c r="VTS1" s="82"/>
      <c r="VTT1" s="82"/>
      <c r="VTU1" s="82"/>
      <c r="VTV1" s="82"/>
      <c r="VTW1" s="82"/>
      <c r="VTX1" s="82"/>
      <c r="VTY1" s="82"/>
      <c r="VTZ1" s="82"/>
      <c r="VUA1" s="82"/>
      <c r="VUB1" s="82"/>
      <c r="VUC1" s="82"/>
      <c r="VUD1" s="82"/>
      <c r="VUE1" s="82"/>
      <c r="VUF1" s="82"/>
      <c r="VUG1" s="82"/>
      <c r="VUH1" s="82"/>
      <c r="VUI1" s="82"/>
      <c r="VUJ1" s="82"/>
      <c r="VUK1" s="82"/>
      <c r="VUL1" s="82"/>
      <c r="VUM1" s="82"/>
      <c r="VUN1" s="82"/>
      <c r="VUO1" s="82"/>
      <c r="VUP1" s="82"/>
      <c r="VUQ1" s="82"/>
      <c r="VUR1" s="82"/>
      <c r="VUS1" s="82"/>
      <c r="VUT1" s="82"/>
      <c r="VUU1" s="82"/>
      <c r="VUV1" s="82"/>
      <c r="VUW1" s="82"/>
      <c r="VUX1" s="82"/>
      <c r="VUY1" s="82"/>
      <c r="VUZ1" s="82"/>
      <c r="VVA1" s="82"/>
      <c r="VVB1" s="82"/>
      <c r="VVC1" s="82"/>
      <c r="VVD1" s="82"/>
      <c r="VVE1" s="82"/>
      <c r="VVF1" s="82"/>
      <c r="VVG1" s="82"/>
      <c r="VVH1" s="82"/>
      <c r="VVI1" s="82"/>
      <c r="VVJ1" s="82"/>
      <c r="VVK1" s="82"/>
      <c r="VVL1" s="82"/>
      <c r="VVM1" s="82"/>
      <c r="VVN1" s="82"/>
      <c r="VVO1" s="82"/>
      <c r="VVP1" s="82"/>
      <c r="VVQ1" s="82"/>
      <c r="VVR1" s="82"/>
      <c r="VVS1" s="82"/>
      <c r="VVT1" s="82"/>
      <c r="VVU1" s="82"/>
      <c r="VVV1" s="82"/>
      <c r="VVW1" s="82"/>
      <c r="VVX1" s="82"/>
      <c r="VVY1" s="82"/>
      <c r="VVZ1" s="82"/>
      <c r="VWA1" s="82"/>
      <c r="VWB1" s="82"/>
      <c r="VWC1" s="82"/>
      <c r="VWD1" s="82"/>
      <c r="VWE1" s="82"/>
      <c r="VWF1" s="82"/>
      <c r="VWG1" s="82"/>
      <c r="VWH1" s="82"/>
      <c r="VWI1" s="82"/>
      <c r="VWJ1" s="82"/>
      <c r="VWK1" s="82"/>
      <c r="VWL1" s="82"/>
      <c r="VWM1" s="82"/>
      <c r="VWN1" s="82"/>
      <c r="VWO1" s="82"/>
      <c r="VWP1" s="82"/>
      <c r="VWQ1" s="82"/>
      <c r="VWR1" s="82"/>
      <c r="VWS1" s="82"/>
      <c r="VWT1" s="82"/>
      <c r="VWU1" s="82"/>
      <c r="VWV1" s="82"/>
      <c r="VWW1" s="82"/>
      <c r="VWX1" s="82"/>
      <c r="VWY1" s="82"/>
      <c r="VWZ1" s="82"/>
      <c r="VXA1" s="82"/>
      <c r="VXB1" s="82"/>
      <c r="VXC1" s="82"/>
      <c r="VXD1" s="82"/>
      <c r="VXE1" s="82"/>
      <c r="VXF1" s="82"/>
      <c r="VXG1" s="82"/>
      <c r="VXH1" s="82"/>
      <c r="VXI1" s="82"/>
      <c r="VXJ1" s="82"/>
      <c r="VXK1" s="82"/>
      <c r="VXL1" s="82"/>
      <c r="VXM1" s="82"/>
      <c r="VXN1" s="82"/>
      <c r="VXO1" s="82"/>
      <c r="VXP1" s="82"/>
      <c r="VXQ1" s="82"/>
      <c r="VXR1" s="82"/>
      <c r="VXS1" s="82"/>
      <c r="VXT1" s="82"/>
      <c r="VXU1" s="82"/>
      <c r="VXV1" s="82"/>
      <c r="VXW1" s="82"/>
      <c r="VXX1" s="82"/>
      <c r="VXY1" s="82"/>
      <c r="VXZ1" s="82"/>
      <c r="VYA1" s="82"/>
      <c r="VYB1" s="82"/>
      <c r="VYC1" s="82"/>
      <c r="VYD1" s="82"/>
      <c r="VYE1" s="82"/>
      <c r="VYF1" s="82"/>
      <c r="VYG1" s="82"/>
      <c r="VYH1" s="82"/>
      <c r="VYI1" s="82"/>
      <c r="VYJ1" s="82"/>
      <c r="VYK1" s="82"/>
      <c r="VYL1" s="82"/>
      <c r="VYM1" s="82"/>
      <c r="VYN1" s="82"/>
      <c r="VYO1" s="82"/>
      <c r="VYP1" s="82"/>
      <c r="VYQ1" s="82"/>
      <c r="VYR1" s="82"/>
      <c r="VYS1" s="82"/>
      <c r="VYT1" s="82"/>
      <c r="VYU1" s="82"/>
      <c r="VYV1" s="82"/>
      <c r="VYW1" s="82"/>
      <c r="VYX1" s="82"/>
      <c r="VYY1" s="82"/>
      <c r="VYZ1" s="82"/>
      <c r="VZA1" s="82"/>
      <c r="VZB1" s="82"/>
      <c r="VZC1" s="82"/>
      <c r="VZD1" s="82"/>
      <c r="VZE1" s="82"/>
      <c r="VZF1" s="82"/>
      <c r="VZG1" s="82"/>
      <c r="VZH1" s="82"/>
      <c r="VZI1" s="82"/>
      <c r="VZJ1" s="82"/>
      <c r="VZK1" s="82"/>
      <c r="VZL1" s="82"/>
      <c r="VZM1" s="82"/>
      <c r="VZN1" s="82"/>
      <c r="VZO1" s="82"/>
      <c r="VZP1" s="82"/>
      <c r="VZQ1" s="82"/>
      <c r="VZR1" s="82"/>
      <c r="VZS1" s="82"/>
      <c r="VZT1" s="82"/>
      <c r="VZU1" s="82"/>
      <c r="VZV1" s="82"/>
      <c r="VZW1" s="82"/>
      <c r="VZX1" s="82"/>
      <c r="VZY1" s="82"/>
      <c r="VZZ1" s="82"/>
      <c r="WAA1" s="82"/>
      <c r="WAB1" s="82"/>
      <c r="WAC1" s="82"/>
      <c r="WAD1" s="82"/>
      <c r="WAE1" s="82"/>
      <c r="WAF1" s="82"/>
      <c r="WAG1" s="82"/>
      <c r="WAH1" s="82"/>
      <c r="WAI1" s="82"/>
      <c r="WAJ1" s="82"/>
      <c r="WAK1" s="82"/>
      <c r="WAL1" s="82"/>
      <c r="WAM1" s="82"/>
      <c r="WAN1" s="82"/>
      <c r="WAO1" s="82"/>
      <c r="WAP1" s="82"/>
      <c r="WAQ1" s="82"/>
      <c r="WAR1" s="82"/>
      <c r="WAS1" s="82"/>
      <c r="WAT1" s="82"/>
      <c r="WAU1" s="82"/>
      <c r="WAV1" s="82"/>
      <c r="WAW1" s="82"/>
      <c r="WAX1" s="82"/>
      <c r="WAY1" s="82"/>
      <c r="WAZ1" s="82"/>
      <c r="WBA1" s="82"/>
      <c r="WBB1" s="82"/>
      <c r="WBC1" s="82"/>
      <c r="WBD1" s="82"/>
      <c r="WBE1" s="82"/>
      <c r="WBF1" s="82"/>
      <c r="WBG1" s="82"/>
      <c r="WBH1" s="82"/>
      <c r="WBI1" s="82"/>
      <c r="WBJ1" s="82"/>
      <c r="WBK1" s="82"/>
      <c r="WBL1" s="82"/>
      <c r="WBM1" s="82"/>
      <c r="WBN1" s="82"/>
      <c r="WBO1" s="82"/>
      <c r="WBP1" s="82"/>
      <c r="WBQ1" s="82"/>
      <c r="WBR1" s="82"/>
      <c r="WBS1" s="82"/>
      <c r="WBT1" s="82"/>
      <c r="WBU1" s="82"/>
      <c r="WBV1" s="82"/>
      <c r="WBW1" s="82"/>
      <c r="WBX1" s="82"/>
      <c r="WBY1" s="82"/>
      <c r="WBZ1" s="82"/>
      <c r="WCA1" s="82"/>
      <c r="WCB1" s="82"/>
      <c r="WCC1" s="82"/>
      <c r="WCD1" s="82"/>
      <c r="WCE1" s="82"/>
      <c r="WCF1" s="82"/>
      <c r="WCG1" s="82"/>
      <c r="WCH1" s="82"/>
      <c r="WCI1" s="82"/>
      <c r="WCJ1" s="82"/>
      <c r="WCK1" s="82"/>
      <c r="WCL1" s="82"/>
      <c r="WCM1" s="82"/>
      <c r="WCN1" s="82"/>
      <c r="WCO1" s="82"/>
      <c r="WCP1" s="82"/>
      <c r="WCQ1" s="82"/>
      <c r="WCR1" s="82"/>
      <c r="WCS1" s="82"/>
      <c r="WCT1" s="82"/>
      <c r="WCU1" s="82"/>
      <c r="WCV1" s="82"/>
      <c r="WCW1" s="82"/>
      <c r="WCX1" s="82"/>
      <c r="WCY1" s="82"/>
      <c r="WCZ1" s="82"/>
      <c r="WDA1" s="82"/>
      <c r="WDB1" s="82"/>
      <c r="WDC1" s="82"/>
      <c r="WDD1" s="82"/>
      <c r="WDE1" s="82"/>
      <c r="WDF1" s="82"/>
      <c r="WDG1" s="82"/>
      <c r="WDH1" s="82"/>
      <c r="WDI1" s="82"/>
      <c r="WDJ1" s="82"/>
      <c r="WDK1" s="82"/>
      <c r="WDL1" s="82"/>
      <c r="WDM1" s="82"/>
      <c r="WDN1" s="82"/>
      <c r="WDO1" s="82"/>
      <c r="WDP1" s="82"/>
      <c r="WDQ1" s="82"/>
      <c r="WDR1" s="82"/>
      <c r="WDS1" s="82"/>
      <c r="WDT1" s="82"/>
      <c r="WDU1" s="82"/>
      <c r="WDV1" s="82"/>
      <c r="WDW1" s="82"/>
      <c r="WDX1" s="82"/>
      <c r="WDY1" s="82"/>
      <c r="WDZ1" s="82"/>
      <c r="WEA1" s="82"/>
      <c r="WEB1" s="82"/>
      <c r="WEC1" s="82"/>
      <c r="WED1" s="82"/>
      <c r="WEE1" s="82"/>
      <c r="WEF1" s="82"/>
      <c r="WEG1" s="82"/>
      <c r="WEH1" s="82"/>
      <c r="WEI1" s="82"/>
      <c r="WEJ1" s="82"/>
      <c r="WEK1" s="82"/>
      <c r="WEL1" s="82"/>
      <c r="WEM1" s="82"/>
      <c r="WEN1" s="82"/>
      <c r="WEO1" s="82"/>
      <c r="WEP1" s="82"/>
      <c r="WEQ1" s="82"/>
      <c r="WER1" s="82"/>
      <c r="WES1" s="82"/>
      <c r="WET1" s="82"/>
      <c r="WEU1" s="82"/>
      <c r="WEV1" s="82"/>
      <c r="WEW1" s="82"/>
      <c r="WEX1" s="82"/>
      <c r="WEY1" s="82"/>
      <c r="WEZ1" s="82"/>
      <c r="WFA1" s="82"/>
      <c r="WFB1" s="82"/>
      <c r="WFC1" s="82"/>
      <c r="WFD1" s="82"/>
      <c r="WFE1" s="82"/>
      <c r="WFF1" s="82"/>
      <c r="WFG1" s="82"/>
      <c r="WFH1" s="82"/>
      <c r="WFI1" s="82"/>
      <c r="WFJ1" s="82"/>
      <c r="WFK1" s="82"/>
      <c r="WFL1" s="82"/>
      <c r="WFM1" s="82"/>
      <c r="WFN1" s="82"/>
      <c r="WFO1" s="82"/>
      <c r="WFP1" s="82"/>
      <c r="WFQ1" s="82"/>
      <c r="WFR1" s="82"/>
      <c r="WFS1" s="82"/>
      <c r="WFT1" s="82"/>
      <c r="WFU1" s="82"/>
      <c r="WFV1" s="82"/>
      <c r="WFW1" s="82"/>
      <c r="WFX1" s="82"/>
      <c r="WFY1" s="82"/>
      <c r="WFZ1" s="82"/>
      <c r="WGA1" s="82"/>
      <c r="WGB1" s="82"/>
      <c r="WGC1" s="82"/>
      <c r="WGD1" s="82"/>
      <c r="WGE1" s="82"/>
      <c r="WGF1" s="82"/>
      <c r="WGG1" s="82"/>
      <c r="WGH1" s="82"/>
      <c r="WGI1" s="82"/>
      <c r="WGJ1" s="82"/>
      <c r="WGK1" s="82"/>
      <c r="WGL1" s="82"/>
      <c r="WGM1" s="82"/>
      <c r="WGN1" s="82"/>
      <c r="WGO1" s="82"/>
      <c r="WGP1" s="82"/>
      <c r="WGQ1" s="82"/>
      <c r="WGR1" s="82"/>
      <c r="WGS1" s="82"/>
      <c r="WGT1" s="82"/>
      <c r="WGU1" s="82"/>
      <c r="WGV1" s="82"/>
      <c r="WGW1" s="82"/>
      <c r="WGX1" s="82"/>
      <c r="WGY1" s="82"/>
      <c r="WGZ1" s="82"/>
      <c r="WHA1" s="82"/>
      <c r="WHB1" s="82"/>
      <c r="WHC1" s="82"/>
      <c r="WHD1" s="82"/>
      <c r="WHE1" s="82"/>
      <c r="WHF1" s="82"/>
      <c r="WHG1" s="82"/>
      <c r="WHH1" s="82"/>
      <c r="WHI1" s="82"/>
      <c r="WHJ1" s="82"/>
      <c r="WHK1" s="82"/>
      <c r="WHL1" s="82"/>
      <c r="WHM1" s="82"/>
      <c r="WHN1" s="82"/>
      <c r="WHO1" s="82"/>
      <c r="WHP1" s="82"/>
      <c r="WHQ1" s="82"/>
      <c r="WHR1" s="82"/>
      <c r="WHS1" s="82"/>
      <c r="WHT1" s="82"/>
      <c r="WHU1" s="82"/>
      <c r="WHV1" s="82"/>
      <c r="WHW1" s="82"/>
      <c r="WHX1" s="82"/>
      <c r="WHY1" s="82"/>
      <c r="WHZ1" s="82"/>
      <c r="WIA1" s="82"/>
      <c r="WIB1" s="82"/>
      <c r="WIC1" s="82"/>
      <c r="WID1" s="82"/>
      <c r="WIE1" s="82"/>
      <c r="WIF1" s="82"/>
      <c r="WIG1" s="82"/>
      <c r="WIH1" s="82"/>
      <c r="WII1" s="82"/>
      <c r="WIJ1" s="82"/>
      <c r="WIK1" s="82"/>
      <c r="WIL1" s="82"/>
      <c r="WIM1" s="82"/>
      <c r="WIN1" s="82"/>
      <c r="WIO1" s="82"/>
      <c r="WIP1" s="82"/>
      <c r="WIQ1" s="82"/>
      <c r="WIR1" s="82"/>
      <c r="WIS1" s="82"/>
      <c r="WIT1" s="82"/>
      <c r="WIU1" s="82"/>
      <c r="WIV1" s="82"/>
      <c r="WIW1" s="82"/>
      <c r="WIX1" s="82"/>
      <c r="WIY1" s="82"/>
      <c r="WIZ1" s="82"/>
      <c r="WJA1" s="82"/>
      <c r="WJB1" s="82"/>
      <c r="WJC1" s="82"/>
      <c r="WJD1" s="82"/>
      <c r="WJE1" s="82"/>
      <c r="WJF1" s="82"/>
      <c r="WJG1" s="82"/>
      <c r="WJH1" s="82"/>
      <c r="WJI1" s="82"/>
      <c r="WJJ1" s="82"/>
      <c r="WJK1" s="82"/>
      <c r="WJL1" s="82"/>
      <c r="WJM1" s="82"/>
      <c r="WJN1" s="82"/>
      <c r="WJO1" s="82"/>
      <c r="WJP1" s="82"/>
      <c r="WJQ1" s="82"/>
      <c r="WJR1" s="82"/>
      <c r="WJS1" s="82"/>
      <c r="WJT1" s="82"/>
      <c r="WJU1" s="82"/>
      <c r="WJV1" s="82"/>
      <c r="WJW1" s="82"/>
      <c r="WJX1" s="82"/>
      <c r="WJY1" s="82"/>
      <c r="WJZ1" s="82"/>
      <c r="WKA1" s="82"/>
      <c r="WKB1" s="82"/>
      <c r="WKC1" s="82"/>
      <c r="WKD1" s="82"/>
      <c r="WKE1" s="82"/>
      <c r="WKF1" s="82"/>
      <c r="WKG1" s="82"/>
      <c r="WKH1" s="82"/>
      <c r="WKI1" s="82"/>
      <c r="WKJ1" s="82"/>
      <c r="WKK1" s="82"/>
      <c r="WKL1" s="82"/>
      <c r="WKM1" s="82"/>
      <c r="WKN1" s="82"/>
      <c r="WKO1" s="82"/>
      <c r="WKP1" s="82"/>
      <c r="WKQ1" s="82"/>
      <c r="WKR1" s="82"/>
      <c r="WKS1" s="82"/>
      <c r="WKT1" s="82"/>
      <c r="WKU1" s="82"/>
      <c r="WKV1" s="82"/>
      <c r="WKW1" s="82"/>
      <c r="WKX1" s="82"/>
      <c r="WKY1" s="82"/>
      <c r="WKZ1" s="82"/>
      <c r="WLA1" s="82"/>
      <c r="WLB1" s="82"/>
      <c r="WLC1" s="82"/>
      <c r="WLD1" s="82"/>
      <c r="WLE1" s="82"/>
      <c r="WLF1" s="82"/>
      <c r="WLG1" s="82"/>
      <c r="WLH1" s="82"/>
      <c r="WLI1" s="82"/>
      <c r="WLJ1" s="82"/>
      <c r="WLK1" s="82"/>
      <c r="WLL1" s="82"/>
      <c r="WLM1" s="82"/>
      <c r="WLN1" s="82"/>
      <c r="WLO1" s="82"/>
      <c r="WLP1" s="82"/>
      <c r="WLQ1" s="82"/>
      <c r="WLR1" s="82"/>
      <c r="WLS1" s="82"/>
      <c r="WLT1" s="82"/>
      <c r="WLU1" s="82"/>
      <c r="WLV1" s="82"/>
      <c r="WLW1" s="82"/>
      <c r="WLX1" s="82"/>
      <c r="WLY1" s="82"/>
      <c r="WLZ1" s="82"/>
      <c r="WMA1" s="82"/>
      <c r="WMB1" s="82"/>
      <c r="WMC1" s="82"/>
      <c r="WMD1" s="82"/>
      <c r="WME1" s="82"/>
      <c r="WMF1" s="82"/>
      <c r="WMG1" s="82"/>
      <c r="WMH1" s="82"/>
      <c r="WMI1" s="82"/>
      <c r="WMJ1" s="82"/>
      <c r="WMK1" s="82"/>
      <c r="WML1" s="82"/>
      <c r="WMM1" s="82"/>
      <c r="WMN1" s="82"/>
      <c r="WMO1" s="82"/>
      <c r="WMP1" s="82"/>
      <c r="WMQ1" s="82"/>
      <c r="WMR1" s="82"/>
      <c r="WMS1" s="82"/>
      <c r="WMT1" s="82"/>
      <c r="WMU1" s="82"/>
      <c r="WMV1" s="82"/>
      <c r="WMW1" s="82"/>
      <c r="WMX1" s="82"/>
      <c r="WMY1" s="82"/>
      <c r="WMZ1" s="82"/>
      <c r="WNA1" s="82"/>
      <c r="WNB1" s="82"/>
      <c r="WNC1" s="82"/>
      <c r="WND1" s="82"/>
      <c r="WNE1" s="82"/>
      <c r="WNF1" s="82"/>
      <c r="WNG1" s="82"/>
      <c r="WNH1" s="82"/>
      <c r="WNI1" s="82"/>
      <c r="WNJ1" s="82"/>
      <c r="WNK1" s="82"/>
      <c r="WNL1" s="82"/>
      <c r="WNM1" s="82"/>
      <c r="WNN1" s="82"/>
      <c r="WNO1" s="82"/>
      <c r="WNP1" s="82"/>
      <c r="WNQ1" s="82"/>
      <c r="WNR1" s="82"/>
      <c r="WNS1" s="82"/>
      <c r="WNT1" s="82"/>
      <c r="WNU1" s="82"/>
      <c r="WNV1" s="82"/>
      <c r="WNW1" s="82"/>
      <c r="WNX1" s="82"/>
      <c r="WNY1" s="82"/>
      <c r="WNZ1" s="82"/>
      <c r="WOA1" s="82"/>
      <c r="WOB1" s="82"/>
      <c r="WOC1" s="82"/>
      <c r="WOD1" s="82"/>
      <c r="WOE1" s="82"/>
      <c r="WOF1" s="82"/>
      <c r="WOG1" s="82"/>
      <c r="WOH1" s="82"/>
      <c r="WOI1" s="82"/>
      <c r="WOJ1" s="82"/>
      <c r="WOK1" s="82"/>
      <c r="WOL1" s="82"/>
      <c r="WOM1" s="82"/>
      <c r="WON1" s="82"/>
      <c r="WOO1" s="82"/>
      <c r="WOP1" s="82"/>
      <c r="WOQ1" s="82"/>
      <c r="WOR1" s="82"/>
      <c r="WOS1" s="82"/>
      <c r="WOT1" s="82"/>
      <c r="WOU1" s="82"/>
      <c r="WOV1" s="82"/>
      <c r="WOW1" s="82"/>
      <c r="WOX1" s="82"/>
      <c r="WOY1" s="82"/>
      <c r="WOZ1" s="82"/>
      <c r="WPA1" s="82"/>
      <c r="WPB1" s="82"/>
      <c r="WPC1" s="82"/>
      <c r="WPD1" s="82"/>
      <c r="WPE1" s="82"/>
      <c r="WPF1" s="82"/>
      <c r="WPG1" s="82"/>
      <c r="WPH1" s="82"/>
      <c r="WPI1" s="82"/>
      <c r="WPJ1" s="82"/>
      <c r="WPK1" s="82"/>
      <c r="WPL1" s="82"/>
      <c r="WPM1" s="82"/>
      <c r="WPN1" s="82"/>
      <c r="WPO1" s="82"/>
      <c r="WPP1" s="82"/>
      <c r="WPQ1" s="82"/>
      <c r="WPR1" s="82"/>
      <c r="WPS1" s="82"/>
      <c r="WPT1" s="82"/>
      <c r="WPU1" s="82"/>
      <c r="WPV1" s="82"/>
      <c r="WPW1" s="82"/>
      <c r="WPX1" s="82"/>
      <c r="WPY1" s="82"/>
      <c r="WPZ1" s="82"/>
      <c r="WQA1" s="82"/>
      <c r="WQB1" s="82"/>
      <c r="WQC1" s="82"/>
      <c r="WQD1" s="82"/>
      <c r="WQE1" s="82"/>
      <c r="WQF1" s="82"/>
      <c r="WQG1" s="82"/>
      <c r="WQH1" s="82"/>
      <c r="WQI1" s="82"/>
      <c r="WQJ1" s="82"/>
      <c r="WQK1" s="82"/>
      <c r="WQL1" s="82"/>
      <c r="WQM1" s="82"/>
      <c r="WQN1" s="82"/>
      <c r="WQO1" s="82"/>
      <c r="WQP1" s="82"/>
      <c r="WQQ1" s="82"/>
      <c r="WQR1" s="82"/>
      <c r="WQS1" s="82"/>
      <c r="WQT1" s="82"/>
      <c r="WQU1" s="82"/>
      <c r="WQV1" s="82"/>
      <c r="WQW1" s="82"/>
      <c r="WQX1" s="82"/>
      <c r="WQY1" s="82"/>
      <c r="WQZ1" s="82"/>
      <c r="WRA1" s="82"/>
      <c r="WRB1" s="82"/>
      <c r="WRC1" s="82"/>
      <c r="WRD1" s="82"/>
      <c r="WRE1" s="82"/>
      <c r="WRF1" s="82"/>
      <c r="WRG1" s="82"/>
      <c r="WRH1" s="82"/>
      <c r="WRI1" s="82"/>
      <c r="WRJ1" s="82"/>
      <c r="WRK1" s="82"/>
      <c r="WRL1" s="82"/>
      <c r="WRM1" s="82"/>
      <c r="WRN1" s="82"/>
      <c r="WRO1" s="82"/>
      <c r="WRP1" s="82"/>
      <c r="WRQ1" s="82"/>
      <c r="WRR1" s="82"/>
      <c r="WRS1" s="82"/>
      <c r="WRT1" s="82"/>
      <c r="WRU1" s="82"/>
      <c r="WRV1" s="82"/>
      <c r="WRW1" s="82"/>
      <c r="WRX1" s="82"/>
      <c r="WRY1" s="82"/>
      <c r="WRZ1" s="82"/>
      <c r="WSA1" s="82"/>
      <c r="WSB1" s="82"/>
      <c r="WSC1" s="82"/>
      <c r="WSD1" s="82"/>
      <c r="WSE1" s="82"/>
      <c r="WSF1" s="82"/>
      <c r="WSG1" s="82"/>
      <c r="WSH1" s="82"/>
      <c r="WSI1" s="82"/>
      <c r="WSJ1" s="82"/>
      <c r="WSK1" s="82"/>
      <c r="WSL1" s="82"/>
      <c r="WSM1" s="82"/>
      <c r="WSN1" s="82"/>
      <c r="WSO1" s="82"/>
      <c r="WSP1" s="82"/>
      <c r="WSQ1" s="82"/>
      <c r="WSR1" s="82"/>
      <c r="WSS1" s="82"/>
      <c r="WST1" s="82"/>
      <c r="WSU1" s="82"/>
      <c r="WSV1" s="82"/>
      <c r="WSW1" s="82"/>
      <c r="WSX1" s="82"/>
      <c r="WSY1" s="82"/>
      <c r="WSZ1" s="82"/>
      <c r="WTA1" s="82"/>
      <c r="WTB1" s="82"/>
      <c r="WTC1" s="82"/>
      <c r="WTD1" s="82"/>
      <c r="WTE1" s="82"/>
      <c r="WTF1" s="82"/>
      <c r="WTG1" s="82"/>
      <c r="WTH1" s="82"/>
      <c r="WTI1" s="82"/>
      <c r="WTJ1" s="82"/>
      <c r="WTK1" s="82"/>
      <c r="WTL1" s="82"/>
      <c r="WTM1" s="82"/>
      <c r="WTN1" s="82"/>
      <c r="WTO1" s="82"/>
      <c r="WTP1" s="82"/>
      <c r="WTQ1" s="82"/>
      <c r="WTR1" s="82"/>
      <c r="WTS1" s="82"/>
      <c r="WTT1" s="82"/>
      <c r="WTU1" s="82"/>
      <c r="WTV1" s="82"/>
      <c r="WTW1" s="82"/>
      <c r="WTX1" s="82"/>
      <c r="WTY1" s="82"/>
      <c r="WTZ1" s="82"/>
      <c r="WUA1" s="82"/>
      <c r="WUB1" s="82"/>
      <c r="WUC1" s="82"/>
      <c r="WUD1" s="82"/>
      <c r="WUE1" s="82"/>
      <c r="WUF1" s="82"/>
      <c r="WUG1" s="82"/>
      <c r="WUH1" s="82"/>
      <c r="WUI1" s="82"/>
      <c r="WUJ1" s="82"/>
      <c r="WUK1" s="82"/>
      <c r="WUL1" s="82"/>
      <c r="WUM1" s="82"/>
      <c r="WUN1" s="82"/>
      <c r="WUO1" s="82"/>
      <c r="WUP1" s="82"/>
      <c r="WUQ1" s="82"/>
      <c r="WUR1" s="82"/>
      <c r="WUS1" s="82"/>
      <c r="WUT1" s="82"/>
      <c r="WUU1" s="82"/>
      <c r="WUV1" s="82"/>
      <c r="WUW1" s="82"/>
      <c r="WUX1" s="82"/>
      <c r="WUY1" s="82"/>
      <c r="WUZ1" s="82"/>
      <c r="WVA1" s="82"/>
      <c r="WVB1" s="82"/>
      <c r="WVC1" s="82"/>
      <c r="WVD1" s="82"/>
      <c r="WVE1" s="82"/>
      <c r="WVF1" s="82"/>
      <c r="WVG1" s="82"/>
      <c r="WVH1" s="82"/>
      <c r="WVI1" s="82"/>
      <c r="WVJ1" s="82"/>
      <c r="WVK1" s="82"/>
      <c r="WVL1" s="82"/>
      <c r="WVM1" s="82"/>
      <c r="WVN1" s="82"/>
      <c r="WVO1" s="82"/>
      <c r="WVP1" s="82"/>
      <c r="WVQ1" s="82"/>
      <c r="WVR1" s="82"/>
      <c r="WVS1" s="82"/>
      <c r="WVT1" s="82"/>
      <c r="WVU1" s="82"/>
      <c r="WVV1" s="82"/>
      <c r="WVW1" s="82"/>
      <c r="WVX1" s="82"/>
      <c r="WVY1" s="82"/>
      <c r="WVZ1" s="82"/>
      <c r="WWA1" s="82"/>
      <c r="WWB1" s="82"/>
      <c r="WWC1" s="82"/>
      <c r="WWD1" s="82"/>
      <c r="WWE1" s="82"/>
      <c r="WWF1" s="82"/>
      <c r="WWG1" s="82"/>
      <c r="WWH1" s="82"/>
      <c r="WWI1" s="82"/>
      <c r="WWJ1" s="82"/>
      <c r="WWK1" s="82"/>
      <c r="WWL1" s="82"/>
      <c r="WWM1" s="82"/>
      <c r="WWN1" s="82"/>
      <c r="WWO1" s="82"/>
      <c r="WWP1" s="82"/>
      <c r="WWQ1" s="82"/>
      <c r="WWR1" s="82"/>
      <c r="WWS1" s="82"/>
      <c r="WWT1" s="82"/>
      <c r="WWU1" s="82"/>
      <c r="WWV1" s="82"/>
      <c r="WWW1" s="82"/>
      <c r="WWX1" s="82"/>
      <c r="WWY1" s="82"/>
      <c r="WWZ1" s="82"/>
      <c r="WXA1" s="82"/>
      <c r="WXB1" s="82"/>
      <c r="WXC1" s="82"/>
      <c r="WXD1" s="82"/>
      <c r="WXE1" s="82"/>
      <c r="WXF1" s="82"/>
      <c r="WXG1" s="82"/>
      <c r="WXH1" s="82"/>
      <c r="WXI1" s="82"/>
      <c r="WXJ1" s="82"/>
      <c r="WXK1" s="82"/>
      <c r="WXL1" s="82"/>
      <c r="WXM1" s="82"/>
      <c r="WXN1" s="82"/>
      <c r="WXO1" s="82"/>
      <c r="WXP1" s="82"/>
      <c r="WXQ1" s="82"/>
      <c r="WXR1" s="82"/>
      <c r="WXS1" s="82"/>
      <c r="WXT1" s="82"/>
      <c r="WXU1" s="82"/>
      <c r="WXV1" s="82"/>
      <c r="WXW1" s="82"/>
      <c r="WXX1" s="82"/>
      <c r="WXY1" s="82"/>
      <c r="WXZ1" s="82"/>
      <c r="WYA1" s="82"/>
      <c r="WYB1" s="82"/>
      <c r="WYC1" s="82"/>
      <c r="WYD1" s="82"/>
      <c r="WYE1" s="82"/>
      <c r="WYF1" s="82"/>
      <c r="WYG1" s="82"/>
      <c r="WYH1" s="82"/>
      <c r="WYI1" s="82"/>
      <c r="WYJ1" s="82"/>
      <c r="WYK1" s="82"/>
      <c r="WYL1" s="82"/>
      <c r="WYM1" s="82"/>
      <c r="WYN1" s="82"/>
      <c r="WYO1" s="82"/>
      <c r="WYP1" s="82"/>
      <c r="WYQ1" s="82"/>
      <c r="WYR1" s="82"/>
      <c r="WYS1" s="82"/>
      <c r="WYT1" s="82"/>
      <c r="WYU1" s="82"/>
      <c r="WYV1" s="82"/>
      <c r="WYW1" s="82"/>
      <c r="WYX1" s="82"/>
      <c r="WYY1" s="82"/>
      <c r="WYZ1" s="82"/>
      <c r="WZA1" s="82"/>
      <c r="WZB1" s="82"/>
      <c r="WZC1" s="82"/>
      <c r="WZD1" s="82"/>
      <c r="WZE1" s="82"/>
      <c r="WZF1" s="82"/>
      <c r="WZG1" s="82"/>
      <c r="WZH1" s="82"/>
      <c r="WZI1" s="82"/>
      <c r="WZJ1" s="82"/>
      <c r="WZK1" s="82"/>
      <c r="WZL1" s="82"/>
      <c r="WZM1" s="82"/>
      <c r="WZN1" s="82"/>
      <c r="WZO1" s="82"/>
      <c r="WZP1" s="82"/>
      <c r="WZQ1" s="82"/>
      <c r="WZR1" s="82"/>
      <c r="WZS1" s="82"/>
      <c r="WZT1" s="82"/>
      <c r="WZU1" s="82"/>
      <c r="WZV1" s="82"/>
      <c r="WZW1" s="82"/>
      <c r="WZX1" s="82"/>
      <c r="WZY1" s="82"/>
      <c r="WZZ1" s="82"/>
      <c r="XAA1" s="82"/>
      <c r="XAB1" s="82"/>
      <c r="XAC1" s="82"/>
      <c r="XAD1" s="82"/>
      <c r="XAE1" s="82"/>
      <c r="XAF1" s="82"/>
      <c r="XAG1" s="82"/>
      <c r="XAH1" s="82"/>
      <c r="XAI1" s="82"/>
      <c r="XAJ1" s="82"/>
      <c r="XAK1" s="82"/>
      <c r="XAL1" s="82"/>
      <c r="XAM1" s="82"/>
      <c r="XAN1" s="82"/>
      <c r="XAO1" s="82"/>
      <c r="XAP1" s="82"/>
      <c r="XAQ1" s="82"/>
      <c r="XAR1" s="82"/>
      <c r="XAS1" s="82"/>
      <c r="XAT1" s="82"/>
      <c r="XAU1" s="82"/>
      <c r="XAV1" s="82"/>
      <c r="XAW1" s="82"/>
      <c r="XAX1" s="82"/>
      <c r="XAY1" s="82"/>
      <c r="XAZ1" s="82"/>
      <c r="XBA1" s="82"/>
      <c r="XBB1" s="82"/>
      <c r="XBC1" s="82"/>
      <c r="XBD1" s="82"/>
      <c r="XBE1" s="82"/>
      <c r="XBF1" s="82"/>
      <c r="XBG1" s="82"/>
      <c r="XBH1" s="82"/>
      <c r="XBI1" s="82"/>
      <c r="XBJ1" s="82"/>
      <c r="XBK1" s="82"/>
      <c r="XBL1" s="82"/>
      <c r="XBM1" s="82"/>
      <c r="XBN1" s="82"/>
      <c r="XBO1" s="82"/>
      <c r="XBP1" s="82"/>
      <c r="XBQ1" s="82"/>
      <c r="XBR1" s="82"/>
      <c r="XBS1" s="82"/>
      <c r="XBT1" s="82"/>
      <c r="XBU1" s="82"/>
      <c r="XBV1" s="82"/>
      <c r="XBW1" s="82"/>
      <c r="XBX1" s="82"/>
      <c r="XBY1" s="82"/>
      <c r="XBZ1" s="82"/>
      <c r="XCA1" s="82"/>
      <c r="XCB1" s="82"/>
      <c r="XCC1" s="82"/>
      <c r="XCD1" s="82"/>
      <c r="XCE1" s="82"/>
      <c r="XCF1" s="82"/>
      <c r="XCG1" s="82"/>
      <c r="XCH1" s="82"/>
      <c r="XCI1" s="82"/>
      <c r="XCJ1" s="82"/>
      <c r="XCK1" s="82"/>
      <c r="XCL1" s="82"/>
      <c r="XCM1" s="82"/>
      <c r="XCN1" s="82"/>
      <c r="XCO1" s="82"/>
      <c r="XCP1" s="82"/>
      <c r="XCQ1" s="82"/>
      <c r="XCR1" s="82"/>
      <c r="XCS1" s="82"/>
      <c r="XCT1" s="82"/>
      <c r="XCU1" s="82"/>
      <c r="XCV1" s="82"/>
      <c r="XCW1" s="82"/>
      <c r="XCX1" s="82"/>
      <c r="XCY1" s="82"/>
      <c r="XCZ1" s="82"/>
      <c r="XDA1" s="82"/>
      <c r="XDB1" s="82"/>
      <c r="XDC1" s="82"/>
      <c r="XDD1" s="82"/>
      <c r="XDE1" s="82"/>
      <c r="XDF1" s="82"/>
      <c r="XDG1" s="82"/>
      <c r="XDH1" s="82"/>
      <c r="XDI1" s="82"/>
      <c r="XDJ1" s="82"/>
      <c r="XDK1" s="82"/>
      <c r="XDL1" s="82"/>
      <c r="XDM1" s="82"/>
      <c r="XDN1" s="82"/>
      <c r="XDO1" s="82"/>
      <c r="XDP1" s="82"/>
      <c r="XDQ1" s="82"/>
      <c r="XDR1" s="82"/>
      <c r="XDS1" s="82"/>
      <c r="XDT1" s="82"/>
      <c r="XDU1" s="82"/>
      <c r="XDV1" s="82"/>
      <c r="XDW1" s="82"/>
      <c r="XDX1" s="82"/>
      <c r="XDY1" s="82"/>
      <c r="XDZ1" s="82"/>
      <c r="XEA1" s="82"/>
      <c r="XEB1" s="82"/>
      <c r="XEC1" s="82"/>
      <c r="XED1" s="82"/>
      <c r="XEE1" s="82"/>
      <c r="XEF1" s="82"/>
      <c r="XEG1" s="82"/>
      <c r="XEH1" s="82"/>
      <c r="XEI1" s="82"/>
      <c r="XEJ1" s="82"/>
      <c r="XEK1" s="82"/>
      <c r="XEL1" s="82"/>
      <c r="XEM1" s="82"/>
      <c r="XEN1" s="82"/>
      <c r="XEO1" s="82"/>
      <c r="XEP1" s="82"/>
      <c r="XEQ1" s="82"/>
      <c r="XER1" s="82"/>
      <c r="XES1" s="82"/>
    </row>
    <row r="2" spans="1:16373" s="147" customFormat="1" ht="15.75" customHeight="1">
      <c r="A2" s="83" t="str">
        <f>BOQ!A2</f>
        <v>b</v>
      </c>
      <c r="B2" s="83"/>
      <c r="C2" s="83"/>
      <c r="D2" s="83"/>
      <c r="E2" s="83"/>
      <c r="F2" s="83"/>
      <c r="G2" s="83"/>
      <c r="H2" s="83"/>
      <c r="I2" s="83"/>
      <c r="J2" s="83"/>
      <c r="K2" s="83"/>
      <c r="L2" s="83"/>
      <c r="M2" s="83"/>
      <c r="N2" s="83"/>
      <c r="O2" s="83"/>
      <c r="P2" s="83"/>
      <c r="Q2" s="83"/>
      <c r="R2" s="83"/>
      <c r="S2" s="83"/>
      <c r="T2" s="83"/>
      <c r="U2" s="83"/>
      <c r="V2" s="83"/>
      <c r="W2" s="83"/>
      <c r="X2" s="83"/>
      <c r="Y2" s="83"/>
      <c r="Z2" s="83"/>
      <c r="AA2" s="83"/>
      <c r="AB2" s="83"/>
      <c r="AC2" s="83"/>
      <c r="AD2" s="83"/>
      <c r="AE2" s="83"/>
      <c r="AF2" s="83"/>
      <c r="AG2" s="83"/>
      <c r="AH2" s="83"/>
      <c r="AI2" s="83"/>
      <c r="AJ2" s="83"/>
      <c r="AK2" s="83"/>
      <c r="AL2" s="83"/>
      <c r="AM2" s="83"/>
      <c r="AN2" s="83"/>
      <c r="AO2" s="83"/>
      <c r="AP2" s="83"/>
      <c r="AQ2" s="83"/>
      <c r="AR2" s="83"/>
      <c r="AS2" s="83"/>
      <c r="AT2" s="83"/>
      <c r="AU2" s="83"/>
      <c r="AV2" s="83"/>
      <c r="AW2" s="83"/>
      <c r="AX2" s="83"/>
      <c r="AY2" s="83"/>
      <c r="AZ2" s="83"/>
      <c r="BA2" s="83"/>
      <c r="BB2" s="83"/>
      <c r="BC2" s="83"/>
      <c r="BD2" s="83"/>
      <c r="BE2" s="83"/>
      <c r="BF2" s="83"/>
      <c r="BG2" s="83"/>
      <c r="BH2" s="83"/>
      <c r="BI2" s="83"/>
      <c r="BJ2" s="83"/>
      <c r="BK2" s="83"/>
      <c r="BL2" s="83"/>
      <c r="BM2" s="83"/>
      <c r="BN2" s="83"/>
      <c r="BO2" s="83"/>
      <c r="BP2" s="83"/>
      <c r="BQ2" s="83"/>
      <c r="BR2" s="83"/>
      <c r="BS2" s="83"/>
      <c r="BT2" s="83"/>
      <c r="BU2" s="83"/>
      <c r="BV2" s="83"/>
      <c r="BW2" s="83"/>
      <c r="BX2" s="83"/>
      <c r="BY2" s="83"/>
      <c r="BZ2" s="83"/>
      <c r="CA2" s="83"/>
      <c r="CB2" s="83"/>
      <c r="CC2" s="83"/>
      <c r="CD2" s="83"/>
      <c r="CE2" s="83"/>
      <c r="CF2" s="83"/>
      <c r="CG2" s="83"/>
      <c r="CH2" s="83"/>
      <c r="CI2" s="83"/>
      <c r="CJ2" s="83"/>
      <c r="CK2" s="83"/>
      <c r="CL2" s="83"/>
      <c r="CM2" s="83"/>
      <c r="CN2" s="83"/>
      <c r="CO2" s="83"/>
      <c r="CP2" s="83"/>
      <c r="CQ2" s="83"/>
      <c r="CR2" s="83"/>
      <c r="CS2" s="83"/>
      <c r="CT2" s="83"/>
      <c r="CU2" s="83"/>
      <c r="CV2" s="83"/>
      <c r="CW2" s="83"/>
      <c r="CX2" s="83"/>
      <c r="CY2" s="83"/>
      <c r="CZ2" s="83"/>
      <c r="DA2" s="83"/>
      <c r="DB2" s="83"/>
      <c r="DC2" s="83"/>
      <c r="DD2" s="83"/>
      <c r="DE2" s="83"/>
      <c r="DF2" s="83"/>
      <c r="DG2" s="83"/>
      <c r="DH2" s="83"/>
      <c r="DI2" s="83"/>
      <c r="DJ2" s="83"/>
      <c r="DK2" s="83"/>
      <c r="DL2" s="83"/>
      <c r="DM2" s="83"/>
      <c r="DN2" s="83"/>
      <c r="DO2" s="83"/>
      <c r="DP2" s="83"/>
      <c r="DQ2" s="83"/>
      <c r="DR2" s="83"/>
      <c r="DS2" s="83"/>
      <c r="DT2" s="83"/>
      <c r="DU2" s="83"/>
      <c r="DV2" s="83"/>
      <c r="DW2" s="83"/>
      <c r="DX2" s="83"/>
      <c r="DY2" s="83"/>
      <c r="DZ2" s="83"/>
      <c r="EA2" s="83"/>
      <c r="EB2" s="83"/>
      <c r="EC2" s="83"/>
      <c r="ED2" s="83"/>
      <c r="EE2" s="83"/>
      <c r="EF2" s="83"/>
      <c r="EG2" s="83"/>
      <c r="EH2" s="83"/>
      <c r="EI2" s="83"/>
      <c r="EJ2" s="83"/>
      <c r="EK2" s="83"/>
      <c r="EL2" s="83"/>
      <c r="EM2" s="83"/>
      <c r="EN2" s="83"/>
      <c r="EO2" s="83"/>
      <c r="EP2" s="83"/>
      <c r="EQ2" s="83"/>
      <c r="ER2" s="83"/>
      <c r="ES2" s="83"/>
      <c r="ET2" s="83"/>
      <c r="EU2" s="83"/>
      <c r="EV2" s="83"/>
      <c r="EW2" s="83"/>
      <c r="EX2" s="83"/>
      <c r="EY2" s="83"/>
      <c r="EZ2" s="83"/>
      <c r="FA2" s="83"/>
      <c r="FB2" s="83"/>
      <c r="FC2" s="83"/>
      <c r="FD2" s="83"/>
      <c r="FE2" s="83"/>
      <c r="FF2" s="83"/>
      <c r="FG2" s="83"/>
      <c r="FH2" s="83"/>
      <c r="FI2" s="83"/>
      <c r="FJ2" s="83"/>
      <c r="FK2" s="83"/>
      <c r="FL2" s="83"/>
      <c r="FM2" s="83"/>
      <c r="FN2" s="83"/>
      <c r="FO2" s="83"/>
      <c r="FP2" s="83"/>
      <c r="FQ2" s="83"/>
      <c r="FR2" s="83"/>
      <c r="FS2" s="83"/>
      <c r="FT2" s="83"/>
      <c r="FU2" s="83"/>
      <c r="FV2" s="83"/>
      <c r="FW2" s="83"/>
      <c r="FX2" s="83"/>
      <c r="FY2" s="83"/>
      <c r="FZ2" s="83"/>
      <c r="GA2" s="83"/>
      <c r="GB2" s="83"/>
      <c r="GC2" s="83"/>
      <c r="GD2" s="83"/>
      <c r="GE2" s="83"/>
      <c r="GF2" s="83"/>
      <c r="GG2" s="83"/>
      <c r="GH2" s="83"/>
      <c r="GI2" s="83"/>
      <c r="GJ2" s="83"/>
      <c r="GK2" s="83"/>
      <c r="GL2" s="83"/>
      <c r="GM2" s="83"/>
      <c r="GN2" s="83"/>
      <c r="GO2" s="83"/>
      <c r="GP2" s="83"/>
      <c r="GQ2" s="83"/>
      <c r="GR2" s="83"/>
      <c r="GS2" s="83"/>
      <c r="GT2" s="83"/>
      <c r="GU2" s="83"/>
      <c r="GV2" s="83"/>
      <c r="GW2" s="83"/>
      <c r="GX2" s="83"/>
      <c r="GY2" s="83"/>
      <c r="GZ2" s="83"/>
      <c r="HA2" s="83"/>
      <c r="HB2" s="83"/>
      <c r="HC2" s="83"/>
      <c r="HD2" s="83"/>
      <c r="HE2" s="83"/>
      <c r="HF2" s="83"/>
      <c r="HG2" s="83"/>
      <c r="HH2" s="83"/>
      <c r="HI2" s="83"/>
      <c r="HJ2" s="83"/>
      <c r="HK2" s="83"/>
      <c r="HL2" s="83"/>
      <c r="HM2" s="83"/>
      <c r="HN2" s="83"/>
      <c r="HO2" s="83"/>
      <c r="HP2" s="83"/>
      <c r="HQ2" s="83"/>
      <c r="HR2" s="83"/>
      <c r="HS2" s="83"/>
      <c r="HT2" s="83"/>
      <c r="HU2" s="83"/>
      <c r="HV2" s="83"/>
      <c r="HW2" s="83"/>
      <c r="HX2" s="83"/>
      <c r="HY2" s="83"/>
      <c r="HZ2" s="83"/>
      <c r="IA2" s="83"/>
      <c r="IB2" s="83"/>
      <c r="IC2" s="83"/>
      <c r="ID2" s="83"/>
      <c r="IE2" s="83"/>
      <c r="IF2" s="83"/>
      <c r="IG2" s="83"/>
      <c r="IH2" s="83"/>
      <c r="II2" s="83"/>
      <c r="IJ2" s="83"/>
      <c r="IK2" s="83"/>
      <c r="IL2" s="83"/>
      <c r="IM2" s="83"/>
      <c r="IN2" s="83"/>
      <c r="IO2" s="83"/>
      <c r="IP2" s="83"/>
      <c r="IQ2" s="83"/>
      <c r="IR2" s="83"/>
      <c r="IS2" s="83"/>
      <c r="IT2" s="83"/>
      <c r="IU2" s="83"/>
      <c r="IV2" s="83"/>
      <c r="IW2" s="83"/>
      <c r="IX2" s="83"/>
      <c r="IY2" s="83"/>
      <c r="IZ2" s="83"/>
      <c r="JA2" s="83"/>
      <c r="JB2" s="83"/>
      <c r="JC2" s="83"/>
      <c r="JD2" s="83"/>
      <c r="JE2" s="83"/>
      <c r="JF2" s="83"/>
      <c r="JG2" s="83"/>
      <c r="JH2" s="83"/>
      <c r="JI2" s="83"/>
      <c r="JJ2" s="83"/>
      <c r="JK2" s="83"/>
      <c r="JL2" s="83"/>
      <c r="JM2" s="83"/>
      <c r="JN2" s="83"/>
      <c r="JO2" s="83"/>
      <c r="JP2" s="83"/>
      <c r="JQ2" s="83"/>
      <c r="JR2" s="83"/>
      <c r="JS2" s="83"/>
      <c r="JT2" s="83"/>
      <c r="JU2" s="83"/>
      <c r="JV2" s="83"/>
      <c r="JW2" s="83"/>
      <c r="JX2" s="83"/>
      <c r="JY2" s="83"/>
      <c r="JZ2" s="83"/>
      <c r="KA2" s="83"/>
      <c r="KB2" s="83"/>
      <c r="KC2" s="83"/>
      <c r="KD2" s="83"/>
      <c r="KE2" s="83"/>
      <c r="KF2" s="83"/>
      <c r="KG2" s="83"/>
      <c r="KH2" s="83"/>
      <c r="KI2" s="83"/>
      <c r="KJ2" s="83"/>
      <c r="KK2" s="83"/>
      <c r="KL2" s="83"/>
      <c r="KM2" s="83"/>
      <c r="KN2" s="83"/>
      <c r="KO2" s="83"/>
      <c r="KP2" s="83"/>
      <c r="KQ2" s="83"/>
      <c r="KR2" s="83"/>
      <c r="KS2" s="83"/>
      <c r="KT2" s="83"/>
      <c r="KU2" s="83"/>
      <c r="KV2" s="83"/>
      <c r="KW2" s="83"/>
      <c r="KX2" s="83"/>
      <c r="KY2" s="83"/>
      <c r="KZ2" s="83"/>
      <c r="LA2" s="83"/>
      <c r="LB2" s="83"/>
      <c r="LC2" s="83"/>
      <c r="LD2" s="83"/>
      <c r="LE2" s="83"/>
      <c r="LF2" s="83"/>
      <c r="LG2" s="83"/>
      <c r="LH2" s="83"/>
      <c r="LI2" s="83"/>
      <c r="LJ2" s="83"/>
      <c r="LK2" s="83"/>
      <c r="LL2" s="83"/>
      <c r="LM2" s="83"/>
      <c r="LN2" s="83"/>
      <c r="LO2" s="83"/>
      <c r="LP2" s="83"/>
      <c r="LQ2" s="83"/>
      <c r="LR2" s="83"/>
      <c r="LS2" s="83"/>
      <c r="LT2" s="83"/>
      <c r="LU2" s="83"/>
      <c r="LV2" s="83"/>
      <c r="LW2" s="83"/>
      <c r="LX2" s="83"/>
      <c r="LY2" s="83"/>
      <c r="LZ2" s="83"/>
      <c r="MA2" s="83"/>
      <c r="MB2" s="83"/>
      <c r="MC2" s="83"/>
      <c r="MD2" s="83"/>
      <c r="ME2" s="83"/>
      <c r="MF2" s="83"/>
      <c r="MG2" s="83"/>
      <c r="MH2" s="83"/>
      <c r="MI2" s="83"/>
      <c r="MJ2" s="83"/>
      <c r="MK2" s="83"/>
      <c r="ML2" s="83"/>
      <c r="MM2" s="83"/>
      <c r="MN2" s="83"/>
      <c r="MO2" s="83"/>
      <c r="MP2" s="83"/>
      <c r="MQ2" s="83"/>
      <c r="MR2" s="83"/>
      <c r="MS2" s="83"/>
      <c r="MT2" s="83"/>
      <c r="MU2" s="83"/>
      <c r="MV2" s="83"/>
      <c r="MW2" s="83"/>
      <c r="MX2" s="83"/>
      <c r="MY2" s="83"/>
      <c r="MZ2" s="83"/>
      <c r="NA2" s="83"/>
      <c r="NB2" s="83"/>
      <c r="NC2" s="83"/>
      <c r="ND2" s="83"/>
      <c r="NE2" s="83"/>
      <c r="NF2" s="83"/>
      <c r="NG2" s="83"/>
      <c r="NH2" s="83"/>
      <c r="NI2" s="83"/>
      <c r="NJ2" s="83"/>
      <c r="NK2" s="83"/>
      <c r="NL2" s="83"/>
      <c r="NM2" s="83"/>
      <c r="NN2" s="83"/>
      <c r="NO2" s="83"/>
      <c r="NP2" s="83"/>
      <c r="NQ2" s="83"/>
      <c r="NR2" s="83"/>
      <c r="NS2" s="83"/>
      <c r="NT2" s="83"/>
      <c r="NU2" s="83"/>
      <c r="NV2" s="83"/>
      <c r="NW2" s="83"/>
      <c r="NX2" s="83"/>
      <c r="NY2" s="83"/>
      <c r="NZ2" s="83"/>
      <c r="OA2" s="83"/>
      <c r="OB2" s="83"/>
      <c r="OC2" s="83"/>
      <c r="OD2" s="83"/>
      <c r="OE2" s="83"/>
      <c r="OF2" s="83"/>
      <c r="OG2" s="83"/>
      <c r="OH2" s="83"/>
      <c r="OI2" s="83"/>
      <c r="OJ2" s="83"/>
      <c r="OK2" s="83"/>
      <c r="OL2" s="83"/>
      <c r="OM2" s="83"/>
      <c r="ON2" s="83"/>
      <c r="OO2" s="83"/>
      <c r="OP2" s="83"/>
      <c r="OQ2" s="83"/>
      <c r="OR2" s="83"/>
      <c r="OS2" s="83"/>
      <c r="OT2" s="83"/>
      <c r="OU2" s="83"/>
      <c r="OV2" s="83"/>
      <c r="OW2" s="83"/>
      <c r="OX2" s="83"/>
      <c r="OY2" s="83"/>
      <c r="OZ2" s="83"/>
      <c r="PA2" s="83"/>
      <c r="PB2" s="83"/>
      <c r="PC2" s="83"/>
      <c r="PD2" s="83"/>
      <c r="PE2" s="83"/>
      <c r="PF2" s="83"/>
      <c r="PG2" s="83"/>
      <c r="PH2" s="83"/>
      <c r="PI2" s="83"/>
      <c r="PJ2" s="83"/>
      <c r="PK2" s="83"/>
      <c r="PL2" s="83"/>
      <c r="PM2" s="83"/>
      <c r="PN2" s="83"/>
      <c r="PO2" s="83"/>
      <c r="PP2" s="83"/>
      <c r="PQ2" s="83"/>
      <c r="PR2" s="83"/>
      <c r="PS2" s="83"/>
      <c r="PT2" s="83"/>
      <c r="PU2" s="83"/>
      <c r="PV2" s="83"/>
      <c r="PW2" s="83"/>
      <c r="PX2" s="83"/>
      <c r="PY2" s="83"/>
      <c r="PZ2" s="83"/>
      <c r="QA2" s="83"/>
      <c r="QB2" s="83"/>
      <c r="QC2" s="83"/>
      <c r="QD2" s="83"/>
      <c r="QE2" s="83"/>
      <c r="QF2" s="83"/>
      <c r="QG2" s="83"/>
      <c r="QH2" s="83"/>
      <c r="QI2" s="83"/>
      <c r="QJ2" s="83"/>
      <c r="QK2" s="83"/>
      <c r="QL2" s="83"/>
      <c r="QM2" s="83"/>
      <c r="QN2" s="83"/>
      <c r="QO2" s="83"/>
      <c r="QP2" s="83"/>
      <c r="QQ2" s="83"/>
      <c r="QR2" s="83"/>
      <c r="QS2" s="83"/>
      <c r="QT2" s="83"/>
      <c r="QU2" s="83"/>
      <c r="QV2" s="83"/>
      <c r="QW2" s="83"/>
      <c r="QX2" s="83"/>
      <c r="QY2" s="83"/>
      <c r="QZ2" s="83"/>
      <c r="RA2" s="83"/>
      <c r="RB2" s="83"/>
      <c r="RC2" s="83"/>
      <c r="RD2" s="83"/>
      <c r="RE2" s="83"/>
      <c r="RF2" s="83"/>
      <c r="RG2" s="83"/>
      <c r="RH2" s="83"/>
      <c r="RI2" s="83"/>
      <c r="RJ2" s="83"/>
      <c r="RK2" s="83"/>
      <c r="RL2" s="83"/>
      <c r="RM2" s="83"/>
      <c r="RN2" s="83"/>
      <c r="RO2" s="83"/>
      <c r="RP2" s="83"/>
      <c r="RQ2" s="83"/>
      <c r="RR2" s="83"/>
      <c r="RS2" s="83"/>
      <c r="RT2" s="83"/>
      <c r="RU2" s="83"/>
      <c r="RV2" s="83"/>
      <c r="RW2" s="83"/>
      <c r="RX2" s="83"/>
      <c r="RY2" s="83"/>
      <c r="RZ2" s="83"/>
      <c r="SA2" s="83"/>
      <c r="SB2" s="83"/>
      <c r="SC2" s="83"/>
      <c r="SD2" s="83"/>
      <c r="SE2" s="83"/>
      <c r="SF2" s="83"/>
      <c r="SG2" s="83"/>
      <c r="SH2" s="83"/>
      <c r="SI2" s="83"/>
      <c r="SJ2" s="83"/>
      <c r="SK2" s="83"/>
      <c r="SL2" s="83"/>
      <c r="SM2" s="83"/>
      <c r="SN2" s="83"/>
      <c r="SO2" s="83"/>
      <c r="SP2" s="83"/>
      <c r="SQ2" s="83"/>
      <c r="SR2" s="83"/>
      <c r="SS2" s="83"/>
      <c r="ST2" s="83"/>
      <c r="SU2" s="83"/>
      <c r="SV2" s="83"/>
      <c r="SW2" s="83"/>
      <c r="SX2" s="83"/>
      <c r="SY2" s="83"/>
      <c r="SZ2" s="83"/>
      <c r="TA2" s="83"/>
      <c r="TB2" s="83"/>
      <c r="TC2" s="83"/>
      <c r="TD2" s="83"/>
      <c r="TE2" s="83"/>
      <c r="TF2" s="83"/>
      <c r="TG2" s="83"/>
      <c r="TH2" s="83"/>
      <c r="TI2" s="83"/>
      <c r="TJ2" s="83"/>
      <c r="TK2" s="83"/>
      <c r="TL2" s="83"/>
      <c r="TM2" s="83"/>
      <c r="TN2" s="83"/>
      <c r="TO2" s="83"/>
      <c r="TP2" s="83"/>
      <c r="TQ2" s="83"/>
      <c r="TR2" s="83"/>
      <c r="TS2" s="83"/>
      <c r="TT2" s="83"/>
      <c r="TU2" s="83"/>
      <c r="TV2" s="83"/>
      <c r="TW2" s="83"/>
      <c r="TX2" s="83"/>
      <c r="TY2" s="83"/>
      <c r="TZ2" s="83"/>
      <c r="UA2" s="83"/>
      <c r="UB2" s="83"/>
      <c r="UC2" s="83"/>
      <c r="UD2" s="83"/>
      <c r="UE2" s="83"/>
      <c r="UF2" s="83"/>
      <c r="UG2" s="83"/>
      <c r="UH2" s="83"/>
      <c r="UI2" s="83"/>
      <c r="UJ2" s="83"/>
      <c r="UK2" s="83"/>
      <c r="UL2" s="83"/>
      <c r="UM2" s="83"/>
      <c r="UN2" s="83"/>
      <c r="UO2" s="83"/>
      <c r="UP2" s="83"/>
      <c r="UQ2" s="83"/>
      <c r="UR2" s="83"/>
      <c r="US2" s="83"/>
      <c r="UT2" s="83"/>
      <c r="UU2" s="83"/>
      <c r="UV2" s="83"/>
      <c r="UW2" s="83"/>
      <c r="UX2" s="83"/>
      <c r="UY2" s="83"/>
      <c r="UZ2" s="83"/>
      <c r="VA2" s="83"/>
      <c r="VB2" s="83"/>
      <c r="VC2" s="83"/>
      <c r="VD2" s="83"/>
      <c r="VE2" s="83"/>
      <c r="VF2" s="83"/>
      <c r="VG2" s="83"/>
      <c r="VH2" s="83"/>
      <c r="VI2" s="83"/>
      <c r="VJ2" s="83"/>
      <c r="VK2" s="83"/>
      <c r="VL2" s="83"/>
      <c r="VM2" s="83"/>
      <c r="VN2" s="83"/>
      <c r="VO2" s="83"/>
      <c r="VP2" s="83"/>
      <c r="VQ2" s="83"/>
      <c r="VR2" s="83"/>
      <c r="VS2" s="83"/>
      <c r="VT2" s="83"/>
      <c r="VU2" s="83"/>
      <c r="VV2" s="83"/>
      <c r="VW2" s="83"/>
      <c r="VX2" s="83"/>
      <c r="VY2" s="83"/>
      <c r="VZ2" s="83"/>
      <c r="WA2" s="83"/>
      <c r="WB2" s="83"/>
      <c r="WC2" s="83"/>
      <c r="WD2" s="83"/>
      <c r="WE2" s="83"/>
      <c r="WF2" s="83"/>
      <c r="WG2" s="83"/>
      <c r="WH2" s="83"/>
      <c r="WI2" s="83"/>
      <c r="WJ2" s="83"/>
      <c r="WK2" s="83"/>
      <c r="WL2" s="83"/>
      <c r="WM2" s="83"/>
      <c r="WN2" s="83"/>
      <c r="WO2" s="83"/>
      <c r="WP2" s="83"/>
      <c r="WQ2" s="83"/>
      <c r="WR2" s="83"/>
      <c r="WS2" s="83"/>
      <c r="WT2" s="83"/>
      <c r="WU2" s="83"/>
      <c r="WV2" s="83"/>
      <c r="WW2" s="83"/>
      <c r="WX2" s="83"/>
      <c r="WY2" s="83"/>
      <c r="WZ2" s="83"/>
      <c r="XA2" s="83"/>
      <c r="XB2" s="83"/>
      <c r="XC2" s="83"/>
      <c r="XD2" s="83"/>
      <c r="XE2" s="83"/>
      <c r="XF2" s="83"/>
      <c r="XG2" s="83"/>
      <c r="XH2" s="83"/>
      <c r="XI2" s="83"/>
      <c r="XJ2" s="83"/>
      <c r="XK2" s="83"/>
      <c r="XL2" s="83"/>
      <c r="XM2" s="83"/>
      <c r="XN2" s="83"/>
      <c r="XO2" s="83"/>
      <c r="XP2" s="83"/>
      <c r="XQ2" s="83"/>
      <c r="XR2" s="83"/>
      <c r="XS2" s="83"/>
      <c r="XT2" s="83"/>
      <c r="XU2" s="83"/>
      <c r="XV2" s="83"/>
      <c r="XW2" s="83"/>
      <c r="XX2" s="83"/>
      <c r="XY2" s="83"/>
      <c r="XZ2" s="83"/>
      <c r="YA2" s="83"/>
      <c r="YB2" s="83"/>
      <c r="YC2" s="83"/>
      <c r="YD2" s="83"/>
      <c r="YE2" s="83"/>
      <c r="YF2" s="83"/>
      <c r="YG2" s="83"/>
      <c r="YH2" s="83"/>
      <c r="YI2" s="83"/>
      <c r="YJ2" s="83"/>
      <c r="YK2" s="83"/>
      <c r="YL2" s="83"/>
      <c r="YM2" s="83"/>
      <c r="YN2" s="83"/>
      <c r="YO2" s="83"/>
      <c r="YP2" s="83"/>
      <c r="YQ2" s="83"/>
      <c r="YR2" s="83"/>
      <c r="YS2" s="83"/>
      <c r="YT2" s="83"/>
      <c r="YU2" s="83"/>
      <c r="YV2" s="83"/>
      <c r="YW2" s="83"/>
      <c r="YX2" s="83"/>
      <c r="YY2" s="83"/>
      <c r="YZ2" s="83"/>
      <c r="ZA2" s="83"/>
      <c r="ZB2" s="83"/>
      <c r="ZC2" s="83"/>
      <c r="ZD2" s="83"/>
      <c r="ZE2" s="83"/>
      <c r="ZF2" s="83"/>
      <c r="ZG2" s="83"/>
      <c r="ZH2" s="83"/>
      <c r="ZI2" s="83"/>
      <c r="ZJ2" s="83"/>
      <c r="ZK2" s="83"/>
      <c r="ZL2" s="83"/>
      <c r="ZM2" s="83"/>
      <c r="ZN2" s="83"/>
      <c r="ZO2" s="83"/>
      <c r="ZP2" s="83"/>
      <c r="ZQ2" s="83"/>
      <c r="ZR2" s="83"/>
      <c r="ZS2" s="83"/>
      <c r="ZT2" s="83"/>
      <c r="ZU2" s="83"/>
      <c r="ZV2" s="83"/>
      <c r="ZW2" s="83"/>
      <c r="ZX2" s="83"/>
      <c r="ZY2" s="83"/>
      <c r="ZZ2" s="83"/>
      <c r="AAA2" s="83"/>
      <c r="AAB2" s="83"/>
      <c r="AAC2" s="83"/>
      <c r="AAD2" s="83"/>
      <c r="AAE2" s="83"/>
      <c r="AAF2" s="83"/>
      <c r="AAG2" s="83"/>
      <c r="AAH2" s="83"/>
      <c r="AAI2" s="83"/>
      <c r="AAJ2" s="83"/>
      <c r="AAK2" s="83"/>
      <c r="AAL2" s="83"/>
      <c r="AAM2" s="83"/>
      <c r="AAN2" s="83"/>
      <c r="AAO2" s="83"/>
      <c r="AAP2" s="83"/>
      <c r="AAQ2" s="83"/>
      <c r="AAR2" s="83"/>
      <c r="AAS2" s="83"/>
      <c r="AAT2" s="83"/>
      <c r="AAU2" s="83"/>
      <c r="AAV2" s="83"/>
      <c r="AAW2" s="83"/>
      <c r="AAX2" s="83"/>
      <c r="AAY2" s="83"/>
      <c r="AAZ2" s="83"/>
      <c r="ABA2" s="83"/>
      <c r="ABB2" s="83"/>
      <c r="ABC2" s="83"/>
      <c r="ABD2" s="83"/>
      <c r="ABE2" s="83"/>
      <c r="ABF2" s="83"/>
      <c r="ABG2" s="83"/>
      <c r="ABH2" s="83"/>
      <c r="ABI2" s="83"/>
      <c r="ABJ2" s="83"/>
      <c r="ABK2" s="83"/>
      <c r="ABL2" s="83"/>
      <c r="ABM2" s="83"/>
      <c r="ABN2" s="83"/>
      <c r="ABO2" s="83"/>
      <c r="ABP2" s="83"/>
      <c r="ABQ2" s="83"/>
      <c r="ABR2" s="83"/>
      <c r="ABS2" s="83"/>
      <c r="ABT2" s="83"/>
      <c r="ABU2" s="83"/>
      <c r="ABV2" s="83"/>
      <c r="ABW2" s="83"/>
      <c r="ABX2" s="83"/>
      <c r="ABY2" s="83"/>
      <c r="ABZ2" s="83"/>
      <c r="ACA2" s="83"/>
      <c r="ACB2" s="83"/>
      <c r="ACC2" s="83"/>
      <c r="ACD2" s="83"/>
      <c r="ACE2" s="83"/>
      <c r="ACF2" s="83"/>
      <c r="ACG2" s="83"/>
      <c r="ACH2" s="83"/>
      <c r="ACI2" s="83"/>
      <c r="ACJ2" s="83"/>
      <c r="ACK2" s="83"/>
      <c r="ACL2" s="83"/>
      <c r="ACM2" s="83"/>
      <c r="ACN2" s="83"/>
      <c r="ACO2" s="83"/>
      <c r="ACP2" s="83"/>
      <c r="ACQ2" s="83"/>
      <c r="ACR2" s="83"/>
      <c r="ACS2" s="83"/>
      <c r="ACT2" s="83"/>
      <c r="ACU2" s="83"/>
      <c r="ACV2" s="83"/>
      <c r="ACW2" s="83"/>
      <c r="ACX2" s="83"/>
      <c r="ACY2" s="83"/>
      <c r="ACZ2" s="83"/>
      <c r="ADA2" s="83"/>
      <c r="ADB2" s="83"/>
      <c r="ADC2" s="83"/>
      <c r="ADD2" s="83"/>
      <c r="ADE2" s="83"/>
      <c r="ADF2" s="83"/>
      <c r="ADG2" s="83"/>
      <c r="ADH2" s="83"/>
      <c r="ADI2" s="83"/>
      <c r="ADJ2" s="83"/>
      <c r="ADK2" s="83"/>
      <c r="ADL2" s="83"/>
      <c r="ADM2" s="83"/>
      <c r="ADN2" s="83"/>
      <c r="ADO2" s="83"/>
      <c r="ADP2" s="83"/>
      <c r="ADQ2" s="83"/>
      <c r="ADR2" s="83"/>
      <c r="ADS2" s="83"/>
      <c r="ADT2" s="83"/>
      <c r="ADU2" s="83"/>
      <c r="ADV2" s="83"/>
      <c r="ADW2" s="83"/>
      <c r="ADX2" s="83"/>
      <c r="ADY2" s="83"/>
      <c r="ADZ2" s="83"/>
      <c r="AEA2" s="83"/>
      <c r="AEB2" s="83"/>
      <c r="AEC2" s="83"/>
      <c r="AED2" s="83"/>
      <c r="AEE2" s="83"/>
      <c r="AEF2" s="83"/>
      <c r="AEG2" s="83"/>
      <c r="AEH2" s="83"/>
      <c r="AEI2" s="83"/>
      <c r="AEJ2" s="83"/>
      <c r="AEK2" s="83"/>
      <c r="AEL2" s="83"/>
      <c r="AEM2" s="83"/>
      <c r="AEN2" s="83"/>
      <c r="AEO2" s="83"/>
      <c r="AEP2" s="83"/>
      <c r="AEQ2" s="83"/>
      <c r="AER2" s="83"/>
      <c r="AES2" s="83"/>
      <c r="AET2" s="83"/>
      <c r="AEU2" s="83"/>
      <c r="AEV2" s="83"/>
      <c r="AEW2" s="83"/>
      <c r="AEX2" s="83"/>
      <c r="AEY2" s="83"/>
      <c r="AEZ2" s="83"/>
      <c r="AFA2" s="83"/>
      <c r="AFB2" s="83"/>
      <c r="AFC2" s="83"/>
      <c r="AFD2" s="83"/>
      <c r="AFE2" s="83"/>
      <c r="AFF2" s="83"/>
      <c r="AFG2" s="83"/>
      <c r="AFH2" s="83"/>
      <c r="AFI2" s="83"/>
      <c r="AFJ2" s="83"/>
      <c r="AFK2" s="83"/>
      <c r="AFL2" s="83"/>
      <c r="AFM2" s="83"/>
      <c r="AFN2" s="83"/>
      <c r="AFO2" s="83"/>
      <c r="AFP2" s="83"/>
      <c r="AFQ2" s="83"/>
      <c r="AFR2" s="83"/>
      <c r="AFS2" s="83"/>
      <c r="AFT2" s="83"/>
      <c r="AFU2" s="83"/>
      <c r="AFV2" s="83"/>
      <c r="AFW2" s="83"/>
      <c r="AFX2" s="83"/>
      <c r="AFY2" s="83"/>
      <c r="AFZ2" s="83"/>
      <c r="AGA2" s="83"/>
      <c r="AGB2" s="83"/>
      <c r="AGC2" s="83"/>
      <c r="AGD2" s="83"/>
      <c r="AGE2" s="83"/>
      <c r="AGF2" s="83"/>
      <c r="AGG2" s="83"/>
      <c r="AGH2" s="83"/>
      <c r="AGI2" s="83"/>
      <c r="AGJ2" s="83"/>
      <c r="AGK2" s="83"/>
      <c r="AGL2" s="83"/>
      <c r="AGM2" s="83"/>
      <c r="AGN2" s="83"/>
      <c r="AGO2" s="83"/>
      <c r="AGP2" s="83"/>
      <c r="AGQ2" s="83"/>
      <c r="AGR2" s="83"/>
      <c r="AGS2" s="83"/>
      <c r="AGT2" s="83"/>
      <c r="AGU2" s="83"/>
      <c r="AGV2" s="83"/>
      <c r="AGW2" s="83"/>
      <c r="AGX2" s="83"/>
      <c r="AGY2" s="83"/>
      <c r="AGZ2" s="83"/>
      <c r="AHA2" s="83"/>
      <c r="AHB2" s="83"/>
      <c r="AHC2" s="83"/>
      <c r="AHD2" s="83"/>
      <c r="AHE2" s="83"/>
      <c r="AHF2" s="83"/>
      <c r="AHG2" s="83"/>
      <c r="AHH2" s="83"/>
      <c r="AHI2" s="83"/>
      <c r="AHJ2" s="83"/>
      <c r="AHK2" s="83"/>
      <c r="AHL2" s="83"/>
      <c r="AHM2" s="83"/>
      <c r="AHN2" s="83"/>
      <c r="AHO2" s="83"/>
      <c r="AHP2" s="83"/>
      <c r="AHQ2" s="83"/>
      <c r="AHR2" s="83"/>
      <c r="AHS2" s="83"/>
      <c r="AHT2" s="83"/>
      <c r="AHU2" s="83"/>
      <c r="AHV2" s="83"/>
      <c r="AHW2" s="83"/>
      <c r="AHX2" s="83"/>
      <c r="AHY2" s="83"/>
      <c r="AHZ2" s="83"/>
      <c r="AIA2" s="83"/>
      <c r="AIB2" s="83"/>
      <c r="AIC2" s="83"/>
      <c r="AID2" s="83"/>
      <c r="AIE2" s="83"/>
      <c r="AIF2" s="83"/>
      <c r="AIG2" s="83"/>
      <c r="AIH2" s="83"/>
      <c r="AII2" s="83"/>
      <c r="AIJ2" s="83"/>
      <c r="AIK2" s="83"/>
      <c r="AIL2" s="83"/>
      <c r="AIM2" s="83"/>
      <c r="AIN2" s="83"/>
      <c r="AIO2" s="83"/>
      <c r="AIP2" s="83"/>
      <c r="AIQ2" s="83"/>
      <c r="AIR2" s="83"/>
      <c r="AIS2" s="83"/>
      <c r="AIT2" s="83"/>
      <c r="AIU2" s="83"/>
      <c r="AIV2" s="83"/>
      <c r="AIW2" s="83"/>
      <c r="AIX2" s="83"/>
      <c r="AIY2" s="83"/>
      <c r="AIZ2" s="83"/>
      <c r="AJA2" s="83"/>
      <c r="AJB2" s="83"/>
      <c r="AJC2" s="83"/>
      <c r="AJD2" s="83"/>
      <c r="AJE2" s="83"/>
      <c r="AJF2" s="83"/>
      <c r="AJG2" s="83"/>
      <c r="AJH2" s="83"/>
      <c r="AJI2" s="83"/>
      <c r="AJJ2" s="83"/>
      <c r="AJK2" s="83"/>
      <c r="AJL2" s="83"/>
      <c r="AJM2" s="83"/>
      <c r="AJN2" s="83"/>
      <c r="AJO2" s="83"/>
      <c r="AJP2" s="83"/>
      <c r="AJQ2" s="83"/>
      <c r="AJR2" s="83"/>
      <c r="AJS2" s="83"/>
      <c r="AJT2" s="83"/>
      <c r="AJU2" s="83"/>
      <c r="AJV2" s="83"/>
      <c r="AJW2" s="83"/>
      <c r="AJX2" s="83"/>
      <c r="AJY2" s="83"/>
      <c r="AJZ2" s="83"/>
      <c r="AKA2" s="83"/>
      <c r="AKB2" s="83"/>
      <c r="AKC2" s="83"/>
      <c r="AKD2" s="83"/>
      <c r="AKE2" s="83"/>
      <c r="AKF2" s="83"/>
      <c r="AKG2" s="83"/>
      <c r="AKH2" s="83"/>
      <c r="AKI2" s="83"/>
      <c r="AKJ2" s="83"/>
      <c r="AKK2" s="83"/>
      <c r="AKL2" s="83"/>
      <c r="AKM2" s="83"/>
      <c r="AKN2" s="83"/>
      <c r="AKO2" s="83"/>
      <c r="AKP2" s="83"/>
      <c r="AKQ2" s="83"/>
      <c r="AKR2" s="83"/>
      <c r="AKS2" s="83"/>
      <c r="AKT2" s="83"/>
      <c r="AKU2" s="83"/>
      <c r="AKV2" s="83"/>
      <c r="AKW2" s="83"/>
      <c r="AKX2" s="83"/>
      <c r="AKY2" s="83"/>
      <c r="AKZ2" s="83"/>
      <c r="ALA2" s="83"/>
      <c r="ALB2" s="83"/>
      <c r="ALC2" s="83"/>
      <c r="ALD2" s="83"/>
      <c r="ALE2" s="83"/>
      <c r="ALF2" s="83"/>
      <c r="ALG2" s="83"/>
      <c r="ALH2" s="83"/>
      <c r="ALI2" s="83"/>
      <c r="ALJ2" s="83"/>
      <c r="ALK2" s="83"/>
      <c r="ALL2" s="83"/>
      <c r="ALM2" s="83"/>
      <c r="ALN2" s="83"/>
      <c r="ALO2" s="83"/>
      <c r="ALP2" s="83"/>
      <c r="ALQ2" s="83"/>
      <c r="ALR2" s="83"/>
      <c r="ALS2" s="83"/>
      <c r="ALT2" s="83"/>
      <c r="ALU2" s="83"/>
      <c r="ALV2" s="83"/>
      <c r="ALW2" s="83"/>
      <c r="ALX2" s="83"/>
      <c r="ALY2" s="83"/>
      <c r="ALZ2" s="83"/>
      <c r="AMA2" s="83"/>
      <c r="AMB2" s="83"/>
      <c r="AMC2" s="83"/>
      <c r="AMD2" s="83"/>
      <c r="AME2" s="83"/>
      <c r="AMF2" s="83"/>
      <c r="AMG2" s="83"/>
      <c r="AMH2" s="83"/>
      <c r="AMI2" s="83"/>
      <c r="AMJ2" s="83"/>
      <c r="AMK2" s="83"/>
      <c r="AML2" s="83"/>
      <c r="AMM2" s="83"/>
      <c r="AMN2" s="83"/>
      <c r="AMO2" s="83"/>
      <c r="AMP2" s="83"/>
      <c r="AMQ2" s="83"/>
      <c r="AMR2" s="83"/>
      <c r="AMS2" s="83"/>
      <c r="AMT2" s="83"/>
      <c r="AMU2" s="83"/>
      <c r="AMV2" s="83"/>
      <c r="AMW2" s="83"/>
      <c r="AMX2" s="83"/>
      <c r="AMY2" s="83"/>
      <c r="AMZ2" s="83"/>
      <c r="ANA2" s="83"/>
      <c r="ANB2" s="83"/>
      <c r="ANC2" s="83"/>
      <c r="AND2" s="83"/>
      <c r="ANE2" s="83"/>
      <c r="ANF2" s="83"/>
      <c r="ANG2" s="83"/>
      <c r="ANH2" s="83"/>
      <c r="ANI2" s="83"/>
      <c r="ANJ2" s="83"/>
      <c r="ANK2" s="83"/>
      <c r="ANL2" s="83"/>
      <c r="ANM2" s="83"/>
      <c r="ANN2" s="83"/>
      <c r="ANO2" s="83"/>
      <c r="ANP2" s="83"/>
      <c r="ANQ2" s="83"/>
      <c r="ANR2" s="83"/>
      <c r="ANS2" s="83"/>
      <c r="ANT2" s="83"/>
      <c r="ANU2" s="83"/>
      <c r="ANV2" s="83"/>
      <c r="ANW2" s="83"/>
      <c r="ANX2" s="83"/>
      <c r="ANY2" s="83"/>
      <c r="ANZ2" s="83"/>
      <c r="AOA2" s="83"/>
      <c r="AOB2" s="83"/>
      <c r="AOC2" s="83"/>
      <c r="AOD2" s="83"/>
      <c r="AOE2" s="83"/>
      <c r="AOF2" s="83"/>
      <c r="AOG2" s="83"/>
      <c r="AOH2" s="83"/>
      <c r="AOI2" s="83"/>
      <c r="AOJ2" s="83"/>
      <c r="AOK2" s="83"/>
      <c r="AOL2" s="83"/>
      <c r="AOM2" s="83"/>
      <c r="AON2" s="83"/>
      <c r="AOO2" s="83"/>
      <c r="AOP2" s="83"/>
      <c r="AOQ2" s="83"/>
      <c r="AOR2" s="83"/>
      <c r="AOS2" s="83"/>
      <c r="AOT2" s="83"/>
      <c r="AOU2" s="83"/>
      <c r="AOV2" s="83"/>
      <c r="AOW2" s="83"/>
      <c r="AOX2" s="83"/>
      <c r="AOY2" s="83"/>
      <c r="AOZ2" s="83"/>
      <c r="APA2" s="83"/>
      <c r="APB2" s="83"/>
      <c r="APC2" s="83"/>
      <c r="APD2" s="83"/>
      <c r="APE2" s="83"/>
      <c r="APF2" s="83"/>
      <c r="APG2" s="83"/>
      <c r="APH2" s="83"/>
      <c r="API2" s="83"/>
      <c r="APJ2" s="83"/>
      <c r="APK2" s="83"/>
      <c r="APL2" s="83"/>
      <c r="APM2" s="83"/>
      <c r="APN2" s="83"/>
      <c r="APO2" s="83"/>
      <c r="APP2" s="83"/>
      <c r="APQ2" s="83"/>
      <c r="APR2" s="83"/>
      <c r="APS2" s="83"/>
      <c r="APT2" s="83"/>
      <c r="APU2" s="83"/>
      <c r="APV2" s="83"/>
      <c r="APW2" s="83"/>
      <c r="APX2" s="83"/>
      <c r="APY2" s="83"/>
      <c r="APZ2" s="83"/>
      <c r="AQA2" s="83"/>
      <c r="AQB2" s="83"/>
      <c r="AQC2" s="83"/>
      <c r="AQD2" s="83"/>
      <c r="AQE2" s="83"/>
      <c r="AQF2" s="83"/>
      <c r="AQG2" s="83"/>
      <c r="AQH2" s="83"/>
      <c r="AQI2" s="83"/>
      <c r="AQJ2" s="83"/>
      <c r="AQK2" s="83"/>
      <c r="AQL2" s="83"/>
      <c r="AQM2" s="83"/>
      <c r="AQN2" s="83"/>
      <c r="AQO2" s="83"/>
      <c r="AQP2" s="83"/>
      <c r="AQQ2" s="83"/>
      <c r="AQR2" s="83"/>
      <c r="AQS2" s="83"/>
      <c r="AQT2" s="83"/>
      <c r="AQU2" s="83"/>
      <c r="AQV2" s="83"/>
      <c r="AQW2" s="83"/>
      <c r="AQX2" s="83"/>
      <c r="AQY2" s="83"/>
      <c r="AQZ2" s="83"/>
      <c r="ARA2" s="83"/>
      <c r="ARB2" s="83"/>
      <c r="ARC2" s="83"/>
      <c r="ARD2" s="83"/>
      <c r="ARE2" s="83"/>
      <c r="ARF2" s="83"/>
      <c r="ARG2" s="83"/>
      <c r="ARH2" s="83"/>
      <c r="ARI2" s="83"/>
      <c r="ARJ2" s="83"/>
      <c r="ARK2" s="83"/>
      <c r="ARL2" s="83"/>
      <c r="ARM2" s="83"/>
      <c r="ARN2" s="83"/>
      <c r="ARO2" s="83"/>
      <c r="ARP2" s="83"/>
      <c r="ARQ2" s="83"/>
      <c r="ARR2" s="83"/>
      <c r="ARS2" s="83"/>
      <c r="ART2" s="83"/>
      <c r="ARU2" s="83"/>
      <c r="ARV2" s="83"/>
      <c r="ARW2" s="83"/>
      <c r="ARX2" s="83"/>
      <c r="ARY2" s="83"/>
      <c r="ARZ2" s="83"/>
      <c r="ASA2" s="83"/>
      <c r="ASB2" s="83"/>
      <c r="ASC2" s="83"/>
      <c r="ASD2" s="83"/>
      <c r="ASE2" s="83"/>
      <c r="ASF2" s="83"/>
      <c r="ASG2" s="83"/>
      <c r="ASH2" s="83"/>
      <c r="ASI2" s="83"/>
      <c r="ASJ2" s="83"/>
      <c r="ASK2" s="83"/>
      <c r="ASL2" s="83"/>
      <c r="ASM2" s="83"/>
      <c r="ASN2" s="83"/>
      <c r="ASO2" s="83"/>
      <c r="ASP2" s="83"/>
      <c r="ASQ2" s="83"/>
      <c r="ASR2" s="83"/>
      <c r="ASS2" s="83"/>
      <c r="AST2" s="83"/>
      <c r="ASU2" s="83"/>
      <c r="ASV2" s="83"/>
      <c r="ASW2" s="83"/>
      <c r="ASX2" s="83"/>
      <c r="ASY2" s="83"/>
      <c r="ASZ2" s="83"/>
      <c r="ATA2" s="83"/>
      <c r="ATB2" s="83"/>
      <c r="ATC2" s="83"/>
      <c r="ATD2" s="83"/>
      <c r="ATE2" s="83"/>
      <c r="ATF2" s="83"/>
      <c r="ATG2" s="83"/>
      <c r="ATH2" s="83"/>
      <c r="ATI2" s="83"/>
      <c r="ATJ2" s="83"/>
      <c r="ATK2" s="83"/>
      <c r="ATL2" s="83"/>
      <c r="ATM2" s="83"/>
      <c r="ATN2" s="83"/>
      <c r="ATO2" s="83"/>
      <c r="ATP2" s="83"/>
      <c r="ATQ2" s="83"/>
      <c r="ATR2" s="83"/>
      <c r="ATS2" s="83"/>
      <c r="ATT2" s="83"/>
      <c r="ATU2" s="83"/>
      <c r="ATV2" s="83"/>
      <c r="ATW2" s="83"/>
      <c r="ATX2" s="83"/>
      <c r="ATY2" s="83"/>
      <c r="ATZ2" s="83"/>
      <c r="AUA2" s="83"/>
      <c r="AUB2" s="83"/>
      <c r="AUC2" s="83"/>
      <c r="AUD2" s="83"/>
      <c r="AUE2" s="83"/>
      <c r="AUF2" s="83"/>
      <c r="AUG2" s="83"/>
      <c r="AUH2" s="83"/>
      <c r="AUI2" s="83"/>
      <c r="AUJ2" s="83"/>
      <c r="AUK2" s="83"/>
      <c r="AUL2" s="83"/>
      <c r="AUM2" s="83"/>
      <c r="AUN2" s="83"/>
      <c r="AUO2" s="83"/>
      <c r="AUP2" s="83"/>
      <c r="AUQ2" s="83"/>
      <c r="AUR2" s="83"/>
      <c r="AUS2" s="83"/>
      <c r="AUT2" s="83"/>
      <c r="AUU2" s="83"/>
      <c r="AUV2" s="83"/>
      <c r="AUW2" s="83"/>
      <c r="AUX2" s="83"/>
      <c r="AUY2" s="83"/>
      <c r="AUZ2" s="83"/>
      <c r="AVA2" s="83"/>
      <c r="AVB2" s="83"/>
      <c r="AVC2" s="83"/>
      <c r="AVD2" s="83"/>
      <c r="AVE2" s="83"/>
      <c r="AVF2" s="83"/>
      <c r="AVG2" s="83"/>
      <c r="AVH2" s="83"/>
      <c r="AVI2" s="83"/>
      <c r="AVJ2" s="83"/>
      <c r="AVK2" s="83"/>
      <c r="AVL2" s="83"/>
      <c r="AVM2" s="83"/>
      <c r="AVN2" s="83"/>
      <c r="AVO2" s="83"/>
      <c r="AVP2" s="83"/>
      <c r="AVQ2" s="83"/>
      <c r="AVR2" s="83"/>
      <c r="AVS2" s="83"/>
      <c r="AVT2" s="83"/>
      <c r="AVU2" s="83"/>
      <c r="AVV2" s="83"/>
      <c r="AVW2" s="83"/>
      <c r="AVX2" s="83"/>
      <c r="AVY2" s="83"/>
      <c r="AVZ2" s="83"/>
      <c r="AWA2" s="83"/>
      <c r="AWB2" s="83"/>
      <c r="AWC2" s="83"/>
      <c r="AWD2" s="83"/>
      <c r="AWE2" s="83"/>
      <c r="AWF2" s="83"/>
      <c r="AWG2" s="83"/>
      <c r="AWH2" s="83"/>
      <c r="AWI2" s="83"/>
      <c r="AWJ2" s="83"/>
      <c r="AWK2" s="83"/>
      <c r="AWL2" s="83"/>
      <c r="AWM2" s="83"/>
      <c r="AWN2" s="83"/>
      <c r="AWO2" s="83"/>
      <c r="AWP2" s="83"/>
      <c r="AWQ2" s="83"/>
      <c r="AWR2" s="83"/>
      <c r="AWS2" s="83"/>
      <c r="AWT2" s="83"/>
      <c r="AWU2" s="83"/>
      <c r="AWV2" s="83"/>
      <c r="AWW2" s="83"/>
      <c r="AWX2" s="83"/>
      <c r="AWY2" s="83"/>
      <c r="AWZ2" s="83"/>
      <c r="AXA2" s="83"/>
      <c r="AXB2" s="83"/>
      <c r="AXC2" s="83"/>
      <c r="AXD2" s="83"/>
      <c r="AXE2" s="83"/>
      <c r="AXF2" s="83"/>
      <c r="AXG2" s="83"/>
      <c r="AXH2" s="83"/>
      <c r="AXI2" s="83"/>
      <c r="AXJ2" s="83"/>
      <c r="AXK2" s="83"/>
      <c r="AXL2" s="83"/>
      <c r="AXM2" s="83"/>
      <c r="AXN2" s="83"/>
      <c r="AXO2" s="83"/>
      <c r="AXP2" s="83"/>
      <c r="AXQ2" s="83"/>
      <c r="AXR2" s="83"/>
      <c r="AXS2" s="83"/>
      <c r="AXT2" s="83"/>
      <c r="AXU2" s="83"/>
      <c r="AXV2" s="83"/>
      <c r="AXW2" s="83"/>
      <c r="AXX2" s="83"/>
      <c r="AXY2" s="83"/>
      <c r="AXZ2" s="83"/>
      <c r="AYA2" s="83"/>
      <c r="AYB2" s="83"/>
      <c r="AYC2" s="83"/>
      <c r="AYD2" s="83"/>
      <c r="AYE2" s="83"/>
      <c r="AYF2" s="83"/>
      <c r="AYG2" s="83"/>
      <c r="AYH2" s="83"/>
      <c r="AYI2" s="83"/>
      <c r="AYJ2" s="83"/>
      <c r="AYK2" s="83"/>
      <c r="AYL2" s="83"/>
      <c r="AYM2" s="83"/>
      <c r="AYN2" s="83"/>
      <c r="AYO2" s="83"/>
      <c r="AYP2" s="83"/>
      <c r="AYQ2" s="83"/>
      <c r="AYR2" s="83"/>
      <c r="AYS2" s="83"/>
      <c r="AYT2" s="83"/>
      <c r="AYU2" s="83"/>
      <c r="AYV2" s="83"/>
      <c r="AYW2" s="83"/>
      <c r="AYX2" s="83"/>
      <c r="AYY2" s="83"/>
      <c r="AYZ2" s="83"/>
      <c r="AZA2" s="83"/>
      <c r="AZB2" s="83"/>
      <c r="AZC2" s="83"/>
      <c r="AZD2" s="83"/>
      <c r="AZE2" s="83"/>
      <c r="AZF2" s="83"/>
      <c r="AZG2" s="83"/>
      <c r="AZH2" s="83"/>
      <c r="AZI2" s="83"/>
      <c r="AZJ2" s="83"/>
      <c r="AZK2" s="83"/>
      <c r="AZL2" s="83"/>
      <c r="AZM2" s="83"/>
      <c r="AZN2" s="83"/>
      <c r="AZO2" s="83"/>
      <c r="AZP2" s="83"/>
      <c r="AZQ2" s="83"/>
      <c r="AZR2" s="83"/>
      <c r="AZS2" s="83"/>
      <c r="AZT2" s="83"/>
      <c r="AZU2" s="83"/>
      <c r="AZV2" s="83"/>
      <c r="AZW2" s="83"/>
      <c r="AZX2" s="83"/>
      <c r="AZY2" s="83"/>
      <c r="AZZ2" s="83"/>
      <c r="BAA2" s="83"/>
      <c r="BAB2" s="83"/>
      <c r="BAC2" s="83"/>
      <c r="BAD2" s="83"/>
      <c r="BAE2" s="83"/>
      <c r="BAF2" s="83"/>
      <c r="BAG2" s="83"/>
      <c r="BAH2" s="83"/>
      <c r="BAI2" s="83"/>
      <c r="BAJ2" s="83"/>
      <c r="BAK2" s="83"/>
      <c r="BAL2" s="83"/>
      <c r="BAM2" s="83"/>
      <c r="BAN2" s="83"/>
      <c r="BAO2" s="83"/>
      <c r="BAP2" s="83"/>
      <c r="BAQ2" s="83"/>
      <c r="BAR2" s="83"/>
      <c r="BAS2" s="83"/>
      <c r="BAT2" s="83"/>
      <c r="BAU2" s="83"/>
      <c r="BAV2" s="83"/>
      <c r="BAW2" s="83"/>
      <c r="BAX2" s="83"/>
      <c r="BAY2" s="83"/>
      <c r="BAZ2" s="83"/>
      <c r="BBA2" s="83"/>
      <c r="BBB2" s="83"/>
      <c r="BBC2" s="83"/>
      <c r="BBD2" s="83"/>
      <c r="BBE2" s="83"/>
      <c r="BBF2" s="83"/>
      <c r="BBG2" s="83"/>
      <c r="BBH2" s="83"/>
      <c r="BBI2" s="83"/>
      <c r="BBJ2" s="83"/>
      <c r="BBK2" s="83"/>
      <c r="BBL2" s="83"/>
      <c r="BBM2" s="83"/>
      <c r="BBN2" s="83"/>
      <c r="BBO2" s="83"/>
      <c r="BBP2" s="83"/>
      <c r="BBQ2" s="83"/>
      <c r="BBR2" s="83"/>
      <c r="BBS2" s="83"/>
      <c r="BBT2" s="83"/>
      <c r="BBU2" s="83"/>
      <c r="BBV2" s="83"/>
      <c r="BBW2" s="83"/>
      <c r="BBX2" s="83"/>
      <c r="BBY2" s="83"/>
      <c r="BBZ2" s="83"/>
      <c r="BCA2" s="83"/>
      <c r="BCB2" s="83"/>
      <c r="BCC2" s="83"/>
      <c r="BCD2" s="83"/>
      <c r="BCE2" s="83"/>
      <c r="BCF2" s="83"/>
      <c r="BCG2" s="83"/>
      <c r="BCH2" s="83"/>
      <c r="BCI2" s="83"/>
      <c r="BCJ2" s="83"/>
      <c r="BCK2" s="83"/>
      <c r="BCL2" s="83"/>
      <c r="BCM2" s="83"/>
      <c r="BCN2" s="83"/>
      <c r="BCO2" s="83"/>
      <c r="BCP2" s="83"/>
      <c r="BCQ2" s="83"/>
      <c r="BCR2" s="83"/>
      <c r="BCS2" s="83"/>
      <c r="BCT2" s="83"/>
      <c r="BCU2" s="83"/>
      <c r="BCV2" s="83"/>
      <c r="BCW2" s="83"/>
      <c r="BCX2" s="83"/>
      <c r="BCY2" s="83"/>
      <c r="BCZ2" s="83"/>
      <c r="BDA2" s="83"/>
      <c r="BDB2" s="83"/>
      <c r="BDC2" s="83"/>
      <c r="BDD2" s="83"/>
      <c r="BDE2" s="83"/>
      <c r="BDF2" s="83"/>
      <c r="BDG2" s="83"/>
      <c r="BDH2" s="83"/>
      <c r="BDI2" s="83"/>
      <c r="BDJ2" s="83"/>
      <c r="BDK2" s="83"/>
      <c r="BDL2" s="83"/>
      <c r="BDM2" s="83"/>
      <c r="BDN2" s="83"/>
      <c r="BDO2" s="83"/>
      <c r="BDP2" s="83"/>
      <c r="BDQ2" s="83"/>
      <c r="BDR2" s="83"/>
      <c r="BDS2" s="83"/>
      <c r="BDT2" s="83"/>
      <c r="BDU2" s="83"/>
      <c r="BDV2" s="83"/>
      <c r="BDW2" s="83"/>
      <c r="BDX2" s="83"/>
      <c r="BDY2" s="83"/>
      <c r="BDZ2" s="83"/>
      <c r="BEA2" s="83"/>
      <c r="BEB2" s="83"/>
      <c r="BEC2" s="83"/>
      <c r="BED2" s="83"/>
      <c r="BEE2" s="83"/>
      <c r="BEF2" s="83"/>
      <c r="BEG2" s="83"/>
      <c r="BEH2" s="83"/>
      <c r="BEI2" s="83"/>
      <c r="BEJ2" s="83"/>
      <c r="BEK2" s="83"/>
      <c r="BEL2" s="83"/>
      <c r="BEM2" s="83"/>
      <c r="BEN2" s="83"/>
      <c r="BEO2" s="83"/>
      <c r="BEP2" s="83"/>
      <c r="BEQ2" s="83"/>
      <c r="BER2" s="83"/>
      <c r="BES2" s="83"/>
      <c r="BET2" s="83"/>
      <c r="BEU2" s="83"/>
      <c r="BEV2" s="83"/>
      <c r="BEW2" s="83"/>
      <c r="BEX2" s="83"/>
      <c r="BEY2" s="83"/>
      <c r="BEZ2" s="83"/>
      <c r="BFA2" s="83"/>
      <c r="BFB2" s="83"/>
      <c r="BFC2" s="83"/>
      <c r="BFD2" s="83"/>
      <c r="BFE2" s="83"/>
      <c r="BFF2" s="83"/>
      <c r="BFG2" s="83"/>
      <c r="BFH2" s="83"/>
      <c r="BFI2" s="83"/>
      <c r="BFJ2" s="83"/>
      <c r="BFK2" s="83"/>
      <c r="BFL2" s="83"/>
      <c r="BFM2" s="83"/>
      <c r="BFN2" s="83"/>
      <c r="BFO2" s="83"/>
      <c r="BFP2" s="83"/>
      <c r="BFQ2" s="83"/>
      <c r="BFR2" s="83"/>
      <c r="BFS2" s="83"/>
      <c r="BFT2" s="83"/>
      <c r="BFU2" s="83"/>
      <c r="BFV2" s="83"/>
      <c r="BFW2" s="83"/>
      <c r="BFX2" s="83"/>
      <c r="BFY2" s="83"/>
      <c r="BFZ2" s="83"/>
      <c r="BGA2" s="83"/>
      <c r="BGB2" s="83"/>
      <c r="BGC2" s="83"/>
      <c r="BGD2" s="83"/>
      <c r="BGE2" s="83"/>
      <c r="BGF2" s="83"/>
      <c r="BGG2" s="83"/>
      <c r="BGH2" s="83"/>
      <c r="BGI2" s="83"/>
      <c r="BGJ2" s="83"/>
      <c r="BGK2" s="83"/>
      <c r="BGL2" s="83"/>
      <c r="BGM2" s="83"/>
      <c r="BGN2" s="83"/>
      <c r="BGO2" s="83"/>
      <c r="BGP2" s="83"/>
      <c r="BGQ2" s="83"/>
      <c r="BGR2" s="83"/>
      <c r="BGS2" s="83"/>
      <c r="BGT2" s="83"/>
      <c r="BGU2" s="83"/>
      <c r="BGV2" s="83"/>
      <c r="BGW2" s="83"/>
      <c r="BGX2" s="83"/>
      <c r="BGY2" s="83"/>
      <c r="BGZ2" s="83"/>
      <c r="BHA2" s="83"/>
      <c r="BHB2" s="83"/>
      <c r="BHC2" s="83"/>
      <c r="BHD2" s="83"/>
      <c r="BHE2" s="83"/>
      <c r="BHF2" s="83"/>
      <c r="BHG2" s="83"/>
      <c r="BHH2" s="83"/>
      <c r="BHI2" s="83"/>
      <c r="BHJ2" s="83"/>
      <c r="BHK2" s="83"/>
      <c r="BHL2" s="83"/>
      <c r="BHM2" s="83"/>
      <c r="BHN2" s="83"/>
      <c r="BHO2" s="83"/>
      <c r="BHP2" s="83"/>
      <c r="BHQ2" s="83"/>
      <c r="BHR2" s="83"/>
      <c r="BHS2" s="83"/>
      <c r="BHT2" s="83"/>
      <c r="BHU2" s="83"/>
      <c r="BHV2" s="83"/>
      <c r="BHW2" s="83"/>
      <c r="BHX2" s="83"/>
      <c r="BHY2" s="83"/>
      <c r="BHZ2" s="83"/>
      <c r="BIA2" s="83"/>
      <c r="BIB2" s="83"/>
      <c r="BIC2" s="83"/>
      <c r="BID2" s="83"/>
      <c r="BIE2" s="83"/>
      <c r="BIF2" s="83"/>
      <c r="BIG2" s="83"/>
      <c r="BIH2" s="83"/>
      <c r="BII2" s="83"/>
      <c r="BIJ2" s="83"/>
      <c r="BIK2" s="83"/>
      <c r="BIL2" s="83"/>
      <c r="BIM2" s="83"/>
      <c r="BIN2" s="83"/>
      <c r="BIO2" s="83"/>
      <c r="BIP2" s="83"/>
      <c r="BIQ2" s="83"/>
      <c r="BIR2" s="83"/>
      <c r="BIS2" s="83"/>
      <c r="BIT2" s="83"/>
      <c r="BIU2" s="83"/>
      <c r="BIV2" s="83"/>
      <c r="BIW2" s="83"/>
      <c r="BIX2" s="83"/>
      <c r="BIY2" s="83"/>
      <c r="BIZ2" s="83"/>
      <c r="BJA2" s="83"/>
      <c r="BJB2" s="83"/>
      <c r="BJC2" s="83"/>
      <c r="BJD2" s="83"/>
      <c r="BJE2" s="83"/>
      <c r="BJF2" s="83"/>
      <c r="BJG2" s="83"/>
      <c r="BJH2" s="83"/>
      <c r="BJI2" s="83"/>
      <c r="BJJ2" s="83"/>
      <c r="BJK2" s="83"/>
      <c r="BJL2" s="83"/>
      <c r="BJM2" s="83"/>
      <c r="BJN2" s="83"/>
      <c r="BJO2" s="83"/>
      <c r="BJP2" s="83"/>
      <c r="BJQ2" s="83"/>
      <c r="BJR2" s="83"/>
      <c r="BJS2" s="83"/>
      <c r="BJT2" s="83"/>
      <c r="BJU2" s="83"/>
      <c r="BJV2" s="83"/>
      <c r="BJW2" s="83"/>
      <c r="BJX2" s="83"/>
      <c r="BJY2" s="83"/>
      <c r="BJZ2" s="83"/>
      <c r="BKA2" s="83"/>
      <c r="BKB2" s="83"/>
      <c r="BKC2" s="83"/>
      <c r="BKD2" s="83"/>
      <c r="BKE2" s="83"/>
      <c r="BKF2" s="83"/>
      <c r="BKG2" s="83"/>
      <c r="BKH2" s="83"/>
      <c r="BKI2" s="83"/>
      <c r="BKJ2" s="83"/>
      <c r="BKK2" s="83"/>
      <c r="BKL2" s="83"/>
      <c r="BKM2" s="83"/>
      <c r="BKN2" s="83"/>
      <c r="BKO2" s="83"/>
      <c r="BKP2" s="83"/>
      <c r="BKQ2" s="83"/>
      <c r="BKR2" s="83"/>
      <c r="BKS2" s="83"/>
      <c r="BKT2" s="83"/>
      <c r="BKU2" s="83"/>
      <c r="BKV2" s="83"/>
      <c r="BKW2" s="83"/>
      <c r="BKX2" s="83"/>
      <c r="BKY2" s="83"/>
      <c r="BKZ2" s="83"/>
      <c r="BLA2" s="83"/>
      <c r="BLB2" s="83"/>
      <c r="BLC2" s="83"/>
      <c r="BLD2" s="83"/>
      <c r="BLE2" s="83"/>
      <c r="BLF2" s="83"/>
      <c r="BLG2" s="83"/>
      <c r="BLH2" s="83"/>
      <c r="BLI2" s="83"/>
      <c r="BLJ2" s="83"/>
      <c r="BLK2" s="83"/>
      <c r="BLL2" s="83"/>
      <c r="BLM2" s="83"/>
      <c r="BLN2" s="83"/>
      <c r="BLO2" s="83"/>
      <c r="BLP2" s="83"/>
      <c r="BLQ2" s="83"/>
      <c r="BLR2" s="83"/>
      <c r="BLS2" s="83"/>
      <c r="BLT2" s="83"/>
      <c r="BLU2" s="83"/>
      <c r="BLV2" s="83"/>
      <c r="BLW2" s="83"/>
      <c r="BLX2" s="83"/>
      <c r="BLY2" s="83"/>
      <c r="BLZ2" s="83"/>
      <c r="BMA2" s="83"/>
      <c r="BMB2" s="83"/>
      <c r="BMC2" s="83"/>
      <c r="BMD2" s="83"/>
      <c r="BME2" s="83"/>
      <c r="BMF2" s="83"/>
      <c r="BMG2" s="83"/>
      <c r="BMH2" s="83"/>
      <c r="BMI2" s="83"/>
      <c r="BMJ2" s="83"/>
      <c r="BMK2" s="83"/>
      <c r="BML2" s="83"/>
      <c r="BMM2" s="83"/>
      <c r="BMN2" s="83"/>
      <c r="BMO2" s="83"/>
      <c r="BMP2" s="83"/>
      <c r="BMQ2" s="83"/>
      <c r="BMR2" s="83"/>
      <c r="BMS2" s="83"/>
      <c r="BMT2" s="83"/>
      <c r="BMU2" s="83"/>
      <c r="BMV2" s="83"/>
      <c r="BMW2" s="83"/>
      <c r="BMX2" s="83"/>
      <c r="BMY2" s="83"/>
      <c r="BMZ2" s="83"/>
      <c r="BNA2" s="83"/>
      <c r="BNB2" s="83"/>
      <c r="BNC2" s="83"/>
      <c r="BND2" s="83"/>
      <c r="BNE2" s="83"/>
      <c r="BNF2" s="83"/>
      <c r="BNG2" s="83"/>
      <c r="BNH2" s="83"/>
      <c r="BNI2" s="83"/>
      <c r="BNJ2" s="83"/>
      <c r="BNK2" s="83"/>
      <c r="BNL2" s="83"/>
      <c r="BNM2" s="83"/>
      <c r="BNN2" s="83"/>
      <c r="BNO2" s="83"/>
      <c r="BNP2" s="83"/>
      <c r="BNQ2" s="83"/>
      <c r="BNR2" s="83"/>
      <c r="BNS2" s="83"/>
      <c r="BNT2" s="83"/>
      <c r="BNU2" s="83"/>
      <c r="BNV2" s="83"/>
      <c r="BNW2" s="83"/>
      <c r="BNX2" s="83"/>
      <c r="BNY2" s="83"/>
      <c r="BNZ2" s="83"/>
      <c r="BOA2" s="83"/>
      <c r="BOB2" s="83"/>
      <c r="BOC2" s="83"/>
      <c r="BOD2" s="83"/>
      <c r="BOE2" s="83"/>
      <c r="BOF2" s="83"/>
      <c r="BOG2" s="83"/>
      <c r="BOH2" s="83"/>
      <c r="BOI2" s="83"/>
      <c r="BOJ2" s="83"/>
      <c r="BOK2" s="83"/>
      <c r="BOL2" s="83"/>
      <c r="BOM2" s="83"/>
      <c r="BON2" s="83"/>
      <c r="BOO2" s="83"/>
      <c r="BOP2" s="83"/>
      <c r="BOQ2" s="83"/>
      <c r="BOR2" s="83"/>
      <c r="BOS2" s="83"/>
      <c r="BOT2" s="83"/>
      <c r="BOU2" s="83"/>
      <c r="BOV2" s="83"/>
      <c r="BOW2" s="83"/>
      <c r="BOX2" s="83"/>
      <c r="BOY2" s="83"/>
      <c r="BOZ2" s="83"/>
      <c r="BPA2" s="83"/>
      <c r="BPB2" s="83"/>
      <c r="BPC2" s="83"/>
      <c r="BPD2" s="83"/>
      <c r="BPE2" s="83"/>
      <c r="BPF2" s="83"/>
      <c r="BPG2" s="83"/>
      <c r="BPH2" s="83"/>
      <c r="BPI2" s="83"/>
      <c r="BPJ2" s="83"/>
      <c r="BPK2" s="83"/>
      <c r="BPL2" s="83"/>
      <c r="BPM2" s="83"/>
      <c r="BPN2" s="83"/>
      <c r="BPO2" s="83"/>
      <c r="BPP2" s="83"/>
      <c r="BPQ2" s="83"/>
      <c r="BPR2" s="83"/>
      <c r="BPS2" s="83"/>
      <c r="BPT2" s="83"/>
      <c r="BPU2" s="83"/>
      <c r="BPV2" s="83"/>
      <c r="BPW2" s="83"/>
      <c r="BPX2" s="83"/>
      <c r="BPY2" s="83"/>
      <c r="BPZ2" s="83"/>
      <c r="BQA2" s="83"/>
      <c r="BQB2" s="83"/>
      <c r="BQC2" s="83"/>
      <c r="BQD2" s="83"/>
      <c r="BQE2" s="83"/>
      <c r="BQF2" s="83"/>
      <c r="BQG2" s="83"/>
      <c r="BQH2" s="83"/>
      <c r="BQI2" s="83"/>
      <c r="BQJ2" s="83"/>
      <c r="BQK2" s="83"/>
      <c r="BQL2" s="83"/>
      <c r="BQM2" s="83"/>
      <c r="BQN2" s="83"/>
      <c r="BQO2" s="83"/>
      <c r="BQP2" s="83"/>
      <c r="BQQ2" s="83"/>
      <c r="BQR2" s="83"/>
      <c r="BQS2" s="83"/>
      <c r="BQT2" s="83"/>
      <c r="BQU2" s="83"/>
      <c r="BQV2" s="83"/>
      <c r="BQW2" s="83"/>
      <c r="BQX2" s="83"/>
      <c r="BQY2" s="83"/>
      <c r="BQZ2" s="83"/>
      <c r="BRA2" s="83"/>
      <c r="BRB2" s="83"/>
      <c r="BRC2" s="83"/>
      <c r="BRD2" s="83"/>
      <c r="BRE2" s="83"/>
      <c r="BRF2" s="83"/>
      <c r="BRG2" s="83"/>
      <c r="BRH2" s="83"/>
      <c r="BRI2" s="83"/>
      <c r="BRJ2" s="83"/>
      <c r="BRK2" s="83"/>
      <c r="BRL2" s="83"/>
      <c r="BRM2" s="83"/>
      <c r="BRN2" s="83"/>
      <c r="BRO2" s="83"/>
      <c r="BRP2" s="83"/>
      <c r="BRQ2" s="83"/>
      <c r="BRR2" s="83"/>
      <c r="BRS2" s="83"/>
      <c r="BRT2" s="83"/>
      <c r="BRU2" s="83"/>
      <c r="BRV2" s="83"/>
      <c r="BRW2" s="83"/>
      <c r="BRX2" s="83"/>
      <c r="BRY2" s="83"/>
      <c r="BRZ2" s="83"/>
      <c r="BSA2" s="83"/>
      <c r="BSB2" s="83"/>
      <c r="BSC2" s="83"/>
      <c r="BSD2" s="83"/>
      <c r="BSE2" s="83"/>
      <c r="BSF2" s="83"/>
      <c r="BSG2" s="83"/>
      <c r="BSH2" s="83"/>
      <c r="BSI2" s="83"/>
      <c r="BSJ2" s="83"/>
      <c r="BSK2" s="83"/>
      <c r="BSL2" s="83"/>
      <c r="BSM2" s="83"/>
      <c r="BSN2" s="83"/>
      <c r="BSO2" s="83"/>
      <c r="BSP2" s="83"/>
      <c r="BSQ2" s="83"/>
      <c r="BSR2" s="83"/>
      <c r="BSS2" s="83"/>
      <c r="BST2" s="83"/>
      <c r="BSU2" s="83"/>
      <c r="BSV2" s="83"/>
      <c r="BSW2" s="83"/>
      <c r="BSX2" s="83"/>
      <c r="BSY2" s="83"/>
      <c r="BSZ2" s="83"/>
      <c r="BTA2" s="83"/>
      <c r="BTB2" s="83"/>
      <c r="BTC2" s="83"/>
      <c r="BTD2" s="83"/>
      <c r="BTE2" s="83"/>
      <c r="BTF2" s="83"/>
      <c r="BTG2" s="83"/>
      <c r="BTH2" s="83"/>
      <c r="BTI2" s="83"/>
      <c r="BTJ2" s="83"/>
      <c r="BTK2" s="83"/>
      <c r="BTL2" s="83"/>
      <c r="BTM2" s="83"/>
      <c r="BTN2" s="83"/>
      <c r="BTO2" s="83"/>
      <c r="BTP2" s="83"/>
      <c r="BTQ2" s="83"/>
      <c r="BTR2" s="83"/>
      <c r="BTS2" s="83"/>
      <c r="BTT2" s="83"/>
      <c r="BTU2" s="83"/>
      <c r="BTV2" s="83"/>
      <c r="BTW2" s="83"/>
      <c r="BTX2" s="83"/>
      <c r="BTY2" s="83"/>
      <c r="BTZ2" s="83"/>
      <c r="BUA2" s="83"/>
      <c r="BUB2" s="83"/>
      <c r="BUC2" s="83"/>
      <c r="BUD2" s="83"/>
      <c r="BUE2" s="83"/>
      <c r="BUF2" s="83"/>
      <c r="BUG2" s="83"/>
      <c r="BUH2" s="83"/>
      <c r="BUI2" s="83"/>
      <c r="BUJ2" s="83"/>
      <c r="BUK2" s="83"/>
      <c r="BUL2" s="83"/>
      <c r="BUM2" s="83"/>
      <c r="BUN2" s="83"/>
      <c r="BUO2" s="83"/>
      <c r="BUP2" s="83"/>
      <c r="BUQ2" s="83"/>
      <c r="BUR2" s="83"/>
      <c r="BUS2" s="83"/>
      <c r="BUT2" s="83"/>
      <c r="BUU2" s="83"/>
      <c r="BUV2" s="83"/>
      <c r="BUW2" s="83"/>
      <c r="BUX2" s="83"/>
      <c r="BUY2" s="83"/>
      <c r="BUZ2" s="83"/>
      <c r="BVA2" s="83"/>
      <c r="BVB2" s="83"/>
      <c r="BVC2" s="83"/>
      <c r="BVD2" s="83"/>
      <c r="BVE2" s="83"/>
      <c r="BVF2" s="83"/>
      <c r="BVG2" s="83"/>
      <c r="BVH2" s="83"/>
      <c r="BVI2" s="83"/>
      <c r="BVJ2" s="83"/>
      <c r="BVK2" s="83"/>
      <c r="BVL2" s="83"/>
      <c r="BVM2" s="83"/>
      <c r="BVN2" s="83"/>
      <c r="BVO2" s="83"/>
      <c r="BVP2" s="83"/>
      <c r="BVQ2" s="83"/>
      <c r="BVR2" s="83"/>
      <c r="BVS2" s="83"/>
      <c r="BVT2" s="83"/>
      <c r="BVU2" s="83"/>
      <c r="BVV2" s="83"/>
      <c r="BVW2" s="83"/>
      <c r="BVX2" s="83"/>
      <c r="BVY2" s="83"/>
      <c r="BVZ2" s="83"/>
      <c r="BWA2" s="83"/>
      <c r="BWB2" s="83"/>
      <c r="BWC2" s="83"/>
      <c r="BWD2" s="83"/>
      <c r="BWE2" s="83"/>
      <c r="BWF2" s="83"/>
      <c r="BWG2" s="83"/>
      <c r="BWH2" s="83"/>
      <c r="BWI2" s="83"/>
      <c r="BWJ2" s="83"/>
      <c r="BWK2" s="83"/>
      <c r="BWL2" s="83"/>
      <c r="BWM2" s="83"/>
      <c r="BWN2" s="83"/>
      <c r="BWO2" s="83"/>
      <c r="BWP2" s="83"/>
      <c r="BWQ2" s="83"/>
      <c r="BWR2" s="83"/>
      <c r="BWS2" s="83"/>
      <c r="BWT2" s="83"/>
      <c r="BWU2" s="83"/>
      <c r="BWV2" s="83"/>
      <c r="BWW2" s="83"/>
      <c r="BWX2" s="83"/>
      <c r="BWY2" s="83"/>
      <c r="BWZ2" s="83"/>
      <c r="BXA2" s="83"/>
      <c r="BXB2" s="83"/>
      <c r="BXC2" s="83"/>
      <c r="BXD2" s="83"/>
      <c r="BXE2" s="83"/>
      <c r="BXF2" s="83"/>
      <c r="BXG2" s="83"/>
      <c r="BXH2" s="83"/>
      <c r="BXI2" s="83"/>
      <c r="BXJ2" s="83"/>
      <c r="BXK2" s="83"/>
      <c r="BXL2" s="83"/>
      <c r="BXM2" s="83"/>
      <c r="BXN2" s="83"/>
      <c r="BXO2" s="83"/>
      <c r="BXP2" s="83"/>
      <c r="BXQ2" s="83"/>
      <c r="BXR2" s="83"/>
      <c r="BXS2" s="83"/>
      <c r="BXT2" s="83"/>
      <c r="BXU2" s="83"/>
      <c r="BXV2" s="83"/>
      <c r="BXW2" s="83"/>
      <c r="BXX2" s="83"/>
      <c r="BXY2" s="83"/>
      <c r="BXZ2" s="83"/>
      <c r="BYA2" s="83"/>
      <c r="BYB2" s="83"/>
      <c r="BYC2" s="83"/>
      <c r="BYD2" s="83"/>
      <c r="BYE2" s="83"/>
      <c r="BYF2" s="83"/>
      <c r="BYG2" s="83"/>
      <c r="BYH2" s="83"/>
      <c r="BYI2" s="83"/>
      <c r="BYJ2" s="83"/>
      <c r="BYK2" s="83"/>
      <c r="BYL2" s="83"/>
      <c r="BYM2" s="83"/>
      <c r="BYN2" s="83"/>
      <c r="BYO2" s="83"/>
      <c r="BYP2" s="83"/>
      <c r="BYQ2" s="83"/>
      <c r="BYR2" s="83"/>
      <c r="BYS2" s="83"/>
      <c r="BYT2" s="83"/>
      <c r="BYU2" s="83"/>
      <c r="BYV2" s="83"/>
      <c r="BYW2" s="83"/>
      <c r="BYX2" s="83"/>
      <c r="BYY2" s="83"/>
      <c r="BYZ2" s="83"/>
      <c r="BZA2" s="83"/>
      <c r="BZB2" s="83"/>
      <c r="BZC2" s="83"/>
      <c r="BZD2" s="83"/>
      <c r="BZE2" s="83"/>
      <c r="BZF2" s="83"/>
      <c r="BZG2" s="83"/>
      <c r="BZH2" s="83"/>
      <c r="BZI2" s="83"/>
      <c r="BZJ2" s="83"/>
      <c r="BZK2" s="83"/>
      <c r="BZL2" s="83"/>
      <c r="BZM2" s="83"/>
      <c r="BZN2" s="83"/>
      <c r="BZO2" s="83"/>
      <c r="BZP2" s="83"/>
      <c r="BZQ2" s="83"/>
      <c r="BZR2" s="83"/>
      <c r="BZS2" s="83"/>
      <c r="BZT2" s="83"/>
      <c r="BZU2" s="83"/>
      <c r="BZV2" s="83"/>
      <c r="BZW2" s="83"/>
      <c r="BZX2" s="83"/>
      <c r="BZY2" s="83"/>
      <c r="BZZ2" s="83"/>
      <c r="CAA2" s="83"/>
      <c r="CAB2" s="83"/>
      <c r="CAC2" s="83"/>
      <c r="CAD2" s="83"/>
      <c r="CAE2" s="83"/>
      <c r="CAF2" s="83"/>
      <c r="CAG2" s="83"/>
      <c r="CAH2" s="83"/>
      <c r="CAI2" s="83"/>
      <c r="CAJ2" s="83"/>
      <c r="CAK2" s="83"/>
      <c r="CAL2" s="83"/>
      <c r="CAM2" s="83"/>
      <c r="CAN2" s="83"/>
      <c r="CAO2" s="83"/>
      <c r="CAP2" s="83"/>
      <c r="CAQ2" s="83"/>
      <c r="CAR2" s="83"/>
      <c r="CAS2" s="83"/>
      <c r="CAT2" s="83"/>
      <c r="CAU2" s="83"/>
      <c r="CAV2" s="83"/>
      <c r="CAW2" s="83"/>
      <c r="CAX2" s="83"/>
      <c r="CAY2" s="83"/>
      <c r="CAZ2" s="83"/>
      <c r="CBA2" s="83"/>
      <c r="CBB2" s="83"/>
      <c r="CBC2" s="83"/>
      <c r="CBD2" s="83"/>
      <c r="CBE2" s="83"/>
      <c r="CBF2" s="83"/>
      <c r="CBG2" s="83"/>
      <c r="CBH2" s="83"/>
      <c r="CBI2" s="83"/>
      <c r="CBJ2" s="83"/>
      <c r="CBK2" s="83"/>
      <c r="CBL2" s="83"/>
      <c r="CBM2" s="83"/>
      <c r="CBN2" s="83"/>
      <c r="CBO2" s="83"/>
      <c r="CBP2" s="83"/>
      <c r="CBQ2" s="83"/>
      <c r="CBR2" s="83"/>
      <c r="CBS2" s="83"/>
      <c r="CBT2" s="83"/>
      <c r="CBU2" s="83"/>
      <c r="CBV2" s="83"/>
      <c r="CBW2" s="83"/>
      <c r="CBX2" s="83"/>
      <c r="CBY2" s="83"/>
      <c r="CBZ2" s="83"/>
      <c r="CCA2" s="83"/>
      <c r="CCB2" s="83"/>
      <c r="CCC2" s="83"/>
      <c r="CCD2" s="83"/>
      <c r="CCE2" s="83"/>
      <c r="CCF2" s="83"/>
      <c r="CCG2" s="83"/>
      <c r="CCH2" s="83"/>
      <c r="CCI2" s="83"/>
      <c r="CCJ2" s="83"/>
      <c r="CCK2" s="83"/>
      <c r="CCL2" s="83"/>
      <c r="CCM2" s="83"/>
      <c r="CCN2" s="83"/>
      <c r="CCO2" s="83"/>
      <c r="CCP2" s="83"/>
      <c r="CCQ2" s="83"/>
      <c r="CCR2" s="83"/>
      <c r="CCS2" s="83"/>
      <c r="CCT2" s="83"/>
      <c r="CCU2" s="83"/>
      <c r="CCV2" s="83"/>
      <c r="CCW2" s="83"/>
      <c r="CCX2" s="83"/>
      <c r="CCY2" s="83"/>
      <c r="CCZ2" s="83"/>
      <c r="CDA2" s="83"/>
      <c r="CDB2" s="83"/>
      <c r="CDC2" s="83"/>
      <c r="CDD2" s="83"/>
      <c r="CDE2" s="83"/>
      <c r="CDF2" s="83"/>
      <c r="CDG2" s="83"/>
      <c r="CDH2" s="83"/>
      <c r="CDI2" s="83"/>
      <c r="CDJ2" s="83"/>
      <c r="CDK2" s="83"/>
      <c r="CDL2" s="83"/>
      <c r="CDM2" s="83"/>
      <c r="CDN2" s="83"/>
      <c r="CDO2" s="83"/>
      <c r="CDP2" s="83"/>
      <c r="CDQ2" s="83"/>
      <c r="CDR2" s="83"/>
      <c r="CDS2" s="83"/>
      <c r="CDT2" s="83"/>
      <c r="CDU2" s="83"/>
      <c r="CDV2" s="83"/>
      <c r="CDW2" s="83"/>
      <c r="CDX2" s="83"/>
      <c r="CDY2" s="83"/>
      <c r="CDZ2" s="83"/>
      <c r="CEA2" s="83"/>
      <c r="CEB2" s="83"/>
      <c r="CEC2" s="83"/>
      <c r="CED2" s="83"/>
      <c r="CEE2" s="83"/>
      <c r="CEF2" s="83"/>
      <c r="CEG2" s="83"/>
      <c r="CEH2" s="83"/>
      <c r="CEI2" s="83"/>
      <c r="CEJ2" s="83"/>
      <c r="CEK2" s="83"/>
      <c r="CEL2" s="83"/>
      <c r="CEM2" s="83"/>
      <c r="CEN2" s="83"/>
      <c r="CEO2" s="83"/>
      <c r="CEP2" s="83"/>
      <c r="CEQ2" s="83"/>
      <c r="CER2" s="83"/>
      <c r="CES2" s="83"/>
      <c r="CET2" s="83"/>
      <c r="CEU2" s="83"/>
      <c r="CEV2" s="83"/>
      <c r="CEW2" s="83"/>
      <c r="CEX2" s="83"/>
      <c r="CEY2" s="83"/>
      <c r="CEZ2" s="83"/>
      <c r="CFA2" s="83"/>
      <c r="CFB2" s="83"/>
      <c r="CFC2" s="83"/>
      <c r="CFD2" s="83"/>
      <c r="CFE2" s="83"/>
      <c r="CFF2" s="83"/>
      <c r="CFG2" s="83"/>
      <c r="CFH2" s="83"/>
      <c r="CFI2" s="83"/>
      <c r="CFJ2" s="83"/>
      <c r="CFK2" s="83"/>
      <c r="CFL2" s="83"/>
      <c r="CFM2" s="83"/>
      <c r="CFN2" s="83"/>
      <c r="CFO2" s="83"/>
      <c r="CFP2" s="83"/>
      <c r="CFQ2" s="83"/>
      <c r="CFR2" s="83"/>
      <c r="CFS2" s="83"/>
      <c r="CFT2" s="83"/>
      <c r="CFU2" s="83"/>
      <c r="CFV2" s="83"/>
      <c r="CFW2" s="83"/>
      <c r="CFX2" s="83"/>
      <c r="CFY2" s="83"/>
      <c r="CFZ2" s="83"/>
      <c r="CGA2" s="83"/>
      <c r="CGB2" s="83"/>
      <c r="CGC2" s="83"/>
      <c r="CGD2" s="83"/>
      <c r="CGE2" s="83"/>
      <c r="CGF2" s="83"/>
      <c r="CGG2" s="83"/>
      <c r="CGH2" s="83"/>
      <c r="CGI2" s="83"/>
      <c r="CGJ2" s="83"/>
      <c r="CGK2" s="83"/>
      <c r="CGL2" s="83"/>
      <c r="CGM2" s="83"/>
      <c r="CGN2" s="83"/>
      <c r="CGO2" s="83"/>
      <c r="CGP2" s="83"/>
      <c r="CGQ2" s="83"/>
      <c r="CGR2" s="83"/>
      <c r="CGS2" s="83"/>
      <c r="CGT2" s="83"/>
      <c r="CGU2" s="83"/>
      <c r="CGV2" s="83"/>
      <c r="CGW2" s="83"/>
      <c r="CGX2" s="83"/>
      <c r="CGY2" s="83"/>
      <c r="CGZ2" s="83"/>
      <c r="CHA2" s="83"/>
      <c r="CHB2" s="83"/>
      <c r="CHC2" s="83"/>
      <c r="CHD2" s="83"/>
      <c r="CHE2" s="83"/>
      <c r="CHF2" s="83"/>
      <c r="CHG2" s="83"/>
      <c r="CHH2" s="83"/>
      <c r="CHI2" s="83"/>
      <c r="CHJ2" s="83"/>
      <c r="CHK2" s="83"/>
      <c r="CHL2" s="83"/>
      <c r="CHM2" s="83"/>
      <c r="CHN2" s="83"/>
      <c r="CHO2" s="83"/>
      <c r="CHP2" s="83"/>
      <c r="CHQ2" s="83"/>
      <c r="CHR2" s="83"/>
      <c r="CHS2" s="83"/>
      <c r="CHT2" s="83"/>
      <c r="CHU2" s="83"/>
      <c r="CHV2" s="83"/>
      <c r="CHW2" s="83"/>
      <c r="CHX2" s="83"/>
      <c r="CHY2" s="83"/>
      <c r="CHZ2" s="83"/>
      <c r="CIA2" s="83"/>
      <c r="CIB2" s="83"/>
      <c r="CIC2" s="83"/>
      <c r="CID2" s="83"/>
      <c r="CIE2" s="83"/>
      <c r="CIF2" s="83"/>
      <c r="CIG2" s="83"/>
      <c r="CIH2" s="83"/>
      <c r="CII2" s="83"/>
      <c r="CIJ2" s="83"/>
      <c r="CIK2" s="83"/>
      <c r="CIL2" s="83"/>
      <c r="CIM2" s="83"/>
      <c r="CIN2" s="83"/>
      <c r="CIO2" s="83"/>
      <c r="CIP2" s="83"/>
      <c r="CIQ2" s="83"/>
      <c r="CIR2" s="83"/>
      <c r="CIS2" s="83"/>
      <c r="CIT2" s="83"/>
      <c r="CIU2" s="83"/>
      <c r="CIV2" s="83"/>
      <c r="CIW2" s="83"/>
      <c r="CIX2" s="83"/>
      <c r="CIY2" s="83"/>
      <c r="CIZ2" s="83"/>
      <c r="CJA2" s="83"/>
      <c r="CJB2" s="83"/>
      <c r="CJC2" s="83"/>
      <c r="CJD2" s="83"/>
      <c r="CJE2" s="83"/>
      <c r="CJF2" s="83"/>
      <c r="CJG2" s="83"/>
      <c r="CJH2" s="83"/>
      <c r="CJI2" s="83"/>
      <c r="CJJ2" s="83"/>
      <c r="CJK2" s="83"/>
      <c r="CJL2" s="83"/>
      <c r="CJM2" s="83"/>
      <c r="CJN2" s="83"/>
      <c r="CJO2" s="83"/>
      <c r="CJP2" s="83"/>
      <c r="CJQ2" s="83"/>
      <c r="CJR2" s="83"/>
      <c r="CJS2" s="83"/>
      <c r="CJT2" s="83"/>
      <c r="CJU2" s="83"/>
      <c r="CJV2" s="83"/>
      <c r="CJW2" s="83"/>
      <c r="CJX2" s="83"/>
      <c r="CJY2" s="83"/>
      <c r="CJZ2" s="83"/>
      <c r="CKA2" s="83"/>
      <c r="CKB2" s="83"/>
      <c r="CKC2" s="83"/>
      <c r="CKD2" s="83"/>
      <c r="CKE2" s="83"/>
      <c r="CKF2" s="83"/>
      <c r="CKG2" s="83"/>
      <c r="CKH2" s="83"/>
      <c r="CKI2" s="83"/>
      <c r="CKJ2" s="83"/>
      <c r="CKK2" s="83"/>
      <c r="CKL2" s="83"/>
      <c r="CKM2" s="83"/>
      <c r="CKN2" s="83"/>
      <c r="CKO2" s="83"/>
      <c r="CKP2" s="83"/>
      <c r="CKQ2" s="83"/>
      <c r="CKR2" s="83"/>
      <c r="CKS2" s="83"/>
      <c r="CKT2" s="83"/>
      <c r="CKU2" s="83"/>
      <c r="CKV2" s="83"/>
      <c r="CKW2" s="83"/>
      <c r="CKX2" s="83"/>
      <c r="CKY2" s="83"/>
      <c r="CKZ2" s="83"/>
      <c r="CLA2" s="83"/>
      <c r="CLB2" s="83"/>
      <c r="CLC2" s="83"/>
      <c r="CLD2" s="83"/>
      <c r="CLE2" s="83"/>
      <c r="CLF2" s="83"/>
      <c r="CLG2" s="83"/>
      <c r="CLH2" s="83"/>
      <c r="CLI2" s="83"/>
      <c r="CLJ2" s="83"/>
      <c r="CLK2" s="83"/>
      <c r="CLL2" s="83"/>
      <c r="CLM2" s="83"/>
      <c r="CLN2" s="83"/>
      <c r="CLO2" s="83"/>
      <c r="CLP2" s="83"/>
      <c r="CLQ2" s="83"/>
      <c r="CLR2" s="83"/>
      <c r="CLS2" s="83"/>
      <c r="CLT2" s="83"/>
      <c r="CLU2" s="83"/>
      <c r="CLV2" s="83"/>
      <c r="CLW2" s="83"/>
      <c r="CLX2" s="83"/>
      <c r="CLY2" s="83"/>
      <c r="CLZ2" s="83"/>
      <c r="CMA2" s="83"/>
      <c r="CMB2" s="83"/>
      <c r="CMC2" s="83"/>
      <c r="CMD2" s="83"/>
      <c r="CME2" s="83"/>
      <c r="CMF2" s="83"/>
      <c r="CMG2" s="83"/>
      <c r="CMH2" s="83"/>
      <c r="CMI2" s="83"/>
      <c r="CMJ2" s="83"/>
      <c r="CMK2" s="83"/>
      <c r="CML2" s="83"/>
      <c r="CMM2" s="83"/>
      <c r="CMN2" s="83"/>
      <c r="CMO2" s="83"/>
      <c r="CMP2" s="83"/>
      <c r="CMQ2" s="83"/>
      <c r="CMR2" s="83"/>
      <c r="CMS2" s="83"/>
      <c r="CMT2" s="83"/>
      <c r="CMU2" s="83"/>
      <c r="CMV2" s="83"/>
      <c r="CMW2" s="83"/>
      <c r="CMX2" s="83"/>
      <c r="CMY2" s="83"/>
      <c r="CMZ2" s="83"/>
      <c r="CNA2" s="83"/>
      <c r="CNB2" s="83"/>
      <c r="CNC2" s="83"/>
      <c r="CND2" s="83"/>
      <c r="CNE2" s="83"/>
      <c r="CNF2" s="83"/>
      <c r="CNG2" s="83"/>
      <c r="CNH2" s="83"/>
      <c r="CNI2" s="83"/>
      <c r="CNJ2" s="83"/>
      <c r="CNK2" s="83"/>
      <c r="CNL2" s="83"/>
      <c r="CNM2" s="83"/>
      <c r="CNN2" s="83"/>
      <c r="CNO2" s="83"/>
      <c r="CNP2" s="83"/>
      <c r="CNQ2" s="83"/>
      <c r="CNR2" s="83"/>
      <c r="CNS2" s="83"/>
      <c r="CNT2" s="83"/>
      <c r="CNU2" s="83"/>
      <c r="CNV2" s="83"/>
      <c r="CNW2" s="83"/>
      <c r="CNX2" s="83"/>
      <c r="CNY2" s="83"/>
      <c r="CNZ2" s="83"/>
      <c r="COA2" s="83"/>
      <c r="COB2" s="83"/>
      <c r="COC2" s="83"/>
      <c r="COD2" s="83"/>
      <c r="COE2" s="83"/>
      <c r="COF2" s="83"/>
      <c r="COG2" s="83"/>
      <c r="COH2" s="83"/>
      <c r="COI2" s="83"/>
      <c r="COJ2" s="83"/>
      <c r="COK2" s="83"/>
      <c r="COL2" s="83"/>
      <c r="COM2" s="83"/>
      <c r="CON2" s="83"/>
      <c r="COO2" s="83"/>
      <c r="COP2" s="83"/>
      <c r="COQ2" s="83"/>
      <c r="COR2" s="83"/>
      <c r="COS2" s="83"/>
      <c r="COT2" s="83"/>
      <c r="COU2" s="83"/>
      <c r="COV2" s="83"/>
      <c r="COW2" s="83"/>
      <c r="COX2" s="83"/>
      <c r="COY2" s="83"/>
      <c r="COZ2" s="83"/>
      <c r="CPA2" s="83"/>
      <c r="CPB2" s="83"/>
      <c r="CPC2" s="83"/>
      <c r="CPD2" s="83"/>
      <c r="CPE2" s="83"/>
      <c r="CPF2" s="83"/>
      <c r="CPG2" s="83"/>
      <c r="CPH2" s="83"/>
      <c r="CPI2" s="83"/>
      <c r="CPJ2" s="83"/>
      <c r="CPK2" s="83"/>
      <c r="CPL2" s="83"/>
      <c r="CPM2" s="83"/>
      <c r="CPN2" s="83"/>
      <c r="CPO2" s="83"/>
      <c r="CPP2" s="83"/>
      <c r="CPQ2" s="83"/>
      <c r="CPR2" s="83"/>
      <c r="CPS2" s="83"/>
      <c r="CPT2" s="83"/>
      <c r="CPU2" s="83"/>
      <c r="CPV2" s="83"/>
      <c r="CPW2" s="83"/>
      <c r="CPX2" s="83"/>
      <c r="CPY2" s="83"/>
      <c r="CPZ2" s="83"/>
      <c r="CQA2" s="83"/>
      <c r="CQB2" s="83"/>
      <c r="CQC2" s="83"/>
      <c r="CQD2" s="83"/>
      <c r="CQE2" s="83"/>
      <c r="CQF2" s="83"/>
      <c r="CQG2" s="83"/>
      <c r="CQH2" s="83"/>
      <c r="CQI2" s="83"/>
      <c r="CQJ2" s="83"/>
      <c r="CQK2" s="83"/>
      <c r="CQL2" s="83"/>
      <c r="CQM2" s="83"/>
      <c r="CQN2" s="83"/>
      <c r="CQO2" s="83"/>
      <c r="CQP2" s="83"/>
      <c r="CQQ2" s="83"/>
      <c r="CQR2" s="83"/>
      <c r="CQS2" s="83"/>
      <c r="CQT2" s="83"/>
      <c r="CQU2" s="83"/>
      <c r="CQV2" s="83"/>
      <c r="CQW2" s="83"/>
      <c r="CQX2" s="83"/>
      <c r="CQY2" s="83"/>
      <c r="CQZ2" s="83"/>
      <c r="CRA2" s="83"/>
      <c r="CRB2" s="83"/>
      <c r="CRC2" s="83"/>
      <c r="CRD2" s="83"/>
      <c r="CRE2" s="83"/>
      <c r="CRF2" s="83"/>
      <c r="CRG2" s="83"/>
      <c r="CRH2" s="83"/>
      <c r="CRI2" s="83"/>
      <c r="CRJ2" s="83"/>
      <c r="CRK2" s="83"/>
      <c r="CRL2" s="83"/>
      <c r="CRM2" s="83"/>
      <c r="CRN2" s="83"/>
      <c r="CRO2" s="83"/>
      <c r="CRP2" s="83"/>
      <c r="CRQ2" s="83"/>
      <c r="CRR2" s="83"/>
      <c r="CRS2" s="83"/>
      <c r="CRT2" s="83"/>
      <c r="CRU2" s="83"/>
      <c r="CRV2" s="83"/>
      <c r="CRW2" s="83"/>
      <c r="CRX2" s="83"/>
      <c r="CRY2" s="83"/>
      <c r="CRZ2" s="83"/>
      <c r="CSA2" s="83"/>
      <c r="CSB2" s="83"/>
      <c r="CSC2" s="83"/>
      <c r="CSD2" s="83"/>
      <c r="CSE2" s="83"/>
      <c r="CSF2" s="83"/>
      <c r="CSG2" s="83"/>
      <c r="CSH2" s="83"/>
      <c r="CSI2" s="83"/>
      <c r="CSJ2" s="83"/>
      <c r="CSK2" s="83"/>
      <c r="CSL2" s="83"/>
      <c r="CSM2" s="83"/>
      <c r="CSN2" s="83"/>
      <c r="CSO2" s="83"/>
      <c r="CSP2" s="83"/>
      <c r="CSQ2" s="83"/>
      <c r="CSR2" s="83"/>
      <c r="CSS2" s="83"/>
      <c r="CST2" s="83"/>
      <c r="CSU2" s="83"/>
      <c r="CSV2" s="83"/>
      <c r="CSW2" s="83"/>
      <c r="CSX2" s="83"/>
      <c r="CSY2" s="83"/>
      <c r="CSZ2" s="83"/>
      <c r="CTA2" s="83"/>
      <c r="CTB2" s="83"/>
      <c r="CTC2" s="83"/>
      <c r="CTD2" s="83"/>
      <c r="CTE2" s="83"/>
      <c r="CTF2" s="83"/>
      <c r="CTG2" s="83"/>
      <c r="CTH2" s="83"/>
      <c r="CTI2" s="83"/>
      <c r="CTJ2" s="83"/>
      <c r="CTK2" s="83"/>
      <c r="CTL2" s="83"/>
      <c r="CTM2" s="83"/>
      <c r="CTN2" s="83"/>
      <c r="CTO2" s="83"/>
      <c r="CTP2" s="83"/>
      <c r="CTQ2" s="83"/>
      <c r="CTR2" s="83"/>
      <c r="CTS2" s="83"/>
      <c r="CTT2" s="83"/>
      <c r="CTU2" s="83"/>
      <c r="CTV2" s="83"/>
      <c r="CTW2" s="83"/>
      <c r="CTX2" s="83"/>
      <c r="CTY2" s="83"/>
      <c r="CTZ2" s="83"/>
      <c r="CUA2" s="83"/>
      <c r="CUB2" s="83"/>
      <c r="CUC2" s="83"/>
      <c r="CUD2" s="83"/>
      <c r="CUE2" s="83"/>
      <c r="CUF2" s="83"/>
      <c r="CUG2" s="83"/>
      <c r="CUH2" s="83"/>
      <c r="CUI2" s="83"/>
      <c r="CUJ2" s="83"/>
      <c r="CUK2" s="83"/>
      <c r="CUL2" s="83"/>
      <c r="CUM2" s="83"/>
      <c r="CUN2" s="83"/>
      <c r="CUO2" s="83"/>
      <c r="CUP2" s="83"/>
      <c r="CUQ2" s="83"/>
      <c r="CUR2" s="83"/>
      <c r="CUS2" s="83"/>
      <c r="CUT2" s="83"/>
      <c r="CUU2" s="83"/>
      <c r="CUV2" s="83"/>
      <c r="CUW2" s="83"/>
      <c r="CUX2" s="83"/>
      <c r="CUY2" s="83"/>
      <c r="CUZ2" s="83"/>
      <c r="CVA2" s="83"/>
      <c r="CVB2" s="83"/>
      <c r="CVC2" s="83"/>
      <c r="CVD2" s="83"/>
      <c r="CVE2" s="83"/>
      <c r="CVF2" s="83"/>
      <c r="CVG2" s="83"/>
      <c r="CVH2" s="83"/>
      <c r="CVI2" s="83"/>
      <c r="CVJ2" s="83"/>
      <c r="CVK2" s="83"/>
      <c r="CVL2" s="83"/>
      <c r="CVM2" s="83"/>
      <c r="CVN2" s="83"/>
      <c r="CVO2" s="83"/>
      <c r="CVP2" s="83"/>
      <c r="CVQ2" s="83"/>
      <c r="CVR2" s="83"/>
      <c r="CVS2" s="83"/>
      <c r="CVT2" s="83"/>
      <c r="CVU2" s="83"/>
      <c r="CVV2" s="83"/>
      <c r="CVW2" s="83"/>
      <c r="CVX2" s="83"/>
      <c r="CVY2" s="83"/>
      <c r="CVZ2" s="83"/>
      <c r="CWA2" s="83"/>
      <c r="CWB2" s="83"/>
      <c r="CWC2" s="83"/>
      <c r="CWD2" s="83"/>
      <c r="CWE2" s="83"/>
      <c r="CWF2" s="83"/>
      <c r="CWG2" s="83"/>
      <c r="CWH2" s="83"/>
      <c r="CWI2" s="83"/>
      <c r="CWJ2" s="83"/>
      <c r="CWK2" s="83"/>
      <c r="CWL2" s="83"/>
      <c r="CWM2" s="83"/>
      <c r="CWN2" s="83"/>
      <c r="CWO2" s="83"/>
      <c r="CWP2" s="83"/>
      <c r="CWQ2" s="83"/>
      <c r="CWR2" s="83"/>
      <c r="CWS2" s="83"/>
      <c r="CWT2" s="83"/>
      <c r="CWU2" s="83"/>
      <c r="CWV2" s="83"/>
      <c r="CWW2" s="83"/>
      <c r="CWX2" s="83"/>
      <c r="CWY2" s="83"/>
      <c r="CWZ2" s="83"/>
      <c r="CXA2" s="83"/>
      <c r="CXB2" s="83"/>
      <c r="CXC2" s="83"/>
      <c r="CXD2" s="83"/>
      <c r="CXE2" s="83"/>
      <c r="CXF2" s="83"/>
      <c r="CXG2" s="83"/>
      <c r="CXH2" s="83"/>
      <c r="CXI2" s="83"/>
      <c r="CXJ2" s="83"/>
      <c r="CXK2" s="83"/>
      <c r="CXL2" s="83"/>
      <c r="CXM2" s="83"/>
      <c r="CXN2" s="83"/>
      <c r="CXO2" s="83"/>
      <c r="CXP2" s="83"/>
      <c r="CXQ2" s="83"/>
      <c r="CXR2" s="83"/>
      <c r="CXS2" s="83"/>
      <c r="CXT2" s="83"/>
      <c r="CXU2" s="83"/>
      <c r="CXV2" s="83"/>
      <c r="CXW2" s="83"/>
      <c r="CXX2" s="83"/>
      <c r="CXY2" s="83"/>
      <c r="CXZ2" s="83"/>
      <c r="CYA2" s="83"/>
      <c r="CYB2" s="83"/>
      <c r="CYC2" s="83"/>
      <c r="CYD2" s="83"/>
      <c r="CYE2" s="83"/>
      <c r="CYF2" s="83"/>
      <c r="CYG2" s="83"/>
      <c r="CYH2" s="83"/>
      <c r="CYI2" s="83"/>
      <c r="CYJ2" s="83"/>
      <c r="CYK2" s="83"/>
      <c r="CYL2" s="83"/>
      <c r="CYM2" s="83"/>
      <c r="CYN2" s="83"/>
      <c r="CYO2" s="83"/>
      <c r="CYP2" s="83"/>
      <c r="CYQ2" s="83"/>
      <c r="CYR2" s="83"/>
      <c r="CYS2" s="83"/>
      <c r="CYT2" s="83"/>
      <c r="CYU2" s="83"/>
      <c r="CYV2" s="83"/>
      <c r="CYW2" s="83"/>
      <c r="CYX2" s="83"/>
      <c r="CYY2" s="83"/>
      <c r="CYZ2" s="83"/>
      <c r="CZA2" s="83"/>
      <c r="CZB2" s="83"/>
      <c r="CZC2" s="83"/>
      <c r="CZD2" s="83"/>
      <c r="CZE2" s="83"/>
      <c r="CZF2" s="83"/>
      <c r="CZG2" s="83"/>
      <c r="CZH2" s="83"/>
      <c r="CZI2" s="83"/>
      <c r="CZJ2" s="83"/>
      <c r="CZK2" s="83"/>
      <c r="CZL2" s="83"/>
      <c r="CZM2" s="83"/>
      <c r="CZN2" s="83"/>
      <c r="CZO2" s="83"/>
      <c r="CZP2" s="83"/>
      <c r="CZQ2" s="83"/>
      <c r="CZR2" s="83"/>
      <c r="CZS2" s="83"/>
      <c r="CZT2" s="83"/>
      <c r="CZU2" s="83"/>
      <c r="CZV2" s="83"/>
      <c r="CZW2" s="83"/>
      <c r="CZX2" s="83"/>
      <c r="CZY2" s="83"/>
      <c r="CZZ2" s="83"/>
      <c r="DAA2" s="83"/>
      <c r="DAB2" s="83"/>
      <c r="DAC2" s="83"/>
      <c r="DAD2" s="83"/>
      <c r="DAE2" s="83"/>
      <c r="DAF2" s="83"/>
      <c r="DAG2" s="83"/>
      <c r="DAH2" s="83"/>
      <c r="DAI2" s="83"/>
      <c r="DAJ2" s="83"/>
      <c r="DAK2" s="83"/>
      <c r="DAL2" s="83"/>
      <c r="DAM2" s="83"/>
      <c r="DAN2" s="83"/>
      <c r="DAO2" s="83"/>
      <c r="DAP2" s="83"/>
      <c r="DAQ2" s="83"/>
      <c r="DAR2" s="83"/>
      <c r="DAS2" s="83"/>
      <c r="DAT2" s="83"/>
      <c r="DAU2" s="83"/>
      <c r="DAV2" s="83"/>
      <c r="DAW2" s="83"/>
      <c r="DAX2" s="83"/>
      <c r="DAY2" s="83"/>
      <c r="DAZ2" s="83"/>
      <c r="DBA2" s="83"/>
      <c r="DBB2" s="83"/>
      <c r="DBC2" s="83"/>
      <c r="DBD2" s="83"/>
      <c r="DBE2" s="83"/>
      <c r="DBF2" s="83"/>
      <c r="DBG2" s="83"/>
      <c r="DBH2" s="83"/>
      <c r="DBI2" s="83"/>
      <c r="DBJ2" s="83"/>
      <c r="DBK2" s="83"/>
      <c r="DBL2" s="83"/>
      <c r="DBM2" s="83"/>
      <c r="DBN2" s="83"/>
      <c r="DBO2" s="83"/>
      <c r="DBP2" s="83"/>
      <c r="DBQ2" s="83"/>
      <c r="DBR2" s="83"/>
      <c r="DBS2" s="83"/>
      <c r="DBT2" s="83"/>
      <c r="DBU2" s="83"/>
      <c r="DBV2" s="83"/>
      <c r="DBW2" s="83"/>
      <c r="DBX2" s="83"/>
      <c r="DBY2" s="83"/>
      <c r="DBZ2" s="83"/>
      <c r="DCA2" s="83"/>
      <c r="DCB2" s="83"/>
      <c r="DCC2" s="83"/>
      <c r="DCD2" s="83"/>
      <c r="DCE2" s="83"/>
      <c r="DCF2" s="83"/>
      <c r="DCG2" s="83"/>
      <c r="DCH2" s="83"/>
      <c r="DCI2" s="83"/>
      <c r="DCJ2" s="83"/>
      <c r="DCK2" s="83"/>
      <c r="DCL2" s="83"/>
      <c r="DCM2" s="83"/>
      <c r="DCN2" s="83"/>
      <c r="DCO2" s="83"/>
      <c r="DCP2" s="83"/>
      <c r="DCQ2" s="83"/>
      <c r="DCR2" s="83"/>
      <c r="DCS2" s="83"/>
      <c r="DCT2" s="83"/>
      <c r="DCU2" s="83"/>
      <c r="DCV2" s="83"/>
      <c r="DCW2" s="83"/>
      <c r="DCX2" s="83"/>
      <c r="DCY2" s="83"/>
      <c r="DCZ2" s="83"/>
      <c r="DDA2" s="83"/>
      <c r="DDB2" s="83"/>
      <c r="DDC2" s="83"/>
      <c r="DDD2" s="83"/>
      <c r="DDE2" s="83"/>
      <c r="DDF2" s="83"/>
      <c r="DDG2" s="83"/>
      <c r="DDH2" s="83"/>
      <c r="DDI2" s="83"/>
      <c r="DDJ2" s="83"/>
      <c r="DDK2" s="83"/>
      <c r="DDL2" s="83"/>
      <c r="DDM2" s="83"/>
      <c r="DDN2" s="83"/>
      <c r="DDO2" s="83"/>
      <c r="DDP2" s="83"/>
      <c r="DDQ2" s="83"/>
      <c r="DDR2" s="83"/>
      <c r="DDS2" s="83"/>
      <c r="DDT2" s="83"/>
      <c r="DDU2" s="83"/>
      <c r="DDV2" s="83"/>
      <c r="DDW2" s="83"/>
      <c r="DDX2" s="83"/>
      <c r="DDY2" s="83"/>
      <c r="DDZ2" s="83"/>
      <c r="DEA2" s="83"/>
      <c r="DEB2" s="83"/>
      <c r="DEC2" s="83"/>
      <c r="DED2" s="83"/>
      <c r="DEE2" s="83"/>
      <c r="DEF2" s="83"/>
      <c r="DEG2" s="83"/>
      <c r="DEH2" s="83"/>
      <c r="DEI2" s="83"/>
      <c r="DEJ2" s="83"/>
      <c r="DEK2" s="83"/>
      <c r="DEL2" s="83"/>
      <c r="DEM2" s="83"/>
      <c r="DEN2" s="83"/>
      <c r="DEO2" s="83"/>
      <c r="DEP2" s="83"/>
      <c r="DEQ2" s="83"/>
      <c r="DER2" s="83"/>
      <c r="DES2" s="83"/>
      <c r="DET2" s="83"/>
      <c r="DEU2" s="83"/>
      <c r="DEV2" s="83"/>
      <c r="DEW2" s="83"/>
      <c r="DEX2" s="83"/>
      <c r="DEY2" s="83"/>
      <c r="DEZ2" s="83"/>
      <c r="DFA2" s="83"/>
      <c r="DFB2" s="83"/>
      <c r="DFC2" s="83"/>
      <c r="DFD2" s="83"/>
      <c r="DFE2" s="83"/>
      <c r="DFF2" s="83"/>
      <c r="DFG2" s="83"/>
      <c r="DFH2" s="83"/>
      <c r="DFI2" s="83"/>
      <c r="DFJ2" s="83"/>
      <c r="DFK2" s="83"/>
      <c r="DFL2" s="83"/>
      <c r="DFM2" s="83"/>
      <c r="DFN2" s="83"/>
      <c r="DFO2" s="83"/>
      <c r="DFP2" s="83"/>
      <c r="DFQ2" s="83"/>
      <c r="DFR2" s="83"/>
      <c r="DFS2" s="83"/>
      <c r="DFT2" s="83"/>
      <c r="DFU2" s="83"/>
      <c r="DFV2" s="83"/>
      <c r="DFW2" s="83"/>
      <c r="DFX2" s="83"/>
      <c r="DFY2" s="83"/>
      <c r="DFZ2" s="83"/>
      <c r="DGA2" s="83"/>
      <c r="DGB2" s="83"/>
      <c r="DGC2" s="83"/>
      <c r="DGD2" s="83"/>
      <c r="DGE2" s="83"/>
      <c r="DGF2" s="83"/>
      <c r="DGG2" s="83"/>
      <c r="DGH2" s="83"/>
      <c r="DGI2" s="83"/>
      <c r="DGJ2" s="83"/>
      <c r="DGK2" s="83"/>
      <c r="DGL2" s="83"/>
      <c r="DGM2" s="83"/>
      <c r="DGN2" s="83"/>
      <c r="DGO2" s="83"/>
      <c r="DGP2" s="83"/>
      <c r="DGQ2" s="83"/>
      <c r="DGR2" s="83"/>
      <c r="DGS2" s="83"/>
      <c r="DGT2" s="83"/>
      <c r="DGU2" s="83"/>
      <c r="DGV2" s="83"/>
      <c r="DGW2" s="83"/>
      <c r="DGX2" s="83"/>
      <c r="DGY2" s="83"/>
      <c r="DGZ2" s="83"/>
      <c r="DHA2" s="83"/>
      <c r="DHB2" s="83"/>
      <c r="DHC2" s="83"/>
      <c r="DHD2" s="83"/>
      <c r="DHE2" s="83"/>
      <c r="DHF2" s="83"/>
      <c r="DHG2" s="83"/>
      <c r="DHH2" s="83"/>
      <c r="DHI2" s="83"/>
      <c r="DHJ2" s="83"/>
      <c r="DHK2" s="83"/>
      <c r="DHL2" s="83"/>
      <c r="DHM2" s="83"/>
      <c r="DHN2" s="83"/>
      <c r="DHO2" s="83"/>
      <c r="DHP2" s="83"/>
      <c r="DHQ2" s="83"/>
      <c r="DHR2" s="83"/>
      <c r="DHS2" s="83"/>
      <c r="DHT2" s="83"/>
      <c r="DHU2" s="83"/>
      <c r="DHV2" s="83"/>
      <c r="DHW2" s="83"/>
      <c r="DHX2" s="83"/>
      <c r="DHY2" s="83"/>
      <c r="DHZ2" s="83"/>
      <c r="DIA2" s="83"/>
      <c r="DIB2" s="83"/>
      <c r="DIC2" s="83"/>
      <c r="DID2" s="83"/>
      <c r="DIE2" s="83"/>
      <c r="DIF2" s="83"/>
      <c r="DIG2" s="83"/>
      <c r="DIH2" s="83"/>
      <c r="DII2" s="83"/>
      <c r="DIJ2" s="83"/>
      <c r="DIK2" s="83"/>
      <c r="DIL2" s="83"/>
      <c r="DIM2" s="83"/>
      <c r="DIN2" s="83"/>
      <c r="DIO2" s="83"/>
      <c r="DIP2" s="83"/>
      <c r="DIQ2" s="83"/>
      <c r="DIR2" s="83"/>
      <c r="DIS2" s="83"/>
      <c r="DIT2" s="83"/>
      <c r="DIU2" s="83"/>
      <c r="DIV2" s="83"/>
      <c r="DIW2" s="83"/>
      <c r="DIX2" s="83"/>
      <c r="DIY2" s="83"/>
      <c r="DIZ2" s="83"/>
      <c r="DJA2" s="83"/>
      <c r="DJB2" s="83"/>
      <c r="DJC2" s="83"/>
      <c r="DJD2" s="83"/>
      <c r="DJE2" s="83"/>
      <c r="DJF2" s="83"/>
      <c r="DJG2" s="83"/>
      <c r="DJH2" s="83"/>
      <c r="DJI2" s="83"/>
      <c r="DJJ2" s="83"/>
      <c r="DJK2" s="83"/>
      <c r="DJL2" s="83"/>
      <c r="DJM2" s="83"/>
      <c r="DJN2" s="83"/>
      <c r="DJO2" s="83"/>
      <c r="DJP2" s="83"/>
      <c r="DJQ2" s="83"/>
      <c r="DJR2" s="83"/>
      <c r="DJS2" s="83"/>
      <c r="DJT2" s="83"/>
      <c r="DJU2" s="83"/>
      <c r="DJV2" s="83"/>
      <c r="DJW2" s="83"/>
      <c r="DJX2" s="83"/>
      <c r="DJY2" s="83"/>
      <c r="DJZ2" s="83"/>
      <c r="DKA2" s="83"/>
      <c r="DKB2" s="83"/>
      <c r="DKC2" s="83"/>
      <c r="DKD2" s="83"/>
      <c r="DKE2" s="83"/>
      <c r="DKF2" s="83"/>
      <c r="DKG2" s="83"/>
      <c r="DKH2" s="83"/>
      <c r="DKI2" s="83"/>
      <c r="DKJ2" s="83"/>
      <c r="DKK2" s="83"/>
      <c r="DKL2" s="83"/>
      <c r="DKM2" s="83"/>
      <c r="DKN2" s="83"/>
      <c r="DKO2" s="83"/>
      <c r="DKP2" s="83"/>
      <c r="DKQ2" s="83"/>
      <c r="DKR2" s="83"/>
      <c r="DKS2" s="83"/>
      <c r="DKT2" s="83"/>
      <c r="DKU2" s="83"/>
      <c r="DKV2" s="83"/>
      <c r="DKW2" s="83"/>
      <c r="DKX2" s="83"/>
      <c r="DKY2" s="83"/>
      <c r="DKZ2" s="83"/>
      <c r="DLA2" s="83"/>
      <c r="DLB2" s="83"/>
      <c r="DLC2" s="83"/>
      <c r="DLD2" s="83"/>
      <c r="DLE2" s="83"/>
      <c r="DLF2" s="83"/>
      <c r="DLG2" s="83"/>
      <c r="DLH2" s="83"/>
      <c r="DLI2" s="83"/>
      <c r="DLJ2" s="83"/>
      <c r="DLK2" s="83"/>
      <c r="DLL2" s="83"/>
      <c r="DLM2" s="83"/>
      <c r="DLN2" s="83"/>
      <c r="DLO2" s="83"/>
      <c r="DLP2" s="83"/>
      <c r="DLQ2" s="83"/>
      <c r="DLR2" s="83"/>
      <c r="DLS2" s="83"/>
      <c r="DLT2" s="83"/>
      <c r="DLU2" s="83"/>
      <c r="DLV2" s="83"/>
      <c r="DLW2" s="83"/>
      <c r="DLX2" s="83"/>
      <c r="DLY2" s="83"/>
      <c r="DLZ2" s="83"/>
      <c r="DMA2" s="83"/>
      <c r="DMB2" s="83"/>
      <c r="DMC2" s="83"/>
      <c r="DMD2" s="83"/>
      <c r="DME2" s="83"/>
      <c r="DMF2" s="83"/>
      <c r="DMG2" s="83"/>
      <c r="DMH2" s="83"/>
      <c r="DMI2" s="83"/>
      <c r="DMJ2" s="83"/>
      <c r="DMK2" s="83"/>
      <c r="DML2" s="83"/>
      <c r="DMM2" s="83"/>
      <c r="DMN2" s="83"/>
      <c r="DMO2" s="83"/>
      <c r="DMP2" s="83"/>
      <c r="DMQ2" s="83"/>
      <c r="DMR2" s="83"/>
      <c r="DMS2" s="83"/>
      <c r="DMT2" s="83"/>
      <c r="DMU2" s="83"/>
      <c r="DMV2" s="83"/>
      <c r="DMW2" s="83"/>
      <c r="DMX2" s="83"/>
      <c r="DMY2" s="83"/>
      <c r="DMZ2" s="83"/>
      <c r="DNA2" s="83"/>
      <c r="DNB2" s="83"/>
      <c r="DNC2" s="83"/>
      <c r="DND2" s="83"/>
      <c r="DNE2" s="83"/>
      <c r="DNF2" s="83"/>
      <c r="DNG2" s="83"/>
      <c r="DNH2" s="83"/>
      <c r="DNI2" s="83"/>
      <c r="DNJ2" s="83"/>
      <c r="DNK2" s="83"/>
      <c r="DNL2" s="83"/>
      <c r="DNM2" s="83"/>
      <c r="DNN2" s="83"/>
      <c r="DNO2" s="83"/>
      <c r="DNP2" s="83"/>
      <c r="DNQ2" s="83"/>
      <c r="DNR2" s="83"/>
      <c r="DNS2" s="83"/>
      <c r="DNT2" s="83"/>
      <c r="DNU2" s="83"/>
      <c r="DNV2" s="83"/>
      <c r="DNW2" s="83"/>
      <c r="DNX2" s="83"/>
      <c r="DNY2" s="83"/>
      <c r="DNZ2" s="83"/>
      <c r="DOA2" s="83"/>
      <c r="DOB2" s="83"/>
      <c r="DOC2" s="83"/>
      <c r="DOD2" s="83"/>
      <c r="DOE2" s="83"/>
      <c r="DOF2" s="83"/>
      <c r="DOG2" s="83"/>
      <c r="DOH2" s="83"/>
      <c r="DOI2" s="83"/>
      <c r="DOJ2" s="83"/>
      <c r="DOK2" s="83"/>
      <c r="DOL2" s="83"/>
      <c r="DOM2" s="83"/>
      <c r="DON2" s="83"/>
      <c r="DOO2" s="83"/>
      <c r="DOP2" s="83"/>
      <c r="DOQ2" s="83"/>
      <c r="DOR2" s="83"/>
      <c r="DOS2" s="83"/>
      <c r="DOT2" s="83"/>
      <c r="DOU2" s="83"/>
      <c r="DOV2" s="83"/>
      <c r="DOW2" s="83"/>
      <c r="DOX2" s="83"/>
      <c r="DOY2" s="83"/>
      <c r="DOZ2" s="83"/>
      <c r="DPA2" s="83"/>
      <c r="DPB2" s="83"/>
      <c r="DPC2" s="83"/>
      <c r="DPD2" s="83"/>
      <c r="DPE2" s="83"/>
      <c r="DPF2" s="83"/>
      <c r="DPG2" s="83"/>
      <c r="DPH2" s="83"/>
      <c r="DPI2" s="83"/>
      <c r="DPJ2" s="83"/>
      <c r="DPK2" s="83"/>
      <c r="DPL2" s="83"/>
      <c r="DPM2" s="83"/>
      <c r="DPN2" s="83"/>
      <c r="DPO2" s="83"/>
      <c r="DPP2" s="83"/>
      <c r="DPQ2" s="83"/>
      <c r="DPR2" s="83"/>
      <c r="DPS2" s="83"/>
      <c r="DPT2" s="83"/>
      <c r="DPU2" s="83"/>
      <c r="DPV2" s="83"/>
      <c r="DPW2" s="83"/>
      <c r="DPX2" s="83"/>
      <c r="DPY2" s="83"/>
      <c r="DPZ2" s="83"/>
      <c r="DQA2" s="83"/>
      <c r="DQB2" s="83"/>
      <c r="DQC2" s="83"/>
      <c r="DQD2" s="83"/>
      <c r="DQE2" s="83"/>
      <c r="DQF2" s="83"/>
      <c r="DQG2" s="83"/>
      <c r="DQH2" s="83"/>
      <c r="DQI2" s="83"/>
      <c r="DQJ2" s="83"/>
      <c r="DQK2" s="83"/>
      <c r="DQL2" s="83"/>
      <c r="DQM2" s="83"/>
      <c r="DQN2" s="83"/>
      <c r="DQO2" s="83"/>
      <c r="DQP2" s="83"/>
      <c r="DQQ2" s="83"/>
      <c r="DQR2" s="83"/>
      <c r="DQS2" s="83"/>
      <c r="DQT2" s="83"/>
      <c r="DQU2" s="83"/>
      <c r="DQV2" s="83"/>
      <c r="DQW2" s="83"/>
      <c r="DQX2" s="83"/>
      <c r="DQY2" s="83"/>
      <c r="DQZ2" s="83"/>
      <c r="DRA2" s="83"/>
      <c r="DRB2" s="83"/>
      <c r="DRC2" s="83"/>
      <c r="DRD2" s="83"/>
      <c r="DRE2" s="83"/>
      <c r="DRF2" s="83"/>
      <c r="DRG2" s="83"/>
      <c r="DRH2" s="83"/>
      <c r="DRI2" s="83"/>
      <c r="DRJ2" s="83"/>
      <c r="DRK2" s="83"/>
      <c r="DRL2" s="83"/>
      <c r="DRM2" s="83"/>
      <c r="DRN2" s="83"/>
      <c r="DRO2" s="83"/>
      <c r="DRP2" s="83"/>
      <c r="DRQ2" s="83"/>
      <c r="DRR2" s="83"/>
      <c r="DRS2" s="83"/>
      <c r="DRT2" s="83"/>
      <c r="DRU2" s="83"/>
      <c r="DRV2" s="83"/>
      <c r="DRW2" s="83"/>
      <c r="DRX2" s="83"/>
      <c r="DRY2" s="83"/>
      <c r="DRZ2" s="83"/>
      <c r="DSA2" s="83"/>
      <c r="DSB2" s="83"/>
      <c r="DSC2" s="83"/>
      <c r="DSD2" s="83"/>
      <c r="DSE2" s="83"/>
      <c r="DSF2" s="83"/>
      <c r="DSG2" s="83"/>
      <c r="DSH2" s="83"/>
      <c r="DSI2" s="83"/>
      <c r="DSJ2" s="83"/>
      <c r="DSK2" s="83"/>
      <c r="DSL2" s="83"/>
      <c r="DSM2" s="83"/>
      <c r="DSN2" s="83"/>
      <c r="DSO2" s="83"/>
      <c r="DSP2" s="83"/>
      <c r="DSQ2" s="83"/>
      <c r="DSR2" s="83"/>
      <c r="DSS2" s="83"/>
      <c r="DST2" s="83"/>
      <c r="DSU2" s="83"/>
      <c r="DSV2" s="83"/>
      <c r="DSW2" s="83"/>
      <c r="DSX2" s="83"/>
      <c r="DSY2" s="83"/>
      <c r="DSZ2" s="83"/>
      <c r="DTA2" s="83"/>
      <c r="DTB2" s="83"/>
      <c r="DTC2" s="83"/>
      <c r="DTD2" s="83"/>
      <c r="DTE2" s="83"/>
      <c r="DTF2" s="83"/>
      <c r="DTG2" s="83"/>
      <c r="DTH2" s="83"/>
      <c r="DTI2" s="83"/>
      <c r="DTJ2" s="83"/>
      <c r="DTK2" s="83"/>
      <c r="DTL2" s="83"/>
      <c r="DTM2" s="83"/>
      <c r="DTN2" s="83"/>
      <c r="DTO2" s="83"/>
      <c r="DTP2" s="83"/>
      <c r="DTQ2" s="83"/>
      <c r="DTR2" s="83"/>
      <c r="DTS2" s="83"/>
      <c r="DTT2" s="83"/>
      <c r="DTU2" s="83"/>
      <c r="DTV2" s="83"/>
      <c r="DTW2" s="83"/>
      <c r="DTX2" s="83"/>
      <c r="DTY2" s="83"/>
      <c r="DTZ2" s="83"/>
      <c r="DUA2" s="83"/>
      <c r="DUB2" s="83"/>
      <c r="DUC2" s="83"/>
      <c r="DUD2" s="83"/>
      <c r="DUE2" s="83"/>
      <c r="DUF2" s="83"/>
      <c r="DUG2" s="83"/>
      <c r="DUH2" s="83"/>
      <c r="DUI2" s="83"/>
      <c r="DUJ2" s="83"/>
      <c r="DUK2" s="83"/>
      <c r="DUL2" s="83"/>
      <c r="DUM2" s="83"/>
      <c r="DUN2" s="83"/>
      <c r="DUO2" s="83"/>
      <c r="DUP2" s="83"/>
      <c r="DUQ2" s="83"/>
      <c r="DUR2" s="83"/>
      <c r="DUS2" s="83"/>
      <c r="DUT2" s="83"/>
      <c r="DUU2" s="83"/>
      <c r="DUV2" s="83"/>
      <c r="DUW2" s="83"/>
      <c r="DUX2" s="83"/>
      <c r="DUY2" s="83"/>
      <c r="DUZ2" s="83"/>
      <c r="DVA2" s="83"/>
      <c r="DVB2" s="83"/>
      <c r="DVC2" s="83"/>
      <c r="DVD2" s="83"/>
      <c r="DVE2" s="83"/>
      <c r="DVF2" s="83"/>
      <c r="DVG2" s="83"/>
      <c r="DVH2" s="83"/>
      <c r="DVI2" s="83"/>
      <c r="DVJ2" s="83"/>
      <c r="DVK2" s="83"/>
      <c r="DVL2" s="83"/>
      <c r="DVM2" s="83"/>
      <c r="DVN2" s="83"/>
      <c r="DVO2" s="83"/>
      <c r="DVP2" s="83"/>
      <c r="DVQ2" s="83"/>
      <c r="DVR2" s="83"/>
      <c r="DVS2" s="83"/>
      <c r="DVT2" s="83"/>
      <c r="DVU2" s="83"/>
      <c r="DVV2" s="83"/>
      <c r="DVW2" s="83"/>
      <c r="DVX2" s="83"/>
      <c r="DVY2" s="83"/>
      <c r="DVZ2" s="83"/>
      <c r="DWA2" s="83"/>
      <c r="DWB2" s="83"/>
      <c r="DWC2" s="83"/>
      <c r="DWD2" s="83"/>
      <c r="DWE2" s="83"/>
      <c r="DWF2" s="83"/>
      <c r="DWG2" s="83"/>
      <c r="DWH2" s="83"/>
      <c r="DWI2" s="83"/>
      <c r="DWJ2" s="83"/>
      <c r="DWK2" s="83"/>
      <c r="DWL2" s="83"/>
      <c r="DWM2" s="83"/>
      <c r="DWN2" s="83"/>
      <c r="DWO2" s="83"/>
      <c r="DWP2" s="83"/>
      <c r="DWQ2" s="83"/>
      <c r="DWR2" s="83"/>
      <c r="DWS2" s="83"/>
      <c r="DWT2" s="83"/>
      <c r="DWU2" s="83"/>
      <c r="DWV2" s="83"/>
      <c r="DWW2" s="83"/>
      <c r="DWX2" s="83"/>
      <c r="DWY2" s="83"/>
      <c r="DWZ2" s="83"/>
      <c r="DXA2" s="83"/>
      <c r="DXB2" s="83"/>
      <c r="DXC2" s="83"/>
      <c r="DXD2" s="83"/>
      <c r="DXE2" s="83"/>
      <c r="DXF2" s="83"/>
      <c r="DXG2" s="83"/>
      <c r="DXH2" s="83"/>
      <c r="DXI2" s="83"/>
      <c r="DXJ2" s="83"/>
      <c r="DXK2" s="83"/>
      <c r="DXL2" s="83"/>
      <c r="DXM2" s="83"/>
      <c r="DXN2" s="83"/>
      <c r="DXO2" s="83"/>
      <c r="DXP2" s="83"/>
      <c r="DXQ2" s="83"/>
      <c r="DXR2" s="83"/>
      <c r="DXS2" s="83"/>
      <c r="DXT2" s="83"/>
      <c r="DXU2" s="83"/>
      <c r="DXV2" s="83"/>
      <c r="DXW2" s="83"/>
      <c r="DXX2" s="83"/>
      <c r="DXY2" s="83"/>
      <c r="DXZ2" s="83"/>
      <c r="DYA2" s="83"/>
      <c r="DYB2" s="83"/>
      <c r="DYC2" s="83"/>
      <c r="DYD2" s="83"/>
      <c r="DYE2" s="83"/>
      <c r="DYF2" s="83"/>
      <c r="DYG2" s="83"/>
      <c r="DYH2" s="83"/>
      <c r="DYI2" s="83"/>
      <c r="DYJ2" s="83"/>
      <c r="DYK2" s="83"/>
      <c r="DYL2" s="83"/>
      <c r="DYM2" s="83"/>
      <c r="DYN2" s="83"/>
      <c r="DYO2" s="83"/>
      <c r="DYP2" s="83"/>
      <c r="DYQ2" s="83"/>
      <c r="DYR2" s="83"/>
      <c r="DYS2" s="83"/>
      <c r="DYT2" s="83"/>
      <c r="DYU2" s="83"/>
      <c r="DYV2" s="83"/>
      <c r="DYW2" s="83"/>
      <c r="DYX2" s="83"/>
      <c r="DYY2" s="83"/>
      <c r="DYZ2" s="83"/>
      <c r="DZA2" s="83"/>
      <c r="DZB2" s="83"/>
      <c r="DZC2" s="83"/>
      <c r="DZD2" s="83"/>
      <c r="DZE2" s="83"/>
      <c r="DZF2" s="83"/>
      <c r="DZG2" s="83"/>
      <c r="DZH2" s="83"/>
      <c r="DZI2" s="83"/>
      <c r="DZJ2" s="83"/>
      <c r="DZK2" s="83"/>
      <c r="DZL2" s="83"/>
      <c r="DZM2" s="83"/>
      <c r="DZN2" s="83"/>
      <c r="DZO2" s="83"/>
      <c r="DZP2" s="83"/>
      <c r="DZQ2" s="83"/>
      <c r="DZR2" s="83"/>
      <c r="DZS2" s="83"/>
      <c r="DZT2" s="83"/>
      <c r="DZU2" s="83"/>
      <c r="DZV2" s="83"/>
      <c r="DZW2" s="83"/>
      <c r="DZX2" s="83"/>
      <c r="DZY2" s="83"/>
      <c r="DZZ2" s="83"/>
      <c r="EAA2" s="83"/>
      <c r="EAB2" s="83"/>
      <c r="EAC2" s="83"/>
      <c r="EAD2" s="83"/>
      <c r="EAE2" s="83"/>
      <c r="EAF2" s="83"/>
      <c r="EAG2" s="83"/>
      <c r="EAH2" s="83"/>
      <c r="EAI2" s="83"/>
      <c r="EAJ2" s="83"/>
      <c r="EAK2" s="83"/>
      <c r="EAL2" s="83"/>
      <c r="EAM2" s="83"/>
      <c r="EAN2" s="83"/>
      <c r="EAO2" s="83"/>
      <c r="EAP2" s="83"/>
      <c r="EAQ2" s="83"/>
      <c r="EAR2" s="83"/>
      <c r="EAS2" s="83"/>
      <c r="EAT2" s="83"/>
      <c r="EAU2" s="83"/>
      <c r="EAV2" s="83"/>
      <c r="EAW2" s="83"/>
      <c r="EAX2" s="83"/>
      <c r="EAY2" s="83"/>
      <c r="EAZ2" s="83"/>
      <c r="EBA2" s="83"/>
      <c r="EBB2" s="83"/>
      <c r="EBC2" s="83"/>
      <c r="EBD2" s="83"/>
      <c r="EBE2" s="83"/>
      <c r="EBF2" s="83"/>
      <c r="EBG2" s="83"/>
      <c r="EBH2" s="83"/>
      <c r="EBI2" s="83"/>
      <c r="EBJ2" s="83"/>
      <c r="EBK2" s="83"/>
      <c r="EBL2" s="83"/>
      <c r="EBM2" s="83"/>
      <c r="EBN2" s="83"/>
      <c r="EBO2" s="83"/>
      <c r="EBP2" s="83"/>
      <c r="EBQ2" s="83"/>
      <c r="EBR2" s="83"/>
      <c r="EBS2" s="83"/>
      <c r="EBT2" s="83"/>
      <c r="EBU2" s="83"/>
      <c r="EBV2" s="83"/>
      <c r="EBW2" s="83"/>
      <c r="EBX2" s="83"/>
      <c r="EBY2" s="83"/>
      <c r="EBZ2" s="83"/>
      <c r="ECA2" s="83"/>
      <c r="ECB2" s="83"/>
      <c r="ECC2" s="83"/>
      <c r="ECD2" s="83"/>
      <c r="ECE2" s="83"/>
      <c r="ECF2" s="83"/>
      <c r="ECG2" s="83"/>
      <c r="ECH2" s="83"/>
      <c r="ECI2" s="83"/>
      <c r="ECJ2" s="83"/>
      <c r="ECK2" s="83"/>
      <c r="ECL2" s="83"/>
      <c r="ECM2" s="83"/>
      <c r="ECN2" s="83"/>
      <c r="ECO2" s="83"/>
      <c r="ECP2" s="83"/>
      <c r="ECQ2" s="83"/>
      <c r="ECR2" s="83"/>
      <c r="ECS2" s="83"/>
      <c r="ECT2" s="83"/>
      <c r="ECU2" s="83"/>
      <c r="ECV2" s="83"/>
      <c r="ECW2" s="83"/>
      <c r="ECX2" s="83"/>
      <c r="ECY2" s="83"/>
      <c r="ECZ2" s="83"/>
      <c r="EDA2" s="83"/>
      <c r="EDB2" s="83"/>
      <c r="EDC2" s="83"/>
      <c r="EDD2" s="83"/>
      <c r="EDE2" s="83"/>
      <c r="EDF2" s="83"/>
      <c r="EDG2" s="83"/>
      <c r="EDH2" s="83"/>
      <c r="EDI2" s="83"/>
      <c r="EDJ2" s="83"/>
      <c r="EDK2" s="83"/>
      <c r="EDL2" s="83"/>
      <c r="EDM2" s="83"/>
      <c r="EDN2" s="83"/>
      <c r="EDO2" s="83"/>
      <c r="EDP2" s="83"/>
      <c r="EDQ2" s="83"/>
      <c r="EDR2" s="83"/>
      <c r="EDS2" s="83"/>
      <c r="EDT2" s="83"/>
      <c r="EDU2" s="83"/>
      <c r="EDV2" s="83"/>
      <c r="EDW2" s="83"/>
      <c r="EDX2" s="83"/>
      <c r="EDY2" s="83"/>
      <c r="EDZ2" s="83"/>
      <c r="EEA2" s="83"/>
      <c r="EEB2" s="83"/>
      <c r="EEC2" s="83"/>
      <c r="EED2" s="83"/>
      <c r="EEE2" s="83"/>
      <c r="EEF2" s="83"/>
      <c r="EEG2" s="83"/>
      <c r="EEH2" s="83"/>
      <c r="EEI2" s="83"/>
      <c r="EEJ2" s="83"/>
      <c r="EEK2" s="83"/>
      <c r="EEL2" s="83"/>
      <c r="EEM2" s="83"/>
      <c r="EEN2" s="83"/>
      <c r="EEO2" s="83"/>
      <c r="EEP2" s="83"/>
      <c r="EEQ2" s="83"/>
      <c r="EER2" s="83"/>
      <c r="EES2" s="83"/>
      <c r="EET2" s="83"/>
      <c r="EEU2" s="83"/>
      <c r="EEV2" s="83"/>
      <c r="EEW2" s="83"/>
      <c r="EEX2" s="83"/>
      <c r="EEY2" s="83"/>
      <c r="EEZ2" s="83"/>
      <c r="EFA2" s="83"/>
      <c r="EFB2" s="83"/>
      <c r="EFC2" s="83"/>
      <c r="EFD2" s="83"/>
      <c r="EFE2" s="83"/>
      <c r="EFF2" s="83"/>
      <c r="EFG2" s="83"/>
      <c r="EFH2" s="83"/>
      <c r="EFI2" s="83"/>
      <c r="EFJ2" s="83"/>
      <c r="EFK2" s="83"/>
      <c r="EFL2" s="83"/>
      <c r="EFM2" s="83"/>
      <c r="EFN2" s="83"/>
      <c r="EFO2" s="83"/>
      <c r="EFP2" s="83"/>
      <c r="EFQ2" s="83"/>
      <c r="EFR2" s="83"/>
      <c r="EFS2" s="83"/>
      <c r="EFT2" s="83"/>
      <c r="EFU2" s="83"/>
      <c r="EFV2" s="83"/>
      <c r="EFW2" s="83"/>
      <c r="EFX2" s="83"/>
      <c r="EFY2" s="83"/>
      <c r="EFZ2" s="83"/>
      <c r="EGA2" s="83"/>
      <c r="EGB2" s="83"/>
      <c r="EGC2" s="83"/>
      <c r="EGD2" s="83"/>
      <c r="EGE2" s="83"/>
      <c r="EGF2" s="83"/>
      <c r="EGG2" s="83"/>
      <c r="EGH2" s="83"/>
      <c r="EGI2" s="83"/>
      <c r="EGJ2" s="83"/>
      <c r="EGK2" s="83"/>
      <c r="EGL2" s="83"/>
      <c r="EGM2" s="83"/>
      <c r="EGN2" s="83"/>
      <c r="EGO2" s="83"/>
      <c r="EGP2" s="83"/>
      <c r="EGQ2" s="83"/>
      <c r="EGR2" s="83"/>
      <c r="EGS2" s="83"/>
      <c r="EGT2" s="83"/>
      <c r="EGU2" s="83"/>
      <c r="EGV2" s="83"/>
      <c r="EGW2" s="83"/>
      <c r="EGX2" s="83"/>
      <c r="EGY2" s="83"/>
      <c r="EGZ2" s="83"/>
      <c r="EHA2" s="83"/>
      <c r="EHB2" s="83"/>
      <c r="EHC2" s="83"/>
      <c r="EHD2" s="83"/>
      <c r="EHE2" s="83"/>
      <c r="EHF2" s="83"/>
      <c r="EHG2" s="83"/>
      <c r="EHH2" s="83"/>
      <c r="EHI2" s="83"/>
      <c r="EHJ2" s="83"/>
      <c r="EHK2" s="83"/>
      <c r="EHL2" s="83"/>
      <c r="EHM2" s="83"/>
      <c r="EHN2" s="83"/>
      <c r="EHO2" s="83"/>
      <c r="EHP2" s="83"/>
      <c r="EHQ2" s="83"/>
      <c r="EHR2" s="83"/>
      <c r="EHS2" s="83"/>
      <c r="EHT2" s="83"/>
      <c r="EHU2" s="83"/>
      <c r="EHV2" s="83"/>
      <c r="EHW2" s="83"/>
      <c r="EHX2" s="83"/>
      <c r="EHY2" s="83"/>
      <c r="EHZ2" s="83"/>
      <c r="EIA2" s="83"/>
      <c r="EIB2" s="83"/>
      <c r="EIC2" s="83"/>
      <c r="EID2" s="83"/>
      <c r="EIE2" s="83"/>
      <c r="EIF2" s="83"/>
      <c r="EIG2" s="83"/>
      <c r="EIH2" s="83"/>
      <c r="EII2" s="83"/>
      <c r="EIJ2" s="83"/>
      <c r="EIK2" s="83"/>
      <c r="EIL2" s="83"/>
      <c r="EIM2" s="83"/>
      <c r="EIN2" s="83"/>
      <c r="EIO2" s="83"/>
      <c r="EIP2" s="83"/>
      <c r="EIQ2" s="83"/>
      <c r="EIR2" s="83"/>
      <c r="EIS2" s="83"/>
      <c r="EIT2" s="83"/>
      <c r="EIU2" s="83"/>
      <c r="EIV2" s="83"/>
      <c r="EIW2" s="83"/>
      <c r="EIX2" s="83"/>
      <c r="EIY2" s="83"/>
      <c r="EIZ2" s="83"/>
      <c r="EJA2" s="83"/>
      <c r="EJB2" s="83"/>
      <c r="EJC2" s="83"/>
      <c r="EJD2" s="83"/>
      <c r="EJE2" s="83"/>
      <c r="EJF2" s="83"/>
      <c r="EJG2" s="83"/>
      <c r="EJH2" s="83"/>
      <c r="EJI2" s="83"/>
      <c r="EJJ2" s="83"/>
      <c r="EJK2" s="83"/>
      <c r="EJL2" s="83"/>
      <c r="EJM2" s="83"/>
      <c r="EJN2" s="83"/>
      <c r="EJO2" s="83"/>
      <c r="EJP2" s="83"/>
      <c r="EJQ2" s="83"/>
      <c r="EJR2" s="83"/>
      <c r="EJS2" s="83"/>
      <c r="EJT2" s="83"/>
      <c r="EJU2" s="83"/>
      <c r="EJV2" s="83"/>
      <c r="EJW2" s="83"/>
      <c r="EJX2" s="83"/>
      <c r="EJY2" s="83"/>
      <c r="EJZ2" s="83"/>
      <c r="EKA2" s="83"/>
      <c r="EKB2" s="83"/>
      <c r="EKC2" s="83"/>
      <c r="EKD2" s="83"/>
      <c r="EKE2" s="83"/>
      <c r="EKF2" s="83"/>
      <c r="EKG2" s="83"/>
      <c r="EKH2" s="83"/>
      <c r="EKI2" s="83"/>
      <c r="EKJ2" s="83"/>
      <c r="EKK2" s="83"/>
      <c r="EKL2" s="83"/>
      <c r="EKM2" s="83"/>
      <c r="EKN2" s="83"/>
      <c r="EKO2" s="83"/>
      <c r="EKP2" s="83"/>
      <c r="EKQ2" s="83"/>
      <c r="EKR2" s="83"/>
      <c r="EKS2" s="83"/>
      <c r="EKT2" s="83"/>
      <c r="EKU2" s="83"/>
      <c r="EKV2" s="83"/>
      <c r="EKW2" s="83"/>
      <c r="EKX2" s="83"/>
      <c r="EKY2" s="83"/>
      <c r="EKZ2" s="83"/>
      <c r="ELA2" s="83"/>
      <c r="ELB2" s="83"/>
      <c r="ELC2" s="83"/>
      <c r="ELD2" s="83"/>
      <c r="ELE2" s="83"/>
      <c r="ELF2" s="83"/>
      <c r="ELG2" s="83"/>
      <c r="ELH2" s="83"/>
      <c r="ELI2" s="83"/>
      <c r="ELJ2" s="83"/>
      <c r="ELK2" s="83"/>
      <c r="ELL2" s="83"/>
      <c r="ELM2" s="83"/>
      <c r="ELN2" s="83"/>
      <c r="ELO2" s="83"/>
      <c r="ELP2" s="83"/>
      <c r="ELQ2" s="83"/>
      <c r="ELR2" s="83"/>
      <c r="ELS2" s="83"/>
      <c r="ELT2" s="83"/>
      <c r="ELU2" s="83"/>
      <c r="ELV2" s="83"/>
      <c r="ELW2" s="83"/>
      <c r="ELX2" s="83"/>
      <c r="ELY2" s="83"/>
      <c r="ELZ2" s="83"/>
      <c r="EMA2" s="83"/>
      <c r="EMB2" s="83"/>
      <c r="EMC2" s="83"/>
      <c r="EMD2" s="83"/>
      <c r="EME2" s="83"/>
      <c r="EMF2" s="83"/>
      <c r="EMG2" s="83"/>
      <c r="EMH2" s="83"/>
      <c r="EMI2" s="83"/>
      <c r="EMJ2" s="83"/>
      <c r="EMK2" s="83"/>
      <c r="EML2" s="83"/>
      <c r="EMM2" s="83"/>
      <c r="EMN2" s="83"/>
      <c r="EMO2" s="83"/>
      <c r="EMP2" s="83"/>
      <c r="EMQ2" s="83"/>
      <c r="EMR2" s="83"/>
      <c r="EMS2" s="83"/>
      <c r="EMT2" s="83"/>
      <c r="EMU2" s="83"/>
      <c r="EMV2" s="83"/>
      <c r="EMW2" s="83"/>
      <c r="EMX2" s="83"/>
      <c r="EMY2" s="83"/>
      <c r="EMZ2" s="83"/>
      <c r="ENA2" s="83"/>
      <c r="ENB2" s="83"/>
      <c r="ENC2" s="83"/>
      <c r="END2" s="83"/>
      <c r="ENE2" s="83"/>
      <c r="ENF2" s="83"/>
      <c r="ENG2" s="83"/>
      <c r="ENH2" s="83"/>
      <c r="ENI2" s="83"/>
      <c r="ENJ2" s="83"/>
      <c r="ENK2" s="83"/>
      <c r="ENL2" s="83"/>
      <c r="ENM2" s="83"/>
      <c r="ENN2" s="83"/>
      <c r="ENO2" s="83"/>
      <c r="ENP2" s="83"/>
      <c r="ENQ2" s="83"/>
      <c r="ENR2" s="83"/>
      <c r="ENS2" s="83"/>
      <c r="ENT2" s="83"/>
      <c r="ENU2" s="83"/>
      <c r="ENV2" s="83"/>
      <c r="ENW2" s="83"/>
      <c r="ENX2" s="83"/>
      <c r="ENY2" s="83"/>
      <c r="ENZ2" s="83"/>
      <c r="EOA2" s="83"/>
      <c r="EOB2" s="83"/>
      <c r="EOC2" s="83"/>
      <c r="EOD2" s="83"/>
      <c r="EOE2" s="83"/>
      <c r="EOF2" s="83"/>
      <c r="EOG2" s="83"/>
      <c r="EOH2" s="83"/>
      <c r="EOI2" s="83"/>
      <c r="EOJ2" s="83"/>
      <c r="EOK2" s="83"/>
      <c r="EOL2" s="83"/>
      <c r="EOM2" s="83"/>
      <c r="EON2" s="83"/>
      <c r="EOO2" s="83"/>
      <c r="EOP2" s="83"/>
      <c r="EOQ2" s="83"/>
      <c r="EOR2" s="83"/>
      <c r="EOS2" s="83"/>
      <c r="EOT2" s="83"/>
      <c r="EOU2" s="83"/>
      <c r="EOV2" s="83"/>
      <c r="EOW2" s="83"/>
      <c r="EOX2" s="83"/>
      <c r="EOY2" s="83"/>
      <c r="EOZ2" s="83"/>
      <c r="EPA2" s="83"/>
      <c r="EPB2" s="83"/>
      <c r="EPC2" s="83"/>
      <c r="EPD2" s="83"/>
      <c r="EPE2" s="83"/>
      <c r="EPF2" s="83"/>
      <c r="EPG2" s="83"/>
      <c r="EPH2" s="83"/>
      <c r="EPI2" s="83"/>
      <c r="EPJ2" s="83"/>
      <c r="EPK2" s="83"/>
      <c r="EPL2" s="83"/>
      <c r="EPM2" s="83"/>
      <c r="EPN2" s="83"/>
      <c r="EPO2" s="83"/>
      <c r="EPP2" s="83"/>
      <c r="EPQ2" s="83"/>
      <c r="EPR2" s="83"/>
      <c r="EPS2" s="83"/>
      <c r="EPT2" s="83"/>
      <c r="EPU2" s="83"/>
      <c r="EPV2" s="83"/>
      <c r="EPW2" s="83"/>
      <c r="EPX2" s="83"/>
      <c r="EPY2" s="83"/>
      <c r="EPZ2" s="83"/>
      <c r="EQA2" s="83"/>
      <c r="EQB2" s="83"/>
      <c r="EQC2" s="83"/>
      <c r="EQD2" s="83"/>
      <c r="EQE2" s="83"/>
      <c r="EQF2" s="83"/>
      <c r="EQG2" s="83"/>
      <c r="EQH2" s="83"/>
      <c r="EQI2" s="83"/>
      <c r="EQJ2" s="83"/>
      <c r="EQK2" s="83"/>
      <c r="EQL2" s="83"/>
      <c r="EQM2" s="83"/>
      <c r="EQN2" s="83"/>
      <c r="EQO2" s="83"/>
      <c r="EQP2" s="83"/>
      <c r="EQQ2" s="83"/>
      <c r="EQR2" s="83"/>
      <c r="EQS2" s="83"/>
      <c r="EQT2" s="83"/>
      <c r="EQU2" s="83"/>
      <c r="EQV2" s="83"/>
      <c r="EQW2" s="83"/>
      <c r="EQX2" s="83"/>
      <c r="EQY2" s="83"/>
      <c r="EQZ2" s="83"/>
      <c r="ERA2" s="83"/>
      <c r="ERB2" s="83"/>
      <c r="ERC2" s="83"/>
      <c r="ERD2" s="83"/>
      <c r="ERE2" s="83"/>
      <c r="ERF2" s="83"/>
      <c r="ERG2" s="83"/>
      <c r="ERH2" s="83"/>
      <c r="ERI2" s="83"/>
      <c r="ERJ2" s="83"/>
      <c r="ERK2" s="83"/>
      <c r="ERL2" s="83"/>
      <c r="ERM2" s="83"/>
      <c r="ERN2" s="83"/>
      <c r="ERO2" s="83"/>
      <c r="ERP2" s="83"/>
      <c r="ERQ2" s="83"/>
      <c r="ERR2" s="83"/>
      <c r="ERS2" s="83"/>
      <c r="ERT2" s="83"/>
      <c r="ERU2" s="83"/>
      <c r="ERV2" s="83"/>
      <c r="ERW2" s="83"/>
      <c r="ERX2" s="83"/>
      <c r="ERY2" s="83"/>
      <c r="ERZ2" s="83"/>
      <c r="ESA2" s="83"/>
      <c r="ESB2" s="83"/>
      <c r="ESC2" s="83"/>
      <c r="ESD2" s="83"/>
      <c r="ESE2" s="83"/>
      <c r="ESF2" s="83"/>
      <c r="ESG2" s="83"/>
      <c r="ESH2" s="83"/>
      <c r="ESI2" s="83"/>
      <c r="ESJ2" s="83"/>
      <c r="ESK2" s="83"/>
      <c r="ESL2" s="83"/>
      <c r="ESM2" s="83"/>
      <c r="ESN2" s="83"/>
      <c r="ESO2" s="83"/>
      <c r="ESP2" s="83"/>
      <c r="ESQ2" s="83"/>
      <c r="ESR2" s="83"/>
      <c r="ESS2" s="83"/>
      <c r="EST2" s="83"/>
      <c r="ESU2" s="83"/>
      <c r="ESV2" s="83"/>
      <c r="ESW2" s="83"/>
      <c r="ESX2" s="83"/>
      <c r="ESY2" s="83"/>
      <c r="ESZ2" s="83"/>
      <c r="ETA2" s="83"/>
      <c r="ETB2" s="83"/>
      <c r="ETC2" s="83"/>
      <c r="ETD2" s="83"/>
      <c r="ETE2" s="83"/>
      <c r="ETF2" s="83"/>
      <c r="ETG2" s="83"/>
      <c r="ETH2" s="83"/>
      <c r="ETI2" s="83"/>
      <c r="ETJ2" s="83"/>
      <c r="ETK2" s="83"/>
      <c r="ETL2" s="83"/>
      <c r="ETM2" s="83"/>
      <c r="ETN2" s="83"/>
      <c r="ETO2" s="83"/>
      <c r="ETP2" s="83"/>
      <c r="ETQ2" s="83"/>
      <c r="ETR2" s="83"/>
      <c r="ETS2" s="83"/>
      <c r="ETT2" s="83"/>
      <c r="ETU2" s="83"/>
      <c r="ETV2" s="83"/>
      <c r="ETW2" s="83"/>
      <c r="ETX2" s="83"/>
      <c r="ETY2" s="83"/>
      <c r="ETZ2" s="83"/>
      <c r="EUA2" s="83"/>
      <c r="EUB2" s="83"/>
      <c r="EUC2" s="83"/>
      <c r="EUD2" s="83"/>
      <c r="EUE2" s="83"/>
      <c r="EUF2" s="83"/>
      <c r="EUG2" s="83"/>
      <c r="EUH2" s="83"/>
      <c r="EUI2" s="83"/>
      <c r="EUJ2" s="83"/>
      <c r="EUK2" s="83"/>
      <c r="EUL2" s="83"/>
      <c r="EUM2" s="83"/>
      <c r="EUN2" s="83"/>
      <c r="EUO2" s="83"/>
      <c r="EUP2" s="83"/>
      <c r="EUQ2" s="83"/>
      <c r="EUR2" s="83"/>
      <c r="EUS2" s="83"/>
      <c r="EUT2" s="83"/>
      <c r="EUU2" s="83"/>
      <c r="EUV2" s="83"/>
      <c r="EUW2" s="83"/>
      <c r="EUX2" s="83"/>
      <c r="EUY2" s="83"/>
      <c r="EUZ2" s="83"/>
      <c r="EVA2" s="83"/>
      <c r="EVB2" s="83"/>
      <c r="EVC2" s="83"/>
      <c r="EVD2" s="83"/>
      <c r="EVE2" s="83"/>
      <c r="EVF2" s="83"/>
      <c r="EVG2" s="83"/>
      <c r="EVH2" s="83"/>
      <c r="EVI2" s="83"/>
      <c r="EVJ2" s="83"/>
      <c r="EVK2" s="83"/>
      <c r="EVL2" s="83"/>
      <c r="EVM2" s="83"/>
      <c r="EVN2" s="83"/>
      <c r="EVO2" s="83"/>
      <c r="EVP2" s="83"/>
      <c r="EVQ2" s="83"/>
      <c r="EVR2" s="83"/>
      <c r="EVS2" s="83"/>
      <c r="EVT2" s="83"/>
      <c r="EVU2" s="83"/>
      <c r="EVV2" s="83"/>
      <c r="EVW2" s="83"/>
      <c r="EVX2" s="83"/>
      <c r="EVY2" s="83"/>
      <c r="EVZ2" s="83"/>
      <c r="EWA2" s="83"/>
      <c r="EWB2" s="83"/>
      <c r="EWC2" s="83"/>
      <c r="EWD2" s="83"/>
      <c r="EWE2" s="83"/>
      <c r="EWF2" s="83"/>
      <c r="EWG2" s="83"/>
      <c r="EWH2" s="83"/>
      <c r="EWI2" s="83"/>
      <c r="EWJ2" s="83"/>
      <c r="EWK2" s="83"/>
      <c r="EWL2" s="83"/>
      <c r="EWM2" s="83"/>
      <c r="EWN2" s="83"/>
      <c r="EWO2" s="83"/>
      <c r="EWP2" s="83"/>
      <c r="EWQ2" s="83"/>
      <c r="EWR2" s="83"/>
      <c r="EWS2" s="83"/>
      <c r="EWT2" s="83"/>
      <c r="EWU2" s="83"/>
      <c r="EWV2" s="83"/>
      <c r="EWW2" s="83"/>
      <c r="EWX2" s="83"/>
      <c r="EWY2" s="83"/>
      <c r="EWZ2" s="83"/>
      <c r="EXA2" s="83"/>
      <c r="EXB2" s="83"/>
      <c r="EXC2" s="83"/>
      <c r="EXD2" s="83"/>
      <c r="EXE2" s="83"/>
      <c r="EXF2" s="83"/>
      <c r="EXG2" s="83"/>
      <c r="EXH2" s="83"/>
      <c r="EXI2" s="83"/>
      <c r="EXJ2" s="83"/>
      <c r="EXK2" s="83"/>
      <c r="EXL2" s="83"/>
      <c r="EXM2" s="83"/>
      <c r="EXN2" s="83"/>
      <c r="EXO2" s="83"/>
      <c r="EXP2" s="83"/>
      <c r="EXQ2" s="83"/>
      <c r="EXR2" s="83"/>
      <c r="EXS2" s="83"/>
      <c r="EXT2" s="83"/>
      <c r="EXU2" s="83"/>
      <c r="EXV2" s="83"/>
      <c r="EXW2" s="83"/>
      <c r="EXX2" s="83"/>
      <c r="EXY2" s="83"/>
      <c r="EXZ2" s="83"/>
      <c r="EYA2" s="83"/>
      <c r="EYB2" s="83"/>
      <c r="EYC2" s="83"/>
      <c r="EYD2" s="83"/>
      <c r="EYE2" s="83"/>
      <c r="EYF2" s="83"/>
      <c r="EYG2" s="83"/>
      <c r="EYH2" s="83"/>
      <c r="EYI2" s="83"/>
      <c r="EYJ2" s="83"/>
      <c r="EYK2" s="83"/>
      <c r="EYL2" s="83"/>
      <c r="EYM2" s="83"/>
      <c r="EYN2" s="83"/>
      <c r="EYO2" s="83"/>
      <c r="EYP2" s="83"/>
      <c r="EYQ2" s="83"/>
      <c r="EYR2" s="83"/>
      <c r="EYS2" s="83"/>
      <c r="EYT2" s="83"/>
      <c r="EYU2" s="83"/>
      <c r="EYV2" s="83"/>
      <c r="EYW2" s="83"/>
      <c r="EYX2" s="83"/>
      <c r="EYY2" s="83"/>
      <c r="EYZ2" s="83"/>
      <c r="EZA2" s="83"/>
      <c r="EZB2" s="83"/>
      <c r="EZC2" s="83"/>
      <c r="EZD2" s="83"/>
      <c r="EZE2" s="83"/>
      <c r="EZF2" s="83"/>
      <c r="EZG2" s="83"/>
      <c r="EZH2" s="83"/>
      <c r="EZI2" s="83"/>
      <c r="EZJ2" s="83"/>
      <c r="EZK2" s="83"/>
      <c r="EZL2" s="83"/>
      <c r="EZM2" s="83"/>
      <c r="EZN2" s="83"/>
      <c r="EZO2" s="83"/>
      <c r="EZP2" s="83"/>
      <c r="EZQ2" s="83"/>
      <c r="EZR2" s="83"/>
      <c r="EZS2" s="83"/>
      <c r="EZT2" s="83"/>
      <c r="EZU2" s="83"/>
      <c r="EZV2" s="83"/>
      <c r="EZW2" s="83"/>
      <c r="EZX2" s="83"/>
      <c r="EZY2" s="83"/>
      <c r="EZZ2" s="83"/>
      <c r="FAA2" s="83"/>
      <c r="FAB2" s="83"/>
      <c r="FAC2" s="83"/>
      <c r="FAD2" s="83"/>
      <c r="FAE2" s="83"/>
      <c r="FAF2" s="83"/>
      <c r="FAG2" s="83"/>
      <c r="FAH2" s="83"/>
      <c r="FAI2" s="83"/>
      <c r="FAJ2" s="83"/>
      <c r="FAK2" s="83"/>
      <c r="FAL2" s="83"/>
      <c r="FAM2" s="83"/>
      <c r="FAN2" s="83"/>
      <c r="FAO2" s="83"/>
      <c r="FAP2" s="83"/>
      <c r="FAQ2" s="83"/>
      <c r="FAR2" s="83"/>
      <c r="FAS2" s="83"/>
      <c r="FAT2" s="83"/>
      <c r="FAU2" s="83"/>
      <c r="FAV2" s="83"/>
      <c r="FAW2" s="83"/>
      <c r="FAX2" s="83"/>
      <c r="FAY2" s="83"/>
      <c r="FAZ2" s="83"/>
      <c r="FBA2" s="83"/>
      <c r="FBB2" s="83"/>
      <c r="FBC2" s="83"/>
      <c r="FBD2" s="83"/>
      <c r="FBE2" s="83"/>
      <c r="FBF2" s="83"/>
      <c r="FBG2" s="83"/>
      <c r="FBH2" s="83"/>
      <c r="FBI2" s="83"/>
      <c r="FBJ2" s="83"/>
      <c r="FBK2" s="83"/>
      <c r="FBL2" s="83"/>
      <c r="FBM2" s="83"/>
      <c r="FBN2" s="83"/>
      <c r="FBO2" s="83"/>
      <c r="FBP2" s="83"/>
      <c r="FBQ2" s="83"/>
      <c r="FBR2" s="83"/>
      <c r="FBS2" s="83"/>
      <c r="FBT2" s="83"/>
      <c r="FBU2" s="83"/>
      <c r="FBV2" s="83"/>
      <c r="FBW2" s="83"/>
      <c r="FBX2" s="83"/>
      <c r="FBY2" s="83"/>
      <c r="FBZ2" s="83"/>
      <c r="FCA2" s="83"/>
      <c r="FCB2" s="83"/>
      <c r="FCC2" s="83"/>
      <c r="FCD2" s="83"/>
      <c r="FCE2" s="83"/>
      <c r="FCF2" s="83"/>
      <c r="FCG2" s="83"/>
      <c r="FCH2" s="83"/>
      <c r="FCI2" s="83"/>
      <c r="FCJ2" s="83"/>
      <c r="FCK2" s="83"/>
      <c r="FCL2" s="83"/>
      <c r="FCM2" s="83"/>
      <c r="FCN2" s="83"/>
      <c r="FCO2" s="83"/>
      <c r="FCP2" s="83"/>
      <c r="FCQ2" s="83"/>
      <c r="FCR2" s="83"/>
      <c r="FCS2" s="83"/>
      <c r="FCT2" s="83"/>
      <c r="FCU2" s="83"/>
      <c r="FCV2" s="83"/>
      <c r="FCW2" s="83"/>
      <c r="FCX2" s="83"/>
      <c r="FCY2" s="83"/>
      <c r="FCZ2" s="83"/>
      <c r="FDA2" s="83"/>
      <c r="FDB2" s="83"/>
      <c r="FDC2" s="83"/>
      <c r="FDD2" s="83"/>
      <c r="FDE2" s="83"/>
      <c r="FDF2" s="83"/>
      <c r="FDG2" s="83"/>
      <c r="FDH2" s="83"/>
      <c r="FDI2" s="83"/>
      <c r="FDJ2" s="83"/>
      <c r="FDK2" s="83"/>
      <c r="FDL2" s="83"/>
      <c r="FDM2" s="83"/>
      <c r="FDN2" s="83"/>
      <c r="FDO2" s="83"/>
      <c r="FDP2" s="83"/>
      <c r="FDQ2" s="83"/>
      <c r="FDR2" s="83"/>
      <c r="FDS2" s="83"/>
      <c r="FDT2" s="83"/>
      <c r="FDU2" s="83"/>
      <c r="FDV2" s="83"/>
      <c r="FDW2" s="83"/>
      <c r="FDX2" s="83"/>
      <c r="FDY2" s="83"/>
      <c r="FDZ2" s="83"/>
      <c r="FEA2" s="83"/>
      <c r="FEB2" s="83"/>
      <c r="FEC2" s="83"/>
      <c r="FED2" s="83"/>
      <c r="FEE2" s="83"/>
      <c r="FEF2" s="83"/>
      <c r="FEG2" s="83"/>
      <c r="FEH2" s="83"/>
      <c r="FEI2" s="83"/>
      <c r="FEJ2" s="83"/>
      <c r="FEK2" s="83"/>
      <c r="FEL2" s="83"/>
      <c r="FEM2" s="83"/>
      <c r="FEN2" s="83"/>
      <c r="FEO2" s="83"/>
      <c r="FEP2" s="83"/>
      <c r="FEQ2" s="83"/>
      <c r="FER2" s="83"/>
      <c r="FES2" s="83"/>
      <c r="FET2" s="83"/>
      <c r="FEU2" s="83"/>
      <c r="FEV2" s="83"/>
      <c r="FEW2" s="83"/>
      <c r="FEX2" s="83"/>
      <c r="FEY2" s="83"/>
      <c r="FEZ2" s="83"/>
      <c r="FFA2" s="83"/>
      <c r="FFB2" s="83"/>
      <c r="FFC2" s="83"/>
      <c r="FFD2" s="83"/>
      <c r="FFE2" s="83"/>
      <c r="FFF2" s="83"/>
      <c r="FFG2" s="83"/>
      <c r="FFH2" s="83"/>
      <c r="FFI2" s="83"/>
      <c r="FFJ2" s="83"/>
      <c r="FFK2" s="83"/>
      <c r="FFL2" s="83"/>
      <c r="FFM2" s="83"/>
      <c r="FFN2" s="83"/>
      <c r="FFO2" s="83"/>
      <c r="FFP2" s="83"/>
      <c r="FFQ2" s="83"/>
      <c r="FFR2" s="83"/>
      <c r="FFS2" s="83"/>
      <c r="FFT2" s="83"/>
      <c r="FFU2" s="83"/>
      <c r="FFV2" s="83"/>
      <c r="FFW2" s="83"/>
      <c r="FFX2" s="83"/>
      <c r="FFY2" s="83"/>
      <c r="FFZ2" s="83"/>
      <c r="FGA2" s="83"/>
      <c r="FGB2" s="83"/>
      <c r="FGC2" s="83"/>
      <c r="FGD2" s="83"/>
      <c r="FGE2" s="83"/>
      <c r="FGF2" s="83"/>
      <c r="FGG2" s="83"/>
      <c r="FGH2" s="83"/>
      <c r="FGI2" s="83"/>
      <c r="FGJ2" s="83"/>
      <c r="FGK2" s="83"/>
      <c r="FGL2" s="83"/>
      <c r="FGM2" s="83"/>
      <c r="FGN2" s="83"/>
      <c r="FGO2" s="83"/>
      <c r="FGP2" s="83"/>
      <c r="FGQ2" s="83"/>
      <c r="FGR2" s="83"/>
      <c r="FGS2" s="83"/>
      <c r="FGT2" s="83"/>
      <c r="FGU2" s="83"/>
      <c r="FGV2" s="83"/>
      <c r="FGW2" s="83"/>
      <c r="FGX2" s="83"/>
      <c r="FGY2" s="83"/>
      <c r="FGZ2" s="83"/>
      <c r="FHA2" s="83"/>
      <c r="FHB2" s="83"/>
      <c r="FHC2" s="83"/>
      <c r="FHD2" s="83"/>
      <c r="FHE2" s="83"/>
      <c r="FHF2" s="83"/>
      <c r="FHG2" s="83"/>
      <c r="FHH2" s="83"/>
      <c r="FHI2" s="83"/>
      <c r="FHJ2" s="83"/>
      <c r="FHK2" s="83"/>
      <c r="FHL2" s="83"/>
      <c r="FHM2" s="83"/>
      <c r="FHN2" s="83"/>
      <c r="FHO2" s="83"/>
      <c r="FHP2" s="83"/>
      <c r="FHQ2" s="83"/>
      <c r="FHR2" s="83"/>
      <c r="FHS2" s="83"/>
      <c r="FHT2" s="83"/>
      <c r="FHU2" s="83"/>
      <c r="FHV2" s="83"/>
      <c r="FHW2" s="83"/>
      <c r="FHX2" s="83"/>
      <c r="FHY2" s="83"/>
      <c r="FHZ2" s="83"/>
      <c r="FIA2" s="83"/>
      <c r="FIB2" s="83"/>
      <c r="FIC2" s="83"/>
      <c r="FID2" s="83"/>
      <c r="FIE2" s="83"/>
      <c r="FIF2" s="83"/>
      <c r="FIG2" s="83"/>
      <c r="FIH2" s="83"/>
      <c r="FII2" s="83"/>
      <c r="FIJ2" s="83"/>
      <c r="FIK2" s="83"/>
      <c r="FIL2" s="83"/>
      <c r="FIM2" s="83"/>
      <c r="FIN2" s="83"/>
      <c r="FIO2" s="83"/>
      <c r="FIP2" s="83"/>
      <c r="FIQ2" s="83"/>
      <c r="FIR2" s="83"/>
      <c r="FIS2" s="83"/>
      <c r="FIT2" s="83"/>
      <c r="FIU2" s="83"/>
      <c r="FIV2" s="83"/>
      <c r="FIW2" s="83"/>
      <c r="FIX2" s="83"/>
      <c r="FIY2" s="83"/>
      <c r="FIZ2" s="83"/>
      <c r="FJA2" s="83"/>
      <c r="FJB2" s="83"/>
      <c r="FJC2" s="83"/>
      <c r="FJD2" s="83"/>
      <c r="FJE2" s="83"/>
      <c r="FJF2" s="83"/>
      <c r="FJG2" s="83"/>
      <c r="FJH2" s="83"/>
      <c r="FJI2" s="83"/>
      <c r="FJJ2" s="83"/>
      <c r="FJK2" s="83"/>
      <c r="FJL2" s="83"/>
      <c r="FJM2" s="83"/>
      <c r="FJN2" s="83"/>
      <c r="FJO2" s="83"/>
      <c r="FJP2" s="83"/>
      <c r="FJQ2" s="83"/>
      <c r="FJR2" s="83"/>
      <c r="FJS2" s="83"/>
      <c r="FJT2" s="83"/>
      <c r="FJU2" s="83"/>
      <c r="FJV2" s="83"/>
      <c r="FJW2" s="83"/>
      <c r="FJX2" s="83"/>
      <c r="FJY2" s="83"/>
      <c r="FJZ2" s="83"/>
      <c r="FKA2" s="83"/>
      <c r="FKB2" s="83"/>
      <c r="FKC2" s="83"/>
      <c r="FKD2" s="83"/>
      <c r="FKE2" s="83"/>
      <c r="FKF2" s="83"/>
      <c r="FKG2" s="83"/>
      <c r="FKH2" s="83"/>
      <c r="FKI2" s="83"/>
      <c r="FKJ2" s="83"/>
      <c r="FKK2" s="83"/>
      <c r="FKL2" s="83"/>
      <c r="FKM2" s="83"/>
      <c r="FKN2" s="83"/>
      <c r="FKO2" s="83"/>
      <c r="FKP2" s="83"/>
      <c r="FKQ2" s="83"/>
      <c r="FKR2" s="83"/>
      <c r="FKS2" s="83"/>
      <c r="FKT2" s="83"/>
      <c r="FKU2" s="83"/>
      <c r="FKV2" s="83"/>
      <c r="FKW2" s="83"/>
      <c r="FKX2" s="83"/>
      <c r="FKY2" s="83"/>
      <c r="FKZ2" s="83"/>
      <c r="FLA2" s="83"/>
      <c r="FLB2" s="83"/>
      <c r="FLC2" s="83"/>
      <c r="FLD2" s="83"/>
      <c r="FLE2" s="83"/>
      <c r="FLF2" s="83"/>
      <c r="FLG2" s="83"/>
      <c r="FLH2" s="83"/>
      <c r="FLI2" s="83"/>
      <c r="FLJ2" s="83"/>
      <c r="FLK2" s="83"/>
      <c r="FLL2" s="83"/>
      <c r="FLM2" s="83"/>
      <c r="FLN2" s="83"/>
      <c r="FLO2" s="83"/>
      <c r="FLP2" s="83"/>
      <c r="FLQ2" s="83"/>
      <c r="FLR2" s="83"/>
      <c r="FLS2" s="83"/>
      <c r="FLT2" s="83"/>
      <c r="FLU2" s="83"/>
      <c r="FLV2" s="83"/>
      <c r="FLW2" s="83"/>
      <c r="FLX2" s="83"/>
      <c r="FLY2" s="83"/>
      <c r="FLZ2" s="83"/>
      <c r="FMA2" s="83"/>
      <c r="FMB2" s="83"/>
      <c r="FMC2" s="83"/>
      <c r="FMD2" s="83"/>
      <c r="FME2" s="83"/>
      <c r="FMF2" s="83"/>
      <c r="FMG2" s="83"/>
      <c r="FMH2" s="83"/>
      <c r="FMI2" s="83"/>
      <c r="FMJ2" s="83"/>
      <c r="FMK2" s="83"/>
      <c r="FML2" s="83"/>
      <c r="FMM2" s="83"/>
      <c r="FMN2" s="83"/>
      <c r="FMO2" s="83"/>
      <c r="FMP2" s="83"/>
      <c r="FMQ2" s="83"/>
      <c r="FMR2" s="83"/>
      <c r="FMS2" s="83"/>
      <c r="FMT2" s="83"/>
      <c r="FMU2" s="83"/>
      <c r="FMV2" s="83"/>
      <c r="FMW2" s="83"/>
      <c r="FMX2" s="83"/>
      <c r="FMY2" s="83"/>
      <c r="FMZ2" s="83"/>
      <c r="FNA2" s="83"/>
      <c r="FNB2" s="83"/>
      <c r="FNC2" s="83"/>
      <c r="FND2" s="83"/>
      <c r="FNE2" s="83"/>
      <c r="FNF2" s="83"/>
      <c r="FNG2" s="83"/>
      <c r="FNH2" s="83"/>
      <c r="FNI2" s="83"/>
      <c r="FNJ2" s="83"/>
      <c r="FNK2" s="83"/>
      <c r="FNL2" s="83"/>
      <c r="FNM2" s="83"/>
      <c r="FNN2" s="83"/>
      <c r="FNO2" s="83"/>
      <c r="FNP2" s="83"/>
      <c r="FNQ2" s="83"/>
      <c r="FNR2" s="83"/>
      <c r="FNS2" s="83"/>
      <c r="FNT2" s="83"/>
      <c r="FNU2" s="83"/>
      <c r="FNV2" s="83"/>
      <c r="FNW2" s="83"/>
      <c r="FNX2" s="83"/>
      <c r="FNY2" s="83"/>
      <c r="FNZ2" s="83"/>
      <c r="FOA2" s="83"/>
      <c r="FOB2" s="83"/>
      <c r="FOC2" s="83"/>
      <c r="FOD2" s="83"/>
      <c r="FOE2" s="83"/>
      <c r="FOF2" s="83"/>
      <c r="FOG2" s="83"/>
      <c r="FOH2" s="83"/>
      <c r="FOI2" s="83"/>
      <c r="FOJ2" s="83"/>
      <c r="FOK2" s="83"/>
      <c r="FOL2" s="83"/>
      <c r="FOM2" s="83"/>
      <c r="FON2" s="83"/>
      <c r="FOO2" s="83"/>
      <c r="FOP2" s="83"/>
      <c r="FOQ2" s="83"/>
      <c r="FOR2" s="83"/>
      <c r="FOS2" s="83"/>
      <c r="FOT2" s="83"/>
      <c r="FOU2" s="83"/>
      <c r="FOV2" s="83"/>
      <c r="FOW2" s="83"/>
      <c r="FOX2" s="83"/>
      <c r="FOY2" s="83"/>
      <c r="FOZ2" s="83"/>
      <c r="FPA2" s="83"/>
      <c r="FPB2" s="83"/>
      <c r="FPC2" s="83"/>
      <c r="FPD2" s="83"/>
      <c r="FPE2" s="83"/>
      <c r="FPF2" s="83"/>
      <c r="FPG2" s="83"/>
      <c r="FPH2" s="83"/>
      <c r="FPI2" s="83"/>
      <c r="FPJ2" s="83"/>
      <c r="FPK2" s="83"/>
      <c r="FPL2" s="83"/>
      <c r="FPM2" s="83"/>
      <c r="FPN2" s="83"/>
      <c r="FPO2" s="83"/>
      <c r="FPP2" s="83"/>
      <c r="FPQ2" s="83"/>
      <c r="FPR2" s="83"/>
      <c r="FPS2" s="83"/>
      <c r="FPT2" s="83"/>
      <c r="FPU2" s="83"/>
      <c r="FPV2" s="83"/>
      <c r="FPW2" s="83"/>
      <c r="FPX2" s="83"/>
      <c r="FPY2" s="83"/>
      <c r="FPZ2" s="83"/>
      <c r="FQA2" s="83"/>
      <c r="FQB2" s="83"/>
      <c r="FQC2" s="83"/>
      <c r="FQD2" s="83"/>
      <c r="FQE2" s="83"/>
      <c r="FQF2" s="83"/>
      <c r="FQG2" s="83"/>
      <c r="FQH2" s="83"/>
      <c r="FQI2" s="83"/>
      <c r="FQJ2" s="83"/>
      <c r="FQK2" s="83"/>
      <c r="FQL2" s="83"/>
      <c r="FQM2" s="83"/>
      <c r="FQN2" s="83"/>
      <c r="FQO2" s="83"/>
      <c r="FQP2" s="83"/>
      <c r="FQQ2" s="83"/>
      <c r="FQR2" s="83"/>
      <c r="FQS2" s="83"/>
      <c r="FQT2" s="83"/>
      <c r="FQU2" s="83"/>
      <c r="FQV2" s="83"/>
      <c r="FQW2" s="83"/>
      <c r="FQX2" s="83"/>
      <c r="FQY2" s="83"/>
      <c r="FQZ2" s="83"/>
      <c r="FRA2" s="83"/>
      <c r="FRB2" s="83"/>
      <c r="FRC2" s="83"/>
      <c r="FRD2" s="83"/>
      <c r="FRE2" s="83"/>
      <c r="FRF2" s="83"/>
      <c r="FRG2" s="83"/>
      <c r="FRH2" s="83"/>
      <c r="FRI2" s="83"/>
      <c r="FRJ2" s="83"/>
      <c r="FRK2" s="83"/>
      <c r="FRL2" s="83"/>
      <c r="FRM2" s="83"/>
      <c r="FRN2" s="83"/>
      <c r="FRO2" s="83"/>
      <c r="FRP2" s="83"/>
      <c r="FRQ2" s="83"/>
      <c r="FRR2" s="83"/>
      <c r="FRS2" s="83"/>
      <c r="FRT2" s="83"/>
      <c r="FRU2" s="83"/>
      <c r="FRV2" s="83"/>
      <c r="FRW2" s="83"/>
      <c r="FRX2" s="83"/>
      <c r="FRY2" s="83"/>
      <c r="FRZ2" s="83"/>
      <c r="FSA2" s="83"/>
      <c r="FSB2" s="83"/>
      <c r="FSC2" s="83"/>
      <c r="FSD2" s="83"/>
      <c r="FSE2" s="83"/>
      <c r="FSF2" s="83"/>
      <c r="FSG2" s="83"/>
      <c r="FSH2" s="83"/>
      <c r="FSI2" s="83"/>
      <c r="FSJ2" s="83"/>
      <c r="FSK2" s="83"/>
      <c r="FSL2" s="83"/>
      <c r="FSM2" s="83"/>
      <c r="FSN2" s="83"/>
      <c r="FSO2" s="83"/>
      <c r="FSP2" s="83"/>
      <c r="FSQ2" s="83"/>
      <c r="FSR2" s="83"/>
      <c r="FSS2" s="83"/>
      <c r="FST2" s="83"/>
      <c r="FSU2" s="83"/>
      <c r="FSV2" s="83"/>
      <c r="FSW2" s="83"/>
      <c r="FSX2" s="83"/>
      <c r="FSY2" s="83"/>
      <c r="FSZ2" s="83"/>
      <c r="FTA2" s="83"/>
      <c r="FTB2" s="83"/>
      <c r="FTC2" s="83"/>
      <c r="FTD2" s="83"/>
      <c r="FTE2" s="83"/>
      <c r="FTF2" s="83"/>
      <c r="FTG2" s="83"/>
      <c r="FTH2" s="83"/>
      <c r="FTI2" s="83"/>
      <c r="FTJ2" s="83"/>
      <c r="FTK2" s="83"/>
      <c r="FTL2" s="83"/>
      <c r="FTM2" s="83"/>
      <c r="FTN2" s="83"/>
      <c r="FTO2" s="83"/>
      <c r="FTP2" s="83"/>
      <c r="FTQ2" s="83"/>
      <c r="FTR2" s="83"/>
      <c r="FTS2" s="83"/>
      <c r="FTT2" s="83"/>
      <c r="FTU2" s="83"/>
      <c r="FTV2" s="83"/>
      <c r="FTW2" s="83"/>
      <c r="FTX2" s="83"/>
      <c r="FTY2" s="83"/>
      <c r="FTZ2" s="83"/>
      <c r="FUA2" s="83"/>
      <c r="FUB2" s="83"/>
      <c r="FUC2" s="83"/>
      <c r="FUD2" s="83"/>
      <c r="FUE2" s="83"/>
      <c r="FUF2" s="83"/>
      <c r="FUG2" s="83"/>
      <c r="FUH2" s="83"/>
      <c r="FUI2" s="83"/>
      <c r="FUJ2" s="83"/>
      <c r="FUK2" s="83"/>
      <c r="FUL2" s="83"/>
      <c r="FUM2" s="83"/>
      <c r="FUN2" s="83"/>
      <c r="FUO2" s="83"/>
      <c r="FUP2" s="83"/>
      <c r="FUQ2" s="83"/>
      <c r="FUR2" s="83"/>
      <c r="FUS2" s="83"/>
      <c r="FUT2" s="83"/>
      <c r="FUU2" s="83"/>
      <c r="FUV2" s="83"/>
      <c r="FUW2" s="83"/>
      <c r="FUX2" s="83"/>
      <c r="FUY2" s="83"/>
      <c r="FUZ2" s="83"/>
      <c r="FVA2" s="83"/>
      <c r="FVB2" s="83"/>
      <c r="FVC2" s="83"/>
      <c r="FVD2" s="83"/>
      <c r="FVE2" s="83"/>
      <c r="FVF2" s="83"/>
      <c r="FVG2" s="83"/>
      <c r="FVH2" s="83"/>
      <c r="FVI2" s="83"/>
      <c r="FVJ2" s="83"/>
      <c r="FVK2" s="83"/>
      <c r="FVL2" s="83"/>
      <c r="FVM2" s="83"/>
      <c r="FVN2" s="83"/>
      <c r="FVO2" s="83"/>
      <c r="FVP2" s="83"/>
      <c r="FVQ2" s="83"/>
      <c r="FVR2" s="83"/>
      <c r="FVS2" s="83"/>
      <c r="FVT2" s="83"/>
      <c r="FVU2" s="83"/>
      <c r="FVV2" s="83"/>
      <c r="FVW2" s="83"/>
      <c r="FVX2" s="83"/>
      <c r="FVY2" s="83"/>
      <c r="FVZ2" s="83"/>
      <c r="FWA2" s="83"/>
      <c r="FWB2" s="83"/>
      <c r="FWC2" s="83"/>
      <c r="FWD2" s="83"/>
      <c r="FWE2" s="83"/>
      <c r="FWF2" s="83"/>
      <c r="FWG2" s="83"/>
      <c r="FWH2" s="83"/>
      <c r="FWI2" s="83"/>
      <c r="FWJ2" s="83"/>
      <c r="FWK2" s="83"/>
      <c r="FWL2" s="83"/>
      <c r="FWM2" s="83"/>
      <c r="FWN2" s="83"/>
      <c r="FWO2" s="83"/>
      <c r="FWP2" s="83"/>
      <c r="FWQ2" s="83"/>
      <c r="FWR2" s="83"/>
      <c r="FWS2" s="83"/>
      <c r="FWT2" s="83"/>
      <c r="FWU2" s="83"/>
      <c r="FWV2" s="83"/>
      <c r="FWW2" s="83"/>
      <c r="FWX2" s="83"/>
      <c r="FWY2" s="83"/>
      <c r="FWZ2" s="83"/>
      <c r="FXA2" s="83"/>
      <c r="FXB2" s="83"/>
      <c r="FXC2" s="83"/>
      <c r="FXD2" s="83"/>
      <c r="FXE2" s="83"/>
      <c r="FXF2" s="83"/>
      <c r="FXG2" s="83"/>
      <c r="FXH2" s="83"/>
      <c r="FXI2" s="83"/>
      <c r="FXJ2" s="83"/>
      <c r="FXK2" s="83"/>
      <c r="FXL2" s="83"/>
      <c r="FXM2" s="83"/>
      <c r="FXN2" s="83"/>
      <c r="FXO2" s="83"/>
      <c r="FXP2" s="83"/>
      <c r="FXQ2" s="83"/>
      <c r="FXR2" s="83"/>
      <c r="FXS2" s="83"/>
      <c r="FXT2" s="83"/>
      <c r="FXU2" s="83"/>
      <c r="FXV2" s="83"/>
      <c r="FXW2" s="83"/>
      <c r="FXX2" s="83"/>
      <c r="FXY2" s="83"/>
      <c r="FXZ2" s="83"/>
      <c r="FYA2" s="83"/>
      <c r="FYB2" s="83"/>
      <c r="FYC2" s="83"/>
      <c r="FYD2" s="83"/>
      <c r="FYE2" s="83"/>
      <c r="FYF2" s="83"/>
      <c r="FYG2" s="83"/>
      <c r="FYH2" s="83"/>
      <c r="FYI2" s="83"/>
      <c r="FYJ2" s="83"/>
      <c r="FYK2" s="83"/>
      <c r="FYL2" s="83"/>
      <c r="FYM2" s="83"/>
      <c r="FYN2" s="83"/>
      <c r="FYO2" s="83"/>
      <c r="FYP2" s="83"/>
      <c r="FYQ2" s="83"/>
      <c r="FYR2" s="83"/>
      <c r="FYS2" s="83"/>
      <c r="FYT2" s="83"/>
      <c r="FYU2" s="83"/>
      <c r="FYV2" s="83"/>
      <c r="FYW2" s="83"/>
      <c r="FYX2" s="83"/>
      <c r="FYY2" s="83"/>
      <c r="FYZ2" s="83"/>
      <c r="FZA2" s="83"/>
      <c r="FZB2" s="83"/>
      <c r="FZC2" s="83"/>
      <c r="FZD2" s="83"/>
      <c r="FZE2" s="83"/>
      <c r="FZF2" s="83"/>
      <c r="FZG2" s="83"/>
      <c r="FZH2" s="83"/>
      <c r="FZI2" s="83"/>
      <c r="FZJ2" s="83"/>
      <c r="FZK2" s="83"/>
      <c r="FZL2" s="83"/>
      <c r="FZM2" s="83"/>
      <c r="FZN2" s="83"/>
      <c r="FZO2" s="83"/>
      <c r="FZP2" s="83"/>
      <c r="FZQ2" s="83"/>
      <c r="FZR2" s="83"/>
      <c r="FZS2" s="83"/>
      <c r="FZT2" s="83"/>
      <c r="FZU2" s="83"/>
      <c r="FZV2" s="83"/>
      <c r="FZW2" s="83"/>
      <c r="FZX2" s="83"/>
      <c r="FZY2" s="83"/>
      <c r="FZZ2" s="83"/>
      <c r="GAA2" s="83"/>
      <c r="GAB2" s="83"/>
      <c r="GAC2" s="83"/>
      <c r="GAD2" s="83"/>
      <c r="GAE2" s="83"/>
      <c r="GAF2" s="83"/>
      <c r="GAG2" s="83"/>
      <c r="GAH2" s="83"/>
      <c r="GAI2" s="83"/>
      <c r="GAJ2" s="83"/>
      <c r="GAK2" s="83"/>
      <c r="GAL2" s="83"/>
      <c r="GAM2" s="83"/>
      <c r="GAN2" s="83"/>
      <c r="GAO2" s="83"/>
      <c r="GAP2" s="83"/>
      <c r="GAQ2" s="83"/>
      <c r="GAR2" s="83"/>
      <c r="GAS2" s="83"/>
      <c r="GAT2" s="83"/>
      <c r="GAU2" s="83"/>
      <c r="GAV2" s="83"/>
      <c r="GAW2" s="83"/>
      <c r="GAX2" s="83"/>
      <c r="GAY2" s="83"/>
      <c r="GAZ2" s="83"/>
      <c r="GBA2" s="83"/>
      <c r="GBB2" s="83"/>
      <c r="GBC2" s="83"/>
      <c r="GBD2" s="83"/>
      <c r="GBE2" s="83"/>
      <c r="GBF2" s="83"/>
      <c r="GBG2" s="83"/>
      <c r="GBH2" s="83"/>
      <c r="GBI2" s="83"/>
      <c r="GBJ2" s="83"/>
      <c r="GBK2" s="83"/>
      <c r="GBL2" s="83"/>
      <c r="GBM2" s="83"/>
      <c r="GBN2" s="83"/>
      <c r="GBO2" s="83"/>
      <c r="GBP2" s="83"/>
      <c r="GBQ2" s="83"/>
      <c r="GBR2" s="83"/>
      <c r="GBS2" s="83"/>
      <c r="GBT2" s="83"/>
      <c r="GBU2" s="83"/>
      <c r="GBV2" s="83"/>
      <c r="GBW2" s="83"/>
      <c r="GBX2" s="83"/>
      <c r="GBY2" s="83"/>
      <c r="GBZ2" s="83"/>
      <c r="GCA2" s="83"/>
      <c r="GCB2" s="83"/>
      <c r="GCC2" s="83"/>
      <c r="GCD2" s="83"/>
      <c r="GCE2" s="83"/>
      <c r="GCF2" s="83"/>
      <c r="GCG2" s="83"/>
      <c r="GCH2" s="83"/>
      <c r="GCI2" s="83"/>
      <c r="GCJ2" s="83"/>
      <c r="GCK2" s="83"/>
      <c r="GCL2" s="83"/>
      <c r="GCM2" s="83"/>
      <c r="GCN2" s="83"/>
      <c r="GCO2" s="83"/>
      <c r="GCP2" s="83"/>
      <c r="GCQ2" s="83"/>
      <c r="GCR2" s="83"/>
      <c r="GCS2" s="83"/>
      <c r="GCT2" s="83"/>
      <c r="GCU2" s="83"/>
      <c r="GCV2" s="83"/>
      <c r="GCW2" s="83"/>
      <c r="GCX2" s="83"/>
      <c r="GCY2" s="83"/>
      <c r="GCZ2" s="83"/>
      <c r="GDA2" s="83"/>
      <c r="GDB2" s="83"/>
      <c r="GDC2" s="83"/>
      <c r="GDD2" s="83"/>
      <c r="GDE2" s="83"/>
      <c r="GDF2" s="83"/>
      <c r="GDG2" s="83"/>
      <c r="GDH2" s="83"/>
      <c r="GDI2" s="83"/>
      <c r="GDJ2" s="83"/>
      <c r="GDK2" s="83"/>
      <c r="GDL2" s="83"/>
      <c r="GDM2" s="83"/>
      <c r="GDN2" s="83"/>
      <c r="GDO2" s="83"/>
      <c r="GDP2" s="83"/>
      <c r="GDQ2" s="83"/>
      <c r="GDR2" s="83"/>
      <c r="GDS2" s="83"/>
      <c r="GDT2" s="83"/>
      <c r="GDU2" s="83"/>
      <c r="GDV2" s="83"/>
      <c r="GDW2" s="83"/>
      <c r="GDX2" s="83"/>
      <c r="GDY2" s="83"/>
      <c r="GDZ2" s="83"/>
      <c r="GEA2" s="83"/>
      <c r="GEB2" s="83"/>
      <c r="GEC2" s="83"/>
      <c r="GED2" s="83"/>
      <c r="GEE2" s="83"/>
      <c r="GEF2" s="83"/>
      <c r="GEG2" s="83"/>
      <c r="GEH2" s="83"/>
      <c r="GEI2" s="83"/>
      <c r="GEJ2" s="83"/>
      <c r="GEK2" s="83"/>
      <c r="GEL2" s="83"/>
      <c r="GEM2" s="83"/>
      <c r="GEN2" s="83"/>
      <c r="GEO2" s="83"/>
      <c r="GEP2" s="83"/>
      <c r="GEQ2" s="83"/>
      <c r="GER2" s="83"/>
      <c r="GES2" s="83"/>
      <c r="GET2" s="83"/>
      <c r="GEU2" s="83"/>
      <c r="GEV2" s="83"/>
      <c r="GEW2" s="83"/>
      <c r="GEX2" s="83"/>
      <c r="GEY2" s="83"/>
      <c r="GEZ2" s="83"/>
      <c r="GFA2" s="83"/>
      <c r="GFB2" s="83"/>
      <c r="GFC2" s="83"/>
      <c r="GFD2" s="83"/>
      <c r="GFE2" s="83"/>
      <c r="GFF2" s="83"/>
      <c r="GFG2" s="83"/>
      <c r="GFH2" s="83"/>
      <c r="GFI2" s="83"/>
      <c r="GFJ2" s="83"/>
      <c r="GFK2" s="83"/>
      <c r="GFL2" s="83"/>
      <c r="GFM2" s="83"/>
      <c r="GFN2" s="83"/>
      <c r="GFO2" s="83"/>
      <c r="GFP2" s="83"/>
      <c r="GFQ2" s="83"/>
      <c r="GFR2" s="83"/>
      <c r="GFS2" s="83"/>
      <c r="GFT2" s="83"/>
      <c r="GFU2" s="83"/>
      <c r="GFV2" s="83"/>
      <c r="GFW2" s="83"/>
      <c r="GFX2" s="83"/>
      <c r="GFY2" s="83"/>
      <c r="GFZ2" s="83"/>
      <c r="GGA2" s="83"/>
      <c r="GGB2" s="83"/>
      <c r="GGC2" s="83"/>
      <c r="GGD2" s="83"/>
      <c r="GGE2" s="83"/>
      <c r="GGF2" s="83"/>
      <c r="GGG2" s="83"/>
      <c r="GGH2" s="83"/>
      <c r="GGI2" s="83"/>
      <c r="GGJ2" s="83"/>
      <c r="GGK2" s="83"/>
      <c r="GGL2" s="83"/>
      <c r="GGM2" s="83"/>
      <c r="GGN2" s="83"/>
      <c r="GGO2" s="83"/>
      <c r="GGP2" s="83"/>
      <c r="GGQ2" s="83"/>
      <c r="GGR2" s="83"/>
      <c r="GGS2" s="83"/>
      <c r="GGT2" s="83"/>
      <c r="GGU2" s="83"/>
      <c r="GGV2" s="83"/>
      <c r="GGW2" s="83"/>
      <c r="GGX2" s="83"/>
      <c r="GGY2" s="83"/>
      <c r="GGZ2" s="83"/>
      <c r="GHA2" s="83"/>
      <c r="GHB2" s="83"/>
      <c r="GHC2" s="83"/>
      <c r="GHD2" s="83"/>
      <c r="GHE2" s="83"/>
      <c r="GHF2" s="83"/>
      <c r="GHG2" s="83"/>
      <c r="GHH2" s="83"/>
      <c r="GHI2" s="83"/>
      <c r="GHJ2" s="83"/>
      <c r="GHK2" s="83"/>
      <c r="GHL2" s="83"/>
      <c r="GHM2" s="83"/>
      <c r="GHN2" s="83"/>
      <c r="GHO2" s="83"/>
      <c r="GHP2" s="83"/>
      <c r="GHQ2" s="83"/>
      <c r="GHR2" s="83"/>
      <c r="GHS2" s="83"/>
      <c r="GHT2" s="83"/>
      <c r="GHU2" s="83"/>
      <c r="GHV2" s="83"/>
      <c r="GHW2" s="83"/>
      <c r="GHX2" s="83"/>
      <c r="GHY2" s="83"/>
      <c r="GHZ2" s="83"/>
      <c r="GIA2" s="83"/>
      <c r="GIB2" s="83"/>
      <c r="GIC2" s="83"/>
      <c r="GID2" s="83"/>
      <c r="GIE2" s="83"/>
      <c r="GIF2" s="83"/>
      <c r="GIG2" s="83"/>
      <c r="GIH2" s="83"/>
      <c r="GII2" s="83"/>
      <c r="GIJ2" s="83"/>
      <c r="GIK2" s="83"/>
      <c r="GIL2" s="83"/>
      <c r="GIM2" s="83"/>
      <c r="GIN2" s="83"/>
      <c r="GIO2" s="83"/>
      <c r="GIP2" s="83"/>
      <c r="GIQ2" s="83"/>
      <c r="GIR2" s="83"/>
      <c r="GIS2" s="83"/>
      <c r="GIT2" s="83"/>
      <c r="GIU2" s="83"/>
      <c r="GIV2" s="83"/>
      <c r="GIW2" s="83"/>
      <c r="GIX2" s="83"/>
      <c r="GIY2" s="83"/>
      <c r="GIZ2" s="83"/>
      <c r="GJA2" s="83"/>
      <c r="GJB2" s="83"/>
      <c r="GJC2" s="83"/>
      <c r="GJD2" s="83"/>
      <c r="GJE2" s="83"/>
      <c r="GJF2" s="83"/>
      <c r="GJG2" s="83"/>
      <c r="GJH2" s="83"/>
      <c r="GJI2" s="83"/>
      <c r="GJJ2" s="83"/>
      <c r="GJK2" s="83"/>
      <c r="GJL2" s="83"/>
      <c r="GJM2" s="83"/>
      <c r="GJN2" s="83"/>
      <c r="GJO2" s="83"/>
      <c r="GJP2" s="83"/>
      <c r="GJQ2" s="83"/>
      <c r="GJR2" s="83"/>
      <c r="GJS2" s="83"/>
      <c r="GJT2" s="83"/>
      <c r="GJU2" s="83"/>
      <c r="GJV2" s="83"/>
      <c r="GJW2" s="83"/>
      <c r="GJX2" s="83"/>
      <c r="GJY2" s="83"/>
      <c r="GJZ2" s="83"/>
      <c r="GKA2" s="83"/>
      <c r="GKB2" s="83"/>
      <c r="GKC2" s="83"/>
      <c r="GKD2" s="83"/>
      <c r="GKE2" s="83"/>
      <c r="GKF2" s="83"/>
      <c r="GKG2" s="83"/>
      <c r="GKH2" s="83"/>
      <c r="GKI2" s="83"/>
      <c r="GKJ2" s="83"/>
      <c r="GKK2" s="83"/>
      <c r="GKL2" s="83"/>
      <c r="GKM2" s="83"/>
      <c r="GKN2" s="83"/>
      <c r="GKO2" s="83"/>
      <c r="GKP2" s="83"/>
      <c r="GKQ2" s="83"/>
      <c r="GKR2" s="83"/>
      <c r="GKS2" s="83"/>
      <c r="GKT2" s="83"/>
      <c r="GKU2" s="83"/>
      <c r="GKV2" s="83"/>
      <c r="GKW2" s="83"/>
      <c r="GKX2" s="83"/>
      <c r="GKY2" s="83"/>
      <c r="GKZ2" s="83"/>
      <c r="GLA2" s="83"/>
      <c r="GLB2" s="83"/>
      <c r="GLC2" s="83"/>
      <c r="GLD2" s="83"/>
      <c r="GLE2" s="83"/>
      <c r="GLF2" s="83"/>
      <c r="GLG2" s="83"/>
      <c r="GLH2" s="83"/>
      <c r="GLI2" s="83"/>
      <c r="GLJ2" s="83"/>
      <c r="GLK2" s="83"/>
      <c r="GLL2" s="83"/>
      <c r="GLM2" s="83"/>
      <c r="GLN2" s="83"/>
      <c r="GLO2" s="83"/>
      <c r="GLP2" s="83"/>
      <c r="GLQ2" s="83"/>
      <c r="GLR2" s="83"/>
      <c r="GLS2" s="83"/>
      <c r="GLT2" s="83"/>
      <c r="GLU2" s="83"/>
      <c r="GLV2" s="83"/>
      <c r="GLW2" s="83"/>
      <c r="GLX2" s="83"/>
      <c r="GLY2" s="83"/>
      <c r="GLZ2" s="83"/>
      <c r="GMA2" s="83"/>
      <c r="GMB2" s="83"/>
      <c r="GMC2" s="83"/>
      <c r="GMD2" s="83"/>
      <c r="GME2" s="83"/>
      <c r="GMF2" s="83"/>
      <c r="GMG2" s="83"/>
      <c r="GMH2" s="83"/>
      <c r="GMI2" s="83"/>
      <c r="GMJ2" s="83"/>
      <c r="GMK2" s="83"/>
      <c r="GML2" s="83"/>
      <c r="GMM2" s="83"/>
      <c r="GMN2" s="83"/>
      <c r="GMO2" s="83"/>
      <c r="GMP2" s="83"/>
      <c r="GMQ2" s="83"/>
      <c r="GMR2" s="83"/>
      <c r="GMS2" s="83"/>
      <c r="GMT2" s="83"/>
      <c r="GMU2" s="83"/>
      <c r="GMV2" s="83"/>
      <c r="GMW2" s="83"/>
      <c r="GMX2" s="83"/>
      <c r="GMY2" s="83"/>
      <c r="GMZ2" s="83"/>
      <c r="GNA2" s="83"/>
      <c r="GNB2" s="83"/>
      <c r="GNC2" s="83"/>
      <c r="GND2" s="83"/>
      <c r="GNE2" s="83"/>
      <c r="GNF2" s="83"/>
      <c r="GNG2" s="83"/>
      <c r="GNH2" s="83"/>
      <c r="GNI2" s="83"/>
      <c r="GNJ2" s="83"/>
      <c r="GNK2" s="83"/>
      <c r="GNL2" s="83"/>
      <c r="GNM2" s="83"/>
      <c r="GNN2" s="83"/>
      <c r="GNO2" s="83"/>
      <c r="GNP2" s="83"/>
      <c r="GNQ2" s="83"/>
      <c r="GNR2" s="83"/>
      <c r="GNS2" s="83"/>
      <c r="GNT2" s="83"/>
      <c r="GNU2" s="83"/>
      <c r="GNV2" s="83"/>
      <c r="GNW2" s="83"/>
      <c r="GNX2" s="83"/>
      <c r="GNY2" s="83"/>
      <c r="GNZ2" s="83"/>
      <c r="GOA2" s="83"/>
      <c r="GOB2" s="83"/>
      <c r="GOC2" s="83"/>
      <c r="GOD2" s="83"/>
      <c r="GOE2" s="83"/>
      <c r="GOF2" s="83"/>
      <c r="GOG2" s="83"/>
      <c r="GOH2" s="83"/>
      <c r="GOI2" s="83"/>
      <c r="GOJ2" s="83"/>
      <c r="GOK2" s="83"/>
      <c r="GOL2" s="83"/>
      <c r="GOM2" s="83"/>
      <c r="GON2" s="83"/>
      <c r="GOO2" s="83"/>
      <c r="GOP2" s="83"/>
      <c r="GOQ2" s="83"/>
      <c r="GOR2" s="83"/>
      <c r="GOS2" s="83"/>
      <c r="GOT2" s="83"/>
      <c r="GOU2" s="83"/>
      <c r="GOV2" s="83"/>
      <c r="GOW2" s="83"/>
      <c r="GOX2" s="83"/>
      <c r="GOY2" s="83"/>
      <c r="GOZ2" s="83"/>
      <c r="GPA2" s="83"/>
      <c r="GPB2" s="83"/>
      <c r="GPC2" s="83"/>
      <c r="GPD2" s="83"/>
      <c r="GPE2" s="83"/>
      <c r="GPF2" s="83"/>
      <c r="GPG2" s="83"/>
      <c r="GPH2" s="83"/>
      <c r="GPI2" s="83"/>
      <c r="GPJ2" s="83"/>
      <c r="GPK2" s="83"/>
      <c r="GPL2" s="83"/>
      <c r="GPM2" s="83"/>
      <c r="GPN2" s="83"/>
      <c r="GPO2" s="83"/>
      <c r="GPP2" s="83"/>
      <c r="GPQ2" s="83"/>
      <c r="GPR2" s="83"/>
      <c r="GPS2" s="83"/>
      <c r="GPT2" s="83"/>
      <c r="GPU2" s="83"/>
      <c r="GPV2" s="83"/>
      <c r="GPW2" s="83"/>
      <c r="GPX2" s="83"/>
      <c r="GPY2" s="83"/>
      <c r="GPZ2" s="83"/>
      <c r="GQA2" s="83"/>
      <c r="GQB2" s="83"/>
      <c r="GQC2" s="83"/>
      <c r="GQD2" s="83"/>
      <c r="GQE2" s="83"/>
      <c r="GQF2" s="83"/>
      <c r="GQG2" s="83"/>
      <c r="GQH2" s="83"/>
      <c r="GQI2" s="83"/>
      <c r="GQJ2" s="83"/>
      <c r="GQK2" s="83"/>
      <c r="GQL2" s="83"/>
      <c r="GQM2" s="83"/>
      <c r="GQN2" s="83"/>
      <c r="GQO2" s="83"/>
      <c r="GQP2" s="83"/>
      <c r="GQQ2" s="83"/>
      <c r="GQR2" s="83"/>
      <c r="GQS2" s="83"/>
      <c r="GQT2" s="83"/>
      <c r="GQU2" s="83"/>
      <c r="GQV2" s="83"/>
      <c r="GQW2" s="83"/>
      <c r="GQX2" s="83"/>
      <c r="GQY2" s="83"/>
      <c r="GQZ2" s="83"/>
      <c r="GRA2" s="83"/>
      <c r="GRB2" s="83"/>
      <c r="GRC2" s="83"/>
      <c r="GRD2" s="83"/>
      <c r="GRE2" s="83"/>
      <c r="GRF2" s="83"/>
      <c r="GRG2" s="83"/>
      <c r="GRH2" s="83"/>
      <c r="GRI2" s="83"/>
      <c r="GRJ2" s="83"/>
      <c r="GRK2" s="83"/>
      <c r="GRL2" s="83"/>
      <c r="GRM2" s="83"/>
      <c r="GRN2" s="83"/>
      <c r="GRO2" s="83"/>
      <c r="GRP2" s="83"/>
      <c r="GRQ2" s="83"/>
      <c r="GRR2" s="83"/>
      <c r="GRS2" s="83"/>
      <c r="GRT2" s="83"/>
      <c r="GRU2" s="83"/>
      <c r="GRV2" s="83"/>
      <c r="GRW2" s="83"/>
      <c r="GRX2" s="83"/>
      <c r="GRY2" s="83"/>
      <c r="GRZ2" s="83"/>
      <c r="GSA2" s="83"/>
      <c r="GSB2" s="83"/>
      <c r="GSC2" s="83"/>
      <c r="GSD2" s="83"/>
      <c r="GSE2" s="83"/>
      <c r="GSF2" s="83"/>
      <c r="GSG2" s="83"/>
      <c r="GSH2" s="83"/>
      <c r="GSI2" s="83"/>
      <c r="GSJ2" s="83"/>
      <c r="GSK2" s="83"/>
      <c r="GSL2" s="83"/>
      <c r="GSM2" s="83"/>
      <c r="GSN2" s="83"/>
      <c r="GSO2" s="83"/>
      <c r="GSP2" s="83"/>
      <c r="GSQ2" s="83"/>
      <c r="GSR2" s="83"/>
      <c r="GSS2" s="83"/>
      <c r="GST2" s="83"/>
      <c r="GSU2" s="83"/>
      <c r="GSV2" s="83"/>
      <c r="GSW2" s="83"/>
      <c r="GSX2" s="83"/>
      <c r="GSY2" s="83"/>
      <c r="GSZ2" s="83"/>
      <c r="GTA2" s="83"/>
      <c r="GTB2" s="83"/>
      <c r="GTC2" s="83"/>
      <c r="GTD2" s="83"/>
      <c r="GTE2" s="83"/>
      <c r="GTF2" s="83"/>
      <c r="GTG2" s="83"/>
      <c r="GTH2" s="83"/>
      <c r="GTI2" s="83"/>
      <c r="GTJ2" s="83"/>
      <c r="GTK2" s="83"/>
      <c r="GTL2" s="83"/>
      <c r="GTM2" s="83"/>
      <c r="GTN2" s="83"/>
      <c r="GTO2" s="83"/>
      <c r="GTP2" s="83"/>
      <c r="GTQ2" s="83"/>
      <c r="GTR2" s="83"/>
      <c r="GTS2" s="83"/>
      <c r="GTT2" s="83"/>
      <c r="GTU2" s="83"/>
      <c r="GTV2" s="83"/>
      <c r="GTW2" s="83"/>
      <c r="GTX2" s="83"/>
      <c r="GTY2" s="83"/>
      <c r="GTZ2" s="83"/>
      <c r="GUA2" s="83"/>
      <c r="GUB2" s="83"/>
      <c r="GUC2" s="83"/>
      <c r="GUD2" s="83"/>
      <c r="GUE2" s="83"/>
      <c r="GUF2" s="83"/>
      <c r="GUG2" s="83"/>
      <c r="GUH2" s="83"/>
      <c r="GUI2" s="83"/>
      <c r="GUJ2" s="83"/>
      <c r="GUK2" s="83"/>
      <c r="GUL2" s="83"/>
      <c r="GUM2" s="83"/>
      <c r="GUN2" s="83"/>
      <c r="GUO2" s="83"/>
      <c r="GUP2" s="83"/>
      <c r="GUQ2" s="83"/>
      <c r="GUR2" s="83"/>
      <c r="GUS2" s="83"/>
      <c r="GUT2" s="83"/>
      <c r="GUU2" s="83"/>
      <c r="GUV2" s="83"/>
      <c r="GUW2" s="83"/>
      <c r="GUX2" s="83"/>
      <c r="GUY2" s="83"/>
      <c r="GUZ2" s="83"/>
      <c r="GVA2" s="83"/>
      <c r="GVB2" s="83"/>
      <c r="GVC2" s="83"/>
      <c r="GVD2" s="83"/>
      <c r="GVE2" s="83"/>
      <c r="GVF2" s="83"/>
      <c r="GVG2" s="83"/>
      <c r="GVH2" s="83"/>
      <c r="GVI2" s="83"/>
      <c r="GVJ2" s="83"/>
      <c r="GVK2" s="83"/>
      <c r="GVL2" s="83"/>
      <c r="GVM2" s="83"/>
      <c r="GVN2" s="83"/>
      <c r="GVO2" s="83"/>
      <c r="GVP2" s="83"/>
      <c r="GVQ2" s="83"/>
      <c r="GVR2" s="83"/>
      <c r="GVS2" s="83"/>
      <c r="GVT2" s="83"/>
      <c r="GVU2" s="83"/>
      <c r="GVV2" s="83"/>
      <c r="GVW2" s="83"/>
      <c r="GVX2" s="83"/>
      <c r="GVY2" s="83"/>
      <c r="GVZ2" s="83"/>
      <c r="GWA2" s="83"/>
      <c r="GWB2" s="83"/>
      <c r="GWC2" s="83"/>
      <c r="GWD2" s="83"/>
      <c r="GWE2" s="83"/>
      <c r="GWF2" s="83"/>
      <c r="GWG2" s="83"/>
      <c r="GWH2" s="83"/>
      <c r="GWI2" s="83"/>
      <c r="GWJ2" s="83"/>
      <c r="GWK2" s="83"/>
      <c r="GWL2" s="83"/>
      <c r="GWM2" s="83"/>
      <c r="GWN2" s="83"/>
      <c r="GWO2" s="83"/>
      <c r="GWP2" s="83"/>
      <c r="GWQ2" s="83"/>
      <c r="GWR2" s="83"/>
      <c r="GWS2" s="83"/>
      <c r="GWT2" s="83"/>
      <c r="GWU2" s="83"/>
      <c r="GWV2" s="83"/>
      <c r="GWW2" s="83"/>
      <c r="GWX2" s="83"/>
      <c r="GWY2" s="83"/>
      <c r="GWZ2" s="83"/>
      <c r="GXA2" s="83"/>
      <c r="GXB2" s="83"/>
      <c r="GXC2" s="83"/>
      <c r="GXD2" s="83"/>
      <c r="GXE2" s="83"/>
      <c r="GXF2" s="83"/>
      <c r="GXG2" s="83"/>
      <c r="GXH2" s="83"/>
      <c r="GXI2" s="83"/>
      <c r="GXJ2" s="83"/>
      <c r="GXK2" s="83"/>
      <c r="GXL2" s="83"/>
      <c r="GXM2" s="83"/>
      <c r="GXN2" s="83"/>
      <c r="GXO2" s="83"/>
      <c r="GXP2" s="83"/>
      <c r="GXQ2" s="83"/>
      <c r="GXR2" s="83"/>
      <c r="GXS2" s="83"/>
      <c r="GXT2" s="83"/>
      <c r="GXU2" s="83"/>
      <c r="GXV2" s="83"/>
      <c r="GXW2" s="83"/>
      <c r="GXX2" s="83"/>
      <c r="GXY2" s="83"/>
      <c r="GXZ2" s="83"/>
      <c r="GYA2" s="83"/>
      <c r="GYB2" s="83"/>
      <c r="GYC2" s="83"/>
      <c r="GYD2" s="83"/>
      <c r="GYE2" s="83"/>
      <c r="GYF2" s="83"/>
      <c r="GYG2" s="83"/>
      <c r="GYH2" s="83"/>
      <c r="GYI2" s="83"/>
      <c r="GYJ2" s="83"/>
      <c r="GYK2" s="83"/>
      <c r="GYL2" s="83"/>
      <c r="GYM2" s="83"/>
      <c r="GYN2" s="83"/>
      <c r="GYO2" s="83"/>
      <c r="GYP2" s="83"/>
      <c r="GYQ2" s="83"/>
      <c r="GYR2" s="83"/>
      <c r="GYS2" s="83"/>
      <c r="GYT2" s="83"/>
      <c r="GYU2" s="83"/>
      <c r="GYV2" s="83"/>
      <c r="GYW2" s="83"/>
      <c r="GYX2" s="83"/>
      <c r="GYY2" s="83"/>
      <c r="GYZ2" s="83"/>
      <c r="GZA2" s="83"/>
      <c r="GZB2" s="83"/>
      <c r="GZC2" s="83"/>
      <c r="GZD2" s="83"/>
      <c r="GZE2" s="83"/>
      <c r="GZF2" s="83"/>
      <c r="GZG2" s="83"/>
      <c r="GZH2" s="83"/>
      <c r="GZI2" s="83"/>
      <c r="GZJ2" s="83"/>
      <c r="GZK2" s="83"/>
      <c r="GZL2" s="83"/>
      <c r="GZM2" s="83"/>
      <c r="GZN2" s="83"/>
      <c r="GZO2" s="83"/>
      <c r="GZP2" s="83"/>
      <c r="GZQ2" s="83"/>
      <c r="GZR2" s="83"/>
      <c r="GZS2" s="83"/>
      <c r="GZT2" s="83"/>
      <c r="GZU2" s="83"/>
      <c r="GZV2" s="83"/>
      <c r="GZW2" s="83"/>
      <c r="GZX2" s="83"/>
      <c r="GZY2" s="83"/>
      <c r="GZZ2" s="83"/>
      <c r="HAA2" s="83"/>
      <c r="HAB2" s="83"/>
      <c r="HAC2" s="83"/>
      <c r="HAD2" s="83"/>
      <c r="HAE2" s="83"/>
      <c r="HAF2" s="83"/>
      <c r="HAG2" s="83"/>
      <c r="HAH2" s="83"/>
      <c r="HAI2" s="83"/>
      <c r="HAJ2" s="83"/>
      <c r="HAK2" s="83"/>
      <c r="HAL2" s="83"/>
      <c r="HAM2" s="83"/>
      <c r="HAN2" s="83"/>
      <c r="HAO2" s="83"/>
      <c r="HAP2" s="83"/>
      <c r="HAQ2" s="83"/>
      <c r="HAR2" s="83"/>
      <c r="HAS2" s="83"/>
      <c r="HAT2" s="83"/>
      <c r="HAU2" s="83"/>
      <c r="HAV2" s="83"/>
      <c r="HAW2" s="83"/>
      <c r="HAX2" s="83"/>
      <c r="HAY2" s="83"/>
      <c r="HAZ2" s="83"/>
      <c r="HBA2" s="83"/>
      <c r="HBB2" s="83"/>
      <c r="HBC2" s="83"/>
      <c r="HBD2" s="83"/>
      <c r="HBE2" s="83"/>
      <c r="HBF2" s="83"/>
      <c r="HBG2" s="83"/>
      <c r="HBH2" s="83"/>
      <c r="HBI2" s="83"/>
      <c r="HBJ2" s="83"/>
      <c r="HBK2" s="83"/>
      <c r="HBL2" s="83"/>
      <c r="HBM2" s="83"/>
      <c r="HBN2" s="83"/>
      <c r="HBO2" s="83"/>
      <c r="HBP2" s="83"/>
      <c r="HBQ2" s="83"/>
      <c r="HBR2" s="83"/>
      <c r="HBS2" s="83"/>
      <c r="HBT2" s="83"/>
      <c r="HBU2" s="83"/>
      <c r="HBV2" s="83"/>
      <c r="HBW2" s="83"/>
      <c r="HBX2" s="83"/>
      <c r="HBY2" s="83"/>
      <c r="HBZ2" s="83"/>
      <c r="HCA2" s="83"/>
      <c r="HCB2" s="83"/>
      <c r="HCC2" s="83"/>
      <c r="HCD2" s="83"/>
      <c r="HCE2" s="83"/>
      <c r="HCF2" s="83"/>
      <c r="HCG2" s="83"/>
      <c r="HCH2" s="83"/>
      <c r="HCI2" s="83"/>
      <c r="HCJ2" s="83"/>
      <c r="HCK2" s="83"/>
      <c r="HCL2" s="83"/>
      <c r="HCM2" s="83"/>
      <c r="HCN2" s="83"/>
      <c r="HCO2" s="83"/>
      <c r="HCP2" s="83"/>
      <c r="HCQ2" s="83"/>
      <c r="HCR2" s="83"/>
      <c r="HCS2" s="83"/>
      <c r="HCT2" s="83"/>
      <c r="HCU2" s="83"/>
      <c r="HCV2" s="83"/>
      <c r="HCW2" s="83"/>
      <c r="HCX2" s="83"/>
      <c r="HCY2" s="83"/>
      <c r="HCZ2" s="83"/>
      <c r="HDA2" s="83"/>
      <c r="HDB2" s="83"/>
      <c r="HDC2" s="83"/>
      <c r="HDD2" s="83"/>
      <c r="HDE2" s="83"/>
      <c r="HDF2" s="83"/>
      <c r="HDG2" s="83"/>
      <c r="HDH2" s="83"/>
      <c r="HDI2" s="83"/>
      <c r="HDJ2" s="83"/>
      <c r="HDK2" s="83"/>
      <c r="HDL2" s="83"/>
      <c r="HDM2" s="83"/>
      <c r="HDN2" s="83"/>
      <c r="HDO2" s="83"/>
      <c r="HDP2" s="83"/>
      <c r="HDQ2" s="83"/>
      <c r="HDR2" s="83"/>
      <c r="HDS2" s="83"/>
      <c r="HDT2" s="83"/>
      <c r="HDU2" s="83"/>
      <c r="HDV2" s="83"/>
      <c r="HDW2" s="83"/>
      <c r="HDX2" s="83"/>
      <c r="HDY2" s="83"/>
      <c r="HDZ2" s="83"/>
      <c r="HEA2" s="83"/>
      <c r="HEB2" s="83"/>
      <c r="HEC2" s="83"/>
      <c r="HED2" s="83"/>
      <c r="HEE2" s="83"/>
      <c r="HEF2" s="83"/>
      <c r="HEG2" s="83"/>
      <c r="HEH2" s="83"/>
      <c r="HEI2" s="83"/>
      <c r="HEJ2" s="83"/>
      <c r="HEK2" s="83"/>
      <c r="HEL2" s="83"/>
      <c r="HEM2" s="83"/>
      <c r="HEN2" s="83"/>
      <c r="HEO2" s="83"/>
      <c r="HEP2" s="83"/>
      <c r="HEQ2" s="83"/>
      <c r="HER2" s="83"/>
      <c r="HES2" s="83"/>
      <c r="HET2" s="83"/>
      <c r="HEU2" s="83"/>
      <c r="HEV2" s="83"/>
      <c r="HEW2" s="83"/>
      <c r="HEX2" s="83"/>
      <c r="HEY2" s="83"/>
      <c r="HEZ2" s="83"/>
      <c r="HFA2" s="83"/>
      <c r="HFB2" s="83"/>
      <c r="HFC2" s="83"/>
      <c r="HFD2" s="83"/>
      <c r="HFE2" s="83"/>
      <c r="HFF2" s="83"/>
      <c r="HFG2" s="83"/>
      <c r="HFH2" s="83"/>
      <c r="HFI2" s="83"/>
      <c r="HFJ2" s="83"/>
      <c r="HFK2" s="83"/>
      <c r="HFL2" s="83"/>
      <c r="HFM2" s="83"/>
      <c r="HFN2" s="83"/>
      <c r="HFO2" s="83"/>
      <c r="HFP2" s="83"/>
      <c r="HFQ2" s="83"/>
      <c r="HFR2" s="83"/>
      <c r="HFS2" s="83"/>
      <c r="HFT2" s="83"/>
      <c r="HFU2" s="83"/>
      <c r="HFV2" s="83"/>
      <c r="HFW2" s="83"/>
      <c r="HFX2" s="83"/>
      <c r="HFY2" s="83"/>
      <c r="HFZ2" s="83"/>
      <c r="HGA2" s="83"/>
      <c r="HGB2" s="83"/>
      <c r="HGC2" s="83"/>
      <c r="HGD2" s="83"/>
      <c r="HGE2" s="83"/>
      <c r="HGF2" s="83"/>
      <c r="HGG2" s="83"/>
      <c r="HGH2" s="83"/>
      <c r="HGI2" s="83"/>
      <c r="HGJ2" s="83"/>
      <c r="HGK2" s="83"/>
      <c r="HGL2" s="83"/>
      <c r="HGM2" s="83"/>
      <c r="HGN2" s="83"/>
      <c r="HGO2" s="83"/>
      <c r="HGP2" s="83"/>
      <c r="HGQ2" s="83"/>
      <c r="HGR2" s="83"/>
      <c r="HGS2" s="83"/>
      <c r="HGT2" s="83"/>
      <c r="HGU2" s="83"/>
      <c r="HGV2" s="83"/>
      <c r="HGW2" s="83"/>
      <c r="HGX2" s="83"/>
      <c r="HGY2" s="83"/>
      <c r="HGZ2" s="83"/>
      <c r="HHA2" s="83"/>
      <c r="HHB2" s="83"/>
      <c r="HHC2" s="83"/>
      <c r="HHD2" s="83"/>
      <c r="HHE2" s="83"/>
      <c r="HHF2" s="83"/>
      <c r="HHG2" s="83"/>
      <c r="HHH2" s="83"/>
      <c r="HHI2" s="83"/>
      <c r="HHJ2" s="83"/>
      <c r="HHK2" s="83"/>
      <c r="HHL2" s="83"/>
      <c r="HHM2" s="83"/>
      <c r="HHN2" s="83"/>
      <c r="HHO2" s="83"/>
      <c r="HHP2" s="83"/>
      <c r="HHQ2" s="83"/>
      <c r="HHR2" s="83"/>
      <c r="HHS2" s="83"/>
      <c r="HHT2" s="83"/>
      <c r="HHU2" s="83"/>
      <c r="HHV2" s="83"/>
      <c r="HHW2" s="83"/>
      <c r="HHX2" s="83"/>
      <c r="HHY2" s="83"/>
      <c r="HHZ2" s="83"/>
      <c r="HIA2" s="83"/>
      <c r="HIB2" s="83"/>
      <c r="HIC2" s="83"/>
      <c r="HID2" s="83"/>
      <c r="HIE2" s="83"/>
      <c r="HIF2" s="83"/>
      <c r="HIG2" s="83"/>
      <c r="HIH2" s="83"/>
      <c r="HII2" s="83"/>
      <c r="HIJ2" s="83"/>
      <c r="HIK2" s="83"/>
      <c r="HIL2" s="83"/>
      <c r="HIM2" s="83"/>
      <c r="HIN2" s="83"/>
      <c r="HIO2" s="83"/>
      <c r="HIP2" s="83"/>
      <c r="HIQ2" s="83"/>
      <c r="HIR2" s="83"/>
      <c r="HIS2" s="83"/>
      <c r="HIT2" s="83"/>
      <c r="HIU2" s="83"/>
      <c r="HIV2" s="83"/>
      <c r="HIW2" s="83"/>
      <c r="HIX2" s="83"/>
      <c r="HIY2" s="83"/>
      <c r="HIZ2" s="83"/>
      <c r="HJA2" s="83"/>
      <c r="HJB2" s="83"/>
      <c r="HJC2" s="83"/>
      <c r="HJD2" s="83"/>
      <c r="HJE2" s="83"/>
      <c r="HJF2" s="83"/>
      <c r="HJG2" s="83"/>
      <c r="HJH2" s="83"/>
      <c r="HJI2" s="83"/>
      <c r="HJJ2" s="83"/>
      <c r="HJK2" s="83"/>
      <c r="HJL2" s="83"/>
      <c r="HJM2" s="83"/>
      <c r="HJN2" s="83"/>
      <c r="HJO2" s="83"/>
      <c r="HJP2" s="83"/>
      <c r="HJQ2" s="83"/>
      <c r="HJR2" s="83"/>
      <c r="HJS2" s="83"/>
      <c r="HJT2" s="83"/>
      <c r="HJU2" s="83"/>
      <c r="HJV2" s="83"/>
      <c r="HJW2" s="83"/>
      <c r="HJX2" s="83"/>
      <c r="HJY2" s="83"/>
      <c r="HJZ2" s="83"/>
      <c r="HKA2" s="83"/>
      <c r="HKB2" s="83"/>
      <c r="HKC2" s="83"/>
      <c r="HKD2" s="83"/>
      <c r="HKE2" s="83"/>
      <c r="HKF2" s="83"/>
      <c r="HKG2" s="83"/>
      <c r="HKH2" s="83"/>
      <c r="HKI2" s="83"/>
      <c r="HKJ2" s="83"/>
      <c r="HKK2" s="83"/>
      <c r="HKL2" s="83"/>
      <c r="HKM2" s="83"/>
      <c r="HKN2" s="83"/>
      <c r="HKO2" s="83"/>
      <c r="HKP2" s="83"/>
      <c r="HKQ2" s="83"/>
      <c r="HKR2" s="83"/>
      <c r="HKS2" s="83"/>
      <c r="HKT2" s="83"/>
      <c r="HKU2" s="83"/>
      <c r="HKV2" s="83"/>
      <c r="HKW2" s="83"/>
      <c r="HKX2" s="83"/>
      <c r="HKY2" s="83"/>
      <c r="HKZ2" s="83"/>
      <c r="HLA2" s="83"/>
      <c r="HLB2" s="83"/>
      <c r="HLC2" s="83"/>
      <c r="HLD2" s="83"/>
      <c r="HLE2" s="83"/>
      <c r="HLF2" s="83"/>
      <c r="HLG2" s="83"/>
      <c r="HLH2" s="83"/>
      <c r="HLI2" s="83"/>
      <c r="HLJ2" s="83"/>
      <c r="HLK2" s="83"/>
      <c r="HLL2" s="83"/>
      <c r="HLM2" s="83"/>
      <c r="HLN2" s="83"/>
      <c r="HLO2" s="83"/>
      <c r="HLP2" s="83"/>
      <c r="HLQ2" s="83"/>
      <c r="HLR2" s="83"/>
      <c r="HLS2" s="83"/>
      <c r="HLT2" s="83"/>
      <c r="HLU2" s="83"/>
      <c r="HLV2" s="83"/>
      <c r="HLW2" s="83"/>
      <c r="HLX2" s="83"/>
      <c r="HLY2" s="83"/>
      <c r="HLZ2" s="83"/>
      <c r="HMA2" s="83"/>
      <c r="HMB2" s="83"/>
      <c r="HMC2" s="83"/>
      <c r="HMD2" s="83"/>
      <c r="HME2" s="83"/>
      <c r="HMF2" s="83"/>
      <c r="HMG2" s="83"/>
      <c r="HMH2" s="83"/>
      <c r="HMI2" s="83"/>
      <c r="HMJ2" s="83"/>
      <c r="HMK2" s="83"/>
      <c r="HML2" s="83"/>
      <c r="HMM2" s="83"/>
      <c r="HMN2" s="83"/>
      <c r="HMO2" s="83"/>
      <c r="HMP2" s="83"/>
      <c r="HMQ2" s="83"/>
      <c r="HMR2" s="83"/>
      <c r="HMS2" s="83"/>
      <c r="HMT2" s="83"/>
      <c r="HMU2" s="83"/>
      <c r="HMV2" s="83"/>
      <c r="HMW2" s="83"/>
      <c r="HMX2" s="83"/>
      <c r="HMY2" s="83"/>
      <c r="HMZ2" s="83"/>
      <c r="HNA2" s="83"/>
      <c r="HNB2" s="83"/>
      <c r="HNC2" s="83"/>
      <c r="HND2" s="83"/>
      <c r="HNE2" s="83"/>
      <c r="HNF2" s="83"/>
      <c r="HNG2" s="83"/>
      <c r="HNH2" s="83"/>
      <c r="HNI2" s="83"/>
      <c r="HNJ2" s="83"/>
      <c r="HNK2" s="83"/>
      <c r="HNL2" s="83"/>
      <c r="HNM2" s="83"/>
      <c r="HNN2" s="83"/>
      <c r="HNO2" s="83"/>
      <c r="HNP2" s="83"/>
      <c r="HNQ2" s="83"/>
      <c r="HNR2" s="83"/>
      <c r="HNS2" s="83"/>
      <c r="HNT2" s="83"/>
      <c r="HNU2" s="83"/>
      <c r="HNV2" s="83"/>
      <c r="HNW2" s="83"/>
      <c r="HNX2" s="83"/>
      <c r="HNY2" s="83"/>
      <c r="HNZ2" s="83"/>
      <c r="HOA2" s="83"/>
      <c r="HOB2" s="83"/>
      <c r="HOC2" s="83"/>
      <c r="HOD2" s="83"/>
      <c r="HOE2" s="83"/>
      <c r="HOF2" s="83"/>
      <c r="HOG2" s="83"/>
      <c r="HOH2" s="83"/>
      <c r="HOI2" s="83"/>
      <c r="HOJ2" s="83"/>
      <c r="HOK2" s="83"/>
      <c r="HOL2" s="83"/>
      <c r="HOM2" s="83"/>
      <c r="HON2" s="83"/>
      <c r="HOO2" s="83"/>
      <c r="HOP2" s="83"/>
      <c r="HOQ2" s="83"/>
      <c r="HOR2" s="83"/>
      <c r="HOS2" s="83"/>
      <c r="HOT2" s="83"/>
      <c r="HOU2" s="83"/>
      <c r="HOV2" s="83"/>
      <c r="HOW2" s="83"/>
      <c r="HOX2" s="83"/>
      <c r="HOY2" s="83"/>
      <c r="HOZ2" s="83"/>
      <c r="HPA2" s="83"/>
      <c r="HPB2" s="83"/>
      <c r="HPC2" s="83"/>
      <c r="HPD2" s="83"/>
      <c r="HPE2" s="83"/>
      <c r="HPF2" s="83"/>
      <c r="HPG2" s="83"/>
      <c r="HPH2" s="83"/>
      <c r="HPI2" s="83"/>
      <c r="HPJ2" s="83"/>
      <c r="HPK2" s="83"/>
      <c r="HPL2" s="83"/>
      <c r="HPM2" s="83"/>
      <c r="HPN2" s="83"/>
      <c r="HPO2" s="83"/>
      <c r="HPP2" s="83"/>
      <c r="HPQ2" s="83"/>
      <c r="HPR2" s="83"/>
      <c r="HPS2" s="83"/>
      <c r="HPT2" s="83"/>
      <c r="HPU2" s="83"/>
      <c r="HPV2" s="83"/>
      <c r="HPW2" s="83"/>
      <c r="HPX2" s="83"/>
      <c r="HPY2" s="83"/>
      <c r="HPZ2" s="83"/>
      <c r="HQA2" s="83"/>
      <c r="HQB2" s="83"/>
      <c r="HQC2" s="83"/>
      <c r="HQD2" s="83"/>
      <c r="HQE2" s="83"/>
      <c r="HQF2" s="83"/>
      <c r="HQG2" s="83"/>
      <c r="HQH2" s="83"/>
      <c r="HQI2" s="83"/>
      <c r="HQJ2" s="83"/>
      <c r="HQK2" s="83"/>
      <c r="HQL2" s="83"/>
      <c r="HQM2" s="83"/>
      <c r="HQN2" s="83"/>
      <c r="HQO2" s="83"/>
      <c r="HQP2" s="83"/>
      <c r="HQQ2" s="83"/>
      <c r="HQR2" s="83"/>
      <c r="HQS2" s="83"/>
      <c r="HQT2" s="83"/>
      <c r="HQU2" s="83"/>
      <c r="HQV2" s="83"/>
      <c r="HQW2" s="83"/>
      <c r="HQX2" s="83"/>
      <c r="HQY2" s="83"/>
      <c r="HQZ2" s="83"/>
      <c r="HRA2" s="83"/>
      <c r="HRB2" s="83"/>
      <c r="HRC2" s="83"/>
      <c r="HRD2" s="83"/>
      <c r="HRE2" s="83"/>
      <c r="HRF2" s="83"/>
      <c r="HRG2" s="83"/>
      <c r="HRH2" s="83"/>
      <c r="HRI2" s="83"/>
      <c r="HRJ2" s="83"/>
      <c r="HRK2" s="83"/>
      <c r="HRL2" s="83"/>
      <c r="HRM2" s="83"/>
      <c r="HRN2" s="83"/>
      <c r="HRO2" s="83"/>
      <c r="HRP2" s="83"/>
      <c r="HRQ2" s="83"/>
      <c r="HRR2" s="83"/>
      <c r="HRS2" s="83"/>
      <c r="HRT2" s="83"/>
      <c r="HRU2" s="83"/>
      <c r="HRV2" s="83"/>
      <c r="HRW2" s="83"/>
      <c r="HRX2" s="83"/>
      <c r="HRY2" s="83"/>
      <c r="HRZ2" s="83"/>
      <c r="HSA2" s="83"/>
      <c r="HSB2" s="83"/>
      <c r="HSC2" s="83"/>
      <c r="HSD2" s="83"/>
      <c r="HSE2" s="83"/>
      <c r="HSF2" s="83"/>
      <c r="HSG2" s="83"/>
      <c r="HSH2" s="83"/>
      <c r="HSI2" s="83"/>
      <c r="HSJ2" s="83"/>
      <c r="HSK2" s="83"/>
      <c r="HSL2" s="83"/>
      <c r="HSM2" s="83"/>
      <c r="HSN2" s="83"/>
      <c r="HSO2" s="83"/>
      <c r="HSP2" s="83"/>
      <c r="HSQ2" s="83"/>
      <c r="HSR2" s="83"/>
      <c r="HSS2" s="83"/>
      <c r="HST2" s="83"/>
      <c r="HSU2" s="83"/>
      <c r="HSV2" s="83"/>
      <c r="HSW2" s="83"/>
      <c r="HSX2" s="83"/>
      <c r="HSY2" s="83"/>
      <c r="HSZ2" s="83"/>
      <c r="HTA2" s="83"/>
      <c r="HTB2" s="83"/>
      <c r="HTC2" s="83"/>
      <c r="HTD2" s="83"/>
      <c r="HTE2" s="83"/>
      <c r="HTF2" s="83"/>
      <c r="HTG2" s="83"/>
      <c r="HTH2" s="83"/>
      <c r="HTI2" s="83"/>
      <c r="HTJ2" s="83"/>
      <c r="HTK2" s="83"/>
      <c r="HTL2" s="83"/>
      <c r="HTM2" s="83"/>
      <c r="HTN2" s="83"/>
      <c r="HTO2" s="83"/>
      <c r="HTP2" s="83"/>
      <c r="HTQ2" s="83"/>
      <c r="HTR2" s="83"/>
      <c r="HTS2" s="83"/>
      <c r="HTT2" s="83"/>
      <c r="HTU2" s="83"/>
      <c r="HTV2" s="83"/>
      <c r="HTW2" s="83"/>
      <c r="HTX2" s="83"/>
      <c r="HTY2" s="83"/>
      <c r="HTZ2" s="83"/>
      <c r="HUA2" s="83"/>
      <c r="HUB2" s="83"/>
      <c r="HUC2" s="83"/>
      <c r="HUD2" s="83"/>
      <c r="HUE2" s="83"/>
      <c r="HUF2" s="83"/>
      <c r="HUG2" s="83"/>
      <c r="HUH2" s="83"/>
      <c r="HUI2" s="83"/>
      <c r="HUJ2" s="83"/>
      <c r="HUK2" s="83"/>
      <c r="HUL2" s="83"/>
      <c r="HUM2" s="83"/>
      <c r="HUN2" s="83"/>
      <c r="HUO2" s="83"/>
      <c r="HUP2" s="83"/>
      <c r="HUQ2" s="83"/>
      <c r="HUR2" s="83"/>
      <c r="HUS2" s="83"/>
      <c r="HUT2" s="83"/>
      <c r="HUU2" s="83"/>
      <c r="HUV2" s="83"/>
      <c r="HUW2" s="83"/>
      <c r="HUX2" s="83"/>
      <c r="HUY2" s="83"/>
      <c r="HUZ2" s="83"/>
      <c r="HVA2" s="83"/>
      <c r="HVB2" s="83"/>
      <c r="HVC2" s="83"/>
      <c r="HVD2" s="83"/>
      <c r="HVE2" s="83"/>
      <c r="HVF2" s="83"/>
      <c r="HVG2" s="83"/>
      <c r="HVH2" s="83"/>
      <c r="HVI2" s="83"/>
      <c r="HVJ2" s="83"/>
      <c r="HVK2" s="83"/>
      <c r="HVL2" s="83"/>
      <c r="HVM2" s="83"/>
      <c r="HVN2" s="83"/>
      <c r="HVO2" s="83"/>
      <c r="HVP2" s="83"/>
      <c r="HVQ2" s="83"/>
      <c r="HVR2" s="83"/>
      <c r="HVS2" s="83"/>
      <c r="HVT2" s="83"/>
      <c r="HVU2" s="83"/>
      <c r="HVV2" s="83"/>
      <c r="HVW2" s="83"/>
      <c r="HVX2" s="83"/>
      <c r="HVY2" s="83"/>
      <c r="HVZ2" s="83"/>
      <c r="HWA2" s="83"/>
      <c r="HWB2" s="83"/>
      <c r="HWC2" s="83"/>
      <c r="HWD2" s="83"/>
      <c r="HWE2" s="83"/>
      <c r="HWF2" s="83"/>
      <c r="HWG2" s="83"/>
      <c r="HWH2" s="83"/>
      <c r="HWI2" s="83"/>
      <c r="HWJ2" s="83"/>
      <c r="HWK2" s="83"/>
      <c r="HWL2" s="83"/>
      <c r="HWM2" s="83"/>
      <c r="HWN2" s="83"/>
      <c r="HWO2" s="83"/>
      <c r="HWP2" s="83"/>
      <c r="HWQ2" s="83"/>
      <c r="HWR2" s="83"/>
      <c r="HWS2" s="83"/>
      <c r="HWT2" s="83"/>
      <c r="HWU2" s="83"/>
      <c r="HWV2" s="83"/>
      <c r="HWW2" s="83"/>
      <c r="HWX2" s="83"/>
      <c r="HWY2" s="83"/>
      <c r="HWZ2" s="83"/>
      <c r="HXA2" s="83"/>
      <c r="HXB2" s="83"/>
      <c r="HXC2" s="83"/>
      <c r="HXD2" s="83"/>
      <c r="HXE2" s="83"/>
      <c r="HXF2" s="83"/>
      <c r="HXG2" s="83"/>
      <c r="HXH2" s="83"/>
      <c r="HXI2" s="83"/>
      <c r="HXJ2" s="83"/>
      <c r="HXK2" s="83"/>
      <c r="HXL2" s="83"/>
      <c r="HXM2" s="83"/>
      <c r="HXN2" s="83"/>
      <c r="HXO2" s="83"/>
      <c r="HXP2" s="83"/>
      <c r="HXQ2" s="83"/>
      <c r="HXR2" s="83"/>
      <c r="HXS2" s="83"/>
      <c r="HXT2" s="83"/>
      <c r="HXU2" s="83"/>
      <c r="HXV2" s="83"/>
      <c r="HXW2" s="83"/>
      <c r="HXX2" s="83"/>
      <c r="HXY2" s="83"/>
      <c r="HXZ2" s="83"/>
      <c r="HYA2" s="83"/>
      <c r="HYB2" s="83"/>
      <c r="HYC2" s="83"/>
      <c r="HYD2" s="83"/>
      <c r="HYE2" s="83"/>
      <c r="HYF2" s="83"/>
      <c r="HYG2" s="83"/>
      <c r="HYH2" s="83"/>
      <c r="HYI2" s="83"/>
      <c r="HYJ2" s="83"/>
      <c r="HYK2" s="83"/>
      <c r="HYL2" s="83"/>
      <c r="HYM2" s="83"/>
      <c r="HYN2" s="83"/>
      <c r="HYO2" s="83"/>
      <c r="HYP2" s="83"/>
      <c r="HYQ2" s="83"/>
      <c r="HYR2" s="83"/>
      <c r="HYS2" s="83"/>
      <c r="HYT2" s="83"/>
      <c r="HYU2" s="83"/>
      <c r="HYV2" s="83"/>
      <c r="HYW2" s="83"/>
      <c r="HYX2" s="83"/>
      <c r="HYY2" s="83"/>
      <c r="HYZ2" s="83"/>
      <c r="HZA2" s="83"/>
      <c r="HZB2" s="83"/>
      <c r="HZC2" s="83"/>
      <c r="HZD2" s="83"/>
      <c r="HZE2" s="83"/>
      <c r="HZF2" s="83"/>
      <c r="HZG2" s="83"/>
      <c r="HZH2" s="83"/>
      <c r="HZI2" s="83"/>
      <c r="HZJ2" s="83"/>
      <c r="HZK2" s="83"/>
      <c r="HZL2" s="83"/>
      <c r="HZM2" s="83"/>
      <c r="HZN2" s="83"/>
      <c r="HZO2" s="83"/>
      <c r="HZP2" s="83"/>
      <c r="HZQ2" s="83"/>
      <c r="HZR2" s="83"/>
      <c r="HZS2" s="83"/>
      <c r="HZT2" s="83"/>
      <c r="HZU2" s="83"/>
      <c r="HZV2" s="83"/>
      <c r="HZW2" s="83"/>
      <c r="HZX2" s="83"/>
      <c r="HZY2" s="83"/>
      <c r="HZZ2" s="83"/>
      <c r="IAA2" s="83"/>
      <c r="IAB2" s="83"/>
      <c r="IAC2" s="83"/>
      <c r="IAD2" s="83"/>
      <c r="IAE2" s="83"/>
      <c r="IAF2" s="83"/>
      <c r="IAG2" s="83"/>
      <c r="IAH2" s="83"/>
      <c r="IAI2" s="83"/>
      <c r="IAJ2" s="83"/>
      <c r="IAK2" s="83"/>
      <c r="IAL2" s="83"/>
      <c r="IAM2" s="83"/>
      <c r="IAN2" s="83"/>
      <c r="IAO2" s="83"/>
      <c r="IAP2" s="83"/>
      <c r="IAQ2" s="83"/>
      <c r="IAR2" s="83"/>
      <c r="IAS2" s="83"/>
      <c r="IAT2" s="83"/>
      <c r="IAU2" s="83"/>
      <c r="IAV2" s="83"/>
      <c r="IAW2" s="83"/>
      <c r="IAX2" s="83"/>
      <c r="IAY2" s="83"/>
      <c r="IAZ2" s="83"/>
      <c r="IBA2" s="83"/>
      <c r="IBB2" s="83"/>
      <c r="IBC2" s="83"/>
      <c r="IBD2" s="83"/>
      <c r="IBE2" s="83"/>
      <c r="IBF2" s="83"/>
      <c r="IBG2" s="83"/>
      <c r="IBH2" s="83"/>
      <c r="IBI2" s="83"/>
      <c r="IBJ2" s="83"/>
      <c r="IBK2" s="83"/>
      <c r="IBL2" s="83"/>
      <c r="IBM2" s="83"/>
      <c r="IBN2" s="83"/>
      <c r="IBO2" s="83"/>
      <c r="IBP2" s="83"/>
      <c r="IBQ2" s="83"/>
      <c r="IBR2" s="83"/>
      <c r="IBS2" s="83"/>
      <c r="IBT2" s="83"/>
      <c r="IBU2" s="83"/>
      <c r="IBV2" s="83"/>
      <c r="IBW2" s="83"/>
      <c r="IBX2" s="83"/>
      <c r="IBY2" s="83"/>
      <c r="IBZ2" s="83"/>
      <c r="ICA2" s="83"/>
      <c r="ICB2" s="83"/>
      <c r="ICC2" s="83"/>
      <c r="ICD2" s="83"/>
      <c r="ICE2" s="83"/>
      <c r="ICF2" s="83"/>
      <c r="ICG2" s="83"/>
      <c r="ICH2" s="83"/>
      <c r="ICI2" s="83"/>
      <c r="ICJ2" s="83"/>
      <c r="ICK2" s="83"/>
      <c r="ICL2" s="83"/>
      <c r="ICM2" s="83"/>
      <c r="ICN2" s="83"/>
      <c r="ICO2" s="83"/>
      <c r="ICP2" s="83"/>
      <c r="ICQ2" s="83"/>
      <c r="ICR2" s="83"/>
      <c r="ICS2" s="83"/>
      <c r="ICT2" s="83"/>
      <c r="ICU2" s="83"/>
      <c r="ICV2" s="83"/>
      <c r="ICW2" s="83"/>
      <c r="ICX2" s="83"/>
      <c r="ICY2" s="83"/>
      <c r="ICZ2" s="83"/>
      <c r="IDA2" s="83"/>
      <c r="IDB2" s="83"/>
      <c r="IDC2" s="83"/>
      <c r="IDD2" s="83"/>
      <c r="IDE2" s="83"/>
      <c r="IDF2" s="83"/>
      <c r="IDG2" s="83"/>
      <c r="IDH2" s="83"/>
      <c r="IDI2" s="83"/>
      <c r="IDJ2" s="83"/>
      <c r="IDK2" s="83"/>
      <c r="IDL2" s="83"/>
      <c r="IDM2" s="83"/>
      <c r="IDN2" s="83"/>
      <c r="IDO2" s="83"/>
      <c r="IDP2" s="83"/>
      <c r="IDQ2" s="83"/>
      <c r="IDR2" s="83"/>
      <c r="IDS2" s="83"/>
      <c r="IDT2" s="83"/>
      <c r="IDU2" s="83"/>
      <c r="IDV2" s="83"/>
      <c r="IDW2" s="83"/>
      <c r="IDX2" s="83"/>
      <c r="IDY2" s="83"/>
      <c r="IDZ2" s="83"/>
      <c r="IEA2" s="83"/>
      <c r="IEB2" s="83"/>
      <c r="IEC2" s="83"/>
      <c r="IED2" s="83"/>
      <c r="IEE2" s="83"/>
      <c r="IEF2" s="83"/>
      <c r="IEG2" s="83"/>
      <c r="IEH2" s="83"/>
      <c r="IEI2" s="83"/>
      <c r="IEJ2" s="83"/>
      <c r="IEK2" s="83"/>
      <c r="IEL2" s="83"/>
      <c r="IEM2" s="83"/>
      <c r="IEN2" s="83"/>
      <c r="IEO2" s="83"/>
      <c r="IEP2" s="83"/>
      <c r="IEQ2" s="83"/>
      <c r="IER2" s="83"/>
      <c r="IES2" s="83"/>
      <c r="IET2" s="83"/>
      <c r="IEU2" s="83"/>
      <c r="IEV2" s="83"/>
      <c r="IEW2" s="83"/>
      <c r="IEX2" s="83"/>
      <c r="IEY2" s="83"/>
      <c r="IEZ2" s="83"/>
      <c r="IFA2" s="83"/>
      <c r="IFB2" s="83"/>
      <c r="IFC2" s="83"/>
      <c r="IFD2" s="83"/>
      <c r="IFE2" s="83"/>
      <c r="IFF2" s="83"/>
      <c r="IFG2" s="83"/>
      <c r="IFH2" s="83"/>
      <c r="IFI2" s="83"/>
      <c r="IFJ2" s="83"/>
      <c r="IFK2" s="83"/>
      <c r="IFL2" s="83"/>
      <c r="IFM2" s="83"/>
      <c r="IFN2" s="83"/>
      <c r="IFO2" s="83"/>
      <c r="IFP2" s="83"/>
      <c r="IFQ2" s="83"/>
      <c r="IFR2" s="83"/>
      <c r="IFS2" s="83"/>
      <c r="IFT2" s="83"/>
      <c r="IFU2" s="83"/>
      <c r="IFV2" s="83"/>
      <c r="IFW2" s="83"/>
      <c r="IFX2" s="83"/>
      <c r="IFY2" s="83"/>
      <c r="IFZ2" s="83"/>
      <c r="IGA2" s="83"/>
      <c r="IGB2" s="83"/>
      <c r="IGC2" s="83"/>
      <c r="IGD2" s="83"/>
      <c r="IGE2" s="83"/>
      <c r="IGF2" s="83"/>
      <c r="IGG2" s="83"/>
      <c r="IGH2" s="83"/>
      <c r="IGI2" s="83"/>
      <c r="IGJ2" s="83"/>
      <c r="IGK2" s="83"/>
      <c r="IGL2" s="83"/>
      <c r="IGM2" s="83"/>
      <c r="IGN2" s="83"/>
      <c r="IGO2" s="83"/>
      <c r="IGP2" s="83"/>
      <c r="IGQ2" s="83"/>
      <c r="IGR2" s="83"/>
      <c r="IGS2" s="83"/>
      <c r="IGT2" s="83"/>
      <c r="IGU2" s="83"/>
      <c r="IGV2" s="83"/>
      <c r="IGW2" s="83"/>
      <c r="IGX2" s="83"/>
      <c r="IGY2" s="83"/>
      <c r="IGZ2" s="83"/>
      <c r="IHA2" s="83"/>
      <c r="IHB2" s="83"/>
      <c r="IHC2" s="83"/>
      <c r="IHD2" s="83"/>
      <c r="IHE2" s="83"/>
      <c r="IHF2" s="83"/>
      <c r="IHG2" s="83"/>
      <c r="IHH2" s="83"/>
      <c r="IHI2" s="83"/>
      <c r="IHJ2" s="83"/>
      <c r="IHK2" s="83"/>
      <c r="IHL2" s="83"/>
      <c r="IHM2" s="83"/>
      <c r="IHN2" s="83"/>
      <c r="IHO2" s="83"/>
      <c r="IHP2" s="83"/>
      <c r="IHQ2" s="83"/>
      <c r="IHR2" s="83"/>
      <c r="IHS2" s="83"/>
      <c r="IHT2" s="83"/>
      <c r="IHU2" s="83"/>
      <c r="IHV2" s="83"/>
      <c r="IHW2" s="83"/>
      <c r="IHX2" s="83"/>
      <c r="IHY2" s="83"/>
      <c r="IHZ2" s="83"/>
      <c r="IIA2" s="83"/>
      <c r="IIB2" s="83"/>
      <c r="IIC2" s="83"/>
      <c r="IID2" s="83"/>
      <c r="IIE2" s="83"/>
      <c r="IIF2" s="83"/>
      <c r="IIG2" s="83"/>
      <c r="IIH2" s="83"/>
      <c r="III2" s="83"/>
      <c r="IIJ2" s="83"/>
      <c r="IIK2" s="83"/>
      <c r="IIL2" s="83"/>
      <c r="IIM2" s="83"/>
      <c r="IIN2" s="83"/>
      <c r="IIO2" s="83"/>
      <c r="IIP2" s="83"/>
      <c r="IIQ2" s="83"/>
      <c r="IIR2" s="83"/>
      <c r="IIS2" s="83"/>
      <c r="IIT2" s="83"/>
      <c r="IIU2" s="83"/>
      <c r="IIV2" s="83"/>
      <c r="IIW2" s="83"/>
      <c r="IIX2" s="83"/>
      <c r="IIY2" s="83"/>
      <c r="IIZ2" s="83"/>
      <c r="IJA2" s="83"/>
      <c r="IJB2" s="83"/>
      <c r="IJC2" s="83"/>
      <c r="IJD2" s="83"/>
      <c r="IJE2" s="83"/>
      <c r="IJF2" s="83"/>
      <c r="IJG2" s="83"/>
      <c r="IJH2" s="83"/>
      <c r="IJI2" s="83"/>
      <c r="IJJ2" s="83"/>
      <c r="IJK2" s="83"/>
      <c r="IJL2" s="83"/>
      <c r="IJM2" s="83"/>
      <c r="IJN2" s="83"/>
      <c r="IJO2" s="83"/>
      <c r="IJP2" s="83"/>
      <c r="IJQ2" s="83"/>
      <c r="IJR2" s="83"/>
      <c r="IJS2" s="83"/>
      <c r="IJT2" s="83"/>
      <c r="IJU2" s="83"/>
      <c r="IJV2" s="83"/>
      <c r="IJW2" s="83"/>
      <c r="IJX2" s="83"/>
      <c r="IJY2" s="83"/>
      <c r="IJZ2" s="83"/>
      <c r="IKA2" s="83"/>
      <c r="IKB2" s="83"/>
      <c r="IKC2" s="83"/>
      <c r="IKD2" s="83"/>
      <c r="IKE2" s="83"/>
      <c r="IKF2" s="83"/>
      <c r="IKG2" s="83"/>
      <c r="IKH2" s="83"/>
      <c r="IKI2" s="83"/>
      <c r="IKJ2" s="83"/>
      <c r="IKK2" s="83"/>
      <c r="IKL2" s="83"/>
      <c r="IKM2" s="83"/>
      <c r="IKN2" s="83"/>
      <c r="IKO2" s="83"/>
      <c r="IKP2" s="83"/>
      <c r="IKQ2" s="83"/>
      <c r="IKR2" s="83"/>
      <c r="IKS2" s="83"/>
      <c r="IKT2" s="83"/>
      <c r="IKU2" s="83"/>
      <c r="IKV2" s="83"/>
      <c r="IKW2" s="83"/>
      <c r="IKX2" s="83"/>
      <c r="IKY2" s="83"/>
      <c r="IKZ2" s="83"/>
      <c r="ILA2" s="83"/>
      <c r="ILB2" s="83"/>
      <c r="ILC2" s="83"/>
      <c r="ILD2" s="83"/>
      <c r="ILE2" s="83"/>
      <c r="ILF2" s="83"/>
      <c r="ILG2" s="83"/>
      <c r="ILH2" s="83"/>
      <c r="ILI2" s="83"/>
      <c r="ILJ2" s="83"/>
      <c r="ILK2" s="83"/>
      <c r="ILL2" s="83"/>
      <c r="ILM2" s="83"/>
      <c r="ILN2" s="83"/>
      <c r="ILO2" s="83"/>
      <c r="ILP2" s="83"/>
      <c r="ILQ2" s="83"/>
      <c r="ILR2" s="83"/>
      <c r="ILS2" s="83"/>
      <c r="ILT2" s="83"/>
      <c r="ILU2" s="83"/>
      <c r="ILV2" s="83"/>
      <c r="ILW2" s="83"/>
      <c r="ILX2" s="83"/>
      <c r="ILY2" s="83"/>
      <c r="ILZ2" s="83"/>
      <c r="IMA2" s="83"/>
      <c r="IMB2" s="83"/>
      <c r="IMC2" s="83"/>
      <c r="IMD2" s="83"/>
      <c r="IME2" s="83"/>
      <c r="IMF2" s="83"/>
      <c r="IMG2" s="83"/>
      <c r="IMH2" s="83"/>
      <c r="IMI2" s="83"/>
      <c r="IMJ2" s="83"/>
      <c r="IMK2" s="83"/>
      <c r="IML2" s="83"/>
      <c r="IMM2" s="83"/>
      <c r="IMN2" s="83"/>
      <c r="IMO2" s="83"/>
      <c r="IMP2" s="83"/>
      <c r="IMQ2" s="83"/>
      <c r="IMR2" s="83"/>
      <c r="IMS2" s="83"/>
      <c r="IMT2" s="83"/>
      <c r="IMU2" s="83"/>
      <c r="IMV2" s="83"/>
      <c r="IMW2" s="83"/>
      <c r="IMX2" s="83"/>
      <c r="IMY2" s="83"/>
      <c r="IMZ2" s="83"/>
      <c r="INA2" s="83"/>
      <c r="INB2" s="83"/>
      <c r="INC2" s="83"/>
      <c r="IND2" s="83"/>
      <c r="INE2" s="83"/>
      <c r="INF2" s="83"/>
      <c r="ING2" s="83"/>
      <c r="INH2" s="83"/>
      <c r="INI2" s="83"/>
      <c r="INJ2" s="83"/>
      <c r="INK2" s="83"/>
      <c r="INL2" s="83"/>
      <c r="INM2" s="83"/>
      <c r="INN2" s="83"/>
      <c r="INO2" s="83"/>
      <c r="INP2" s="83"/>
      <c r="INQ2" s="83"/>
      <c r="INR2" s="83"/>
      <c r="INS2" s="83"/>
      <c r="INT2" s="83"/>
      <c r="INU2" s="83"/>
      <c r="INV2" s="83"/>
      <c r="INW2" s="83"/>
      <c r="INX2" s="83"/>
      <c r="INY2" s="83"/>
      <c r="INZ2" s="83"/>
      <c r="IOA2" s="83"/>
      <c r="IOB2" s="83"/>
      <c r="IOC2" s="83"/>
      <c r="IOD2" s="83"/>
      <c r="IOE2" s="83"/>
      <c r="IOF2" s="83"/>
      <c r="IOG2" s="83"/>
      <c r="IOH2" s="83"/>
      <c r="IOI2" s="83"/>
      <c r="IOJ2" s="83"/>
      <c r="IOK2" s="83"/>
      <c r="IOL2" s="83"/>
      <c r="IOM2" s="83"/>
      <c r="ION2" s="83"/>
      <c r="IOO2" s="83"/>
      <c r="IOP2" s="83"/>
      <c r="IOQ2" s="83"/>
      <c r="IOR2" s="83"/>
      <c r="IOS2" s="83"/>
      <c r="IOT2" s="83"/>
      <c r="IOU2" s="83"/>
      <c r="IOV2" s="83"/>
      <c r="IOW2" s="83"/>
      <c r="IOX2" s="83"/>
      <c r="IOY2" s="83"/>
      <c r="IOZ2" s="83"/>
      <c r="IPA2" s="83"/>
      <c r="IPB2" s="83"/>
      <c r="IPC2" s="83"/>
      <c r="IPD2" s="83"/>
      <c r="IPE2" s="83"/>
      <c r="IPF2" s="83"/>
      <c r="IPG2" s="83"/>
      <c r="IPH2" s="83"/>
      <c r="IPI2" s="83"/>
      <c r="IPJ2" s="83"/>
      <c r="IPK2" s="83"/>
      <c r="IPL2" s="83"/>
      <c r="IPM2" s="83"/>
      <c r="IPN2" s="83"/>
      <c r="IPO2" s="83"/>
      <c r="IPP2" s="83"/>
      <c r="IPQ2" s="83"/>
      <c r="IPR2" s="83"/>
      <c r="IPS2" s="83"/>
      <c r="IPT2" s="83"/>
      <c r="IPU2" s="83"/>
      <c r="IPV2" s="83"/>
      <c r="IPW2" s="83"/>
      <c r="IPX2" s="83"/>
      <c r="IPY2" s="83"/>
      <c r="IPZ2" s="83"/>
      <c r="IQA2" s="83"/>
      <c r="IQB2" s="83"/>
      <c r="IQC2" s="83"/>
      <c r="IQD2" s="83"/>
      <c r="IQE2" s="83"/>
      <c r="IQF2" s="83"/>
      <c r="IQG2" s="83"/>
      <c r="IQH2" s="83"/>
      <c r="IQI2" s="83"/>
      <c r="IQJ2" s="83"/>
      <c r="IQK2" s="83"/>
      <c r="IQL2" s="83"/>
      <c r="IQM2" s="83"/>
      <c r="IQN2" s="83"/>
      <c r="IQO2" s="83"/>
      <c r="IQP2" s="83"/>
      <c r="IQQ2" s="83"/>
      <c r="IQR2" s="83"/>
      <c r="IQS2" s="83"/>
      <c r="IQT2" s="83"/>
      <c r="IQU2" s="83"/>
      <c r="IQV2" s="83"/>
      <c r="IQW2" s="83"/>
      <c r="IQX2" s="83"/>
      <c r="IQY2" s="83"/>
      <c r="IQZ2" s="83"/>
      <c r="IRA2" s="83"/>
      <c r="IRB2" s="83"/>
      <c r="IRC2" s="83"/>
      <c r="IRD2" s="83"/>
      <c r="IRE2" s="83"/>
      <c r="IRF2" s="83"/>
      <c r="IRG2" s="83"/>
      <c r="IRH2" s="83"/>
      <c r="IRI2" s="83"/>
      <c r="IRJ2" s="83"/>
      <c r="IRK2" s="83"/>
      <c r="IRL2" s="83"/>
      <c r="IRM2" s="83"/>
      <c r="IRN2" s="83"/>
      <c r="IRO2" s="83"/>
      <c r="IRP2" s="83"/>
      <c r="IRQ2" s="83"/>
      <c r="IRR2" s="83"/>
      <c r="IRS2" s="83"/>
      <c r="IRT2" s="83"/>
      <c r="IRU2" s="83"/>
      <c r="IRV2" s="83"/>
      <c r="IRW2" s="83"/>
      <c r="IRX2" s="83"/>
      <c r="IRY2" s="83"/>
      <c r="IRZ2" s="83"/>
      <c r="ISA2" s="83"/>
      <c r="ISB2" s="83"/>
      <c r="ISC2" s="83"/>
      <c r="ISD2" s="83"/>
      <c r="ISE2" s="83"/>
      <c r="ISF2" s="83"/>
      <c r="ISG2" s="83"/>
      <c r="ISH2" s="83"/>
      <c r="ISI2" s="83"/>
      <c r="ISJ2" s="83"/>
      <c r="ISK2" s="83"/>
      <c r="ISL2" s="83"/>
      <c r="ISM2" s="83"/>
      <c r="ISN2" s="83"/>
      <c r="ISO2" s="83"/>
      <c r="ISP2" s="83"/>
      <c r="ISQ2" s="83"/>
      <c r="ISR2" s="83"/>
      <c r="ISS2" s="83"/>
      <c r="IST2" s="83"/>
      <c r="ISU2" s="83"/>
      <c r="ISV2" s="83"/>
      <c r="ISW2" s="83"/>
      <c r="ISX2" s="83"/>
      <c r="ISY2" s="83"/>
      <c r="ISZ2" s="83"/>
      <c r="ITA2" s="83"/>
      <c r="ITB2" s="83"/>
      <c r="ITC2" s="83"/>
      <c r="ITD2" s="83"/>
      <c r="ITE2" s="83"/>
      <c r="ITF2" s="83"/>
      <c r="ITG2" s="83"/>
      <c r="ITH2" s="83"/>
      <c r="ITI2" s="83"/>
      <c r="ITJ2" s="83"/>
      <c r="ITK2" s="83"/>
      <c r="ITL2" s="83"/>
      <c r="ITM2" s="83"/>
      <c r="ITN2" s="83"/>
      <c r="ITO2" s="83"/>
      <c r="ITP2" s="83"/>
      <c r="ITQ2" s="83"/>
      <c r="ITR2" s="83"/>
      <c r="ITS2" s="83"/>
      <c r="ITT2" s="83"/>
      <c r="ITU2" s="83"/>
      <c r="ITV2" s="83"/>
      <c r="ITW2" s="83"/>
      <c r="ITX2" s="83"/>
      <c r="ITY2" s="83"/>
      <c r="ITZ2" s="83"/>
      <c r="IUA2" s="83"/>
      <c r="IUB2" s="83"/>
      <c r="IUC2" s="83"/>
      <c r="IUD2" s="83"/>
      <c r="IUE2" s="83"/>
      <c r="IUF2" s="83"/>
      <c r="IUG2" s="83"/>
      <c r="IUH2" s="83"/>
      <c r="IUI2" s="83"/>
      <c r="IUJ2" s="83"/>
      <c r="IUK2" s="83"/>
      <c r="IUL2" s="83"/>
      <c r="IUM2" s="83"/>
      <c r="IUN2" s="83"/>
      <c r="IUO2" s="83"/>
      <c r="IUP2" s="83"/>
      <c r="IUQ2" s="83"/>
      <c r="IUR2" s="83"/>
      <c r="IUS2" s="83"/>
      <c r="IUT2" s="83"/>
      <c r="IUU2" s="83"/>
      <c r="IUV2" s="83"/>
      <c r="IUW2" s="83"/>
      <c r="IUX2" s="83"/>
      <c r="IUY2" s="83"/>
      <c r="IUZ2" s="83"/>
      <c r="IVA2" s="83"/>
      <c r="IVB2" s="83"/>
      <c r="IVC2" s="83"/>
      <c r="IVD2" s="83"/>
      <c r="IVE2" s="83"/>
      <c r="IVF2" s="83"/>
      <c r="IVG2" s="83"/>
      <c r="IVH2" s="83"/>
      <c r="IVI2" s="83"/>
      <c r="IVJ2" s="83"/>
      <c r="IVK2" s="83"/>
      <c r="IVL2" s="83"/>
      <c r="IVM2" s="83"/>
      <c r="IVN2" s="83"/>
      <c r="IVO2" s="83"/>
      <c r="IVP2" s="83"/>
      <c r="IVQ2" s="83"/>
      <c r="IVR2" s="83"/>
      <c r="IVS2" s="83"/>
      <c r="IVT2" s="83"/>
      <c r="IVU2" s="83"/>
      <c r="IVV2" s="83"/>
      <c r="IVW2" s="83"/>
      <c r="IVX2" s="83"/>
      <c r="IVY2" s="83"/>
      <c r="IVZ2" s="83"/>
      <c r="IWA2" s="83"/>
      <c r="IWB2" s="83"/>
      <c r="IWC2" s="83"/>
      <c r="IWD2" s="83"/>
      <c r="IWE2" s="83"/>
      <c r="IWF2" s="83"/>
      <c r="IWG2" s="83"/>
      <c r="IWH2" s="83"/>
      <c r="IWI2" s="83"/>
      <c r="IWJ2" s="83"/>
      <c r="IWK2" s="83"/>
      <c r="IWL2" s="83"/>
      <c r="IWM2" s="83"/>
      <c r="IWN2" s="83"/>
      <c r="IWO2" s="83"/>
      <c r="IWP2" s="83"/>
      <c r="IWQ2" s="83"/>
      <c r="IWR2" s="83"/>
      <c r="IWS2" s="83"/>
      <c r="IWT2" s="83"/>
      <c r="IWU2" s="83"/>
      <c r="IWV2" s="83"/>
      <c r="IWW2" s="83"/>
      <c r="IWX2" s="83"/>
      <c r="IWY2" s="83"/>
      <c r="IWZ2" s="83"/>
      <c r="IXA2" s="83"/>
      <c r="IXB2" s="83"/>
      <c r="IXC2" s="83"/>
      <c r="IXD2" s="83"/>
      <c r="IXE2" s="83"/>
      <c r="IXF2" s="83"/>
      <c r="IXG2" s="83"/>
      <c r="IXH2" s="83"/>
      <c r="IXI2" s="83"/>
      <c r="IXJ2" s="83"/>
      <c r="IXK2" s="83"/>
      <c r="IXL2" s="83"/>
      <c r="IXM2" s="83"/>
      <c r="IXN2" s="83"/>
      <c r="IXO2" s="83"/>
      <c r="IXP2" s="83"/>
      <c r="IXQ2" s="83"/>
      <c r="IXR2" s="83"/>
      <c r="IXS2" s="83"/>
      <c r="IXT2" s="83"/>
      <c r="IXU2" s="83"/>
      <c r="IXV2" s="83"/>
      <c r="IXW2" s="83"/>
      <c r="IXX2" s="83"/>
      <c r="IXY2" s="83"/>
      <c r="IXZ2" s="83"/>
      <c r="IYA2" s="83"/>
      <c r="IYB2" s="83"/>
      <c r="IYC2" s="83"/>
      <c r="IYD2" s="83"/>
      <c r="IYE2" s="83"/>
      <c r="IYF2" s="83"/>
      <c r="IYG2" s="83"/>
      <c r="IYH2" s="83"/>
      <c r="IYI2" s="83"/>
      <c r="IYJ2" s="83"/>
      <c r="IYK2" s="83"/>
      <c r="IYL2" s="83"/>
      <c r="IYM2" s="83"/>
      <c r="IYN2" s="83"/>
      <c r="IYO2" s="83"/>
      <c r="IYP2" s="83"/>
      <c r="IYQ2" s="83"/>
      <c r="IYR2" s="83"/>
      <c r="IYS2" s="83"/>
      <c r="IYT2" s="83"/>
      <c r="IYU2" s="83"/>
      <c r="IYV2" s="83"/>
      <c r="IYW2" s="83"/>
      <c r="IYX2" s="83"/>
      <c r="IYY2" s="83"/>
      <c r="IYZ2" s="83"/>
      <c r="IZA2" s="83"/>
      <c r="IZB2" s="83"/>
      <c r="IZC2" s="83"/>
      <c r="IZD2" s="83"/>
      <c r="IZE2" s="83"/>
      <c r="IZF2" s="83"/>
      <c r="IZG2" s="83"/>
      <c r="IZH2" s="83"/>
      <c r="IZI2" s="83"/>
      <c r="IZJ2" s="83"/>
      <c r="IZK2" s="83"/>
      <c r="IZL2" s="83"/>
      <c r="IZM2" s="83"/>
      <c r="IZN2" s="83"/>
      <c r="IZO2" s="83"/>
      <c r="IZP2" s="83"/>
      <c r="IZQ2" s="83"/>
      <c r="IZR2" s="83"/>
      <c r="IZS2" s="83"/>
      <c r="IZT2" s="83"/>
      <c r="IZU2" s="83"/>
      <c r="IZV2" s="83"/>
      <c r="IZW2" s="83"/>
      <c r="IZX2" s="83"/>
      <c r="IZY2" s="83"/>
      <c r="IZZ2" s="83"/>
      <c r="JAA2" s="83"/>
      <c r="JAB2" s="83"/>
      <c r="JAC2" s="83"/>
      <c r="JAD2" s="83"/>
      <c r="JAE2" s="83"/>
      <c r="JAF2" s="83"/>
      <c r="JAG2" s="83"/>
      <c r="JAH2" s="83"/>
      <c r="JAI2" s="83"/>
      <c r="JAJ2" s="83"/>
      <c r="JAK2" s="83"/>
      <c r="JAL2" s="83"/>
      <c r="JAM2" s="83"/>
      <c r="JAN2" s="83"/>
      <c r="JAO2" s="83"/>
      <c r="JAP2" s="83"/>
      <c r="JAQ2" s="83"/>
      <c r="JAR2" s="83"/>
      <c r="JAS2" s="83"/>
      <c r="JAT2" s="83"/>
      <c r="JAU2" s="83"/>
      <c r="JAV2" s="83"/>
      <c r="JAW2" s="83"/>
      <c r="JAX2" s="83"/>
      <c r="JAY2" s="83"/>
      <c r="JAZ2" s="83"/>
      <c r="JBA2" s="83"/>
      <c r="JBB2" s="83"/>
      <c r="JBC2" s="83"/>
      <c r="JBD2" s="83"/>
      <c r="JBE2" s="83"/>
      <c r="JBF2" s="83"/>
      <c r="JBG2" s="83"/>
      <c r="JBH2" s="83"/>
      <c r="JBI2" s="83"/>
      <c r="JBJ2" s="83"/>
      <c r="JBK2" s="83"/>
      <c r="JBL2" s="83"/>
      <c r="JBM2" s="83"/>
      <c r="JBN2" s="83"/>
      <c r="JBO2" s="83"/>
      <c r="JBP2" s="83"/>
      <c r="JBQ2" s="83"/>
      <c r="JBR2" s="83"/>
      <c r="JBS2" s="83"/>
      <c r="JBT2" s="83"/>
      <c r="JBU2" s="83"/>
      <c r="JBV2" s="83"/>
      <c r="JBW2" s="83"/>
      <c r="JBX2" s="83"/>
      <c r="JBY2" s="83"/>
      <c r="JBZ2" s="83"/>
      <c r="JCA2" s="83"/>
      <c r="JCB2" s="83"/>
      <c r="JCC2" s="83"/>
      <c r="JCD2" s="83"/>
      <c r="JCE2" s="83"/>
      <c r="JCF2" s="83"/>
      <c r="JCG2" s="83"/>
      <c r="JCH2" s="83"/>
      <c r="JCI2" s="83"/>
      <c r="JCJ2" s="83"/>
      <c r="JCK2" s="83"/>
      <c r="JCL2" s="83"/>
      <c r="JCM2" s="83"/>
      <c r="JCN2" s="83"/>
      <c r="JCO2" s="83"/>
      <c r="JCP2" s="83"/>
      <c r="JCQ2" s="83"/>
      <c r="JCR2" s="83"/>
      <c r="JCS2" s="83"/>
      <c r="JCT2" s="83"/>
      <c r="JCU2" s="83"/>
      <c r="JCV2" s="83"/>
      <c r="JCW2" s="83"/>
      <c r="JCX2" s="83"/>
      <c r="JCY2" s="83"/>
      <c r="JCZ2" s="83"/>
      <c r="JDA2" s="83"/>
      <c r="JDB2" s="83"/>
      <c r="JDC2" s="83"/>
      <c r="JDD2" s="83"/>
      <c r="JDE2" s="83"/>
      <c r="JDF2" s="83"/>
      <c r="JDG2" s="83"/>
      <c r="JDH2" s="83"/>
      <c r="JDI2" s="83"/>
      <c r="JDJ2" s="83"/>
      <c r="JDK2" s="83"/>
      <c r="JDL2" s="83"/>
      <c r="JDM2" s="83"/>
      <c r="JDN2" s="83"/>
      <c r="JDO2" s="83"/>
      <c r="JDP2" s="83"/>
      <c r="JDQ2" s="83"/>
      <c r="JDR2" s="83"/>
      <c r="JDS2" s="83"/>
      <c r="JDT2" s="83"/>
      <c r="JDU2" s="83"/>
      <c r="JDV2" s="83"/>
      <c r="JDW2" s="83"/>
      <c r="JDX2" s="83"/>
      <c r="JDY2" s="83"/>
      <c r="JDZ2" s="83"/>
      <c r="JEA2" s="83"/>
      <c r="JEB2" s="83"/>
      <c r="JEC2" s="83"/>
      <c r="JED2" s="83"/>
      <c r="JEE2" s="83"/>
      <c r="JEF2" s="83"/>
      <c r="JEG2" s="83"/>
      <c r="JEH2" s="83"/>
      <c r="JEI2" s="83"/>
      <c r="JEJ2" s="83"/>
      <c r="JEK2" s="83"/>
      <c r="JEL2" s="83"/>
      <c r="JEM2" s="83"/>
      <c r="JEN2" s="83"/>
      <c r="JEO2" s="83"/>
      <c r="JEP2" s="83"/>
      <c r="JEQ2" s="83"/>
      <c r="JER2" s="83"/>
      <c r="JES2" s="83"/>
      <c r="JET2" s="83"/>
      <c r="JEU2" s="83"/>
      <c r="JEV2" s="83"/>
      <c r="JEW2" s="83"/>
      <c r="JEX2" s="83"/>
      <c r="JEY2" s="83"/>
      <c r="JEZ2" s="83"/>
      <c r="JFA2" s="83"/>
      <c r="JFB2" s="83"/>
      <c r="JFC2" s="83"/>
      <c r="JFD2" s="83"/>
      <c r="JFE2" s="83"/>
      <c r="JFF2" s="83"/>
      <c r="JFG2" s="83"/>
      <c r="JFH2" s="83"/>
      <c r="JFI2" s="83"/>
      <c r="JFJ2" s="83"/>
      <c r="JFK2" s="83"/>
      <c r="JFL2" s="83"/>
      <c r="JFM2" s="83"/>
      <c r="JFN2" s="83"/>
      <c r="JFO2" s="83"/>
      <c r="JFP2" s="83"/>
      <c r="JFQ2" s="83"/>
      <c r="JFR2" s="83"/>
      <c r="JFS2" s="83"/>
      <c r="JFT2" s="83"/>
      <c r="JFU2" s="83"/>
      <c r="JFV2" s="83"/>
      <c r="JFW2" s="83"/>
      <c r="JFX2" s="83"/>
      <c r="JFY2" s="83"/>
      <c r="JFZ2" s="83"/>
      <c r="JGA2" s="83"/>
      <c r="JGB2" s="83"/>
      <c r="JGC2" s="83"/>
      <c r="JGD2" s="83"/>
      <c r="JGE2" s="83"/>
      <c r="JGF2" s="83"/>
      <c r="JGG2" s="83"/>
      <c r="JGH2" s="83"/>
      <c r="JGI2" s="83"/>
      <c r="JGJ2" s="83"/>
      <c r="JGK2" s="83"/>
      <c r="JGL2" s="83"/>
      <c r="JGM2" s="83"/>
      <c r="JGN2" s="83"/>
      <c r="JGO2" s="83"/>
      <c r="JGP2" s="83"/>
      <c r="JGQ2" s="83"/>
      <c r="JGR2" s="83"/>
      <c r="JGS2" s="83"/>
      <c r="JGT2" s="83"/>
      <c r="JGU2" s="83"/>
      <c r="JGV2" s="83"/>
      <c r="JGW2" s="83"/>
      <c r="JGX2" s="83"/>
      <c r="JGY2" s="83"/>
      <c r="JGZ2" s="83"/>
      <c r="JHA2" s="83"/>
      <c r="JHB2" s="83"/>
      <c r="JHC2" s="83"/>
      <c r="JHD2" s="83"/>
      <c r="JHE2" s="83"/>
      <c r="JHF2" s="83"/>
      <c r="JHG2" s="83"/>
      <c r="JHH2" s="83"/>
      <c r="JHI2" s="83"/>
      <c r="JHJ2" s="83"/>
      <c r="JHK2" s="83"/>
      <c r="JHL2" s="83"/>
      <c r="JHM2" s="83"/>
      <c r="JHN2" s="83"/>
      <c r="JHO2" s="83"/>
      <c r="JHP2" s="83"/>
      <c r="JHQ2" s="83"/>
      <c r="JHR2" s="83"/>
      <c r="JHS2" s="83"/>
      <c r="JHT2" s="83"/>
      <c r="JHU2" s="83"/>
      <c r="JHV2" s="83"/>
      <c r="JHW2" s="83"/>
      <c r="JHX2" s="83"/>
      <c r="JHY2" s="83"/>
      <c r="JHZ2" s="83"/>
      <c r="JIA2" s="83"/>
      <c r="JIB2" s="83"/>
      <c r="JIC2" s="83"/>
      <c r="JID2" s="83"/>
      <c r="JIE2" s="83"/>
      <c r="JIF2" s="83"/>
      <c r="JIG2" s="83"/>
      <c r="JIH2" s="83"/>
      <c r="JII2" s="83"/>
      <c r="JIJ2" s="83"/>
      <c r="JIK2" s="83"/>
      <c r="JIL2" s="83"/>
      <c r="JIM2" s="83"/>
      <c r="JIN2" s="83"/>
      <c r="JIO2" s="83"/>
      <c r="JIP2" s="83"/>
      <c r="JIQ2" s="83"/>
      <c r="JIR2" s="83"/>
      <c r="JIS2" s="83"/>
      <c r="JIT2" s="83"/>
      <c r="JIU2" s="83"/>
      <c r="JIV2" s="83"/>
      <c r="JIW2" s="83"/>
      <c r="JIX2" s="83"/>
      <c r="JIY2" s="83"/>
      <c r="JIZ2" s="83"/>
      <c r="JJA2" s="83"/>
      <c r="JJB2" s="83"/>
      <c r="JJC2" s="83"/>
      <c r="JJD2" s="83"/>
      <c r="JJE2" s="83"/>
      <c r="JJF2" s="83"/>
      <c r="JJG2" s="83"/>
      <c r="JJH2" s="83"/>
      <c r="JJI2" s="83"/>
      <c r="JJJ2" s="83"/>
      <c r="JJK2" s="83"/>
      <c r="JJL2" s="83"/>
      <c r="JJM2" s="83"/>
      <c r="JJN2" s="83"/>
      <c r="JJO2" s="83"/>
      <c r="JJP2" s="83"/>
      <c r="JJQ2" s="83"/>
      <c r="JJR2" s="83"/>
      <c r="JJS2" s="83"/>
      <c r="JJT2" s="83"/>
      <c r="JJU2" s="83"/>
      <c r="JJV2" s="83"/>
      <c r="JJW2" s="83"/>
      <c r="JJX2" s="83"/>
      <c r="JJY2" s="83"/>
      <c r="JJZ2" s="83"/>
      <c r="JKA2" s="83"/>
      <c r="JKB2" s="83"/>
      <c r="JKC2" s="83"/>
      <c r="JKD2" s="83"/>
      <c r="JKE2" s="83"/>
      <c r="JKF2" s="83"/>
      <c r="JKG2" s="83"/>
      <c r="JKH2" s="83"/>
      <c r="JKI2" s="83"/>
      <c r="JKJ2" s="83"/>
      <c r="JKK2" s="83"/>
      <c r="JKL2" s="83"/>
      <c r="JKM2" s="83"/>
      <c r="JKN2" s="83"/>
      <c r="JKO2" s="83"/>
      <c r="JKP2" s="83"/>
      <c r="JKQ2" s="83"/>
      <c r="JKR2" s="83"/>
      <c r="JKS2" s="83"/>
      <c r="JKT2" s="83"/>
      <c r="JKU2" s="83"/>
      <c r="JKV2" s="83"/>
      <c r="JKW2" s="83"/>
      <c r="JKX2" s="83"/>
      <c r="JKY2" s="83"/>
      <c r="JKZ2" s="83"/>
      <c r="JLA2" s="83"/>
      <c r="JLB2" s="83"/>
      <c r="JLC2" s="83"/>
      <c r="JLD2" s="83"/>
      <c r="JLE2" s="83"/>
      <c r="JLF2" s="83"/>
      <c r="JLG2" s="83"/>
      <c r="JLH2" s="83"/>
      <c r="JLI2" s="83"/>
      <c r="JLJ2" s="83"/>
      <c r="JLK2" s="83"/>
      <c r="JLL2" s="83"/>
      <c r="JLM2" s="83"/>
      <c r="JLN2" s="83"/>
      <c r="JLO2" s="83"/>
      <c r="JLP2" s="83"/>
      <c r="JLQ2" s="83"/>
      <c r="JLR2" s="83"/>
      <c r="JLS2" s="83"/>
      <c r="JLT2" s="83"/>
      <c r="JLU2" s="83"/>
      <c r="JLV2" s="83"/>
      <c r="JLW2" s="83"/>
      <c r="JLX2" s="83"/>
      <c r="JLY2" s="83"/>
      <c r="JLZ2" s="83"/>
      <c r="JMA2" s="83"/>
      <c r="JMB2" s="83"/>
      <c r="JMC2" s="83"/>
      <c r="JMD2" s="83"/>
      <c r="JME2" s="83"/>
      <c r="JMF2" s="83"/>
      <c r="JMG2" s="83"/>
      <c r="JMH2" s="83"/>
      <c r="JMI2" s="83"/>
      <c r="JMJ2" s="83"/>
      <c r="JMK2" s="83"/>
      <c r="JML2" s="83"/>
      <c r="JMM2" s="83"/>
      <c r="JMN2" s="83"/>
      <c r="JMO2" s="83"/>
      <c r="JMP2" s="83"/>
      <c r="JMQ2" s="83"/>
      <c r="JMR2" s="83"/>
      <c r="JMS2" s="83"/>
      <c r="JMT2" s="83"/>
      <c r="JMU2" s="83"/>
      <c r="JMV2" s="83"/>
      <c r="JMW2" s="83"/>
      <c r="JMX2" s="83"/>
      <c r="JMY2" s="83"/>
      <c r="JMZ2" s="83"/>
      <c r="JNA2" s="83"/>
      <c r="JNB2" s="83"/>
      <c r="JNC2" s="83"/>
      <c r="JND2" s="83"/>
      <c r="JNE2" s="83"/>
      <c r="JNF2" s="83"/>
      <c r="JNG2" s="83"/>
      <c r="JNH2" s="83"/>
      <c r="JNI2" s="83"/>
      <c r="JNJ2" s="83"/>
      <c r="JNK2" s="83"/>
      <c r="JNL2" s="83"/>
      <c r="JNM2" s="83"/>
      <c r="JNN2" s="83"/>
      <c r="JNO2" s="83"/>
      <c r="JNP2" s="83"/>
      <c r="JNQ2" s="83"/>
      <c r="JNR2" s="83"/>
      <c r="JNS2" s="83"/>
      <c r="JNT2" s="83"/>
      <c r="JNU2" s="83"/>
      <c r="JNV2" s="83"/>
      <c r="JNW2" s="83"/>
      <c r="JNX2" s="83"/>
      <c r="JNY2" s="83"/>
      <c r="JNZ2" s="83"/>
      <c r="JOA2" s="83"/>
      <c r="JOB2" s="83"/>
      <c r="JOC2" s="83"/>
      <c r="JOD2" s="83"/>
      <c r="JOE2" s="83"/>
      <c r="JOF2" s="83"/>
      <c r="JOG2" s="83"/>
      <c r="JOH2" s="83"/>
      <c r="JOI2" s="83"/>
      <c r="JOJ2" s="83"/>
      <c r="JOK2" s="83"/>
      <c r="JOL2" s="83"/>
      <c r="JOM2" s="83"/>
      <c r="JON2" s="83"/>
      <c r="JOO2" s="83"/>
      <c r="JOP2" s="83"/>
      <c r="JOQ2" s="83"/>
      <c r="JOR2" s="83"/>
      <c r="JOS2" s="83"/>
      <c r="JOT2" s="83"/>
      <c r="JOU2" s="83"/>
      <c r="JOV2" s="83"/>
      <c r="JOW2" s="83"/>
      <c r="JOX2" s="83"/>
      <c r="JOY2" s="83"/>
      <c r="JOZ2" s="83"/>
      <c r="JPA2" s="83"/>
      <c r="JPB2" s="83"/>
      <c r="JPC2" s="83"/>
      <c r="JPD2" s="83"/>
      <c r="JPE2" s="83"/>
      <c r="JPF2" s="83"/>
      <c r="JPG2" s="83"/>
      <c r="JPH2" s="83"/>
      <c r="JPI2" s="83"/>
      <c r="JPJ2" s="83"/>
      <c r="JPK2" s="83"/>
      <c r="JPL2" s="83"/>
      <c r="JPM2" s="83"/>
      <c r="JPN2" s="83"/>
      <c r="JPO2" s="83"/>
      <c r="JPP2" s="83"/>
      <c r="JPQ2" s="83"/>
      <c r="JPR2" s="83"/>
      <c r="JPS2" s="83"/>
      <c r="JPT2" s="83"/>
      <c r="JPU2" s="83"/>
      <c r="JPV2" s="83"/>
      <c r="JPW2" s="83"/>
      <c r="JPX2" s="83"/>
      <c r="JPY2" s="83"/>
      <c r="JPZ2" s="83"/>
      <c r="JQA2" s="83"/>
      <c r="JQB2" s="83"/>
      <c r="JQC2" s="83"/>
      <c r="JQD2" s="83"/>
      <c r="JQE2" s="83"/>
      <c r="JQF2" s="83"/>
      <c r="JQG2" s="83"/>
      <c r="JQH2" s="83"/>
      <c r="JQI2" s="83"/>
      <c r="JQJ2" s="83"/>
      <c r="JQK2" s="83"/>
      <c r="JQL2" s="83"/>
      <c r="JQM2" s="83"/>
      <c r="JQN2" s="83"/>
      <c r="JQO2" s="83"/>
      <c r="JQP2" s="83"/>
      <c r="JQQ2" s="83"/>
      <c r="JQR2" s="83"/>
      <c r="JQS2" s="83"/>
      <c r="JQT2" s="83"/>
      <c r="JQU2" s="83"/>
      <c r="JQV2" s="83"/>
      <c r="JQW2" s="83"/>
      <c r="JQX2" s="83"/>
      <c r="JQY2" s="83"/>
      <c r="JQZ2" s="83"/>
      <c r="JRA2" s="83"/>
      <c r="JRB2" s="83"/>
      <c r="JRC2" s="83"/>
      <c r="JRD2" s="83"/>
      <c r="JRE2" s="83"/>
      <c r="JRF2" s="83"/>
      <c r="JRG2" s="83"/>
      <c r="JRH2" s="83"/>
      <c r="JRI2" s="83"/>
      <c r="JRJ2" s="83"/>
      <c r="JRK2" s="83"/>
      <c r="JRL2" s="83"/>
      <c r="JRM2" s="83"/>
      <c r="JRN2" s="83"/>
      <c r="JRO2" s="83"/>
      <c r="JRP2" s="83"/>
      <c r="JRQ2" s="83"/>
      <c r="JRR2" s="83"/>
      <c r="JRS2" s="83"/>
      <c r="JRT2" s="83"/>
      <c r="JRU2" s="83"/>
      <c r="JRV2" s="83"/>
      <c r="JRW2" s="83"/>
      <c r="JRX2" s="83"/>
      <c r="JRY2" s="83"/>
      <c r="JRZ2" s="83"/>
      <c r="JSA2" s="83"/>
      <c r="JSB2" s="83"/>
      <c r="JSC2" s="83"/>
      <c r="JSD2" s="83"/>
      <c r="JSE2" s="83"/>
      <c r="JSF2" s="83"/>
      <c r="JSG2" s="83"/>
      <c r="JSH2" s="83"/>
      <c r="JSI2" s="83"/>
      <c r="JSJ2" s="83"/>
      <c r="JSK2" s="83"/>
      <c r="JSL2" s="83"/>
      <c r="JSM2" s="83"/>
      <c r="JSN2" s="83"/>
      <c r="JSO2" s="83"/>
      <c r="JSP2" s="83"/>
      <c r="JSQ2" s="83"/>
      <c r="JSR2" s="83"/>
      <c r="JSS2" s="83"/>
      <c r="JST2" s="83"/>
      <c r="JSU2" s="83"/>
      <c r="JSV2" s="83"/>
      <c r="JSW2" s="83"/>
      <c r="JSX2" s="83"/>
      <c r="JSY2" s="83"/>
      <c r="JSZ2" s="83"/>
      <c r="JTA2" s="83"/>
      <c r="JTB2" s="83"/>
      <c r="JTC2" s="83"/>
      <c r="JTD2" s="83"/>
      <c r="JTE2" s="83"/>
      <c r="JTF2" s="83"/>
      <c r="JTG2" s="83"/>
      <c r="JTH2" s="83"/>
      <c r="JTI2" s="83"/>
      <c r="JTJ2" s="83"/>
      <c r="JTK2" s="83"/>
      <c r="JTL2" s="83"/>
      <c r="JTM2" s="83"/>
      <c r="JTN2" s="83"/>
      <c r="JTO2" s="83"/>
      <c r="JTP2" s="83"/>
      <c r="JTQ2" s="83"/>
      <c r="JTR2" s="83"/>
      <c r="JTS2" s="83"/>
      <c r="JTT2" s="83"/>
      <c r="JTU2" s="83"/>
      <c r="JTV2" s="83"/>
      <c r="JTW2" s="83"/>
      <c r="JTX2" s="83"/>
      <c r="JTY2" s="83"/>
      <c r="JTZ2" s="83"/>
      <c r="JUA2" s="83"/>
      <c r="JUB2" s="83"/>
      <c r="JUC2" s="83"/>
      <c r="JUD2" s="83"/>
      <c r="JUE2" s="83"/>
      <c r="JUF2" s="83"/>
      <c r="JUG2" s="83"/>
      <c r="JUH2" s="83"/>
      <c r="JUI2" s="83"/>
      <c r="JUJ2" s="83"/>
      <c r="JUK2" s="83"/>
      <c r="JUL2" s="83"/>
      <c r="JUM2" s="83"/>
      <c r="JUN2" s="83"/>
      <c r="JUO2" s="83"/>
      <c r="JUP2" s="83"/>
      <c r="JUQ2" s="83"/>
      <c r="JUR2" s="83"/>
      <c r="JUS2" s="83"/>
      <c r="JUT2" s="83"/>
      <c r="JUU2" s="83"/>
      <c r="JUV2" s="83"/>
      <c r="JUW2" s="83"/>
      <c r="JUX2" s="83"/>
      <c r="JUY2" s="83"/>
      <c r="JUZ2" s="83"/>
      <c r="JVA2" s="83"/>
      <c r="JVB2" s="83"/>
      <c r="JVC2" s="83"/>
      <c r="JVD2" s="83"/>
      <c r="JVE2" s="83"/>
      <c r="JVF2" s="83"/>
      <c r="JVG2" s="83"/>
      <c r="JVH2" s="83"/>
      <c r="JVI2" s="83"/>
      <c r="JVJ2" s="83"/>
      <c r="JVK2" s="83"/>
      <c r="JVL2" s="83"/>
      <c r="JVM2" s="83"/>
      <c r="JVN2" s="83"/>
      <c r="JVO2" s="83"/>
      <c r="JVP2" s="83"/>
      <c r="JVQ2" s="83"/>
      <c r="JVR2" s="83"/>
      <c r="JVS2" s="83"/>
      <c r="JVT2" s="83"/>
      <c r="JVU2" s="83"/>
      <c r="JVV2" s="83"/>
      <c r="JVW2" s="83"/>
      <c r="JVX2" s="83"/>
      <c r="JVY2" s="83"/>
      <c r="JVZ2" s="83"/>
      <c r="JWA2" s="83"/>
      <c r="JWB2" s="83"/>
      <c r="JWC2" s="83"/>
      <c r="JWD2" s="83"/>
      <c r="JWE2" s="83"/>
      <c r="JWF2" s="83"/>
      <c r="JWG2" s="83"/>
      <c r="JWH2" s="83"/>
      <c r="JWI2" s="83"/>
      <c r="JWJ2" s="83"/>
      <c r="JWK2" s="83"/>
      <c r="JWL2" s="83"/>
      <c r="JWM2" s="83"/>
      <c r="JWN2" s="83"/>
      <c r="JWO2" s="83"/>
      <c r="JWP2" s="83"/>
      <c r="JWQ2" s="83"/>
      <c r="JWR2" s="83"/>
      <c r="JWS2" s="83"/>
      <c r="JWT2" s="83"/>
      <c r="JWU2" s="83"/>
      <c r="JWV2" s="83"/>
      <c r="JWW2" s="83"/>
      <c r="JWX2" s="83"/>
      <c r="JWY2" s="83"/>
      <c r="JWZ2" s="83"/>
      <c r="JXA2" s="83"/>
      <c r="JXB2" s="83"/>
      <c r="JXC2" s="83"/>
      <c r="JXD2" s="83"/>
      <c r="JXE2" s="83"/>
      <c r="JXF2" s="83"/>
      <c r="JXG2" s="83"/>
      <c r="JXH2" s="83"/>
      <c r="JXI2" s="83"/>
      <c r="JXJ2" s="83"/>
      <c r="JXK2" s="83"/>
      <c r="JXL2" s="83"/>
      <c r="JXM2" s="83"/>
      <c r="JXN2" s="83"/>
      <c r="JXO2" s="83"/>
      <c r="JXP2" s="83"/>
      <c r="JXQ2" s="83"/>
      <c r="JXR2" s="83"/>
      <c r="JXS2" s="83"/>
      <c r="JXT2" s="83"/>
      <c r="JXU2" s="83"/>
      <c r="JXV2" s="83"/>
      <c r="JXW2" s="83"/>
      <c r="JXX2" s="83"/>
      <c r="JXY2" s="83"/>
      <c r="JXZ2" s="83"/>
      <c r="JYA2" s="83"/>
      <c r="JYB2" s="83"/>
      <c r="JYC2" s="83"/>
      <c r="JYD2" s="83"/>
      <c r="JYE2" s="83"/>
      <c r="JYF2" s="83"/>
      <c r="JYG2" s="83"/>
      <c r="JYH2" s="83"/>
      <c r="JYI2" s="83"/>
      <c r="JYJ2" s="83"/>
      <c r="JYK2" s="83"/>
      <c r="JYL2" s="83"/>
      <c r="JYM2" s="83"/>
      <c r="JYN2" s="83"/>
      <c r="JYO2" s="83"/>
      <c r="JYP2" s="83"/>
      <c r="JYQ2" s="83"/>
      <c r="JYR2" s="83"/>
      <c r="JYS2" s="83"/>
      <c r="JYT2" s="83"/>
      <c r="JYU2" s="83"/>
      <c r="JYV2" s="83"/>
      <c r="JYW2" s="83"/>
      <c r="JYX2" s="83"/>
      <c r="JYY2" s="83"/>
      <c r="JYZ2" s="83"/>
      <c r="JZA2" s="83"/>
      <c r="JZB2" s="83"/>
      <c r="JZC2" s="83"/>
      <c r="JZD2" s="83"/>
      <c r="JZE2" s="83"/>
      <c r="JZF2" s="83"/>
      <c r="JZG2" s="83"/>
      <c r="JZH2" s="83"/>
      <c r="JZI2" s="83"/>
      <c r="JZJ2" s="83"/>
      <c r="JZK2" s="83"/>
      <c r="JZL2" s="83"/>
      <c r="JZM2" s="83"/>
      <c r="JZN2" s="83"/>
      <c r="JZO2" s="83"/>
      <c r="JZP2" s="83"/>
      <c r="JZQ2" s="83"/>
      <c r="JZR2" s="83"/>
      <c r="JZS2" s="83"/>
      <c r="JZT2" s="83"/>
      <c r="JZU2" s="83"/>
      <c r="JZV2" s="83"/>
      <c r="JZW2" s="83"/>
      <c r="JZX2" s="83"/>
      <c r="JZY2" s="83"/>
      <c r="JZZ2" s="83"/>
      <c r="KAA2" s="83"/>
      <c r="KAB2" s="83"/>
      <c r="KAC2" s="83"/>
      <c r="KAD2" s="83"/>
      <c r="KAE2" s="83"/>
      <c r="KAF2" s="83"/>
      <c r="KAG2" s="83"/>
      <c r="KAH2" s="83"/>
      <c r="KAI2" s="83"/>
      <c r="KAJ2" s="83"/>
      <c r="KAK2" s="83"/>
      <c r="KAL2" s="83"/>
      <c r="KAM2" s="83"/>
      <c r="KAN2" s="83"/>
      <c r="KAO2" s="83"/>
      <c r="KAP2" s="83"/>
      <c r="KAQ2" s="83"/>
      <c r="KAR2" s="83"/>
      <c r="KAS2" s="83"/>
      <c r="KAT2" s="83"/>
      <c r="KAU2" s="83"/>
      <c r="KAV2" s="83"/>
      <c r="KAW2" s="83"/>
      <c r="KAX2" s="83"/>
      <c r="KAY2" s="83"/>
      <c r="KAZ2" s="83"/>
      <c r="KBA2" s="83"/>
      <c r="KBB2" s="83"/>
      <c r="KBC2" s="83"/>
      <c r="KBD2" s="83"/>
      <c r="KBE2" s="83"/>
      <c r="KBF2" s="83"/>
      <c r="KBG2" s="83"/>
      <c r="KBH2" s="83"/>
      <c r="KBI2" s="83"/>
      <c r="KBJ2" s="83"/>
      <c r="KBK2" s="83"/>
      <c r="KBL2" s="83"/>
      <c r="KBM2" s="83"/>
      <c r="KBN2" s="83"/>
      <c r="KBO2" s="83"/>
      <c r="KBP2" s="83"/>
      <c r="KBQ2" s="83"/>
      <c r="KBR2" s="83"/>
      <c r="KBS2" s="83"/>
      <c r="KBT2" s="83"/>
      <c r="KBU2" s="83"/>
      <c r="KBV2" s="83"/>
      <c r="KBW2" s="83"/>
      <c r="KBX2" s="83"/>
      <c r="KBY2" s="83"/>
      <c r="KBZ2" s="83"/>
      <c r="KCA2" s="83"/>
      <c r="KCB2" s="83"/>
      <c r="KCC2" s="83"/>
      <c r="KCD2" s="83"/>
      <c r="KCE2" s="83"/>
      <c r="KCF2" s="83"/>
      <c r="KCG2" s="83"/>
      <c r="KCH2" s="83"/>
      <c r="KCI2" s="83"/>
      <c r="KCJ2" s="83"/>
      <c r="KCK2" s="83"/>
      <c r="KCL2" s="83"/>
      <c r="KCM2" s="83"/>
      <c r="KCN2" s="83"/>
      <c r="KCO2" s="83"/>
      <c r="KCP2" s="83"/>
      <c r="KCQ2" s="83"/>
      <c r="KCR2" s="83"/>
      <c r="KCS2" s="83"/>
      <c r="KCT2" s="83"/>
      <c r="KCU2" s="83"/>
      <c r="KCV2" s="83"/>
      <c r="KCW2" s="83"/>
      <c r="KCX2" s="83"/>
      <c r="KCY2" s="83"/>
      <c r="KCZ2" s="83"/>
      <c r="KDA2" s="83"/>
      <c r="KDB2" s="83"/>
      <c r="KDC2" s="83"/>
      <c r="KDD2" s="83"/>
      <c r="KDE2" s="83"/>
      <c r="KDF2" s="83"/>
      <c r="KDG2" s="83"/>
      <c r="KDH2" s="83"/>
      <c r="KDI2" s="83"/>
      <c r="KDJ2" s="83"/>
      <c r="KDK2" s="83"/>
      <c r="KDL2" s="83"/>
      <c r="KDM2" s="83"/>
      <c r="KDN2" s="83"/>
      <c r="KDO2" s="83"/>
      <c r="KDP2" s="83"/>
      <c r="KDQ2" s="83"/>
      <c r="KDR2" s="83"/>
      <c r="KDS2" s="83"/>
      <c r="KDT2" s="83"/>
      <c r="KDU2" s="83"/>
      <c r="KDV2" s="83"/>
      <c r="KDW2" s="83"/>
      <c r="KDX2" s="83"/>
      <c r="KDY2" s="83"/>
      <c r="KDZ2" s="83"/>
      <c r="KEA2" s="83"/>
      <c r="KEB2" s="83"/>
      <c r="KEC2" s="83"/>
      <c r="KED2" s="83"/>
      <c r="KEE2" s="83"/>
      <c r="KEF2" s="83"/>
      <c r="KEG2" s="83"/>
      <c r="KEH2" s="83"/>
      <c r="KEI2" s="83"/>
      <c r="KEJ2" s="83"/>
      <c r="KEK2" s="83"/>
      <c r="KEL2" s="83"/>
      <c r="KEM2" s="83"/>
      <c r="KEN2" s="83"/>
      <c r="KEO2" s="83"/>
      <c r="KEP2" s="83"/>
      <c r="KEQ2" s="83"/>
      <c r="KER2" s="83"/>
      <c r="KES2" s="83"/>
      <c r="KET2" s="83"/>
      <c r="KEU2" s="83"/>
      <c r="KEV2" s="83"/>
      <c r="KEW2" s="83"/>
      <c r="KEX2" s="83"/>
      <c r="KEY2" s="83"/>
      <c r="KEZ2" s="83"/>
      <c r="KFA2" s="83"/>
      <c r="KFB2" s="83"/>
      <c r="KFC2" s="83"/>
      <c r="KFD2" s="83"/>
      <c r="KFE2" s="83"/>
      <c r="KFF2" s="83"/>
      <c r="KFG2" s="83"/>
      <c r="KFH2" s="83"/>
      <c r="KFI2" s="83"/>
      <c r="KFJ2" s="83"/>
      <c r="KFK2" s="83"/>
      <c r="KFL2" s="83"/>
      <c r="KFM2" s="83"/>
      <c r="KFN2" s="83"/>
      <c r="KFO2" s="83"/>
      <c r="KFP2" s="83"/>
      <c r="KFQ2" s="83"/>
      <c r="KFR2" s="83"/>
      <c r="KFS2" s="83"/>
      <c r="KFT2" s="83"/>
      <c r="KFU2" s="83"/>
      <c r="KFV2" s="83"/>
      <c r="KFW2" s="83"/>
      <c r="KFX2" s="83"/>
      <c r="KFY2" s="83"/>
      <c r="KFZ2" s="83"/>
      <c r="KGA2" s="83"/>
      <c r="KGB2" s="83"/>
      <c r="KGC2" s="83"/>
      <c r="KGD2" s="83"/>
      <c r="KGE2" s="83"/>
      <c r="KGF2" s="83"/>
      <c r="KGG2" s="83"/>
      <c r="KGH2" s="83"/>
      <c r="KGI2" s="83"/>
      <c r="KGJ2" s="83"/>
      <c r="KGK2" s="83"/>
      <c r="KGL2" s="83"/>
      <c r="KGM2" s="83"/>
      <c r="KGN2" s="83"/>
      <c r="KGO2" s="83"/>
      <c r="KGP2" s="83"/>
      <c r="KGQ2" s="83"/>
      <c r="KGR2" s="83"/>
      <c r="KGS2" s="83"/>
      <c r="KGT2" s="83"/>
      <c r="KGU2" s="83"/>
      <c r="KGV2" s="83"/>
      <c r="KGW2" s="83"/>
      <c r="KGX2" s="83"/>
      <c r="KGY2" s="83"/>
      <c r="KGZ2" s="83"/>
      <c r="KHA2" s="83"/>
      <c r="KHB2" s="83"/>
      <c r="KHC2" s="83"/>
      <c r="KHD2" s="83"/>
      <c r="KHE2" s="83"/>
      <c r="KHF2" s="83"/>
      <c r="KHG2" s="83"/>
      <c r="KHH2" s="83"/>
      <c r="KHI2" s="83"/>
      <c r="KHJ2" s="83"/>
      <c r="KHK2" s="83"/>
      <c r="KHL2" s="83"/>
      <c r="KHM2" s="83"/>
      <c r="KHN2" s="83"/>
      <c r="KHO2" s="83"/>
      <c r="KHP2" s="83"/>
      <c r="KHQ2" s="83"/>
      <c r="KHR2" s="83"/>
      <c r="KHS2" s="83"/>
      <c r="KHT2" s="83"/>
      <c r="KHU2" s="83"/>
      <c r="KHV2" s="83"/>
      <c r="KHW2" s="83"/>
      <c r="KHX2" s="83"/>
      <c r="KHY2" s="83"/>
      <c r="KHZ2" s="83"/>
      <c r="KIA2" s="83"/>
      <c r="KIB2" s="83"/>
      <c r="KIC2" s="83"/>
      <c r="KID2" s="83"/>
      <c r="KIE2" s="83"/>
      <c r="KIF2" s="83"/>
      <c r="KIG2" s="83"/>
      <c r="KIH2" s="83"/>
      <c r="KII2" s="83"/>
      <c r="KIJ2" s="83"/>
      <c r="KIK2" s="83"/>
      <c r="KIL2" s="83"/>
      <c r="KIM2" s="83"/>
      <c r="KIN2" s="83"/>
      <c r="KIO2" s="83"/>
      <c r="KIP2" s="83"/>
      <c r="KIQ2" s="83"/>
      <c r="KIR2" s="83"/>
      <c r="KIS2" s="83"/>
      <c r="KIT2" s="83"/>
      <c r="KIU2" s="83"/>
      <c r="KIV2" s="83"/>
      <c r="KIW2" s="83"/>
      <c r="KIX2" s="83"/>
      <c r="KIY2" s="83"/>
      <c r="KIZ2" s="83"/>
      <c r="KJA2" s="83"/>
      <c r="KJB2" s="83"/>
      <c r="KJC2" s="83"/>
      <c r="KJD2" s="83"/>
      <c r="KJE2" s="83"/>
      <c r="KJF2" s="83"/>
      <c r="KJG2" s="83"/>
      <c r="KJH2" s="83"/>
      <c r="KJI2" s="83"/>
      <c r="KJJ2" s="83"/>
      <c r="KJK2" s="83"/>
      <c r="KJL2" s="83"/>
      <c r="KJM2" s="83"/>
      <c r="KJN2" s="83"/>
      <c r="KJO2" s="83"/>
      <c r="KJP2" s="83"/>
      <c r="KJQ2" s="83"/>
      <c r="KJR2" s="83"/>
      <c r="KJS2" s="83"/>
      <c r="KJT2" s="83"/>
      <c r="KJU2" s="83"/>
      <c r="KJV2" s="83"/>
      <c r="KJW2" s="83"/>
      <c r="KJX2" s="83"/>
      <c r="KJY2" s="83"/>
      <c r="KJZ2" s="83"/>
      <c r="KKA2" s="83"/>
      <c r="KKB2" s="83"/>
      <c r="KKC2" s="83"/>
      <c r="KKD2" s="83"/>
      <c r="KKE2" s="83"/>
      <c r="KKF2" s="83"/>
      <c r="KKG2" s="83"/>
      <c r="KKH2" s="83"/>
      <c r="KKI2" s="83"/>
      <c r="KKJ2" s="83"/>
      <c r="KKK2" s="83"/>
      <c r="KKL2" s="83"/>
      <c r="KKM2" s="83"/>
      <c r="KKN2" s="83"/>
      <c r="KKO2" s="83"/>
      <c r="KKP2" s="83"/>
      <c r="KKQ2" s="83"/>
      <c r="KKR2" s="83"/>
      <c r="KKS2" s="83"/>
      <c r="KKT2" s="83"/>
      <c r="KKU2" s="83"/>
      <c r="KKV2" s="83"/>
      <c r="KKW2" s="83"/>
      <c r="KKX2" s="83"/>
      <c r="KKY2" s="83"/>
      <c r="KKZ2" s="83"/>
      <c r="KLA2" s="83"/>
      <c r="KLB2" s="83"/>
      <c r="KLC2" s="83"/>
      <c r="KLD2" s="83"/>
      <c r="KLE2" s="83"/>
      <c r="KLF2" s="83"/>
      <c r="KLG2" s="83"/>
      <c r="KLH2" s="83"/>
      <c r="KLI2" s="83"/>
      <c r="KLJ2" s="83"/>
      <c r="KLK2" s="83"/>
      <c r="KLL2" s="83"/>
      <c r="KLM2" s="83"/>
      <c r="KLN2" s="83"/>
      <c r="KLO2" s="83"/>
      <c r="KLP2" s="83"/>
      <c r="KLQ2" s="83"/>
      <c r="KLR2" s="83"/>
      <c r="KLS2" s="83"/>
      <c r="KLT2" s="83"/>
      <c r="KLU2" s="83"/>
      <c r="KLV2" s="83"/>
      <c r="KLW2" s="83"/>
      <c r="KLX2" s="83"/>
      <c r="KLY2" s="83"/>
      <c r="KLZ2" s="83"/>
      <c r="KMA2" s="83"/>
      <c r="KMB2" s="83"/>
      <c r="KMC2" s="83"/>
      <c r="KMD2" s="83"/>
      <c r="KME2" s="83"/>
      <c r="KMF2" s="83"/>
      <c r="KMG2" s="83"/>
      <c r="KMH2" s="83"/>
      <c r="KMI2" s="83"/>
      <c r="KMJ2" s="83"/>
      <c r="KMK2" s="83"/>
      <c r="KML2" s="83"/>
      <c r="KMM2" s="83"/>
      <c r="KMN2" s="83"/>
      <c r="KMO2" s="83"/>
      <c r="KMP2" s="83"/>
      <c r="KMQ2" s="83"/>
      <c r="KMR2" s="83"/>
      <c r="KMS2" s="83"/>
      <c r="KMT2" s="83"/>
      <c r="KMU2" s="83"/>
      <c r="KMV2" s="83"/>
      <c r="KMW2" s="83"/>
      <c r="KMX2" s="83"/>
      <c r="KMY2" s="83"/>
      <c r="KMZ2" s="83"/>
      <c r="KNA2" s="83"/>
      <c r="KNB2" s="83"/>
      <c r="KNC2" s="83"/>
      <c r="KND2" s="83"/>
      <c r="KNE2" s="83"/>
      <c r="KNF2" s="83"/>
      <c r="KNG2" s="83"/>
      <c r="KNH2" s="83"/>
      <c r="KNI2" s="83"/>
      <c r="KNJ2" s="83"/>
      <c r="KNK2" s="83"/>
      <c r="KNL2" s="83"/>
      <c r="KNM2" s="83"/>
      <c r="KNN2" s="83"/>
      <c r="KNO2" s="83"/>
      <c r="KNP2" s="83"/>
      <c r="KNQ2" s="83"/>
      <c r="KNR2" s="83"/>
      <c r="KNS2" s="83"/>
      <c r="KNT2" s="83"/>
      <c r="KNU2" s="83"/>
      <c r="KNV2" s="83"/>
      <c r="KNW2" s="83"/>
      <c r="KNX2" s="83"/>
      <c r="KNY2" s="83"/>
      <c r="KNZ2" s="83"/>
      <c r="KOA2" s="83"/>
      <c r="KOB2" s="83"/>
      <c r="KOC2" s="83"/>
      <c r="KOD2" s="83"/>
      <c r="KOE2" s="83"/>
      <c r="KOF2" s="83"/>
      <c r="KOG2" s="83"/>
      <c r="KOH2" s="83"/>
      <c r="KOI2" s="83"/>
      <c r="KOJ2" s="83"/>
      <c r="KOK2" s="83"/>
      <c r="KOL2" s="83"/>
      <c r="KOM2" s="83"/>
      <c r="KON2" s="83"/>
      <c r="KOO2" s="83"/>
      <c r="KOP2" s="83"/>
      <c r="KOQ2" s="83"/>
      <c r="KOR2" s="83"/>
      <c r="KOS2" s="83"/>
      <c r="KOT2" s="83"/>
      <c r="KOU2" s="83"/>
      <c r="KOV2" s="83"/>
      <c r="KOW2" s="83"/>
      <c r="KOX2" s="83"/>
      <c r="KOY2" s="83"/>
      <c r="KOZ2" s="83"/>
      <c r="KPA2" s="83"/>
      <c r="KPB2" s="83"/>
      <c r="KPC2" s="83"/>
      <c r="KPD2" s="83"/>
      <c r="KPE2" s="83"/>
      <c r="KPF2" s="83"/>
      <c r="KPG2" s="83"/>
      <c r="KPH2" s="83"/>
      <c r="KPI2" s="83"/>
      <c r="KPJ2" s="83"/>
      <c r="KPK2" s="83"/>
      <c r="KPL2" s="83"/>
      <c r="KPM2" s="83"/>
      <c r="KPN2" s="83"/>
      <c r="KPO2" s="83"/>
      <c r="KPP2" s="83"/>
      <c r="KPQ2" s="83"/>
      <c r="KPR2" s="83"/>
      <c r="KPS2" s="83"/>
      <c r="KPT2" s="83"/>
      <c r="KPU2" s="83"/>
      <c r="KPV2" s="83"/>
      <c r="KPW2" s="83"/>
      <c r="KPX2" s="83"/>
      <c r="KPY2" s="83"/>
      <c r="KPZ2" s="83"/>
      <c r="KQA2" s="83"/>
      <c r="KQB2" s="83"/>
      <c r="KQC2" s="83"/>
      <c r="KQD2" s="83"/>
      <c r="KQE2" s="83"/>
      <c r="KQF2" s="83"/>
      <c r="KQG2" s="83"/>
      <c r="KQH2" s="83"/>
      <c r="KQI2" s="83"/>
      <c r="KQJ2" s="83"/>
      <c r="KQK2" s="83"/>
      <c r="KQL2" s="83"/>
      <c r="KQM2" s="83"/>
      <c r="KQN2" s="83"/>
      <c r="KQO2" s="83"/>
      <c r="KQP2" s="83"/>
      <c r="KQQ2" s="83"/>
      <c r="KQR2" s="83"/>
      <c r="KQS2" s="83"/>
      <c r="KQT2" s="83"/>
      <c r="KQU2" s="83"/>
      <c r="KQV2" s="83"/>
      <c r="KQW2" s="83"/>
      <c r="KQX2" s="83"/>
      <c r="KQY2" s="83"/>
      <c r="KQZ2" s="83"/>
      <c r="KRA2" s="83"/>
      <c r="KRB2" s="83"/>
      <c r="KRC2" s="83"/>
      <c r="KRD2" s="83"/>
      <c r="KRE2" s="83"/>
      <c r="KRF2" s="83"/>
      <c r="KRG2" s="83"/>
      <c r="KRH2" s="83"/>
      <c r="KRI2" s="83"/>
      <c r="KRJ2" s="83"/>
      <c r="KRK2" s="83"/>
      <c r="KRL2" s="83"/>
      <c r="KRM2" s="83"/>
      <c r="KRN2" s="83"/>
      <c r="KRO2" s="83"/>
      <c r="KRP2" s="83"/>
      <c r="KRQ2" s="83"/>
      <c r="KRR2" s="83"/>
      <c r="KRS2" s="83"/>
      <c r="KRT2" s="83"/>
      <c r="KRU2" s="83"/>
      <c r="KRV2" s="83"/>
      <c r="KRW2" s="83"/>
      <c r="KRX2" s="83"/>
      <c r="KRY2" s="83"/>
      <c r="KRZ2" s="83"/>
      <c r="KSA2" s="83"/>
      <c r="KSB2" s="83"/>
      <c r="KSC2" s="83"/>
      <c r="KSD2" s="83"/>
      <c r="KSE2" s="83"/>
      <c r="KSF2" s="83"/>
      <c r="KSG2" s="83"/>
      <c r="KSH2" s="83"/>
      <c r="KSI2" s="83"/>
      <c r="KSJ2" s="83"/>
      <c r="KSK2" s="83"/>
      <c r="KSL2" s="83"/>
      <c r="KSM2" s="83"/>
      <c r="KSN2" s="83"/>
      <c r="KSO2" s="83"/>
      <c r="KSP2" s="83"/>
      <c r="KSQ2" s="83"/>
      <c r="KSR2" s="83"/>
      <c r="KSS2" s="83"/>
      <c r="KST2" s="83"/>
      <c r="KSU2" s="83"/>
      <c r="KSV2" s="83"/>
      <c r="KSW2" s="83"/>
      <c r="KSX2" s="83"/>
      <c r="KSY2" s="83"/>
      <c r="KSZ2" s="83"/>
      <c r="KTA2" s="83"/>
      <c r="KTB2" s="83"/>
      <c r="KTC2" s="83"/>
      <c r="KTD2" s="83"/>
      <c r="KTE2" s="83"/>
      <c r="KTF2" s="83"/>
      <c r="KTG2" s="83"/>
      <c r="KTH2" s="83"/>
      <c r="KTI2" s="83"/>
      <c r="KTJ2" s="83"/>
      <c r="KTK2" s="83"/>
      <c r="KTL2" s="83"/>
      <c r="KTM2" s="83"/>
      <c r="KTN2" s="83"/>
      <c r="KTO2" s="83"/>
      <c r="KTP2" s="83"/>
      <c r="KTQ2" s="83"/>
      <c r="KTR2" s="83"/>
      <c r="KTS2" s="83"/>
      <c r="KTT2" s="83"/>
      <c r="KTU2" s="83"/>
      <c r="KTV2" s="83"/>
      <c r="KTW2" s="83"/>
      <c r="KTX2" s="83"/>
      <c r="KTY2" s="83"/>
      <c r="KTZ2" s="83"/>
      <c r="KUA2" s="83"/>
      <c r="KUB2" s="83"/>
      <c r="KUC2" s="83"/>
      <c r="KUD2" s="83"/>
      <c r="KUE2" s="83"/>
      <c r="KUF2" s="83"/>
      <c r="KUG2" s="83"/>
      <c r="KUH2" s="83"/>
      <c r="KUI2" s="83"/>
      <c r="KUJ2" s="83"/>
      <c r="KUK2" s="83"/>
      <c r="KUL2" s="83"/>
      <c r="KUM2" s="83"/>
      <c r="KUN2" s="83"/>
      <c r="KUO2" s="83"/>
      <c r="KUP2" s="83"/>
      <c r="KUQ2" s="83"/>
      <c r="KUR2" s="83"/>
      <c r="KUS2" s="83"/>
      <c r="KUT2" s="83"/>
      <c r="KUU2" s="83"/>
      <c r="KUV2" s="83"/>
      <c r="KUW2" s="83"/>
      <c r="KUX2" s="83"/>
      <c r="KUY2" s="83"/>
      <c r="KUZ2" s="83"/>
      <c r="KVA2" s="83"/>
      <c r="KVB2" s="83"/>
      <c r="KVC2" s="83"/>
      <c r="KVD2" s="83"/>
      <c r="KVE2" s="83"/>
      <c r="KVF2" s="83"/>
      <c r="KVG2" s="83"/>
      <c r="KVH2" s="83"/>
      <c r="KVI2" s="83"/>
      <c r="KVJ2" s="83"/>
      <c r="KVK2" s="83"/>
      <c r="KVL2" s="83"/>
      <c r="KVM2" s="83"/>
      <c r="KVN2" s="83"/>
      <c r="KVO2" s="83"/>
      <c r="KVP2" s="83"/>
      <c r="KVQ2" s="83"/>
      <c r="KVR2" s="83"/>
      <c r="KVS2" s="83"/>
      <c r="KVT2" s="83"/>
      <c r="KVU2" s="83"/>
      <c r="KVV2" s="83"/>
      <c r="KVW2" s="83"/>
      <c r="KVX2" s="83"/>
      <c r="KVY2" s="83"/>
      <c r="KVZ2" s="83"/>
      <c r="KWA2" s="83"/>
      <c r="KWB2" s="83"/>
      <c r="KWC2" s="83"/>
      <c r="KWD2" s="83"/>
      <c r="KWE2" s="83"/>
      <c r="KWF2" s="83"/>
      <c r="KWG2" s="83"/>
      <c r="KWH2" s="83"/>
      <c r="KWI2" s="83"/>
      <c r="KWJ2" s="83"/>
      <c r="KWK2" s="83"/>
      <c r="KWL2" s="83"/>
      <c r="KWM2" s="83"/>
      <c r="KWN2" s="83"/>
      <c r="KWO2" s="83"/>
      <c r="KWP2" s="83"/>
      <c r="KWQ2" s="83"/>
      <c r="KWR2" s="83"/>
      <c r="KWS2" s="83"/>
      <c r="KWT2" s="83"/>
      <c r="KWU2" s="83"/>
      <c r="KWV2" s="83"/>
      <c r="KWW2" s="83"/>
      <c r="KWX2" s="83"/>
      <c r="KWY2" s="83"/>
      <c r="KWZ2" s="83"/>
      <c r="KXA2" s="83"/>
      <c r="KXB2" s="83"/>
      <c r="KXC2" s="83"/>
      <c r="KXD2" s="83"/>
      <c r="KXE2" s="83"/>
      <c r="KXF2" s="83"/>
      <c r="KXG2" s="83"/>
      <c r="KXH2" s="83"/>
      <c r="KXI2" s="83"/>
      <c r="KXJ2" s="83"/>
      <c r="KXK2" s="83"/>
      <c r="KXL2" s="83"/>
      <c r="KXM2" s="83"/>
      <c r="KXN2" s="83"/>
      <c r="KXO2" s="83"/>
      <c r="KXP2" s="83"/>
      <c r="KXQ2" s="83"/>
      <c r="KXR2" s="83"/>
      <c r="KXS2" s="83"/>
      <c r="KXT2" s="83"/>
      <c r="KXU2" s="83"/>
      <c r="KXV2" s="83"/>
      <c r="KXW2" s="83"/>
      <c r="KXX2" s="83"/>
      <c r="KXY2" s="83"/>
      <c r="KXZ2" s="83"/>
      <c r="KYA2" s="83"/>
      <c r="KYB2" s="83"/>
      <c r="KYC2" s="83"/>
      <c r="KYD2" s="83"/>
      <c r="KYE2" s="83"/>
      <c r="KYF2" s="83"/>
      <c r="KYG2" s="83"/>
      <c r="KYH2" s="83"/>
      <c r="KYI2" s="83"/>
      <c r="KYJ2" s="83"/>
      <c r="KYK2" s="83"/>
      <c r="KYL2" s="83"/>
      <c r="KYM2" s="83"/>
      <c r="KYN2" s="83"/>
      <c r="KYO2" s="83"/>
      <c r="KYP2" s="83"/>
      <c r="KYQ2" s="83"/>
      <c r="KYR2" s="83"/>
      <c r="KYS2" s="83"/>
      <c r="KYT2" s="83"/>
      <c r="KYU2" s="83"/>
      <c r="KYV2" s="83"/>
      <c r="KYW2" s="83"/>
      <c r="KYX2" s="83"/>
      <c r="KYY2" s="83"/>
      <c r="KYZ2" s="83"/>
      <c r="KZA2" s="83"/>
      <c r="KZB2" s="83"/>
      <c r="KZC2" s="83"/>
      <c r="KZD2" s="83"/>
      <c r="KZE2" s="83"/>
      <c r="KZF2" s="83"/>
      <c r="KZG2" s="83"/>
      <c r="KZH2" s="83"/>
      <c r="KZI2" s="83"/>
      <c r="KZJ2" s="83"/>
      <c r="KZK2" s="83"/>
      <c r="KZL2" s="83"/>
      <c r="KZM2" s="83"/>
      <c r="KZN2" s="83"/>
      <c r="KZO2" s="83"/>
      <c r="KZP2" s="83"/>
      <c r="KZQ2" s="83"/>
      <c r="KZR2" s="83"/>
      <c r="KZS2" s="83"/>
      <c r="KZT2" s="83"/>
      <c r="KZU2" s="83"/>
      <c r="KZV2" s="83"/>
      <c r="KZW2" s="83"/>
      <c r="KZX2" s="83"/>
      <c r="KZY2" s="83"/>
      <c r="KZZ2" s="83"/>
      <c r="LAA2" s="83"/>
      <c r="LAB2" s="83"/>
      <c r="LAC2" s="83"/>
      <c r="LAD2" s="83"/>
      <c r="LAE2" s="83"/>
      <c r="LAF2" s="83"/>
      <c r="LAG2" s="83"/>
      <c r="LAH2" s="83"/>
      <c r="LAI2" s="83"/>
      <c r="LAJ2" s="83"/>
      <c r="LAK2" s="83"/>
      <c r="LAL2" s="83"/>
      <c r="LAM2" s="83"/>
      <c r="LAN2" s="83"/>
      <c r="LAO2" s="83"/>
      <c r="LAP2" s="83"/>
      <c r="LAQ2" s="83"/>
      <c r="LAR2" s="83"/>
      <c r="LAS2" s="83"/>
      <c r="LAT2" s="83"/>
      <c r="LAU2" s="83"/>
      <c r="LAV2" s="83"/>
      <c r="LAW2" s="83"/>
      <c r="LAX2" s="83"/>
      <c r="LAY2" s="83"/>
      <c r="LAZ2" s="83"/>
      <c r="LBA2" s="83"/>
      <c r="LBB2" s="83"/>
      <c r="LBC2" s="83"/>
      <c r="LBD2" s="83"/>
      <c r="LBE2" s="83"/>
      <c r="LBF2" s="83"/>
      <c r="LBG2" s="83"/>
      <c r="LBH2" s="83"/>
      <c r="LBI2" s="83"/>
      <c r="LBJ2" s="83"/>
      <c r="LBK2" s="83"/>
      <c r="LBL2" s="83"/>
      <c r="LBM2" s="83"/>
      <c r="LBN2" s="83"/>
      <c r="LBO2" s="83"/>
      <c r="LBP2" s="83"/>
      <c r="LBQ2" s="83"/>
      <c r="LBR2" s="83"/>
      <c r="LBS2" s="83"/>
      <c r="LBT2" s="83"/>
      <c r="LBU2" s="83"/>
      <c r="LBV2" s="83"/>
      <c r="LBW2" s="83"/>
      <c r="LBX2" s="83"/>
      <c r="LBY2" s="83"/>
      <c r="LBZ2" s="83"/>
      <c r="LCA2" s="83"/>
      <c r="LCB2" s="83"/>
      <c r="LCC2" s="83"/>
      <c r="LCD2" s="83"/>
      <c r="LCE2" s="83"/>
      <c r="LCF2" s="83"/>
      <c r="LCG2" s="83"/>
      <c r="LCH2" s="83"/>
      <c r="LCI2" s="83"/>
      <c r="LCJ2" s="83"/>
      <c r="LCK2" s="83"/>
      <c r="LCL2" s="83"/>
      <c r="LCM2" s="83"/>
      <c r="LCN2" s="83"/>
      <c r="LCO2" s="83"/>
      <c r="LCP2" s="83"/>
      <c r="LCQ2" s="83"/>
      <c r="LCR2" s="83"/>
      <c r="LCS2" s="83"/>
      <c r="LCT2" s="83"/>
      <c r="LCU2" s="83"/>
      <c r="LCV2" s="83"/>
      <c r="LCW2" s="83"/>
      <c r="LCX2" s="83"/>
      <c r="LCY2" s="83"/>
      <c r="LCZ2" s="83"/>
      <c r="LDA2" s="83"/>
      <c r="LDB2" s="83"/>
      <c r="LDC2" s="83"/>
      <c r="LDD2" s="83"/>
      <c r="LDE2" s="83"/>
      <c r="LDF2" s="83"/>
      <c r="LDG2" s="83"/>
      <c r="LDH2" s="83"/>
      <c r="LDI2" s="83"/>
      <c r="LDJ2" s="83"/>
      <c r="LDK2" s="83"/>
      <c r="LDL2" s="83"/>
      <c r="LDM2" s="83"/>
      <c r="LDN2" s="83"/>
      <c r="LDO2" s="83"/>
      <c r="LDP2" s="83"/>
      <c r="LDQ2" s="83"/>
      <c r="LDR2" s="83"/>
      <c r="LDS2" s="83"/>
      <c r="LDT2" s="83"/>
      <c r="LDU2" s="83"/>
      <c r="LDV2" s="83"/>
      <c r="LDW2" s="83"/>
      <c r="LDX2" s="83"/>
      <c r="LDY2" s="83"/>
      <c r="LDZ2" s="83"/>
      <c r="LEA2" s="83"/>
      <c r="LEB2" s="83"/>
      <c r="LEC2" s="83"/>
      <c r="LED2" s="83"/>
      <c r="LEE2" s="83"/>
      <c r="LEF2" s="83"/>
      <c r="LEG2" s="83"/>
      <c r="LEH2" s="83"/>
      <c r="LEI2" s="83"/>
      <c r="LEJ2" s="83"/>
      <c r="LEK2" s="83"/>
      <c r="LEL2" s="83"/>
      <c r="LEM2" s="83"/>
      <c r="LEN2" s="83"/>
      <c r="LEO2" s="83"/>
      <c r="LEP2" s="83"/>
      <c r="LEQ2" s="83"/>
      <c r="LER2" s="83"/>
      <c r="LES2" s="83"/>
      <c r="LET2" s="83"/>
      <c r="LEU2" s="83"/>
      <c r="LEV2" s="83"/>
      <c r="LEW2" s="83"/>
      <c r="LEX2" s="83"/>
      <c r="LEY2" s="83"/>
      <c r="LEZ2" s="83"/>
      <c r="LFA2" s="83"/>
      <c r="LFB2" s="83"/>
      <c r="LFC2" s="83"/>
      <c r="LFD2" s="83"/>
      <c r="LFE2" s="83"/>
      <c r="LFF2" s="83"/>
      <c r="LFG2" s="83"/>
      <c r="LFH2" s="83"/>
      <c r="LFI2" s="83"/>
      <c r="LFJ2" s="83"/>
      <c r="LFK2" s="83"/>
      <c r="LFL2" s="83"/>
      <c r="LFM2" s="83"/>
      <c r="LFN2" s="83"/>
      <c r="LFO2" s="83"/>
      <c r="LFP2" s="83"/>
      <c r="LFQ2" s="83"/>
      <c r="LFR2" s="83"/>
      <c r="LFS2" s="83"/>
      <c r="LFT2" s="83"/>
      <c r="LFU2" s="83"/>
      <c r="LFV2" s="83"/>
      <c r="LFW2" s="83"/>
      <c r="LFX2" s="83"/>
      <c r="LFY2" s="83"/>
      <c r="LFZ2" s="83"/>
      <c r="LGA2" s="83"/>
      <c r="LGB2" s="83"/>
      <c r="LGC2" s="83"/>
      <c r="LGD2" s="83"/>
      <c r="LGE2" s="83"/>
      <c r="LGF2" s="83"/>
      <c r="LGG2" s="83"/>
      <c r="LGH2" s="83"/>
      <c r="LGI2" s="83"/>
      <c r="LGJ2" s="83"/>
      <c r="LGK2" s="83"/>
      <c r="LGL2" s="83"/>
      <c r="LGM2" s="83"/>
      <c r="LGN2" s="83"/>
      <c r="LGO2" s="83"/>
      <c r="LGP2" s="83"/>
      <c r="LGQ2" s="83"/>
      <c r="LGR2" s="83"/>
      <c r="LGS2" s="83"/>
      <c r="LGT2" s="83"/>
      <c r="LGU2" s="83"/>
      <c r="LGV2" s="83"/>
      <c r="LGW2" s="83"/>
      <c r="LGX2" s="83"/>
      <c r="LGY2" s="83"/>
      <c r="LGZ2" s="83"/>
      <c r="LHA2" s="83"/>
      <c r="LHB2" s="83"/>
      <c r="LHC2" s="83"/>
      <c r="LHD2" s="83"/>
      <c r="LHE2" s="83"/>
      <c r="LHF2" s="83"/>
      <c r="LHG2" s="83"/>
      <c r="LHH2" s="83"/>
      <c r="LHI2" s="83"/>
      <c r="LHJ2" s="83"/>
      <c r="LHK2" s="83"/>
      <c r="LHL2" s="83"/>
      <c r="LHM2" s="83"/>
      <c r="LHN2" s="83"/>
      <c r="LHO2" s="83"/>
      <c r="LHP2" s="83"/>
      <c r="LHQ2" s="83"/>
      <c r="LHR2" s="83"/>
      <c r="LHS2" s="83"/>
      <c r="LHT2" s="83"/>
      <c r="LHU2" s="83"/>
      <c r="LHV2" s="83"/>
      <c r="LHW2" s="83"/>
      <c r="LHX2" s="83"/>
      <c r="LHY2" s="83"/>
      <c r="LHZ2" s="83"/>
      <c r="LIA2" s="83"/>
      <c r="LIB2" s="83"/>
      <c r="LIC2" s="83"/>
      <c r="LID2" s="83"/>
      <c r="LIE2" s="83"/>
      <c r="LIF2" s="83"/>
      <c r="LIG2" s="83"/>
      <c r="LIH2" s="83"/>
      <c r="LII2" s="83"/>
      <c r="LIJ2" s="83"/>
      <c r="LIK2" s="83"/>
      <c r="LIL2" s="83"/>
      <c r="LIM2" s="83"/>
      <c r="LIN2" s="83"/>
      <c r="LIO2" s="83"/>
      <c r="LIP2" s="83"/>
      <c r="LIQ2" s="83"/>
      <c r="LIR2" s="83"/>
      <c r="LIS2" s="83"/>
      <c r="LIT2" s="83"/>
      <c r="LIU2" s="83"/>
      <c r="LIV2" s="83"/>
      <c r="LIW2" s="83"/>
      <c r="LIX2" s="83"/>
      <c r="LIY2" s="83"/>
      <c r="LIZ2" s="83"/>
      <c r="LJA2" s="83"/>
      <c r="LJB2" s="83"/>
      <c r="LJC2" s="83"/>
      <c r="LJD2" s="83"/>
      <c r="LJE2" s="83"/>
      <c r="LJF2" s="83"/>
      <c r="LJG2" s="83"/>
      <c r="LJH2" s="83"/>
      <c r="LJI2" s="83"/>
      <c r="LJJ2" s="83"/>
      <c r="LJK2" s="83"/>
      <c r="LJL2" s="83"/>
      <c r="LJM2" s="83"/>
      <c r="LJN2" s="83"/>
      <c r="LJO2" s="83"/>
      <c r="LJP2" s="83"/>
      <c r="LJQ2" s="83"/>
      <c r="LJR2" s="83"/>
      <c r="LJS2" s="83"/>
      <c r="LJT2" s="83"/>
      <c r="LJU2" s="83"/>
      <c r="LJV2" s="83"/>
      <c r="LJW2" s="83"/>
      <c r="LJX2" s="83"/>
      <c r="LJY2" s="83"/>
      <c r="LJZ2" s="83"/>
      <c r="LKA2" s="83"/>
      <c r="LKB2" s="83"/>
      <c r="LKC2" s="83"/>
      <c r="LKD2" s="83"/>
      <c r="LKE2" s="83"/>
      <c r="LKF2" s="83"/>
      <c r="LKG2" s="83"/>
      <c r="LKH2" s="83"/>
      <c r="LKI2" s="83"/>
      <c r="LKJ2" s="83"/>
      <c r="LKK2" s="83"/>
      <c r="LKL2" s="83"/>
      <c r="LKM2" s="83"/>
      <c r="LKN2" s="83"/>
      <c r="LKO2" s="83"/>
      <c r="LKP2" s="83"/>
      <c r="LKQ2" s="83"/>
      <c r="LKR2" s="83"/>
      <c r="LKS2" s="83"/>
      <c r="LKT2" s="83"/>
      <c r="LKU2" s="83"/>
      <c r="LKV2" s="83"/>
      <c r="LKW2" s="83"/>
      <c r="LKX2" s="83"/>
      <c r="LKY2" s="83"/>
      <c r="LKZ2" s="83"/>
      <c r="LLA2" s="83"/>
      <c r="LLB2" s="83"/>
      <c r="LLC2" s="83"/>
      <c r="LLD2" s="83"/>
      <c r="LLE2" s="83"/>
      <c r="LLF2" s="83"/>
      <c r="LLG2" s="83"/>
      <c r="LLH2" s="83"/>
      <c r="LLI2" s="83"/>
      <c r="LLJ2" s="83"/>
      <c r="LLK2" s="83"/>
      <c r="LLL2" s="83"/>
      <c r="LLM2" s="83"/>
      <c r="LLN2" s="83"/>
      <c r="LLO2" s="83"/>
      <c r="LLP2" s="83"/>
      <c r="LLQ2" s="83"/>
      <c r="LLR2" s="83"/>
      <c r="LLS2" s="83"/>
      <c r="LLT2" s="83"/>
      <c r="LLU2" s="83"/>
      <c r="LLV2" s="83"/>
      <c r="LLW2" s="83"/>
      <c r="LLX2" s="83"/>
      <c r="LLY2" s="83"/>
      <c r="LLZ2" s="83"/>
      <c r="LMA2" s="83"/>
      <c r="LMB2" s="83"/>
      <c r="LMC2" s="83"/>
      <c r="LMD2" s="83"/>
      <c r="LME2" s="83"/>
      <c r="LMF2" s="83"/>
      <c r="LMG2" s="83"/>
      <c r="LMH2" s="83"/>
      <c r="LMI2" s="83"/>
      <c r="LMJ2" s="83"/>
      <c r="LMK2" s="83"/>
      <c r="LML2" s="83"/>
      <c r="LMM2" s="83"/>
      <c r="LMN2" s="83"/>
      <c r="LMO2" s="83"/>
      <c r="LMP2" s="83"/>
      <c r="LMQ2" s="83"/>
      <c r="LMR2" s="83"/>
      <c r="LMS2" s="83"/>
      <c r="LMT2" s="83"/>
      <c r="LMU2" s="83"/>
      <c r="LMV2" s="83"/>
      <c r="LMW2" s="83"/>
      <c r="LMX2" s="83"/>
      <c r="LMY2" s="83"/>
      <c r="LMZ2" s="83"/>
      <c r="LNA2" s="83"/>
      <c r="LNB2" s="83"/>
      <c r="LNC2" s="83"/>
      <c r="LND2" s="83"/>
      <c r="LNE2" s="83"/>
      <c r="LNF2" s="83"/>
      <c r="LNG2" s="83"/>
      <c r="LNH2" s="83"/>
      <c r="LNI2" s="83"/>
      <c r="LNJ2" s="83"/>
      <c r="LNK2" s="83"/>
      <c r="LNL2" s="83"/>
      <c r="LNM2" s="83"/>
      <c r="LNN2" s="83"/>
      <c r="LNO2" s="83"/>
      <c r="LNP2" s="83"/>
      <c r="LNQ2" s="83"/>
      <c r="LNR2" s="83"/>
      <c r="LNS2" s="83"/>
      <c r="LNT2" s="83"/>
      <c r="LNU2" s="83"/>
      <c r="LNV2" s="83"/>
      <c r="LNW2" s="83"/>
      <c r="LNX2" s="83"/>
      <c r="LNY2" s="83"/>
      <c r="LNZ2" s="83"/>
      <c r="LOA2" s="83"/>
      <c r="LOB2" s="83"/>
      <c r="LOC2" s="83"/>
      <c r="LOD2" s="83"/>
      <c r="LOE2" s="83"/>
      <c r="LOF2" s="83"/>
      <c r="LOG2" s="83"/>
      <c r="LOH2" s="83"/>
      <c r="LOI2" s="83"/>
      <c r="LOJ2" s="83"/>
      <c r="LOK2" s="83"/>
      <c r="LOL2" s="83"/>
      <c r="LOM2" s="83"/>
      <c r="LON2" s="83"/>
      <c r="LOO2" s="83"/>
      <c r="LOP2" s="83"/>
      <c r="LOQ2" s="83"/>
      <c r="LOR2" s="83"/>
      <c r="LOS2" s="83"/>
      <c r="LOT2" s="83"/>
      <c r="LOU2" s="83"/>
      <c r="LOV2" s="83"/>
      <c r="LOW2" s="83"/>
      <c r="LOX2" s="83"/>
      <c r="LOY2" s="83"/>
      <c r="LOZ2" s="83"/>
      <c r="LPA2" s="83"/>
      <c r="LPB2" s="83"/>
      <c r="LPC2" s="83"/>
      <c r="LPD2" s="83"/>
      <c r="LPE2" s="83"/>
      <c r="LPF2" s="83"/>
      <c r="LPG2" s="83"/>
      <c r="LPH2" s="83"/>
      <c r="LPI2" s="83"/>
      <c r="LPJ2" s="83"/>
      <c r="LPK2" s="83"/>
      <c r="LPL2" s="83"/>
      <c r="LPM2" s="83"/>
      <c r="LPN2" s="83"/>
      <c r="LPO2" s="83"/>
      <c r="LPP2" s="83"/>
      <c r="LPQ2" s="83"/>
      <c r="LPR2" s="83"/>
      <c r="LPS2" s="83"/>
      <c r="LPT2" s="83"/>
      <c r="LPU2" s="83"/>
      <c r="LPV2" s="83"/>
      <c r="LPW2" s="83"/>
      <c r="LPX2" s="83"/>
      <c r="LPY2" s="83"/>
      <c r="LPZ2" s="83"/>
      <c r="LQA2" s="83"/>
      <c r="LQB2" s="83"/>
      <c r="LQC2" s="83"/>
      <c r="LQD2" s="83"/>
      <c r="LQE2" s="83"/>
      <c r="LQF2" s="83"/>
      <c r="LQG2" s="83"/>
      <c r="LQH2" s="83"/>
      <c r="LQI2" s="83"/>
      <c r="LQJ2" s="83"/>
      <c r="LQK2" s="83"/>
      <c r="LQL2" s="83"/>
      <c r="LQM2" s="83"/>
      <c r="LQN2" s="83"/>
      <c r="LQO2" s="83"/>
      <c r="LQP2" s="83"/>
      <c r="LQQ2" s="83"/>
      <c r="LQR2" s="83"/>
      <c r="LQS2" s="83"/>
      <c r="LQT2" s="83"/>
      <c r="LQU2" s="83"/>
      <c r="LQV2" s="83"/>
      <c r="LQW2" s="83"/>
      <c r="LQX2" s="83"/>
      <c r="LQY2" s="83"/>
      <c r="LQZ2" s="83"/>
      <c r="LRA2" s="83"/>
      <c r="LRB2" s="83"/>
      <c r="LRC2" s="83"/>
      <c r="LRD2" s="83"/>
      <c r="LRE2" s="83"/>
      <c r="LRF2" s="83"/>
      <c r="LRG2" s="83"/>
      <c r="LRH2" s="83"/>
      <c r="LRI2" s="83"/>
      <c r="LRJ2" s="83"/>
      <c r="LRK2" s="83"/>
      <c r="LRL2" s="83"/>
      <c r="LRM2" s="83"/>
      <c r="LRN2" s="83"/>
      <c r="LRO2" s="83"/>
      <c r="LRP2" s="83"/>
      <c r="LRQ2" s="83"/>
      <c r="LRR2" s="83"/>
      <c r="LRS2" s="83"/>
      <c r="LRT2" s="83"/>
      <c r="LRU2" s="83"/>
      <c r="LRV2" s="83"/>
      <c r="LRW2" s="83"/>
      <c r="LRX2" s="83"/>
      <c r="LRY2" s="83"/>
      <c r="LRZ2" s="83"/>
      <c r="LSA2" s="83"/>
      <c r="LSB2" s="83"/>
      <c r="LSC2" s="83"/>
      <c r="LSD2" s="83"/>
      <c r="LSE2" s="83"/>
      <c r="LSF2" s="83"/>
      <c r="LSG2" s="83"/>
      <c r="LSH2" s="83"/>
      <c r="LSI2" s="83"/>
      <c r="LSJ2" s="83"/>
      <c r="LSK2" s="83"/>
      <c r="LSL2" s="83"/>
      <c r="LSM2" s="83"/>
      <c r="LSN2" s="83"/>
      <c r="LSO2" s="83"/>
      <c r="LSP2" s="83"/>
      <c r="LSQ2" s="83"/>
      <c r="LSR2" s="83"/>
      <c r="LSS2" s="83"/>
      <c r="LST2" s="83"/>
      <c r="LSU2" s="83"/>
      <c r="LSV2" s="83"/>
      <c r="LSW2" s="83"/>
      <c r="LSX2" s="83"/>
      <c r="LSY2" s="83"/>
      <c r="LSZ2" s="83"/>
      <c r="LTA2" s="83"/>
      <c r="LTB2" s="83"/>
      <c r="LTC2" s="83"/>
      <c r="LTD2" s="83"/>
      <c r="LTE2" s="83"/>
      <c r="LTF2" s="83"/>
      <c r="LTG2" s="83"/>
      <c r="LTH2" s="83"/>
      <c r="LTI2" s="83"/>
      <c r="LTJ2" s="83"/>
      <c r="LTK2" s="83"/>
      <c r="LTL2" s="83"/>
      <c r="LTM2" s="83"/>
      <c r="LTN2" s="83"/>
      <c r="LTO2" s="83"/>
      <c r="LTP2" s="83"/>
      <c r="LTQ2" s="83"/>
      <c r="LTR2" s="83"/>
      <c r="LTS2" s="83"/>
      <c r="LTT2" s="83"/>
      <c r="LTU2" s="83"/>
      <c r="LTV2" s="83"/>
      <c r="LTW2" s="83"/>
      <c r="LTX2" s="83"/>
      <c r="LTY2" s="83"/>
      <c r="LTZ2" s="83"/>
      <c r="LUA2" s="83"/>
      <c r="LUB2" s="83"/>
      <c r="LUC2" s="83"/>
      <c r="LUD2" s="83"/>
      <c r="LUE2" s="83"/>
      <c r="LUF2" s="83"/>
      <c r="LUG2" s="83"/>
      <c r="LUH2" s="83"/>
      <c r="LUI2" s="83"/>
      <c r="LUJ2" s="83"/>
      <c r="LUK2" s="83"/>
      <c r="LUL2" s="83"/>
      <c r="LUM2" s="83"/>
      <c r="LUN2" s="83"/>
      <c r="LUO2" s="83"/>
      <c r="LUP2" s="83"/>
      <c r="LUQ2" s="83"/>
      <c r="LUR2" s="83"/>
      <c r="LUS2" s="83"/>
      <c r="LUT2" s="83"/>
      <c r="LUU2" s="83"/>
      <c r="LUV2" s="83"/>
      <c r="LUW2" s="83"/>
      <c r="LUX2" s="83"/>
      <c r="LUY2" s="83"/>
      <c r="LUZ2" s="83"/>
      <c r="LVA2" s="83"/>
      <c r="LVB2" s="83"/>
      <c r="LVC2" s="83"/>
      <c r="LVD2" s="83"/>
      <c r="LVE2" s="83"/>
      <c r="LVF2" s="83"/>
      <c r="LVG2" s="83"/>
      <c r="LVH2" s="83"/>
      <c r="LVI2" s="83"/>
      <c r="LVJ2" s="83"/>
      <c r="LVK2" s="83"/>
      <c r="LVL2" s="83"/>
      <c r="LVM2" s="83"/>
      <c r="LVN2" s="83"/>
      <c r="LVO2" s="83"/>
      <c r="LVP2" s="83"/>
      <c r="LVQ2" s="83"/>
      <c r="LVR2" s="83"/>
      <c r="LVS2" s="83"/>
      <c r="LVT2" s="83"/>
      <c r="LVU2" s="83"/>
      <c r="LVV2" s="83"/>
      <c r="LVW2" s="83"/>
      <c r="LVX2" s="83"/>
      <c r="LVY2" s="83"/>
      <c r="LVZ2" s="83"/>
      <c r="LWA2" s="83"/>
      <c r="LWB2" s="83"/>
      <c r="LWC2" s="83"/>
      <c r="LWD2" s="83"/>
      <c r="LWE2" s="83"/>
      <c r="LWF2" s="83"/>
      <c r="LWG2" s="83"/>
      <c r="LWH2" s="83"/>
      <c r="LWI2" s="83"/>
      <c r="LWJ2" s="83"/>
      <c r="LWK2" s="83"/>
      <c r="LWL2" s="83"/>
      <c r="LWM2" s="83"/>
      <c r="LWN2" s="83"/>
      <c r="LWO2" s="83"/>
      <c r="LWP2" s="83"/>
      <c r="LWQ2" s="83"/>
      <c r="LWR2" s="83"/>
      <c r="LWS2" s="83"/>
      <c r="LWT2" s="83"/>
      <c r="LWU2" s="83"/>
      <c r="LWV2" s="83"/>
      <c r="LWW2" s="83"/>
      <c r="LWX2" s="83"/>
      <c r="LWY2" s="83"/>
      <c r="LWZ2" s="83"/>
      <c r="LXA2" s="83"/>
      <c r="LXB2" s="83"/>
      <c r="LXC2" s="83"/>
      <c r="LXD2" s="83"/>
      <c r="LXE2" s="83"/>
      <c r="LXF2" s="83"/>
      <c r="LXG2" s="83"/>
      <c r="LXH2" s="83"/>
      <c r="LXI2" s="83"/>
      <c r="LXJ2" s="83"/>
      <c r="LXK2" s="83"/>
      <c r="LXL2" s="83"/>
      <c r="LXM2" s="83"/>
      <c r="LXN2" s="83"/>
      <c r="LXO2" s="83"/>
      <c r="LXP2" s="83"/>
      <c r="LXQ2" s="83"/>
      <c r="LXR2" s="83"/>
      <c r="LXS2" s="83"/>
      <c r="LXT2" s="83"/>
      <c r="LXU2" s="83"/>
      <c r="LXV2" s="83"/>
      <c r="LXW2" s="83"/>
      <c r="LXX2" s="83"/>
      <c r="LXY2" s="83"/>
      <c r="LXZ2" s="83"/>
      <c r="LYA2" s="83"/>
      <c r="LYB2" s="83"/>
      <c r="LYC2" s="83"/>
      <c r="LYD2" s="83"/>
      <c r="LYE2" s="83"/>
      <c r="LYF2" s="83"/>
      <c r="LYG2" s="83"/>
      <c r="LYH2" s="83"/>
      <c r="LYI2" s="83"/>
      <c r="LYJ2" s="83"/>
      <c r="LYK2" s="83"/>
      <c r="LYL2" s="83"/>
      <c r="LYM2" s="83"/>
      <c r="LYN2" s="83"/>
      <c r="LYO2" s="83"/>
      <c r="LYP2" s="83"/>
      <c r="LYQ2" s="83"/>
      <c r="LYR2" s="83"/>
      <c r="LYS2" s="83"/>
      <c r="LYT2" s="83"/>
      <c r="LYU2" s="83"/>
      <c r="LYV2" s="83"/>
      <c r="LYW2" s="83"/>
      <c r="LYX2" s="83"/>
      <c r="LYY2" s="83"/>
      <c r="LYZ2" s="83"/>
      <c r="LZA2" s="83"/>
      <c r="LZB2" s="83"/>
      <c r="LZC2" s="83"/>
      <c r="LZD2" s="83"/>
      <c r="LZE2" s="83"/>
      <c r="LZF2" s="83"/>
      <c r="LZG2" s="83"/>
      <c r="LZH2" s="83"/>
      <c r="LZI2" s="83"/>
      <c r="LZJ2" s="83"/>
      <c r="LZK2" s="83"/>
      <c r="LZL2" s="83"/>
      <c r="LZM2" s="83"/>
      <c r="LZN2" s="83"/>
      <c r="LZO2" s="83"/>
      <c r="LZP2" s="83"/>
      <c r="LZQ2" s="83"/>
      <c r="LZR2" s="83"/>
      <c r="LZS2" s="83"/>
      <c r="LZT2" s="83"/>
      <c r="LZU2" s="83"/>
      <c r="LZV2" s="83"/>
      <c r="LZW2" s="83"/>
      <c r="LZX2" s="83"/>
      <c r="LZY2" s="83"/>
      <c r="LZZ2" s="83"/>
      <c r="MAA2" s="83"/>
      <c r="MAB2" s="83"/>
      <c r="MAC2" s="83"/>
      <c r="MAD2" s="83"/>
      <c r="MAE2" s="83"/>
      <c r="MAF2" s="83"/>
      <c r="MAG2" s="83"/>
      <c r="MAH2" s="83"/>
      <c r="MAI2" s="83"/>
      <c r="MAJ2" s="83"/>
      <c r="MAK2" s="83"/>
      <c r="MAL2" s="83"/>
      <c r="MAM2" s="83"/>
      <c r="MAN2" s="83"/>
      <c r="MAO2" s="83"/>
      <c r="MAP2" s="83"/>
      <c r="MAQ2" s="83"/>
      <c r="MAR2" s="83"/>
      <c r="MAS2" s="83"/>
      <c r="MAT2" s="83"/>
      <c r="MAU2" s="83"/>
      <c r="MAV2" s="83"/>
      <c r="MAW2" s="83"/>
      <c r="MAX2" s="83"/>
      <c r="MAY2" s="83"/>
      <c r="MAZ2" s="83"/>
      <c r="MBA2" s="83"/>
      <c r="MBB2" s="83"/>
      <c r="MBC2" s="83"/>
      <c r="MBD2" s="83"/>
      <c r="MBE2" s="83"/>
      <c r="MBF2" s="83"/>
      <c r="MBG2" s="83"/>
      <c r="MBH2" s="83"/>
      <c r="MBI2" s="83"/>
      <c r="MBJ2" s="83"/>
      <c r="MBK2" s="83"/>
      <c r="MBL2" s="83"/>
      <c r="MBM2" s="83"/>
      <c r="MBN2" s="83"/>
      <c r="MBO2" s="83"/>
      <c r="MBP2" s="83"/>
      <c r="MBQ2" s="83"/>
      <c r="MBR2" s="83"/>
      <c r="MBS2" s="83"/>
      <c r="MBT2" s="83"/>
      <c r="MBU2" s="83"/>
      <c r="MBV2" s="83"/>
      <c r="MBW2" s="83"/>
      <c r="MBX2" s="83"/>
      <c r="MBY2" s="83"/>
      <c r="MBZ2" s="83"/>
      <c r="MCA2" s="83"/>
      <c r="MCB2" s="83"/>
      <c r="MCC2" s="83"/>
      <c r="MCD2" s="83"/>
      <c r="MCE2" s="83"/>
      <c r="MCF2" s="83"/>
      <c r="MCG2" s="83"/>
      <c r="MCH2" s="83"/>
      <c r="MCI2" s="83"/>
      <c r="MCJ2" s="83"/>
      <c r="MCK2" s="83"/>
      <c r="MCL2" s="83"/>
      <c r="MCM2" s="83"/>
      <c r="MCN2" s="83"/>
      <c r="MCO2" s="83"/>
      <c r="MCP2" s="83"/>
      <c r="MCQ2" s="83"/>
      <c r="MCR2" s="83"/>
      <c r="MCS2" s="83"/>
      <c r="MCT2" s="83"/>
      <c r="MCU2" s="83"/>
      <c r="MCV2" s="83"/>
      <c r="MCW2" s="83"/>
      <c r="MCX2" s="83"/>
      <c r="MCY2" s="83"/>
      <c r="MCZ2" s="83"/>
      <c r="MDA2" s="83"/>
      <c r="MDB2" s="83"/>
      <c r="MDC2" s="83"/>
      <c r="MDD2" s="83"/>
      <c r="MDE2" s="83"/>
      <c r="MDF2" s="83"/>
      <c r="MDG2" s="83"/>
      <c r="MDH2" s="83"/>
      <c r="MDI2" s="83"/>
      <c r="MDJ2" s="83"/>
      <c r="MDK2" s="83"/>
      <c r="MDL2" s="83"/>
      <c r="MDM2" s="83"/>
      <c r="MDN2" s="83"/>
      <c r="MDO2" s="83"/>
      <c r="MDP2" s="83"/>
      <c r="MDQ2" s="83"/>
      <c r="MDR2" s="83"/>
      <c r="MDS2" s="83"/>
      <c r="MDT2" s="83"/>
      <c r="MDU2" s="83"/>
      <c r="MDV2" s="83"/>
      <c r="MDW2" s="83"/>
      <c r="MDX2" s="83"/>
      <c r="MDY2" s="83"/>
      <c r="MDZ2" s="83"/>
      <c r="MEA2" s="83"/>
      <c r="MEB2" s="83"/>
      <c r="MEC2" s="83"/>
      <c r="MED2" s="83"/>
      <c r="MEE2" s="83"/>
      <c r="MEF2" s="83"/>
      <c r="MEG2" s="83"/>
      <c r="MEH2" s="83"/>
      <c r="MEI2" s="83"/>
      <c r="MEJ2" s="83"/>
      <c r="MEK2" s="83"/>
      <c r="MEL2" s="83"/>
      <c r="MEM2" s="83"/>
      <c r="MEN2" s="83"/>
      <c r="MEO2" s="83"/>
      <c r="MEP2" s="83"/>
      <c r="MEQ2" s="83"/>
      <c r="MER2" s="83"/>
      <c r="MES2" s="83"/>
      <c r="MET2" s="83"/>
      <c r="MEU2" s="83"/>
      <c r="MEV2" s="83"/>
      <c r="MEW2" s="83"/>
      <c r="MEX2" s="83"/>
      <c r="MEY2" s="83"/>
      <c r="MEZ2" s="83"/>
      <c r="MFA2" s="83"/>
      <c r="MFB2" s="83"/>
      <c r="MFC2" s="83"/>
      <c r="MFD2" s="83"/>
      <c r="MFE2" s="83"/>
      <c r="MFF2" s="83"/>
      <c r="MFG2" s="83"/>
      <c r="MFH2" s="83"/>
      <c r="MFI2" s="83"/>
      <c r="MFJ2" s="83"/>
      <c r="MFK2" s="83"/>
      <c r="MFL2" s="83"/>
      <c r="MFM2" s="83"/>
      <c r="MFN2" s="83"/>
      <c r="MFO2" s="83"/>
      <c r="MFP2" s="83"/>
      <c r="MFQ2" s="83"/>
      <c r="MFR2" s="83"/>
      <c r="MFS2" s="83"/>
      <c r="MFT2" s="83"/>
      <c r="MFU2" s="83"/>
      <c r="MFV2" s="83"/>
      <c r="MFW2" s="83"/>
      <c r="MFX2" s="83"/>
      <c r="MFY2" s="83"/>
      <c r="MFZ2" s="83"/>
      <c r="MGA2" s="83"/>
      <c r="MGB2" s="83"/>
      <c r="MGC2" s="83"/>
      <c r="MGD2" s="83"/>
      <c r="MGE2" s="83"/>
      <c r="MGF2" s="83"/>
      <c r="MGG2" s="83"/>
      <c r="MGH2" s="83"/>
      <c r="MGI2" s="83"/>
      <c r="MGJ2" s="83"/>
      <c r="MGK2" s="83"/>
      <c r="MGL2" s="83"/>
      <c r="MGM2" s="83"/>
      <c r="MGN2" s="83"/>
      <c r="MGO2" s="83"/>
      <c r="MGP2" s="83"/>
      <c r="MGQ2" s="83"/>
      <c r="MGR2" s="83"/>
      <c r="MGS2" s="83"/>
      <c r="MGT2" s="83"/>
      <c r="MGU2" s="83"/>
      <c r="MGV2" s="83"/>
      <c r="MGW2" s="83"/>
      <c r="MGX2" s="83"/>
      <c r="MGY2" s="83"/>
      <c r="MGZ2" s="83"/>
      <c r="MHA2" s="83"/>
      <c r="MHB2" s="83"/>
      <c r="MHC2" s="83"/>
      <c r="MHD2" s="83"/>
      <c r="MHE2" s="83"/>
      <c r="MHF2" s="83"/>
      <c r="MHG2" s="83"/>
      <c r="MHH2" s="83"/>
      <c r="MHI2" s="83"/>
      <c r="MHJ2" s="83"/>
      <c r="MHK2" s="83"/>
      <c r="MHL2" s="83"/>
      <c r="MHM2" s="83"/>
      <c r="MHN2" s="83"/>
      <c r="MHO2" s="83"/>
      <c r="MHP2" s="83"/>
      <c r="MHQ2" s="83"/>
      <c r="MHR2" s="83"/>
      <c r="MHS2" s="83"/>
      <c r="MHT2" s="83"/>
      <c r="MHU2" s="83"/>
      <c r="MHV2" s="83"/>
      <c r="MHW2" s="83"/>
      <c r="MHX2" s="83"/>
      <c r="MHY2" s="83"/>
      <c r="MHZ2" s="83"/>
      <c r="MIA2" s="83"/>
      <c r="MIB2" s="83"/>
      <c r="MIC2" s="83"/>
      <c r="MID2" s="83"/>
      <c r="MIE2" s="83"/>
      <c r="MIF2" s="83"/>
      <c r="MIG2" s="83"/>
      <c r="MIH2" s="83"/>
      <c r="MII2" s="83"/>
      <c r="MIJ2" s="83"/>
      <c r="MIK2" s="83"/>
      <c r="MIL2" s="83"/>
      <c r="MIM2" s="83"/>
      <c r="MIN2" s="83"/>
      <c r="MIO2" s="83"/>
      <c r="MIP2" s="83"/>
      <c r="MIQ2" s="83"/>
      <c r="MIR2" s="83"/>
      <c r="MIS2" s="83"/>
      <c r="MIT2" s="83"/>
      <c r="MIU2" s="83"/>
      <c r="MIV2" s="83"/>
      <c r="MIW2" s="83"/>
      <c r="MIX2" s="83"/>
      <c r="MIY2" s="83"/>
      <c r="MIZ2" s="83"/>
      <c r="MJA2" s="83"/>
      <c r="MJB2" s="83"/>
      <c r="MJC2" s="83"/>
      <c r="MJD2" s="83"/>
      <c r="MJE2" s="83"/>
      <c r="MJF2" s="83"/>
      <c r="MJG2" s="83"/>
      <c r="MJH2" s="83"/>
      <c r="MJI2" s="83"/>
      <c r="MJJ2" s="83"/>
      <c r="MJK2" s="83"/>
      <c r="MJL2" s="83"/>
      <c r="MJM2" s="83"/>
      <c r="MJN2" s="83"/>
      <c r="MJO2" s="83"/>
      <c r="MJP2" s="83"/>
      <c r="MJQ2" s="83"/>
      <c r="MJR2" s="83"/>
      <c r="MJS2" s="83"/>
      <c r="MJT2" s="83"/>
      <c r="MJU2" s="83"/>
      <c r="MJV2" s="83"/>
      <c r="MJW2" s="83"/>
      <c r="MJX2" s="83"/>
      <c r="MJY2" s="83"/>
      <c r="MJZ2" s="83"/>
      <c r="MKA2" s="83"/>
      <c r="MKB2" s="83"/>
      <c r="MKC2" s="83"/>
      <c r="MKD2" s="83"/>
      <c r="MKE2" s="83"/>
      <c r="MKF2" s="83"/>
      <c r="MKG2" s="83"/>
      <c r="MKH2" s="83"/>
      <c r="MKI2" s="83"/>
      <c r="MKJ2" s="83"/>
      <c r="MKK2" s="83"/>
      <c r="MKL2" s="83"/>
      <c r="MKM2" s="83"/>
      <c r="MKN2" s="83"/>
      <c r="MKO2" s="83"/>
      <c r="MKP2" s="83"/>
      <c r="MKQ2" s="83"/>
      <c r="MKR2" s="83"/>
      <c r="MKS2" s="83"/>
      <c r="MKT2" s="83"/>
      <c r="MKU2" s="83"/>
      <c r="MKV2" s="83"/>
      <c r="MKW2" s="83"/>
      <c r="MKX2" s="83"/>
      <c r="MKY2" s="83"/>
      <c r="MKZ2" s="83"/>
      <c r="MLA2" s="83"/>
      <c r="MLB2" s="83"/>
      <c r="MLC2" s="83"/>
      <c r="MLD2" s="83"/>
      <c r="MLE2" s="83"/>
      <c r="MLF2" s="83"/>
      <c r="MLG2" s="83"/>
      <c r="MLH2" s="83"/>
      <c r="MLI2" s="83"/>
      <c r="MLJ2" s="83"/>
      <c r="MLK2" s="83"/>
      <c r="MLL2" s="83"/>
      <c r="MLM2" s="83"/>
      <c r="MLN2" s="83"/>
      <c r="MLO2" s="83"/>
      <c r="MLP2" s="83"/>
      <c r="MLQ2" s="83"/>
      <c r="MLR2" s="83"/>
      <c r="MLS2" s="83"/>
      <c r="MLT2" s="83"/>
      <c r="MLU2" s="83"/>
      <c r="MLV2" s="83"/>
      <c r="MLW2" s="83"/>
      <c r="MLX2" s="83"/>
      <c r="MLY2" s="83"/>
      <c r="MLZ2" s="83"/>
      <c r="MMA2" s="83"/>
      <c r="MMB2" s="83"/>
      <c r="MMC2" s="83"/>
      <c r="MMD2" s="83"/>
      <c r="MME2" s="83"/>
      <c r="MMF2" s="83"/>
      <c r="MMG2" s="83"/>
      <c r="MMH2" s="83"/>
      <c r="MMI2" s="83"/>
      <c r="MMJ2" s="83"/>
      <c r="MMK2" s="83"/>
      <c r="MML2" s="83"/>
      <c r="MMM2" s="83"/>
      <c r="MMN2" s="83"/>
      <c r="MMO2" s="83"/>
      <c r="MMP2" s="83"/>
      <c r="MMQ2" s="83"/>
      <c r="MMR2" s="83"/>
      <c r="MMS2" s="83"/>
      <c r="MMT2" s="83"/>
      <c r="MMU2" s="83"/>
      <c r="MMV2" s="83"/>
      <c r="MMW2" s="83"/>
      <c r="MMX2" s="83"/>
      <c r="MMY2" s="83"/>
      <c r="MMZ2" s="83"/>
      <c r="MNA2" s="83"/>
      <c r="MNB2" s="83"/>
      <c r="MNC2" s="83"/>
      <c r="MND2" s="83"/>
      <c r="MNE2" s="83"/>
      <c r="MNF2" s="83"/>
      <c r="MNG2" s="83"/>
      <c r="MNH2" s="83"/>
      <c r="MNI2" s="83"/>
      <c r="MNJ2" s="83"/>
      <c r="MNK2" s="83"/>
      <c r="MNL2" s="83"/>
      <c r="MNM2" s="83"/>
      <c r="MNN2" s="83"/>
      <c r="MNO2" s="83"/>
      <c r="MNP2" s="83"/>
      <c r="MNQ2" s="83"/>
      <c r="MNR2" s="83"/>
      <c r="MNS2" s="83"/>
      <c r="MNT2" s="83"/>
      <c r="MNU2" s="83"/>
      <c r="MNV2" s="83"/>
      <c r="MNW2" s="83"/>
      <c r="MNX2" s="83"/>
      <c r="MNY2" s="83"/>
      <c r="MNZ2" s="83"/>
      <c r="MOA2" s="83"/>
      <c r="MOB2" s="83"/>
      <c r="MOC2" s="83"/>
      <c r="MOD2" s="83"/>
      <c r="MOE2" s="83"/>
      <c r="MOF2" s="83"/>
      <c r="MOG2" s="83"/>
      <c r="MOH2" s="83"/>
      <c r="MOI2" s="83"/>
      <c r="MOJ2" s="83"/>
      <c r="MOK2" s="83"/>
      <c r="MOL2" s="83"/>
      <c r="MOM2" s="83"/>
      <c r="MON2" s="83"/>
      <c r="MOO2" s="83"/>
      <c r="MOP2" s="83"/>
      <c r="MOQ2" s="83"/>
      <c r="MOR2" s="83"/>
      <c r="MOS2" s="83"/>
      <c r="MOT2" s="83"/>
      <c r="MOU2" s="83"/>
      <c r="MOV2" s="83"/>
      <c r="MOW2" s="83"/>
      <c r="MOX2" s="83"/>
      <c r="MOY2" s="83"/>
      <c r="MOZ2" s="83"/>
      <c r="MPA2" s="83"/>
      <c r="MPB2" s="83"/>
      <c r="MPC2" s="83"/>
      <c r="MPD2" s="83"/>
      <c r="MPE2" s="83"/>
      <c r="MPF2" s="83"/>
      <c r="MPG2" s="83"/>
      <c r="MPH2" s="83"/>
      <c r="MPI2" s="83"/>
      <c r="MPJ2" s="83"/>
      <c r="MPK2" s="83"/>
      <c r="MPL2" s="83"/>
      <c r="MPM2" s="83"/>
      <c r="MPN2" s="83"/>
      <c r="MPO2" s="83"/>
      <c r="MPP2" s="83"/>
      <c r="MPQ2" s="83"/>
      <c r="MPR2" s="83"/>
      <c r="MPS2" s="83"/>
      <c r="MPT2" s="83"/>
      <c r="MPU2" s="83"/>
      <c r="MPV2" s="83"/>
      <c r="MPW2" s="83"/>
      <c r="MPX2" s="83"/>
      <c r="MPY2" s="83"/>
      <c r="MPZ2" s="83"/>
      <c r="MQA2" s="83"/>
      <c r="MQB2" s="83"/>
      <c r="MQC2" s="83"/>
      <c r="MQD2" s="83"/>
      <c r="MQE2" s="83"/>
      <c r="MQF2" s="83"/>
      <c r="MQG2" s="83"/>
      <c r="MQH2" s="83"/>
      <c r="MQI2" s="83"/>
      <c r="MQJ2" s="83"/>
      <c r="MQK2" s="83"/>
      <c r="MQL2" s="83"/>
      <c r="MQM2" s="83"/>
      <c r="MQN2" s="83"/>
      <c r="MQO2" s="83"/>
      <c r="MQP2" s="83"/>
      <c r="MQQ2" s="83"/>
      <c r="MQR2" s="83"/>
      <c r="MQS2" s="83"/>
      <c r="MQT2" s="83"/>
      <c r="MQU2" s="83"/>
      <c r="MQV2" s="83"/>
      <c r="MQW2" s="83"/>
      <c r="MQX2" s="83"/>
      <c r="MQY2" s="83"/>
      <c r="MQZ2" s="83"/>
      <c r="MRA2" s="83"/>
      <c r="MRB2" s="83"/>
      <c r="MRC2" s="83"/>
      <c r="MRD2" s="83"/>
      <c r="MRE2" s="83"/>
      <c r="MRF2" s="83"/>
      <c r="MRG2" s="83"/>
      <c r="MRH2" s="83"/>
      <c r="MRI2" s="83"/>
      <c r="MRJ2" s="83"/>
      <c r="MRK2" s="83"/>
      <c r="MRL2" s="83"/>
      <c r="MRM2" s="83"/>
      <c r="MRN2" s="83"/>
      <c r="MRO2" s="83"/>
      <c r="MRP2" s="83"/>
      <c r="MRQ2" s="83"/>
      <c r="MRR2" s="83"/>
      <c r="MRS2" s="83"/>
      <c r="MRT2" s="83"/>
      <c r="MRU2" s="83"/>
      <c r="MRV2" s="83"/>
      <c r="MRW2" s="83"/>
      <c r="MRX2" s="83"/>
      <c r="MRY2" s="83"/>
      <c r="MRZ2" s="83"/>
      <c r="MSA2" s="83"/>
      <c r="MSB2" s="83"/>
      <c r="MSC2" s="83"/>
      <c r="MSD2" s="83"/>
      <c r="MSE2" s="83"/>
      <c r="MSF2" s="83"/>
      <c r="MSG2" s="83"/>
      <c r="MSH2" s="83"/>
      <c r="MSI2" s="83"/>
      <c r="MSJ2" s="83"/>
      <c r="MSK2" s="83"/>
      <c r="MSL2" s="83"/>
      <c r="MSM2" s="83"/>
      <c r="MSN2" s="83"/>
      <c r="MSO2" s="83"/>
      <c r="MSP2" s="83"/>
      <c r="MSQ2" s="83"/>
      <c r="MSR2" s="83"/>
      <c r="MSS2" s="83"/>
      <c r="MST2" s="83"/>
      <c r="MSU2" s="83"/>
      <c r="MSV2" s="83"/>
      <c r="MSW2" s="83"/>
      <c r="MSX2" s="83"/>
      <c r="MSY2" s="83"/>
      <c r="MSZ2" s="83"/>
      <c r="MTA2" s="83"/>
      <c r="MTB2" s="83"/>
      <c r="MTC2" s="83"/>
      <c r="MTD2" s="83"/>
      <c r="MTE2" s="83"/>
      <c r="MTF2" s="83"/>
      <c r="MTG2" s="83"/>
      <c r="MTH2" s="83"/>
      <c r="MTI2" s="83"/>
      <c r="MTJ2" s="83"/>
      <c r="MTK2" s="83"/>
      <c r="MTL2" s="83"/>
      <c r="MTM2" s="83"/>
      <c r="MTN2" s="83"/>
      <c r="MTO2" s="83"/>
      <c r="MTP2" s="83"/>
      <c r="MTQ2" s="83"/>
      <c r="MTR2" s="83"/>
      <c r="MTS2" s="83"/>
      <c r="MTT2" s="83"/>
      <c r="MTU2" s="83"/>
      <c r="MTV2" s="83"/>
      <c r="MTW2" s="83"/>
      <c r="MTX2" s="83"/>
      <c r="MTY2" s="83"/>
      <c r="MTZ2" s="83"/>
      <c r="MUA2" s="83"/>
      <c r="MUB2" s="83"/>
      <c r="MUC2" s="83"/>
      <c r="MUD2" s="83"/>
      <c r="MUE2" s="83"/>
      <c r="MUF2" s="83"/>
      <c r="MUG2" s="83"/>
      <c r="MUH2" s="83"/>
      <c r="MUI2" s="83"/>
      <c r="MUJ2" s="83"/>
      <c r="MUK2" s="83"/>
      <c r="MUL2" s="83"/>
      <c r="MUM2" s="83"/>
      <c r="MUN2" s="83"/>
      <c r="MUO2" s="83"/>
      <c r="MUP2" s="83"/>
      <c r="MUQ2" s="83"/>
      <c r="MUR2" s="83"/>
      <c r="MUS2" s="83"/>
      <c r="MUT2" s="83"/>
      <c r="MUU2" s="83"/>
      <c r="MUV2" s="83"/>
      <c r="MUW2" s="83"/>
      <c r="MUX2" s="83"/>
      <c r="MUY2" s="83"/>
      <c r="MUZ2" s="83"/>
      <c r="MVA2" s="83"/>
      <c r="MVB2" s="83"/>
      <c r="MVC2" s="83"/>
      <c r="MVD2" s="83"/>
      <c r="MVE2" s="83"/>
      <c r="MVF2" s="83"/>
      <c r="MVG2" s="83"/>
      <c r="MVH2" s="83"/>
      <c r="MVI2" s="83"/>
      <c r="MVJ2" s="83"/>
      <c r="MVK2" s="83"/>
      <c r="MVL2" s="83"/>
      <c r="MVM2" s="83"/>
      <c r="MVN2" s="83"/>
      <c r="MVO2" s="83"/>
      <c r="MVP2" s="83"/>
      <c r="MVQ2" s="83"/>
      <c r="MVR2" s="83"/>
      <c r="MVS2" s="83"/>
      <c r="MVT2" s="83"/>
      <c r="MVU2" s="83"/>
      <c r="MVV2" s="83"/>
      <c r="MVW2" s="83"/>
      <c r="MVX2" s="83"/>
      <c r="MVY2" s="83"/>
      <c r="MVZ2" s="83"/>
      <c r="MWA2" s="83"/>
      <c r="MWB2" s="83"/>
      <c r="MWC2" s="83"/>
      <c r="MWD2" s="83"/>
      <c r="MWE2" s="83"/>
      <c r="MWF2" s="83"/>
      <c r="MWG2" s="83"/>
      <c r="MWH2" s="83"/>
      <c r="MWI2" s="83"/>
      <c r="MWJ2" s="83"/>
      <c r="MWK2" s="83"/>
      <c r="MWL2" s="83"/>
      <c r="MWM2" s="83"/>
      <c r="MWN2" s="83"/>
      <c r="MWO2" s="83"/>
      <c r="MWP2" s="83"/>
      <c r="MWQ2" s="83"/>
      <c r="MWR2" s="83"/>
      <c r="MWS2" s="83"/>
      <c r="MWT2" s="83"/>
      <c r="MWU2" s="83"/>
      <c r="MWV2" s="83"/>
      <c r="MWW2" s="83"/>
      <c r="MWX2" s="83"/>
      <c r="MWY2" s="83"/>
      <c r="MWZ2" s="83"/>
      <c r="MXA2" s="83"/>
      <c r="MXB2" s="83"/>
      <c r="MXC2" s="83"/>
      <c r="MXD2" s="83"/>
      <c r="MXE2" s="83"/>
      <c r="MXF2" s="83"/>
      <c r="MXG2" s="83"/>
      <c r="MXH2" s="83"/>
      <c r="MXI2" s="83"/>
      <c r="MXJ2" s="83"/>
      <c r="MXK2" s="83"/>
      <c r="MXL2" s="83"/>
      <c r="MXM2" s="83"/>
      <c r="MXN2" s="83"/>
      <c r="MXO2" s="83"/>
      <c r="MXP2" s="83"/>
      <c r="MXQ2" s="83"/>
      <c r="MXR2" s="83"/>
      <c r="MXS2" s="83"/>
      <c r="MXT2" s="83"/>
      <c r="MXU2" s="83"/>
      <c r="MXV2" s="83"/>
      <c r="MXW2" s="83"/>
      <c r="MXX2" s="83"/>
      <c r="MXY2" s="83"/>
      <c r="MXZ2" s="83"/>
      <c r="MYA2" s="83"/>
      <c r="MYB2" s="83"/>
      <c r="MYC2" s="83"/>
      <c r="MYD2" s="83"/>
      <c r="MYE2" s="83"/>
      <c r="MYF2" s="83"/>
      <c r="MYG2" s="83"/>
      <c r="MYH2" s="83"/>
      <c r="MYI2" s="83"/>
      <c r="MYJ2" s="83"/>
      <c r="MYK2" s="83"/>
      <c r="MYL2" s="83"/>
      <c r="MYM2" s="83"/>
      <c r="MYN2" s="83"/>
      <c r="MYO2" s="83"/>
      <c r="MYP2" s="83"/>
      <c r="MYQ2" s="83"/>
      <c r="MYR2" s="83"/>
      <c r="MYS2" s="83"/>
      <c r="MYT2" s="83"/>
      <c r="MYU2" s="83"/>
      <c r="MYV2" s="83"/>
      <c r="MYW2" s="83"/>
      <c r="MYX2" s="83"/>
      <c r="MYY2" s="83"/>
      <c r="MYZ2" s="83"/>
      <c r="MZA2" s="83"/>
      <c r="MZB2" s="83"/>
      <c r="MZC2" s="83"/>
      <c r="MZD2" s="83"/>
      <c r="MZE2" s="83"/>
      <c r="MZF2" s="83"/>
      <c r="MZG2" s="83"/>
      <c r="MZH2" s="83"/>
      <c r="MZI2" s="83"/>
      <c r="MZJ2" s="83"/>
      <c r="MZK2" s="83"/>
      <c r="MZL2" s="83"/>
      <c r="MZM2" s="83"/>
      <c r="MZN2" s="83"/>
      <c r="MZO2" s="83"/>
      <c r="MZP2" s="83"/>
      <c r="MZQ2" s="83"/>
      <c r="MZR2" s="83"/>
      <c r="MZS2" s="83"/>
      <c r="MZT2" s="83"/>
      <c r="MZU2" s="83"/>
      <c r="MZV2" s="83"/>
      <c r="MZW2" s="83"/>
      <c r="MZX2" s="83"/>
      <c r="MZY2" s="83"/>
      <c r="MZZ2" s="83"/>
      <c r="NAA2" s="83"/>
      <c r="NAB2" s="83"/>
      <c r="NAC2" s="83"/>
      <c r="NAD2" s="83"/>
      <c r="NAE2" s="83"/>
      <c r="NAF2" s="83"/>
      <c r="NAG2" s="83"/>
      <c r="NAH2" s="83"/>
      <c r="NAI2" s="83"/>
      <c r="NAJ2" s="83"/>
      <c r="NAK2" s="83"/>
      <c r="NAL2" s="83"/>
      <c r="NAM2" s="83"/>
      <c r="NAN2" s="83"/>
      <c r="NAO2" s="83"/>
      <c r="NAP2" s="83"/>
      <c r="NAQ2" s="83"/>
      <c r="NAR2" s="83"/>
      <c r="NAS2" s="83"/>
      <c r="NAT2" s="83"/>
      <c r="NAU2" s="83"/>
      <c r="NAV2" s="83"/>
      <c r="NAW2" s="83"/>
      <c r="NAX2" s="83"/>
      <c r="NAY2" s="83"/>
      <c r="NAZ2" s="83"/>
      <c r="NBA2" s="83"/>
      <c r="NBB2" s="83"/>
      <c r="NBC2" s="83"/>
      <c r="NBD2" s="83"/>
      <c r="NBE2" s="83"/>
      <c r="NBF2" s="83"/>
      <c r="NBG2" s="83"/>
      <c r="NBH2" s="83"/>
      <c r="NBI2" s="83"/>
      <c r="NBJ2" s="83"/>
      <c r="NBK2" s="83"/>
      <c r="NBL2" s="83"/>
      <c r="NBM2" s="83"/>
      <c r="NBN2" s="83"/>
      <c r="NBO2" s="83"/>
      <c r="NBP2" s="83"/>
      <c r="NBQ2" s="83"/>
      <c r="NBR2" s="83"/>
      <c r="NBS2" s="83"/>
      <c r="NBT2" s="83"/>
      <c r="NBU2" s="83"/>
      <c r="NBV2" s="83"/>
      <c r="NBW2" s="83"/>
      <c r="NBX2" s="83"/>
      <c r="NBY2" s="83"/>
      <c r="NBZ2" s="83"/>
      <c r="NCA2" s="83"/>
      <c r="NCB2" s="83"/>
      <c r="NCC2" s="83"/>
      <c r="NCD2" s="83"/>
      <c r="NCE2" s="83"/>
      <c r="NCF2" s="83"/>
      <c r="NCG2" s="83"/>
      <c r="NCH2" s="83"/>
      <c r="NCI2" s="83"/>
      <c r="NCJ2" s="83"/>
      <c r="NCK2" s="83"/>
      <c r="NCL2" s="83"/>
      <c r="NCM2" s="83"/>
      <c r="NCN2" s="83"/>
      <c r="NCO2" s="83"/>
      <c r="NCP2" s="83"/>
      <c r="NCQ2" s="83"/>
      <c r="NCR2" s="83"/>
      <c r="NCS2" s="83"/>
      <c r="NCT2" s="83"/>
      <c r="NCU2" s="83"/>
      <c r="NCV2" s="83"/>
      <c r="NCW2" s="83"/>
      <c r="NCX2" s="83"/>
      <c r="NCY2" s="83"/>
      <c r="NCZ2" s="83"/>
      <c r="NDA2" s="83"/>
      <c r="NDB2" s="83"/>
      <c r="NDC2" s="83"/>
      <c r="NDD2" s="83"/>
      <c r="NDE2" s="83"/>
      <c r="NDF2" s="83"/>
      <c r="NDG2" s="83"/>
      <c r="NDH2" s="83"/>
      <c r="NDI2" s="83"/>
      <c r="NDJ2" s="83"/>
      <c r="NDK2" s="83"/>
      <c r="NDL2" s="83"/>
      <c r="NDM2" s="83"/>
      <c r="NDN2" s="83"/>
      <c r="NDO2" s="83"/>
      <c r="NDP2" s="83"/>
      <c r="NDQ2" s="83"/>
      <c r="NDR2" s="83"/>
      <c r="NDS2" s="83"/>
      <c r="NDT2" s="83"/>
      <c r="NDU2" s="83"/>
      <c r="NDV2" s="83"/>
      <c r="NDW2" s="83"/>
      <c r="NDX2" s="83"/>
      <c r="NDY2" s="83"/>
      <c r="NDZ2" s="83"/>
      <c r="NEA2" s="83"/>
      <c r="NEB2" s="83"/>
      <c r="NEC2" s="83"/>
      <c r="NED2" s="83"/>
      <c r="NEE2" s="83"/>
      <c r="NEF2" s="83"/>
      <c r="NEG2" s="83"/>
      <c r="NEH2" s="83"/>
      <c r="NEI2" s="83"/>
      <c r="NEJ2" s="83"/>
      <c r="NEK2" s="83"/>
      <c r="NEL2" s="83"/>
      <c r="NEM2" s="83"/>
      <c r="NEN2" s="83"/>
      <c r="NEO2" s="83"/>
      <c r="NEP2" s="83"/>
      <c r="NEQ2" s="83"/>
      <c r="NER2" s="83"/>
      <c r="NES2" s="83"/>
      <c r="NET2" s="83"/>
      <c r="NEU2" s="83"/>
      <c r="NEV2" s="83"/>
      <c r="NEW2" s="83"/>
      <c r="NEX2" s="83"/>
      <c r="NEY2" s="83"/>
      <c r="NEZ2" s="83"/>
      <c r="NFA2" s="83"/>
      <c r="NFB2" s="83"/>
      <c r="NFC2" s="83"/>
      <c r="NFD2" s="83"/>
      <c r="NFE2" s="83"/>
      <c r="NFF2" s="83"/>
      <c r="NFG2" s="83"/>
      <c r="NFH2" s="83"/>
      <c r="NFI2" s="83"/>
      <c r="NFJ2" s="83"/>
      <c r="NFK2" s="83"/>
      <c r="NFL2" s="83"/>
      <c r="NFM2" s="83"/>
      <c r="NFN2" s="83"/>
      <c r="NFO2" s="83"/>
      <c r="NFP2" s="83"/>
      <c r="NFQ2" s="83"/>
      <c r="NFR2" s="83"/>
      <c r="NFS2" s="83"/>
      <c r="NFT2" s="83"/>
      <c r="NFU2" s="83"/>
      <c r="NFV2" s="83"/>
      <c r="NFW2" s="83"/>
      <c r="NFX2" s="83"/>
      <c r="NFY2" s="83"/>
      <c r="NFZ2" s="83"/>
      <c r="NGA2" s="83"/>
      <c r="NGB2" s="83"/>
      <c r="NGC2" s="83"/>
      <c r="NGD2" s="83"/>
      <c r="NGE2" s="83"/>
      <c r="NGF2" s="83"/>
      <c r="NGG2" s="83"/>
      <c r="NGH2" s="83"/>
      <c r="NGI2" s="83"/>
      <c r="NGJ2" s="83"/>
      <c r="NGK2" s="83"/>
      <c r="NGL2" s="83"/>
      <c r="NGM2" s="83"/>
      <c r="NGN2" s="83"/>
      <c r="NGO2" s="83"/>
      <c r="NGP2" s="83"/>
      <c r="NGQ2" s="83"/>
      <c r="NGR2" s="83"/>
      <c r="NGS2" s="83"/>
      <c r="NGT2" s="83"/>
      <c r="NGU2" s="83"/>
      <c r="NGV2" s="83"/>
      <c r="NGW2" s="83"/>
      <c r="NGX2" s="83"/>
      <c r="NGY2" s="83"/>
      <c r="NGZ2" s="83"/>
      <c r="NHA2" s="83"/>
      <c r="NHB2" s="83"/>
      <c r="NHC2" s="83"/>
      <c r="NHD2" s="83"/>
      <c r="NHE2" s="83"/>
      <c r="NHF2" s="83"/>
      <c r="NHG2" s="83"/>
      <c r="NHH2" s="83"/>
      <c r="NHI2" s="83"/>
      <c r="NHJ2" s="83"/>
      <c r="NHK2" s="83"/>
      <c r="NHL2" s="83"/>
      <c r="NHM2" s="83"/>
      <c r="NHN2" s="83"/>
      <c r="NHO2" s="83"/>
      <c r="NHP2" s="83"/>
      <c r="NHQ2" s="83"/>
      <c r="NHR2" s="83"/>
      <c r="NHS2" s="83"/>
      <c r="NHT2" s="83"/>
      <c r="NHU2" s="83"/>
      <c r="NHV2" s="83"/>
      <c r="NHW2" s="83"/>
      <c r="NHX2" s="83"/>
      <c r="NHY2" s="83"/>
      <c r="NHZ2" s="83"/>
      <c r="NIA2" s="83"/>
      <c r="NIB2" s="83"/>
      <c r="NIC2" s="83"/>
      <c r="NID2" s="83"/>
      <c r="NIE2" s="83"/>
      <c r="NIF2" s="83"/>
      <c r="NIG2" s="83"/>
      <c r="NIH2" s="83"/>
      <c r="NII2" s="83"/>
      <c r="NIJ2" s="83"/>
      <c r="NIK2" s="83"/>
      <c r="NIL2" s="83"/>
      <c r="NIM2" s="83"/>
      <c r="NIN2" s="83"/>
      <c r="NIO2" s="83"/>
      <c r="NIP2" s="83"/>
      <c r="NIQ2" s="83"/>
      <c r="NIR2" s="83"/>
      <c r="NIS2" s="83"/>
      <c r="NIT2" s="83"/>
      <c r="NIU2" s="83"/>
      <c r="NIV2" s="83"/>
      <c r="NIW2" s="83"/>
      <c r="NIX2" s="83"/>
      <c r="NIY2" s="83"/>
      <c r="NIZ2" s="83"/>
      <c r="NJA2" s="83"/>
      <c r="NJB2" s="83"/>
      <c r="NJC2" s="83"/>
      <c r="NJD2" s="83"/>
      <c r="NJE2" s="83"/>
      <c r="NJF2" s="83"/>
      <c r="NJG2" s="83"/>
      <c r="NJH2" s="83"/>
      <c r="NJI2" s="83"/>
      <c r="NJJ2" s="83"/>
      <c r="NJK2" s="83"/>
      <c r="NJL2" s="83"/>
      <c r="NJM2" s="83"/>
      <c r="NJN2" s="83"/>
      <c r="NJO2" s="83"/>
      <c r="NJP2" s="83"/>
      <c r="NJQ2" s="83"/>
      <c r="NJR2" s="83"/>
      <c r="NJS2" s="83"/>
      <c r="NJT2" s="83"/>
      <c r="NJU2" s="83"/>
      <c r="NJV2" s="83"/>
      <c r="NJW2" s="83"/>
      <c r="NJX2" s="83"/>
      <c r="NJY2" s="83"/>
      <c r="NJZ2" s="83"/>
      <c r="NKA2" s="83"/>
      <c r="NKB2" s="83"/>
      <c r="NKC2" s="83"/>
      <c r="NKD2" s="83"/>
      <c r="NKE2" s="83"/>
      <c r="NKF2" s="83"/>
      <c r="NKG2" s="83"/>
      <c r="NKH2" s="83"/>
      <c r="NKI2" s="83"/>
      <c r="NKJ2" s="83"/>
      <c r="NKK2" s="83"/>
      <c r="NKL2" s="83"/>
      <c r="NKM2" s="83"/>
      <c r="NKN2" s="83"/>
      <c r="NKO2" s="83"/>
      <c r="NKP2" s="83"/>
      <c r="NKQ2" s="83"/>
      <c r="NKR2" s="83"/>
      <c r="NKS2" s="83"/>
      <c r="NKT2" s="83"/>
      <c r="NKU2" s="83"/>
      <c r="NKV2" s="83"/>
      <c r="NKW2" s="83"/>
      <c r="NKX2" s="83"/>
      <c r="NKY2" s="83"/>
      <c r="NKZ2" s="83"/>
      <c r="NLA2" s="83"/>
      <c r="NLB2" s="83"/>
      <c r="NLC2" s="83"/>
      <c r="NLD2" s="83"/>
      <c r="NLE2" s="83"/>
      <c r="NLF2" s="83"/>
      <c r="NLG2" s="83"/>
      <c r="NLH2" s="83"/>
      <c r="NLI2" s="83"/>
      <c r="NLJ2" s="83"/>
      <c r="NLK2" s="83"/>
      <c r="NLL2" s="83"/>
      <c r="NLM2" s="83"/>
      <c r="NLN2" s="83"/>
      <c r="NLO2" s="83"/>
      <c r="NLP2" s="83"/>
      <c r="NLQ2" s="83"/>
      <c r="NLR2" s="83"/>
      <c r="NLS2" s="83"/>
      <c r="NLT2" s="83"/>
      <c r="NLU2" s="83"/>
      <c r="NLV2" s="83"/>
      <c r="NLW2" s="83"/>
      <c r="NLX2" s="83"/>
      <c r="NLY2" s="83"/>
      <c r="NLZ2" s="83"/>
      <c r="NMA2" s="83"/>
      <c r="NMB2" s="83"/>
      <c r="NMC2" s="83"/>
      <c r="NMD2" s="83"/>
      <c r="NME2" s="83"/>
      <c r="NMF2" s="83"/>
      <c r="NMG2" s="83"/>
      <c r="NMH2" s="83"/>
      <c r="NMI2" s="83"/>
      <c r="NMJ2" s="83"/>
      <c r="NMK2" s="83"/>
      <c r="NML2" s="83"/>
      <c r="NMM2" s="83"/>
      <c r="NMN2" s="83"/>
      <c r="NMO2" s="83"/>
      <c r="NMP2" s="83"/>
      <c r="NMQ2" s="83"/>
      <c r="NMR2" s="83"/>
      <c r="NMS2" s="83"/>
      <c r="NMT2" s="83"/>
      <c r="NMU2" s="83"/>
      <c r="NMV2" s="83"/>
      <c r="NMW2" s="83"/>
      <c r="NMX2" s="83"/>
      <c r="NMY2" s="83"/>
      <c r="NMZ2" s="83"/>
      <c r="NNA2" s="83"/>
      <c r="NNB2" s="83"/>
      <c r="NNC2" s="83"/>
      <c r="NND2" s="83"/>
      <c r="NNE2" s="83"/>
      <c r="NNF2" s="83"/>
      <c r="NNG2" s="83"/>
      <c r="NNH2" s="83"/>
      <c r="NNI2" s="83"/>
      <c r="NNJ2" s="83"/>
      <c r="NNK2" s="83"/>
      <c r="NNL2" s="83"/>
      <c r="NNM2" s="83"/>
      <c r="NNN2" s="83"/>
      <c r="NNO2" s="83"/>
      <c r="NNP2" s="83"/>
      <c r="NNQ2" s="83"/>
      <c r="NNR2" s="83"/>
      <c r="NNS2" s="83"/>
      <c r="NNT2" s="83"/>
      <c r="NNU2" s="83"/>
      <c r="NNV2" s="83"/>
      <c r="NNW2" s="83"/>
      <c r="NNX2" s="83"/>
      <c r="NNY2" s="83"/>
      <c r="NNZ2" s="83"/>
      <c r="NOA2" s="83"/>
      <c r="NOB2" s="83"/>
      <c r="NOC2" s="83"/>
      <c r="NOD2" s="83"/>
      <c r="NOE2" s="83"/>
      <c r="NOF2" s="83"/>
      <c r="NOG2" s="83"/>
      <c r="NOH2" s="83"/>
      <c r="NOI2" s="83"/>
      <c r="NOJ2" s="83"/>
      <c r="NOK2" s="83"/>
      <c r="NOL2" s="83"/>
      <c r="NOM2" s="83"/>
      <c r="NON2" s="83"/>
      <c r="NOO2" s="83"/>
      <c r="NOP2" s="83"/>
      <c r="NOQ2" s="83"/>
      <c r="NOR2" s="83"/>
      <c r="NOS2" s="83"/>
      <c r="NOT2" s="83"/>
      <c r="NOU2" s="83"/>
      <c r="NOV2" s="83"/>
      <c r="NOW2" s="83"/>
      <c r="NOX2" s="83"/>
      <c r="NOY2" s="83"/>
      <c r="NOZ2" s="83"/>
      <c r="NPA2" s="83"/>
      <c r="NPB2" s="83"/>
      <c r="NPC2" s="83"/>
      <c r="NPD2" s="83"/>
      <c r="NPE2" s="83"/>
      <c r="NPF2" s="83"/>
      <c r="NPG2" s="83"/>
      <c r="NPH2" s="83"/>
      <c r="NPI2" s="83"/>
      <c r="NPJ2" s="83"/>
      <c r="NPK2" s="83"/>
      <c r="NPL2" s="83"/>
      <c r="NPM2" s="83"/>
      <c r="NPN2" s="83"/>
      <c r="NPO2" s="83"/>
      <c r="NPP2" s="83"/>
      <c r="NPQ2" s="83"/>
      <c r="NPR2" s="83"/>
      <c r="NPS2" s="83"/>
      <c r="NPT2" s="83"/>
      <c r="NPU2" s="83"/>
      <c r="NPV2" s="83"/>
      <c r="NPW2" s="83"/>
      <c r="NPX2" s="83"/>
      <c r="NPY2" s="83"/>
      <c r="NPZ2" s="83"/>
      <c r="NQA2" s="83"/>
      <c r="NQB2" s="83"/>
      <c r="NQC2" s="83"/>
      <c r="NQD2" s="83"/>
      <c r="NQE2" s="83"/>
      <c r="NQF2" s="83"/>
      <c r="NQG2" s="83"/>
      <c r="NQH2" s="83"/>
      <c r="NQI2" s="83"/>
      <c r="NQJ2" s="83"/>
      <c r="NQK2" s="83"/>
      <c r="NQL2" s="83"/>
      <c r="NQM2" s="83"/>
      <c r="NQN2" s="83"/>
      <c r="NQO2" s="83"/>
      <c r="NQP2" s="83"/>
      <c r="NQQ2" s="83"/>
      <c r="NQR2" s="83"/>
      <c r="NQS2" s="83"/>
      <c r="NQT2" s="83"/>
      <c r="NQU2" s="83"/>
      <c r="NQV2" s="83"/>
      <c r="NQW2" s="83"/>
      <c r="NQX2" s="83"/>
      <c r="NQY2" s="83"/>
      <c r="NQZ2" s="83"/>
      <c r="NRA2" s="83"/>
      <c r="NRB2" s="83"/>
      <c r="NRC2" s="83"/>
      <c r="NRD2" s="83"/>
      <c r="NRE2" s="83"/>
      <c r="NRF2" s="83"/>
      <c r="NRG2" s="83"/>
      <c r="NRH2" s="83"/>
      <c r="NRI2" s="83"/>
      <c r="NRJ2" s="83"/>
      <c r="NRK2" s="83"/>
      <c r="NRL2" s="83"/>
      <c r="NRM2" s="83"/>
      <c r="NRN2" s="83"/>
      <c r="NRO2" s="83"/>
      <c r="NRP2" s="83"/>
      <c r="NRQ2" s="83"/>
      <c r="NRR2" s="83"/>
      <c r="NRS2" s="83"/>
      <c r="NRT2" s="83"/>
      <c r="NRU2" s="83"/>
      <c r="NRV2" s="83"/>
      <c r="NRW2" s="83"/>
      <c r="NRX2" s="83"/>
      <c r="NRY2" s="83"/>
      <c r="NRZ2" s="83"/>
      <c r="NSA2" s="83"/>
      <c r="NSB2" s="83"/>
      <c r="NSC2" s="83"/>
      <c r="NSD2" s="83"/>
      <c r="NSE2" s="83"/>
      <c r="NSF2" s="83"/>
      <c r="NSG2" s="83"/>
      <c r="NSH2" s="83"/>
      <c r="NSI2" s="83"/>
      <c r="NSJ2" s="83"/>
      <c r="NSK2" s="83"/>
      <c r="NSL2" s="83"/>
      <c r="NSM2" s="83"/>
      <c r="NSN2" s="83"/>
      <c r="NSO2" s="83"/>
      <c r="NSP2" s="83"/>
      <c r="NSQ2" s="83"/>
      <c r="NSR2" s="83"/>
      <c r="NSS2" s="83"/>
      <c r="NST2" s="83"/>
      <c r="NSU2" s="83"/>
      <c r="NSV2" s="83"/>
      <c r="NSW2" s="83"/>
      <c r="NSX2" s="83"/>
      <c r="NSY2" s="83"/>
      <c r="NSZ2" s="83"/>
      <c r="NTA2" s="83"/>
      <c r="NTB2" s="83"/>
      <c r="NTC2" s="83"/>
      <c r="NTD2" s="83"/>
      <c r="NTE2" s="83"/>
      <c r="NTF2" s="83"/>
      <c r="NTG2" s="83"/>
      <c r="NTH2" s="83"/>
      <c r="NTI2" s="83"/>
      <c r="NTJ2" s="83"/>
      <c r="NTK2" s="83"/>
      <c r="NTL2" s="83"/>
      <c r="NTM2" s="83"/>
      <c r="NTN2" s="83"/>
      <c r="NTO2" s="83"/>
      <c r="NTP2" s="83"/>
      <c r="NTQ2" s="83"/>
      <c r="NTR2" s="83"/>
      <c r="NTS2" s="83"/>
      <c r="NTT2" s="83"/>
      <c r="NTU2" s="83"/>
      <c r="NTV2" s="83"/>
      <c r="NTW2" s="83"/>
      <c r="NTX2" s="83"/>
      <c r="NTY2" s="83"/>
      <c r="NTZ2" s="83"/>
      <c r="NUA2" s="83"/>
      <c r="NUB2" s="83"/>
      <c r="NUC2" s="83"/>
      <c r="NUD2" s="83"/>
      <c r="NUE2" s="83"/>
      <c r="NUF2" s="83"/>
      <c r="NUG2" s="83"/>
      <c r="NUH2" s="83"/>
      <c r="NUI2" s="83"/>
      <c r="NUJ2" s="83"/>
      <c r="NUK2" s="83"/>
      <c r="NUL2" s="83"/>
      <c r="NUM2" s="83"/>
      <c r="NUN2" s="83"/>
      <c r="NUO2" s="83"/>
      <c r="NUP2" s="83"/>
      <c r="NUQ2" s="83"/>
      <c r="NUR2" s="83"/>
      <c r="NUS2" s="83"/>
      <c r="NUT2" s="83"/>
      <c r="NUU2" s="83"/>
      <c r="NUV2" s="83"/>
      <c r="NUW2" s="83"/>
      <c r="NUX2" s="83"/>
      <c r="NUY2" s="83"/>
      <c r="NUZ2" s="83"/>
      <c r="NVA2" s="83"/>
      <c r="NVB2" s="83"/>
      <c r="NVC2" s="83"/>
      <c r="NVD2" s="83"/>
      <c r="NVE2" s="83"/>
      <c r="NVF2" s="83"/>
      <c r="NVG2" s="83"/>
      <c r="NVH2" s="83"/>
      <c r="NVI2" s="83"/>
      <c r="NVJ2" s="83"/>
      <c r="NVK2" s="83"/>
      <c r="NVL2" s="83"/>
      <c r="NVM2" s="83"/>
      <c r="NVN2" s="83"/>
      <c r="NVO2" s="83"/>
      <c r="NVP2" s="83"/>
      <c r="NVQ2" s="83"/>
      <c r="NVR2" s="83"/>
      <c r="NVS2" s="83"/>
      <c r="NVT2" s="83"/>
      <c r="NVU2" s="83"/>
      <c r="NVV2" s="83"/>
      <c r="NVW2" s="83"/>
      <c r="NVX2" s="83"/>
      <c r="NVY2" s="83"/>
      <c r="NVZ2" s="83"/>
      <c r="NWA2" s="83"/>
      <c r="NWB2" s="83"/>
      <c r="NWC2" s="83"/>
      <c r="NWD2" s="83"/>
      <c r="NWE2" s="83"/>
      <c r="NWF2" s="83"/>
      <c r="NWG2" s="83"/>
      <c r="NWH2" s="83"/>
      <c r="NWI2" s="83"/>
      <c r="NWJ2" s="83"/>
      <c r="NWK2" s="83"/>
      <c r="NWL2" s="83"/>
      <c r="NWM2" s="83"/>
      <c r="NWN2" s="83"/>
      <c r="NWO2" s="83"/>
      <c r="NWP2" s="83"/>
      <c r="NWQ2" s="83"/>
      <c r="NWR2" s="83"/>
      <c r="NWS2" s="83"/>
      <c r="NWT2" s="83"/>
      <c r="NWU2" s="83"/>
      <c r="NWV2" s="83"/>
      <c r="NWW2" s="83"/>
      <c r="NWX2" s="83"/>
      <c r="NWY2" s="83"/>
      <c r="NWZ2" s="83"/>
      <c r="NXA2" s="83"/>
      <c r="NXB2" s="83"/>
      <c r="NXC2" s="83"/>
      <c r="NXD2" s="83"/>
      <c r="NXE2" s="83"/>
      <c r="NXF2" s="83"/>
      <c r="NXG2" s="83"/>
      <c r="NXH2" s="83"/>
      <c r="NXI2" s="83"/>
      <c r="NXJ2" s="83"/>
      <c r="NXK2" s="83"/>
      <c r="NXL2" s="83"/>
      <c r="NXM2" s="83"/>
      <c r="NXN2" s="83"/>
      <c r="NXO2" s="83"/>
      <c r="NXP2" s="83"/>
      <c r="NXQ2" s="83"/>
      <c r="NXR2" s="83"/>
      <c r="NXS2" s="83"/>
      <c r="NXT2" s="83"/>
      <c r="NXU2" s="83"/>
      <c r="NXV2" s="83"/>
      <c r="NXW2" s="83"/>
      <c r="NXX2" s="83"/>
      <c r="NXY2" s="83"/>
      <c r="NXZ2" s="83"/>
      <c r="NYA2" s="83"/>
      <c r="NYB2" s="83"/>
      <c r="NYC2" s="83"/>
      <c r="NYD2" s="83"/>
      <c r="NYE2" s="83"/>
      <c r="NYF2" s="83"/>
      <c r="NYG2" s="83"/>
      <c r="NYH2" s="83"/>
      <c r="NYI2" s="83"/>
      <c r="NYJ2" s="83"/>
      <c r="NYK2" s="83"/>
      <c r="NYL2" s="83"/>
      <c r="NYM2" s="83"/>
      <c r="NYN2" s="83"/>
      <c r="NYO2" s="83"/>
      <c r="NYP2" s="83"/>
      <c r="NYQ2" s="83"/>
      <c r="NYR2" s="83"/>
      <c r="NYS2" s="83"/>
      <c r="NYT2" s="83"/>
      <c r="NYU2" s="83"/>
      <c r="NYV2" s="83"/>
      <c r="NYW2" s="83"/>
      <c r="NYX2" s="83"/>
      <c r="NYY2" s="83"/>
      <c r="NYZ2" s="83"/>
      <c r="NZA2" s="83"/>
      <c r="NZB2" s="83"/>
      <c r="NZC2" s="83"/>
      <c r="NZD2" s="83"/>
      <c r="NZE2" s="83"/>
      <c r="NZF2" s="83"/>
      <c r="NZG2" s="83"/>
      <c r="NZH2" s="83"/>
      <c r="NZI2" s="83"/>
      <c r="NZJ2" s="83"/>
      <c r="NZK2" s="83"/>
      <c r="NZL2" s="83"/>
      <c r="NZM2" s="83"/>
      <c r="NZN2" s="83"/>
      <c r="NZO2" s="83"/>
      <c r="NZP2" s="83"/>
      <c r="NZQ2" s="83"/>
      <c r="NZR2" s="83"/>
      <c r="NZS2" s="83"/>
      <c r="NZT2" s="83"/>
      <c r="NZU2" s="83"/>
      <c r="NZV2" s="83"/>
      <c r="NZW2" s="83"/>
      <c r="NZX2" s="83"/>
      <c r="NZY2" s="83"/>
      <c r="NZZ2" s="83"/>
      <c r="OAA2" s="83"/>
      <c r="OAB2" s="83"/>
      <c r="OAC2" s="83"/>
      <c r="OAD2" s="83"/>
      <c r="OAE2" s="83"/>
      <c r="OAF2" s="83"/>
      <c r="OAG2" s="83"/>
      <c r="OAH2" s="83"/>
      <c r="OAI2" s="83"/>
      <c r="OAJ2" s="83"/>
      <c r="OAK2" s="83"/>
      <c r="OAL2" s="83"/>
      <c r="OAM2" s="83"/>
      <c r="OAN2" s="83"/>
      <c r="OAO2" s="83"/>
      <c r="OAP2" s="83"/>
      <c r="OAQ2" s="83"/>
      <c r="OAR2" s="83"/>
      <c r="OAS2" s="83"/>
      <c r="OAT2" s="83"/>
      <c r="OAU2" s="83"/>
      <c r="OAV2" s="83"/>
      <c r="OAW2" s="83"/>
      <c r="OAX2" s="83"/>
      <c r="OAY2" s="83"/>
      <c r="OAZ2" s="83"/>
      <c r="OBA2" s="83"/>
      <c r="OBB2" s="83"/>
      <c r="OBC2" s="83"/>
      <c r="OBD2" s="83"/>
      <c r="OBE2" s="83"/>
      <c r="OBF2" s="83"/>
      <c r="OBG2" s="83"/>
      <c r="OBH2" s="83"/>
      <c r="OBI2" s="83"/>
      <c r="OBJ2" s="83"/>
      <c r="OBK2" s="83"/>
      <c r="OBL2" s="83"/>
      <c r="OBM2" s="83"/>
      <c r="OBN2" s="83"/>
      <c r="OBO2" s="83"/>
      <c r="OBP2" s="83"/>
      <c r="OBQ2" s="83"/>
      <c r="OBR2" s="83"/>
      <c r="OBS2" s="83"/>
      <c r="OBT2" s="83"/>
      <c r="OBU2" s="83"/>
      <c r="OBV2" s="83"/>
      <c r="OBW2" s="83"/>
      <c r="OBX2" s="83"/>
      <c r="OBY2" s="83"/>
      <c r="OBZ2" s="83"/>
      <c r="OCA2" s="83"/>
      <c r="OCB2" s="83"/>
      <c r="OCC2" s="83"/>
      <c r="OCD2" s="83"/>
      <c r="OCE2" s="83"/>
      <c r="OCF2" s="83"/>
      <c r="OCG2" s="83"/>
      <c r="OCH2" s="83"/>
      <c r="OCI2" s="83"/>
      <c r="OCJ2" s="83"/>
      <c r="OCK2" s="83"/>
      <c r="OCL2" s="83"/>
      <c r="OCM2" s="83"/>
      <c r="OCN2" s="83"/>
      <c r="OCO2" s="83"/>
      <c r="OCP2" s="83"/>
      <c r="OCQ2" s="83"/>
      <c r="OCR2" s="83"/>
      <c r="OCS2" s="83"/>
      <c r="OCT2" s="83"/>
      <c r="OCU2" s="83"/>
      <c r="OCV2" s="83"/>
      <c r="OCW2" s="83"/>
      <c r="OCX2" s="83"/>
      <c r="OCY2" s="83"/>
      <c r="OCZ2" s="83"/>
      <c r="ODA2" s="83"/>
      <c r="ODB2" s="83"/>
      <c r="ODC2" s="83"/>
      <c r="ODD2" s="83"/>
      <c r="ODE2" s="83"/>
      <c r="ODF2" s="83"/>
      <c r="ODG2" s="83"/>
      <c r="ODH2" s="83"/>
      <c r="ODI2" s="83"/>
      <c r="ODJ2" s="83"/>
      <c r="ODK2" s="83"/>
      <c r="ODL2" s="83"/>
      <c r="ODM2" s="83"/>
      <c r="ODN2" s="83"/>
      <c r="ODO2" s="83"/>
      <c r="ODP2" s="83"/>
      <c r="ODQ2" s="83"/>
      <c r="ODR2" s="83"/>
      <c r="ODS2" s="83"/>
      <c r="ODT2" s="83"/>
      <c r="ODU2" s="83"/>
      <c r="ODV2" s="83"/>
      <c r="ODW2" s="83"/>
      <c r="ODX2" s="83"/>
      <c r="ODY2" s="83"/>
      <c r="ODZ2" s="83"/>
      <c r="OEA2" s="83"/>
      <c r="OEB2" s="83"/>
      <c r="OEC2" s="83"/>
      <c r="OED2" s="83"/>
      <c r="OEE2" s="83"/>
      <c r="OEF2" s="83"/>
      <c r="OEG2" s="83"/>
      <c r="OEH2" s="83"/>
      <c r="OEI2" s="83"/>
      <c r="OEJ2" s="83"/>
      <c r="OEK2" s="83"/>
      <c r="OEL2" s="83"/>
      <c r="OEM2" s="83"/>
      <c r="OEN2" s="83"/>
      <c r="OEO2" s="83"/>
      <c r="OEP2" s="83"/>
      <c r="OEQ2" s="83"/>
      <c r="OER2" s="83"/>
      <c r="OES2" s="83"/>
      <c r="OET2" s="83"/>
      <c r="OEU2" s="83"/>
      <c r="OEV2" s="83"/>
      <c r="OEW2" s="83"/>
      <c r="OEX2" s="83"/>
      <c r="OEY2" s="83"/>
      <c r="OEZ2" s="83"/>
      <c r="OFA2" s="83"/>
      <c r="OFB2" s="83"/>
      <c r="OFC2" s="83"/>
      <c r="OFD2" s="83"/>
      <c r="OFE2" s="83"/>
      <c r="OFF2" s="83"/>
      <c r="OFG2" s="83"/>
      <c r="OFH2" s="83"/>
      <c r="OFI2" s="83"/>
      <c r="OFJ2" s="83"/>
      <c r="OFK2" s="83"/>
      <c r="OFL2" s="83"/>
      <c r="OFM2" s="83"/>
      <c r="OFN2" s="83"/>
      <c r="OFO2" s="83"/>
      <c r="OFP2" s="83"/>
      <c r="OFQ2" s="83"/>
      <c r="OFR2" s="83"/>
      <c r="OFS2" s="83"/>
      <c r="OFT2" s="83"/>
      <c r="OFU2" s="83"/>
      <c r="OFV2" s="83"/>
      <c r="OFW2" s="83"/>
      <c r="OFX2" s="83"/>
      <c r="OFY2" s="83"/>
      <c r="OFZ2" s="83"/>
      <c r="OGA2" s="83"/>
      <c r="OGB2" s="83"/>
      <c r="OGC2" s="83"/>
      <c r="OGD2" s="83"/>
      <c r="OGE2" s="83"/>
      <c r="OGF2" s="83"/>
      <c r="OGG2" s="83"/>
      <c r="OGH2" s="83"/>
      <c r="OGI2" s="83"/>
      <c r="OGJ2" s="83"/>
      <c r="OGK2" s="83"/>
      <c r="OGL2" s="83"/>
      <c r="OGM2" s="83"/>
      <c r="OGN2" s="83"/>
      <c r="OGO2" s="83"/>
      <c r="OGP2" s="83"/>
      <c r="OGQ2" s="83"/>
      <c r="OGR2" s="83"/>
      <c r="OGS2" s="83"/>
      <c r="OGT2" s="83"/>
      <c r="OGU2" s="83"/>
      <c r="OGV2" s="83"/>
      <c r="OGW2" s="83"/>
      <c r="OGX2" s="83"/>
      <c r="OGY2" s="83"/>
      <c r="OGZ2" s="83"/>
      <c r="OHA2" s="83"/>
      <c r="OHB2" s="83"/>
      <c r="OHC2" s="83"/>
      <c r="OHD2" s="83"/>
      <c r="OHE2" s="83"/>
      <c r="OHF2" s="83"/>
      <c r="OHG2" s="83"/>
      <c r="OHH2" s="83"/>
      <c r="OHI2" s="83"/>
      <c r="OHJ2" s="83"/>
      <c r="OHK2" s="83"/>
      <c r="OHL2" s="83"/>
      <c r="OHM2" s="83"/>
      <c r="OHN2" s="83"/>
      <c r="OHO2" s="83"/>
      <c r="OHP2" s="83"/>
      <c r="OHQ2" s="83"/>
      <c r="OHR2" s="83"/>
      <c r="OHS2" s="83"/>
      <c r="OHT2" s="83"/>
      <c r="OHU2" s="83"/>
      <c r="OHV2" s="83"/>
      <c r="OHW2" s="83"/>
      <c r="OHX2" s="83"/>
      <c r="OHY2" s="83"/>
      <c r="OHZ2" s="83"/>
      <c r="OIA2" s="83"/>
      <c r="OIB2" s="83"/>
      <c r="OIC2" s="83"/>
      <c r="OID2" s="83"/>
      <c r="OIE2" s="83"/>
      <c r="OIF2" s="83"/>
      <c r="OIG2" s="83"/>
      <c r="OIH2" s="83"/>
      <c r="OII2" s="83"/>
      <c r="OIJ2" s="83"/>
      <c r="OIK2" s="83"/>
      <c r="OIL2" s="83"/>
      <c r="OIM2" s="83"/>
      <c r="OIN2" s="83"/>
      <c r="OIO2" s="83"/>
      <c r="OIP2" s="83"/>
      <c r="OIQ2" s="83"/>
      <c r="OIR2" s="83"/>
      <c r="OIS2" s="83"/>
      <c r="OIT2" s="83"/>
      <c r="OIU2" s="83"/>
      <c r="OIV2" s="83"/>
      <c r="OIW2" s="83"/>
      <c r="OIX2" s="83"/>
      <c r="OIY2" s="83"/>
      <c r="OIZ2" s="83"/>
      <c r="OJA2" s="83"/>
      <c r="OJB2" s="83"/>
      <c r="OJC2" s="83"/>
      <c r="OJD2" s="83"/>
      <c r="OJE2" s="83"/>
      <c r="OJF2" s="83"/>
      <c r="OJG2" s="83"/>
      <c r="OJH2" s="83"/>
      <c r="OJI2" s="83"/>
      <c r="OJJ2" s="83"/>
      <c r="OJK2" s="83"/>
      <c r="OJL2" s="83"/>
      <c r="OJM2" s="83"/>
      <c r="OJN2" s="83"/>
      <c r="OJO2" s="83"/>
      <c r="OJP2" s="83"/>
      <c r="OJQ2" s="83"/>
      <c r="OJR2" s="83"/>
      <c r="OJS2" s="83"/>
      <c r="OJT2" s="83"/>
      <c r="OJU2" s="83"/>
      <c r="OJV2" s="83"/>
      <c r="OJW2" s="83"/>
      <c r="OJX2" s="83"/>
      <c r="OJY2" s="83"/>
      <c r="OJZ2" s="83"/>
      <c r="OKA2" s="83"/>
      <c r="OKB2" s="83"/>
      <c r="OKC2" s="83"/>
      <c r="OKD2" s="83"/>
      <c r="OKE2" s="83"/>
      <c r="OKF2" s="83"/>
      <c r="OKG2" s="83"/>
      <c r="OKH2" s="83"/>
      <c r="OKI2" s="83"/>
      <c r="OKJ2" s="83"/>
      <c r="OKK2" s="83"/>
      <c r="OKL2" s="83"/>
      <c r="OKM2" s="83"/>
      <c r="OKN2" s="83"/>
      <c r="OKO2" s="83"/>
      <c r="OKP2" s="83"/>
      <c r="OKQ2" s="83"/>
      <c r="OKR2" s="83"/>
      <c r="OKS2" s="83"/>
      <c r="OKT2" s="83"/>
      <c r="OKU2" s="83"/>
      <c r="OKV2" s="83"/>
      <c r="OKW2" s="83"/>
      <c r="OKX2" s="83"/>
      <c r="OKY2" s="83"/>
      <c r="OKZ2" s="83"/>
      <c r="OLA2" s="83"/>
      <c r="OLB2" s="83"/>
      <c r="OLC2" s="83"/>
      <c r="OLD2" s="83"/>
      <c r="OLE2" s="83"/>
      <c r="OLF2" s="83"/>
      <c r="OLG2" s="83"/>
      <c r="OLH2" s="83"/>
      <c r="OLI2" s="83"/>
      <c r="OLJ2" s="83"/>
      <c r="OLK2" s="83"/>
      <c r="OLL2" s="83"/>
      <c r="OLM2" s="83"/>
      <c r="OLN2" s="83"/>
      <c r="OLO2" s="83"/>
      <c r="OLP2" s="83"/>
      <c r="OLQ2" s="83"/>
      <c r="OLR2" s="83"/>
      <c r="OLS2" s="83"/>
      <c r="OLT2" s="83"/>
      <c r="OLU2" s="83"/>
      <c r="OLV2" s="83"/>
      <c r="OLW2" s="83"/>
      <c r="OLX2" s="83"/>
      <c r="OLY2" s="83"/>
      <c r="OLZ2" s="83"/>
      <c r="OMA2" s="83"/>
      <c r="OMB2" s="83"/>
      <c r="OMC2" s="83"/>
      <c r="OMD2" s="83"/>
      <c r="OME2" s="83"/>
      <c r="OMF2" s="83"/>
      <c r="OMG2" s="83"/>
      <c r="OMH2" s="83"/>
      <c r="OMI2" s="83"/>
      <c r="OMJ2" s="83"/>
      <c r="OMK2" s="83"/>
      <c r="OML2" s="83"/>
      <c r="OMM2" s="83"/>
      <c r="OMN2" s="83"/>
      <c r="OMO2" s="83"/>
      <c r="OMP2" s="83"/>
      <c r="OMQ2" s="83"/>
      <c r="OMR2" s="83"/>
      <c r="OMS2" s="83"/>
      <c r="OMT2" s="83"/>
      <c r="OMU2" s="83"/>
      <c r="OMV2" s="83"/>
      <c r="OMW2" s="83"/>
      <c r="OMX2" s="83"/>
      <c r="OMY2" s="83"/>
      <c r="OMZ2" s="83"/>
      <c r="ONA2" s="83"/>
      <c r="ONB2" s="83"/>
      <c r="ONC2" s="83"/>
      <c r="OND2" s="83"/>
      <c r="ONE2" s="83"/>
      <c r="ONF2" s="83"/>
      <c r="ONG2" s="83"/>
      <c r="ONH2" s="83"/>
      <c r="ONI2" s="83"/>
      <c r="ONJ2" s="83"/>
      <c r="ONK2" s="83"/>
      <c r="ONL2" s="83"/>
      <c r="ONM2" s="83"/>
      <c r="ONN2" s="83"/>
      <c r="ONO2" s="83"/>
      <c r="ONP2" s="83"/>
      <c r="ONQ2" s="83"/>
      <c r="ONR2" s="83"/>
      <c r="ONS2" s="83"/>
      <c r="ONT2" s="83"/>
      <c r="ONU2" s="83"/>
      <c r="ONV2" s="83"/>
      <c r="ONW2" s="83"/>
      <c r="ONX2" s="83"/>
      <c r="ONY2" s="83"/>
      <c r="ONZ2" s="83"/>
      <c r="OOA2" s="83"/>
      <c r="OOB2" s="83"/>
      <c r="OOC2" s="83"/>
      <c r="OOD2" s="83"/>
      <c r="OOE2" s="83"/>
      <c r="OOF2" s="83"/>
      <c r="OOG2" s="83"/>
      <c r="OOH2" s="83"/>
      <c r="OOI2" s="83"/>
      <c r="OOJ2" s="83"/>
      <c r="OOK2" s="83"/>
      <c r="OOL2" s="83"/>
      <c r="OOM2" s="83"/>
      <c r="OON2" s="83"/>
      <c r="OOO2" s="83"/>
      <c r="OOP2" s="83"/>
      <c r="OOQ2" s="83"/>
      <c r="OOR2" s="83"/>
      <c r="OOS2" s="83"/>
      <c r="OOT2" s="83"/>
      <c r="OOU2" s="83"/>
      <c r="OOV2" s="83"/>
      <c r="OOW2" s="83"/>
      <c r="OOX2" s="83"/>
      <c r="OOY2" s="83"/>
      <c r="OOZ2" s="83"/>
      <c r="OPA2" s="83"/>
      <c r="OPB2" s="83"/>
      <c r="OPC2" s="83"/>
      <c r="OPD2" s="83"/>
      <c r="OPE2" s="83"/>
      <c r="OPF2" s="83"/>
      <c r="OPG2" s="83"/>
      <c r="OPH2" s="83"/>
      <c r="OPI2" s="83"/>
      <c r="OPJ2" s="83"/>
      <c r="OPK2" s="83"/>
      <c r="OPL2" s="83"/>
      <c r="OPM2" s="83"/>
      <c r="OPN2" s="83"/>
      <c r="OPO2" s="83"/>
      <c r="OPP2" s="83"/>
      <c r="OPQ2" s="83"/>
      <c r="OPR2" s="83"/>
      <c r="OPS2" s="83"/>
      <c r="OPT2" s="83"/>
      <c r="OPU2" s="83"/>
      <c r="OPV2" s="83"/>
      <c r="OPW2" s="83"/>
      <c r="OPX2" s="83"/>
      <c r="OPY2" s="83"/>
      <c r="OPZ2" s="83"/>
      <c r="OQA2" s="83"/>
      <c r="OQB2" s="83"/>
      <c r="OQC2" s="83"/>
      <c r="OQD2" s="83"/>
      <c r="OQE2" s="83"/>
      <c r="OQF2" s="83"/>
      <c r="OQG2" s="83"/>
      <c r="OQH2" s="83"/>
      <c r="OQI2" s="83"/>
      <c r="OQJ2" s="83"/>
      <c r="OQK2" s="83"/>
      <c r="OQL2" s="83"/>
      <c r="OQM2" s="83"/>
      <c r="OQN2" s="83"/>
      <c r="OQO2" s="83"/>
      <c r="OQP2" s="83"/>
      <c r="OQQ2" s="83"/>
      <c r="OQR2" s="83"/>
      <c r="OQS2" s="83"/>
      <c r="OQT2" s="83"/>
      <c r="OQU2" s="83"/>
      <c r="OQV2" s="83"/>
      <c r="OQW2" s="83"/>
      <c r="OQX2" s="83"/>
      <c r="OQY2" s="83"/>
      <c r="OQZ2" s="83"/>
      <c r="ORA2" s="83"/>
      <c r="ORB2" s="83"/>
      <c r="ORC2" s="83"/>
      <c r="ORD2" s="83"/>
      <c r="ORE2" s="83"/>
      <c r="ORF2" s="83"/>
      <c r="ORG2" s="83"/>
      <c r="ORH2" s="83"/>
      <c r="ORI2" s="83"/>
      <c r="ORJ2" s="83"/>
      <c r="ORK2" s="83"/>
      <c r="ORL2" s="83"/>
      <c r="ORM2" s="83"/>
      <c r="ORN2" s="83"/>
      <c r="ORO2" s="83"/>
      <c r="ORP2" s="83"/>
      <c r="ORQ2" s="83"/>
      <c r="ORR2" s="83"/>
      <c r="ORS2" s="83"/>
      <c r="ORT2" s="83"/>
      <c r="ORU2" s="83"/>
      <c r="ORV2" s="83"/>
      <c r="ORW2" s="83"/>
      <c r="ORX2" s="83"/>
      <c r="ORY2" s="83"/>
      <c r="ORZ2" s="83"/>
      <c r="OSA2" s="83"/>
      <c r="OSB2" s="83"/>
      <c r="OSC2" s="83"/>
      <c r="OSD2" s="83"/>
      <c r="OSE2" s="83"/>
      <c r="OSF2" s="83"/>
      <c r="OSG2" s="83"/>
      <c r="OSH2" s="83"/>
      <c r="OSI2" s="83"/>
      <c r="OSJ2" s="83"/>
      <c r="OSK2" s="83"/>
      <c r="OSL2" s="83"/>
      <c r="OSM2" s="83"/>
      <c r="OSN2" s="83"/>
      <c r="OSO2" s="83"/>
      <c r="OSP2" s="83"/>
      <c r="OSQ2" s="83"/>
      <c r="OSR2" s="83"/>
      <c r="OSS2" s="83"/>
      <c r="OST2" s="83"/>
      <c r="OSU2" s="83"/>
      <c r="OSV2" s="83"/>
      <c r="OSW2" s="83"/>
      <c r="OSX2" s="83"/>
      <c r="OSY2" s="83"/>
      <c r="OSZ2" s="83"/>
      <c r="OTA2" s="83"/>
      <c r="OTB2" s="83"/>
      <c r="OTC2" s="83"/>
      <c r="OTD2" s="83"/>
      <c r="OTE2" s="83"/>
      <c r="OTF2" s="83"/>
      <c r="OTG2" s="83"/>
      <c r="OTH2" s="83"/>
      <c r="OTI2" s="83"/>
      <c r="OTJ2" s="83"/>
      <c r="OTK2" s="83"/>
      <c r="OTL2" s="83"/>
      <c r="OTM2" s="83"/>
      <c r="OTN2" s="83"/>
      <c r="OTO2" s="83"/>
      <c r="OTP2" s="83"/>
      <c r="OTQ2" s="83"/>
      <c r="OTR2" s="83"/>
      <c r="OTS2" s="83"/>
      <c r="OTT2" s="83"/>
      <c r="OTU2" s="83"/>
      <c r="OTV2" s="83"/>
      <c r="OTW2" s="83"/>
      <c r="OTX2" s="83"/>
      <c r="OTY2" s="83"/>
      <c r="OTZ2" s="83"/>
      <c r="OUA2" s="83"/>
      <c r="OUB2" s="83"/>
      <c r="OUC2" s="83"/>
      <c r="OUD2" s="83"/>
      <c r="OUE2" s="83"/>
      <c r="OUF2" s="83"/>
      <c r="OUG2" s="83"/>
      <c r="OUH2" s="83"/>
      <c r="OUI2" s="83"/>
      <c r="OUJ2" s="83"/>
      <c r="OUK2" s="83"/>
      <c r="OUL2" s="83"/>
      <c r="OUM2" s="83"/>
      <c r="OUN2" s="83"/>
      <c r="OUO2" s="83"/>
      <c r="OUP2" s="83"/>
      <c r="OUQ2" s="83"/>
      <c r="OUR2" s="83"/>
      <c r="OUS2" s="83"/>
      <c r="OUT2" s="83"/>
      <c r="OUU2" s="83"/>
      <c r="OUV2" s="83"/>
      <c r="OUW2" s="83"/>
      <c r="OUX2" s="83"/>
      <c r="OUY2" s="83"/>
      <c r="OUZ2" s="83"/>
      <c r="OVA2" s="83"/>
      <c r="OVB2" s="83"/>
      <c r="OVC2" s="83"/>
      <c r="OVD2" s="83"/>
      <c r="OVE2" s="83"/>
      <c r="OVF2" s="83"/>
      <c r="OVG2" s="83"/>
      <c r="OVH2" s="83"/>
      <c r="OVI2" s="83"/>
      <c r="OVJ2" s="83"/>
      <c r="OVK2" s="83"/>
      <c r="OVL2" s="83"/>
      <c r="OVM2" s="83"/>
      <c r="OVN2" s="83"/>
      <c r="OVO2" s="83"/>
      <c r="OVP2" s="83"/>
      <c r="OVQ2" s="83"/>
      <c r="OVR2" s="83"/>
      <c r="OVS2" s="83"/>
      <c r="OVT2" s="83"/>
      <c r="OVU2" s="83"/>
      <c r="OVV2" s="83"/>
      <c r="OVW2" s="83"/>
      <c r="OVX2" s="83"/>
      <c r="OVY2" s="83"/>
      <c r="OVZ2" s="83"/>
      <c r="OWA2" s="83"/>
      <c r="OWB2" s="83"/>
      <c r="OWC2" s="83"/>
      <c r="OWD2" s="83"/>
      <c r="OWE2" s="83"/>
      <c r="OWF2" s="83"/>
      <c r="OWG2" s="83"/>
      <c r="OWH2" s="83"/>
      <c r="OWI2" s="83"/>
      <c r="OWJ2" s="83"/>
      <c r="OWK2" s="83"/>
      <c r="OWL2" s="83"/>
      <c r="OWM2" s="83"/>
      <c r="OWN2" s="83"/>
      <c r="OWO2" s="83"/>
      <c r="OWP2" s="83"/>
      <c r="OWQ2" s="83"/>
      <c r="OWR2" s="83"/>
      <c r="OWS2" s="83"/>
      <c r="OWT2" s="83"/>
      <c r="OWU2" s="83"/>
      <c r="OWV2" s="83"/>
      <c r="OWW2" s="83"/>
      <c r="OWX2" s="83"/>
      <c r="OWY2" s="83"/>
      <c r="OWZ2" s="83"/>
      <c r="OXA2" s="83"/>
      <c r="OXB2" s="83"/>
      <c r="OXC2" s="83"/>
      <c r="OXD2" s="83"/>
      <c r="OXE2" s="83"/>
      <c r="OXF2" s="83"/>
      <c r="OXG2" s="83"/>
      <c r="OXH2" s="83"/>
      <c r="OXI2" s="83"/>
      <c r="OXJ2" s="83"/>
      <c r="OXK2" s="83"/>
      <c r="OXL2" s="83"/>
      <c r="OXM2" s="83"/>
      <c r="OXN2" s="83"/>
      <c r="OXO2" s="83"/>
      <c r="OXP2" s="83"/>
      <c r="OXQ2" s="83"/>
      <c r="OXR2" s="83"/>
      <c r="OXS2" s="83"/>
      <c r="OXT2" s="83"/>
      <c r="OXU2" s="83"/>
      <c r="OXV2" s="83"/>
      <c r="OXW2" s="83"/>
      <c r="OXX2" s="83"/>
      <c r="OXY2" s="83"/>
      <c r="OXZ2" s="83"/>
      <c r="OYA2" s="83"/>
      <c r="OYB2" s="83"/>
      <c r="OYC2" s="83"/>
      <c r="OYD2" s="83"/>
      <c r="OYE2" s="83"/>
      <c r="OYF2" s="83"/>
      <c r="OYG2" s="83"/>
      <c r="OYH2" s="83"/>
      <c r="OYI2" s="83"/>
      <c r="OYJ2" s="83"/>
      <c r="OYK2" s="83"/>
      <c r="OYL2" s="83"/>
      <c r="OYM2" s="83"/>
      <c r="OYN2" s="83"/>
      <c r="OYO2" s="83"/>
      <c r="OYP2" s="83"/>
      <c r="OYQ2" s="83"/>
      <c r="OYR2" s="83"/>
      <c r="OYS2" s="83"/>
      <c r="OYT2" s="83"/>
      <c r="OYU2" s="83"/>
      <c r="OYV2" s="83"/>
      <c r="OYW2" s="83"/>
      <c r="OYX2" s="83"/>
      <c r="OYY2" s="83"/>
      <c r="OYZ2" s="83"/>
      <c r="OZA2" s="83"/>
      <c r="OZB2" s="83"/>
      <c r="OZC2" s="83"/>
      <c r="OZD2" s="83"/>
      <c r="OZE2" s="83"/>
      <c r="OZF2" s="83"/>
      <c r="OZG2" s="83"/>
      <c r="OZH2" s="83"/>
      <c r="OZI2" s="83"/>
      <c r="OZJ2" s="83"/>
      <c r="OZK2" s="83"/>
      <c r="OZL2" s="83"/>
      <c r="OZM2" s="83"/>
      <c r="OZN2" s="83"/>
      <c r="OZO2" s="83"/>
      <c r="OZP2" s="83"/>
      <c r="OZQ2" s="83"/>
      <c r="OZR2" s="83"/>
      <c r="OZS2" s="83"/>
      <c r="OZT2" s="83"/>
      <c r="OZU2" s="83"/>
      <c r="OZV2" s="83"/>
      <c r="OZW2" s="83"/>
      <c r="OZX2" s="83"/>
      <c r="OZY2" s="83"/>
      <c r="OZZ2" s="83"/>
      <c r="PAA2" s="83"/>
      <c r="PAB2" s="83"/>
      <c r="PAC2" s="83"/>
      <c r="PAD2" s="83"/>
      <c r="PAE2" s="83"/>
      <c r="PAF2" s="83"/>
      <c r="PAG2" s="83"/>
      <c r="PAH2" s="83"/>
      <c r="PAI2" s="83"/>
      <c r="PAJ2" s="83"/>
      <c r="PAK2" s="83"/>
      <c r="PAL2" s="83"/>
      <c r="PAM2" s="83"/>
      <c r="PAN2" s="83"/>
      <c r="PAO2" s="83"/>
      <c r="PAP2" s="83"/>
      <c r="PAQ2" s="83"/>
      <c r="PAR2" s="83"/>
      <c r="PAS2" s="83"/>
      <c r="PAT2" s="83"/>
      <c r="PAU2" s="83"/>
      <c r="PAV2" s="83"/>
      <c r="PAW2" s="83"/>
      <c r="PAX2" s="83"/>
      <c r="PAY2" s="83"/>
      <c r="PAZ2" s="83"/>
      <c r="PBA2" s="83"/>
      <c r="PBB2" s="83"/>
      <c r="PBC2" s="83"/>
      <c r="PBD2" s="83"/>
      <c r="PBE2" s="83"/>
      <c r="PBF2" s="83"/>
      <c r="PBG2" s="83"/>
      <c r="PBH2" s="83"/>
      <c r="PBI2" s="83"/>
      <c r="PBJ2" s="83"/>
      <c r="PBK2" s="83"/>
      <c r="PBL2" s="83"/>
      <c r="PBM2" s="83"/>
      <c r="PBN2" s="83"/>
      <c r="PBO2" s="83"/>
      <c r="PBP2" s="83"/>
      <c r="PBQ2" s="83"/>
      <c r="PBR2" s="83"/>
      <c r="PBS2" s="83"/>
      <c r="PBT2" s="83"/>
      <c r="PBU2" s="83"/>
      <c r="PBV2" s="83"/>
      <c r="PBW2" s="83"/>
      <c r="PBX2" s="83"/>
      <c r="PBY2" s="83"/>
      <c r="PBZ2" s="83"/>
      <c r="PCA2" s="83"/>
      <c r="PCB2" s="83"/>
      <c r="PCC2" s="83"/>
      <c r="PCD2" s="83"/>
      <c r="PCE2" s="83"/>
      <c r="PCF2" s="83"/>
      <c r="PCG2" s="83"/>
      <c r="PCH2" s="83"/>
      <c r="PCI2" s="83"/>
      <c r="PCJ2" s="83"/>
      <c r="PCK2" s="83"/>
      <c r="PCL2" s="83"/>
      <c r="PCM2" s="83"/>
      <c r="PCN2" s="83"/>
      <c r="PCO2" s="83"/>
      <c r="PCP2" s="83"/>
      <c r="PCQ2" s="83"/>
      <c r="PCR2" s="83"/>
      <c r="PCS2" s="83"/>
      <c r="PCT2" s="83"/>
      <c r="PCU2" s="83"/>
      <c r="PCV2" s="83"/>
      <c r="PCW2" s="83"/>
      <c r="PCX2" s="83"/>
      <c r="PCY2" s="83"/>
      <c r="PCZ2" s="83"/>
      <c r="PDA2" s="83"/>
      <c r="PDB2" s="83"/>
      <c r="PDC2" s="83"/>
      <c r="PDD2" s="83"/>
      <c r="PDE2" s="83"/>
      <c r="PDF2" s="83"/>
      <c r="PDG2" s="83"/>
      <c r="PDH2" s="83"/>
      <c r="PDI2" s="83"/>
      <c r="PDJ2" s="83"/>
      <c r="PDK2" s="83"/>
      <c r="PDL2" s="83"/>
      <c r="PDM2" s="83"/>
      <c r="PDN2" s="83"/>
      <c r="PDO2" s="83"/>
      <c r="PDP2" s="83"/>
      <c r="PDQ2" s="83"/>
      <c r="PDR2" s="83"/>
      <c r="PDS2" s="83"/>
      <c r="PDT2" s="83"/>
      <c r="PDU2" s="83"/>
      <c r="PDV2" s="83"/>
      <c r="PDW2" s="83"/>
      <c r="PDX2" s="83"/>
      <c r="PDY2" s="83"/>
      <c r="PDZ2" s="83"/>
      <c r="PEA2" s="83"/>
      <c r="PEB2" s="83"/>
      <c r="PEC2" s="83"/>
      <c r="PED2" s="83"/>
      <c r="PEE2" s="83"/>
      <c r="PEF2" s="83"/>
      <c r="PEG2" s="83"/>
      <c r="PEH2" s="83"/>
      <c r="PEI2" s="83"/>
      <c r="PEJ2" s="83"/>
      <c r="PEK2" s="83"/>
      <c r="PEL2" s="83"/>
      <c r="PEM2" s="83"/>
      <c r="PEN2" s="83"/>
      <c r="PEO2" s="83"/>
      <c r="PEP2" s="83"/>
      <c r="PEQ2" s="83"/>
      <c r="PER2" s="83"/>
      <c r="PES2" s="83"/>
      <c r="PET2" s="83"/>
      <c r="PEU2" s="83"/>
      <c r="PEV2" s="83"/>
      <c r="PEW2" s="83"/>
      <c r="PEX2" s="83"/>
      <c r="PEY2" s="83"/>
      <c r="PEZ2" s="83"/>
      <c r="PFA2" s="83"/>
      <c r="PFB2" s="83"/>
      <c r="PFC2" s="83"/>
      <c r="PFD2" s="83"/>
      <c r="PFE2" s="83"/>
      <c r="PFF2" s="83"/>
      <c r="PFG2" s="83"/>
      <c r="PFH2" s="83"/>
      <c r="PFI2" s="83"/>
      <c r="PFJ2" s="83"/>
      <c r="PFK2" s="83"/>
      <c r="PFL2" s="83"/>
      <c r="PFM2" s="83"/>
      <c r="PFN2" s="83"/>
      <c r="PFO2" s="83"/>
      <c r="PFP2" s="83"/>
      <c r="PFQ2" s="83"/>
      <c r="PFR2" s="83"/>
      <c r="PFS2" s="83"/>
      <c r="PFT2" s="83"/>
      <c r="PFU2" s="83"/>
      <c r="PFV2" s="83"/>
      <c r="PFW2" s="83"/>
      <c r="PFX2" s="83"/>
      <c r="PFY2" s="83"/>
      <c r="PFZ2" s="83"/>
      <c r="PGA2" s="83"/>
      <c r="PGB2" s="83"/>
      <c r="PGC2" s="83"/>
      <c r="PGD2" s="83"/>
      <c r="PGE2" s="83"/>
      <c r="PGF2" s="83"/>
      <c r="PGG2" s="83"/>
      <c r="PGH2" s="83"/>
      <c r="PGI2" s="83"/>
      <c r="PGJ2" s="83"/>
      <c r="PGK2" s="83"/>
      <c r="PGL2" s="83"/>
      <c r="PGM2" s="83"/>
      <c r="PGN2" s="83"/>
      <c r="PGO2" s="83"/>
      <c r="PGP2" s="83"/>
      <c r="PGQ2" s="83"/>
      <c r="PGR2" s="83"/>
      <c r="PGS2" s="83"/>
      <c r="PGT2" s="83"/>
      <c r="PGU2" s="83"/>
      <c r="PGV2" s="83"/>
      <c r="PGW2" s="83"/>
      <c r="PGX2" s="83"/>
      <c r="PGY2" s="83"/>
      <c r="PGZ2" s="83"/>
      <c r="PHA2" s="83"/>
      <c r="PHB2" s="83"/>
      <c r="PHC2" s="83"/>
      <c r="PHD2" s="83"/>
      <c r="PHE2" s="83"/>
      <c r="PHF2" s="83"/>
      <c r="PHG2" s="83"/>
      <c r="PHH2" s="83"/>
      <c r="PHI2" s="83"/>
      <c r="PHJ2" s="83"/>
      <c r="PHK2" s="83"/>
      <c r="PHL2" s="83"/>
      <c r="PHM2" s="83"/>
      <c r="PHN2" s="83"/>
      <c r="PHO2" s="83"/>
      <c r="PHP2" s="83"/>
      <c r="PHQ2" s="83"/>
      <c r="PHR2" s="83"/>
      <c r="PHS2" s="83"/>
      <c r="PHT2" s="83"/>
      <c r="PHU2" s="83"/>
      <c r="PHV2" s="83"/>
      <c r="PHW2" s="83"/>
      <c r="PHX2" s="83"/>
      <c r="PHY2" s="83"/>
      <c r="PHZ2" s="83"/>
      <c r="PIA2" s="83"/>
      <c r="PIB2" s="83"/>
      <c r="PIC2" s="83"/>
      <c r="PID2" s="83"/>
      <c r="PIE2" s="83"/>
      <c r="PIF2" s="83"/>
      <c r="PIG2" s="83"/>
      <c r="PIH2" s="83"/>
      <c r="PII2" s="83"/>
      <c r="PIJ2" s="83"/>
      <c r="PIK2" s="83"/>
      <c r="PIL2" s="83"/>
      <c r="PIM2" s="83"/>
      <c r="PIN2" s="83"/>
      <c r="PIO2" s="83"/>
      <c r="PIP2" s="83"/>
      <c r="PIQ2" s="83"/>
      <c r="PIR2" s="83"/>
      <c r="PIS2" s="83"/>
      <c r="PIT2" s="83"/>
      <c r="PIU2" s="83"/>
      <c r="PIV2" s="83"/>
      <c r="PIW2" s="83"/>
      <c r="PIX2" s="83"/>
      <c r="PIY2" s="83"/>
      <c r="PIZ2" s="83"/>
      <c r="PJA2" s="83"/>
      <c r="PJB2" s="83"/>
      <c r="PJC2" s="83"/>
      <c r="PJD2" s="83"/>
      <c r="PJE2" s="83"/>
      <c r="PJF2" s="83"/>
      <c r="PJG2" s="83"/>
      <c r="PJH2" s="83"/>
      <c r="PJI2" s="83"/>
      <c r="PJJ2" s="83"/>
      <c r="PJK2" s="83"/>
      <c r="PJL2" s="83"/>
      <c r="PJM2" s="83"/>
      <c r="PJN2" s="83"/>
      <c r="PJO2" s="83"/>
      <c r="PJP2" s="83"/>
      <c r="PJQ2" s="83"/>
      <c r="PJR2" s="83"/>
      <c r="PJS2" s="83"/>
      <c r="PJT2" s="83"/>
      <c r="PJU2" s="83"/>
      <c r="PJV2" s="83"/>
      <c r="PJW2" s="83"/>
      <c r="PJX2" s="83"/>
      <c r="PJY2" s="83"/>
      <c r="PJZ2" s="83"/>
      <c r="PKA2" s="83"/>
      <c r="PKB2" s="83"/>
      <c r="PKC2" s="83"/>
      <c r="PKD2" s="83"/>
      <c r="PKE2" s="83"/>
      <c r="PKF2" s="83"/>
      <c r="PKG2" s="83"/>
      <c r="PKH2" s="83"/>
      <c r="PKI2" s="83"/>
      <c r="PKJ2" s="83"/>
      <c r="PKK2" s="83"/>
      <c r="PKL2" s="83"/>
      <c r="PKM2" s="83"/>
      <c r="PKN2" s="83"/>
      <c r="PKO2" s="83"/>
      <c r="PKP2" s="83"/>
      <c r="PKQ2" s="83"/>
      <c r="PKR2" s="83"/>
      <c r="PKS2" s="83"/>
      <c r="PKT2" s="83"/>
      <c r="PKU2" s="83"/>
      <c r="PKV2" s="83"/>
      <c r="PKW2" s="83"/>
      <c r="PKX2" s="83"/>
      <c r="PKY2" s="83"/>
      <c r="PKZ2" s="83"/>
      <c r="PLA2" s="83"/>
      <c r="PLB2" s="83"/>
      <c r="PLC2" s="83"/>
      <c r="PLD2" s="83"/>
      <c r="PLE2" s="83"/>
      <c r="PLF2" s="83"/>
      <c r="PLG2" s="83"/>
      <c r="PLH2" s="83"/>
      <c r="PLI2" s="83"/>
      <c r="PLJ2" s="83"/>
      <c r="PLK2" s="83"/>
      <c r="PLL2" s="83"/>
      <c r="PLM2" s="83"/>
      <c r="PLN2" s="83"/>
      <c r="PLO2" s="83"/>
      <c r="PLP2" s="83"/>
      <c r="PLQ2" s="83"/>
      <c r="PLR2" s="83"/>
      <c r="PLS2" s="83"/>
      <c r="PLT2" s="83"/>
      <c r="PLU2" s="83"/>
      <c r="PLV2" s="83"/>
      <c r="PLW2" s="83"/>
      <c r="PLX2" s="83"/>
      <c r="PLY2" s="83"/>
      <c r="PLZ2" s="83"/>
      <c r="PMA2" s="83"/>
      <c r="PMB2" s="83"/>
      <c r="PMC2" s="83"/>
      <c r="PMD2" s="83"/>
      <c r="PME2" s="83"/>
      <c r="PMF2" s="83"/>
      <c r="PMG2" s="83"/>
      <c r="PMH2" s="83"/>
      <c r="PMI2" s="83"/>
      <c r="PMJ2" s="83"/>
      <c r="PMK2" s="83"/>
      <c r="PML2" s="83"/>
      <c r="PMM2" s="83"/>
      <c r="PMN2" s="83"/>
      <c r="PMO2" s="83"/>
      <c r="PMP2" s="83"/>
      <c r="PMQ2" s="83"/>
      <c r="PMR2" s="83"/>
      <c r="PMS2" s="83"/>
      <c r="PMT2" s="83"/>
      <c r="PMU2" s="83"/>
      <c r="PMV2" s="83"/>
      <c r="PMW2" s="83"/>
      <c r="PMX2" s="83"/>
      <c r="PMY2" s="83"/>
      <c r="PMZ2" s="83"/>
      <c r="PNA2" s="83"/>
      <c r="PNB2" s="83"/>
      <c r="PNC2" s="83"/>
      <c r="PND2" s="83"/>
      <c r="PNE2" s="83"/>
      <c r="PNF2" s="83"/>
      <c r="PNG2" s="83"/>
      <c r="PNH2" s="83"/>
      <c r="PNI2" s="83"/>
      <c r="PNJ2" s="83"/>
      <c r="PNK2" s="83"/>
      <c r="PNL2" s="83"/>
      <c r="PNM2" s="83"/>
      <c r="PNN2" s="83"/>
      <c r="PNO2" s="83"/>
      <c r="PNP2" s="83"/>
      <c r="PNQ2" s="83"/>
      <c r="PNR2" s="83"/>
      <c r="PNS2" s="83"/>
      <c r="PNT2" s="83"/>
      <c r="PNU2" s="83"/>
      <c r="PNV2" s="83"/>
      <c r="PNW2" s="83"/>
      <c r="PNX2" s="83"/>
      <c r="PNY2" s="83"/>
      <c r="PNZ2" s="83"/>
      <c r="POA2" s="83"/>
      <c r="POB2" s="83"/>
      <c r="POC2" s="83"/>
      <c r="POD2" s="83"/>
      <c r="POE2" s="83"/>
      <c r="POF2" s="83"/>
      <c r="POG2" s="83"/>
      <c r="POH2" s="83"/>
      <c r="POI2" s="83"/>
      <c r="POJ2" s="83"/>
      <c r="POK2" s="83"/>
      <c r="POL2" s="83"/>
      <c r="POM2" s="83"/>
      <c r="PON2" s="83"/>
      <c r="POO2" s="83"/>
      <c r="POP2" s="83"/>
      <c r="POQ2" s="83"/>
      <c r="POR2" s="83"/>
      <c r="POS2" s="83"/>
      <c r="POT2" s="83"/>
      <c r="POU2" s="83"/>
      <c r="POV2" s="83"/>
      <c r="POW2" s="83"/>
      <c r="POX2" s="83"/>
      <c r="POY2" s="83"/>
      <c r="POZ2" s="83"/>
      <c r="PPA2" s="83"/>
      <c r="PPB2" s="83"/>
      <c r="PPC2" s="83"/>
      <c r="PPD2" s="83"/>
      <c r="PPE2" s="83"/>
      <c r="PPF2" s="83"/>
      <c r="PPG2" s="83"/>
      <c r="PPH2" s="83"/>
      <c r="PPI2" s="83"/>
      <c r="PPJ2" s="83"/>
      <c r="PPK2" s="83"/>
      <c r="PPL2" s="83"/>
      <c r="PPM2" s="83"/>
      <c r="PPN2" s="83"/>
      <c r="PPO2" s="83"/>
      <c r="PPP2" s="83"/>
      <c r="PPQ2" s="83"/>
      <c r="PPR2" s="83"/>
      <c r="PPS2" s="83"/>
      <c r="PPT2" s="83"/>
      <c r="PPU2" s="83"/>
      <c r="PPV2" s="83"/>
      <c r="PPW2" s="83"/>
      <c r="PPX2" s="83"/>
      <c r="PPY2" s="83"/>
      <c r="PPZ2" s="83"/>
      <c r="PQA2" s="83"/>
      <c r="PQB2" s="83"/>
      <c r="PQC2" s="83"/>
      <c r="PQD2" s="83"/>
      <c r="PQE2" s="83"/>
      <c r="PQF2" s="83"/>
      <c r="PQG2" s="83"/>
      <c r="PQH2" s="83"/>
      <c r="PQI2" s="83"/>
      <c r="PQJ2" s="83"/>
      <c r="PQK2" s="83"/>
      <c r="PQL2" s="83"/>
      <c r="PQM2" s="83"/>
      <c r="PQN2" s="83"/>
      <c r="PQO2" s="83"/>
      <c r="PQP2" s="83"/>
      <c r="PQQ2" s="83"/>
      <c r="PQR2" s="83"/>
      <c r="PQS2" s="83"/>
      <c r="PQT2" s="83"/>
      <c r="PQU2" s="83"/>
      <c r="PQV2" s="83"/>
      <c r="PQW2" s="83"/>
      <c r="PQX2" s="83"/>
      <c r="PQY2" s="83"/>
      <c r="PQZ2" s="83"/>
      <c r="PRA2" s="83"/>
      <c r="PRB2" s="83"/>
      <c r="PRC2" s="83"/>
      <c r="PRD2" s="83"/>
      <c r="PRE2" s="83"/>
      <c r="PRF2" s="83"/>
      <c r="PRG2" s="83"/>
      <c r="PRH2" s="83"/>
      <c r="PRI2" s="83"/>
      <c r="PRJ2" s="83"/>
      <c r="PRK2" s="83"/>
      <c r="PRL2" s="83"/>
      <c r="PRM2" s="83"/>
      <c r="PRN2" s="83"/>
      <c r="PRO2" s="83"/>
      <c r="PRP2" s="83"/>
      <c r="PRQ2" s="83"/>
      <c r="PRR2" s="83"/>
      <c r="PRS2" s="83"/>
      <c r="PRT2" s="83"/>
      <c r="PRU2" s="83"/>
      <c r="PRV2" s="83"/>
      <c r="PRW2" s="83"/>
      <c r="PRX2" s="83"/>
      <c r="PRY2" s="83"/>
      <c r="PRZ2" s="83"/>
      <c r="PSA2" s="83"/>
      <c r="PSB2" s="83"/>
      <c r="PSC2" s="83"/>
      <c r="PSD2" s="83"/>
      <c r="PSE2" s="83"/>
      <c r="PSF2" s="83"/>
      <c r="PSG2" s="83"/>
      <c r="PSH2" s="83"/>
      <c r="PSI2" s="83"/>
      <c r="PSJ2" s="83"/>
      <c r="PSK2" s="83"/>
      <c r="PSL2" s="83"/>
      <c r="PSM2" s="83"/>
      <c r="PSN2" s="83"/>
      <c r="PSO2" s="83"/>
      <c r="PSP2" s="83"/>
      <c r="PSQ2" s="83"/>
      <c r="PSR2" s="83"/>
      <c r="PSS2" s="83"/>
      <c r="PST2" s="83"/>
      <c r="PSU2" s="83"/>
      <c r="PSV2" s="83"/>
      <c r="PSW2" s="83"/>
      <c r="PSX2" s="83"/>
      <c r="PSY2" s="83"/>
      <c r="PSZ2" s="83"/>
      <c r="PTA2" s="83"/>
      <c r="PTB2" s="83"/>
      <c r="PTC2" s="83"/>
      <c r="PTD2" s="83"/>
      <c r="PTE2" s="83"/>
      <c r="PTF2" s="83"/>
      <c r="PTG2" s="83"/>
      <c r="PTH2" s="83"/>
      <c r="PTI2" s="83"/>
      <c r="PTJ2" s="83"/>
      <c r="PTK2" s="83"/>
      <c r="PTL2" s="83"/>
      <c r="PTM2" s="83"/>
      <c r="PTN2" s="83"/>
      <c r="PTO2" s="83"/>
      <c r="PTP2" s="83"/>
      <c r="PTQ2" s="83"/>
      <c r="PTR2" s="83"/>
      <c r="PTS2" s="83"/>
      <c r="PTT2" s="83"/>
      <c r="PTU2" s="83"/>
      <c r="PTV2" s="83"/>
      <c r="PTW2" s="83"/>
      <c r="PTX2" s="83"/>
      <c r="PTY2" s="83"/>
      <c r="PTZ2" s="83"/>
      <c r="PUA2" s="83"/>
      <c r="PUB2" s="83"/>
      <c r="PUC2" s="83"/>
      <c r="PUD2" s="83"/>
      <c r="PUE2" s="83"/>
      <c r="PUF2" s="83"/>
      <c r="PUG2" s="83"/>
      <c r="PUH2" s="83"/>
      <c r="PUI2" s="83"/>
      <c r="PUJ2" s="83"/>
      <c r="PUK2" s="83"/>
      <c r="PUL2" s="83"/>
      <c r="PUM2" s="83"/>
      <c r="PUN2" s="83"/>
      <c r="PUO2" s="83"/>
      <c r="PUP2" s="83"/>
      <c r="PUQ2" s="83"/>
      <c r="PUR2" s="83"/>
      <c r="PUS2" s="83"/>
      <c r="PUT2" s="83"/>
      <c r="PUU2" s="83"/>
      <c r="PUV2" s="83"/>
      <c r="PUW2" s="83"/>
      <c r="PUX2" s="83"/>
      <c r="PUY2" s="83"/>
      <c r="PUZ2" s="83"/>
      <c r="PVA2" s="83"/>
      <c r="PVB2" s="83"/>
      <c r="PVC2" s="83"/>
      <c r="PVD2" s="83"/>
      <c r="PVE2" s="83"/>
      <c r="PVF2" s="83"/>
      <c r="PVG2" s="83"/>
      <c r="PVH2" s="83"/>
      <c r="PVI2" s="83"/>
      <c r="PVJ2" s="83"/>
      <c r="PVK2" s="83"/>
      <c r="PVL2" s="83"/>
      <c r="PVM2" s="83"/>
      <c r="PVN2" s="83"/>
      <c r="PVO2" s="83"/>
      <c r="PVP2" s="83"/>
      <c r="PVQ2" s="83"/>
      <c r="PVR2" s="83"/>
      <c r="PVS2" s="83"/>
      <c r="PVT2" s="83"/>
      <c r="PVU2" s="83"/>
      <c r="PVV2" s="83"/>
      <c r="PVW2" s="83"/>
      <c r="PVX2" s="83"/>
      <c r="PVY2" s="83"/>
      <c r="PVZ2" s="83"/>
      <c r="PWA2" s="83"/>
      <c r="PWB2" s="83"/>
      <c r="PWC2" s="83"/>
      <c r="PWD2" s="83"/>
      <c r="PWE2" s="83"/>
      <c r="PWF2" s="83"/>
      <c r="PWG2" s="83"/>
      <c r="PWH2" s="83"/>
      <c r="PWI2" s="83"/>
      <c r="PWJ2" s="83"/>
      <c r="PWK2" s="83"/>
      <c r="PWL2" s="83"/>
      <c r="PWM2" s="83"/>
      <c r="PWN2" s="83"/>
      <c r="PWO2" s="83"/>
      <c r="PWP2" s="83"/>
      <c r="PWQ2" s="83"/>
      <c r="PWR2" s="83"/>
      <c r="PWS2" s="83"/>
      <c r="PWT2" s="83"/>
      <c r="PWU2" s="83"/>
      <c r="PWV2" s="83"/>
      <c r="PWW2" s="83"/>
      <c r="PWX2" s="83"/>
      <c r="PWY2" s="83"/>
      <c r="PWZ2" s="83"/>
      <c r="PXA2" s="83"/>
      <c r="PXB2" s="83"/>
      <c r="PXC2" s="83"/>
      <c r="PXD2" s="83"/>
      <c r="PXE2" s="83"/>
      <c r="PXF2" s="83"/>
      <c r="PXG2" s="83"/>
      <c r="PXH2" s="83"/>
      <c r="PXI2" s="83"/>
      <c r="PXJ2" s="83"/>
      <c r="PXK2" s="83"/>
      <c r="PXL2" s="83"/>
      <c r="PXM2" s="83"/>
      <c r="PXN2" s="83"/>
      <c r="PXO2" s="83"/>
      <c r="PXP2" s="83"/>
      <c r="PXQ2" s="83"/>
      <c r="PXR2" s="83"/>
      <c r="PXS2" s="83"/>
      <c r="PXT2" s="83"/>
      <c r="PXU2" s="83"/>
      <c r="PXV2" s="83"/>
      <c r="PXW2" s="83"/>
      <c r="PXX2" s="83"/>
      <c r="PXY2" s="83"/>
      <c r="PXZ2" s="83"/>
      <c r="PYA2" s="83"/>
      <c r="PYB2" s="83"/>
      <c r="PYC2" s="83"/>
      <c r="PYD2" s="83"/>
      <c r="PYE2" s="83"/>
      <c r="PYF2" s="83"/>
      <c r="PYG2" s="83"/>
      <c r="PYH2" s="83"/>
      <c r="PYI2" s="83"/>
      <c r="PYJ2" s="83"/>
      <c r="PYK2" s="83"/>
      <c r="PYL2" s="83"/>
      <c r="PYM2" s="83"/>
      <c r="PYN2" s="83"/>
      <c r="PYO2" s="83"/>
      <c r="PYP2" s="83"/>
      <c r="PYQ2" s="83"/>
      <c r="PYR2" s="83"/>
      <c r="PYS2" s="83"/>
      <c r="PYT2" s="83"/>
      <c r="PYU2" s="83"/>
      <c r="PYV2" s="83"/>
      <c r="PYW2" s="83"/>
      <c r="PYX2" s="83"/>
      <c r="PYY2" s="83"/>
      <c r="PYZ2" s="83"/>
      <c r="PZA2" s="83"/>
      <c r="PZB2" s="83"/>
      <c r="PZC2" s="83"/>
      <c r="PZD2" s="83"/>
      <c r="PZE2" s="83"/>
      <c r="PZF2" s="83"/>
      <c r="PZG2" s="83"/>
      <c r="PZH2" s="83"/>
      <c r="PZI2" s="83"/>
      <c r="PZJ2" s="83"/>
      <c r="PZK2" s="83"/>
      <c r="PZL2" s="83"/>
      <c r="PZM2" s="83"/>
      <c r="PZN2" s="83"/>
      <c r="PZO2" s="83"/>
      <c r="PZP2" s="83"/>
      <c r="PZQ2" s="83"/>
      <c r="PZR2" s="83"/>
      <c r="PZS2" s="83"/>
      <c r="PZT2" s="83"/>
      <c r="PZU2" s="83"/>
      <c r="PZV2" s="83"/>
      <c r="PZW2" s="83"/>
      <c r="PZX2" s="83"/>
      <c r="PZY2" s="83"/>
      <c r="PZZ2" s="83"/>
      <c r="QAA2" s="83"/>
      <c r="QAB2" s="83"/>
      <c r="QAC2" s="83"/>
      <c r="QAD2" s="83"/>
      <c r="QAE2" s="83"/>
      <c r="QAF2" s="83"/>
      <c r="QAG2" s="83"/>
      <c r="QAH2" s="83"/>
      <c r="QAI2" s="83"/>
      <c r="QAJ2" s="83"/>
      <c r="QAK2" s="83"/>
      <c r="QAL2" s="83"/>
      <c r="QAM2" s="83"/>
      <c r="QAN2" s="83"/>
      <c r="QAO2" s="83"/>
      <c r="QAP2" s="83"/>
      <c r="QAQ2" s="83"/>
      <c r="QAR2" s="83"/>
      <c r="QAS2" s="83"/>
      <c r="QAT2" s="83"/>
      <c r="QAU2" s="83"/>
      <c r="QAV2" s="83"/>
      <c r="QAW2" s="83"/>
      <c r="QAX2" s="83"/>
      <c r="QAY2" s="83"/>
      <c r="QAZ2" s="83"/>
      <c r="QBA2" s="83"/>
      <c r="QBB2" s="83"/>
      <c r="QBC2" s="83"/>
      <c r="QBD2" s="83"/>
      <c r="QBE2" s="83"/>
      <c r="QBF2" s="83"/>
      <c r="QBG2" s="83"/>
      <c r="QBH2" s="83"/>
      <c r="QBI2" s="83"/>
      <c r="QBJ2" s="83"/>
      <c r="QBK2" s="83"/>
      <c r="QBL2" s="83"/>
      <c r="QBM2" s="83"/>
      <c r="QBN2" s="83"/>
      <c r="QBO2" s="83"/>
      <c r="QBP2" s="83"/>
      <c r="QBQ2" s="83"/>
      <c r="QBR2" s="83"/>
      <c r="QBS2" s="83"/>
      <c r="QBT2" s="83"/>
      <c r="QBU2" s="83"/>
      <c r="QBV2" s="83"/>
      <c r="QBW2" s="83"/>
      <c r="QBX2" s="83"/>
      <c r="QBY2" s="83"/>
      <c r="QBZ2" s="83"/>
      <c r="QCA2" s="83"/>
      <c r="QCB2" s="83"/>
      <c r="QCC2" s="83"/>
      <c r="QCD2" s="83"/>
      <c r="QCE2" s="83"/>
      <c r="QCF2" s="83"/>
      <c r="QCG2" s="83"/>
      <c r="QCH2" s="83"/>
      <c r="QCI2" s="83"/>
      <c r="QCJ2" s="83"/>
      <c r="QCK2" s="83"/>
      <c r="QCL2" s="83"/>
      <c r="QCM2" s="83"/>
      <c r="QCN2" s="83"/>
      <c r="QCO2" s="83"/>
      <c r="QCP2" s="83"/>
      <c r="QCQ2" s="83"/>
      <c r="QCR2" s="83"/>
      <c r="QCS2" s="83"/>
      <c r="QCT2" s="83"/>
      <c r="QCU2" s="83"/>
      <c r="QCV2" s="83"/>
      <c r="QCW2" s="83"/>
      <c r="QCX2" s="83"/>
      <c r="QCY2" s="83"/>
      <c r="QCZ2" s="83"/>
      <c r="QDA2" s="83"/>
      <c r="QDB2" s="83"/>
      <c r="QDC2" s="83"/>
      <c r="QDD2" s="83"/>
      <c r="QDE2" s="83"/>
      <c r="QDF2" s="83"/>
      <c r="QDG2" s="83"/>
      <c r="QDH2" s="83"/>
      <c r="QDI2" s="83"/>
      <c r="QDJ2" s="83"/>
      <c r="QDK2" s="83"/>
      <c r="QDL2" s="83"/>
      <c r="QDM2" s="83"/>
      <c r="QDN2" s="83"/>
      <c r="QDO2" s="83"/>
      <c r="QDP2" s="83"/>
      <c r="QDQ2" s="83"/>
      <c r="QDR2" s="83"/>
      <c r="QDS2" s="83"/>
      <c r="QDT2" s="83"/>
      <c r="QDU2" s="83"/>
      <c r="QDV2" s="83"/>
      <c r="QDW2" s="83"/>
      <c r="QDX2" s="83"/>
      <c r="QDY2" s="83"/>
      <c r="QDZ2" s="83"/>
      <c r="QEA2" s="83"/>
      <c r="QEB2" s="83"/>
      <c r="QEC2" s="83"/>
      <c r="QED2" s="83"/>
      <c r="QEE2" s="83"/>
      <c r="QEF2" s="83"/>
      <c r="QEG2" s="83"/>
      <c r="QEH2" s="83"/>
      <c r="QEI2" s="83"/>
      <c r="QEJ2" s="83"/>
      <c r="QEK2" s="83"/>
      <c r="QEL2" s="83"/>
      <c r="QEM2" s="83"/>
      <c r="QEN2" s="83"/>
      <c r="QEO2" s="83"/>
      <c r="QEP2" s="83"/>
      <c r="QEQ2" s="83"/>
      <c r="QER2" s="83"/>
      <c r="QES2" s="83"/>
      <c r="QET2" s="83"/>
      <c r="QEU2" s="83"/>
      <c r="QEV2" s="83"/>
      <c r="QEW2" s="83"/>
      <c r="QEX2" s="83"/>
      <c r="QEY2" s="83"/>
      <c r="QEZ2" s="83"/>
      <c r="QFA2" s="83"/>
      <c r="QFB2" s="83"/>
      <c r="QFC2" s="83"/>
      <c r="QFD2" s="83"/>
      <c r="QFE2" s="83"/>
      <c r="QFF2" s="83"/>
      <c r="QFG2" s="83"/>
      <c r="QFH2" s="83"/>
      <c r="QFI2" s="83"/>
      <c r="QFJ2" s="83"/>
      <c r="QFK2" s="83"/>
      <c r="QFL2" s="83"/>
      <c r="QFM2" s="83"/>
      <c r="QFN2" s="83"/>
      <c r="QFO2" s="83"/>
      <c r="QFP2" s="83"/>
      <c r="QFQ2" s="83"/>
      <c r="QFR2" s="83"/>
      <c r="QFS2" s="83"/>
      <c r="QFT2" s="83"/>
      <c r="QFU2" s="83"/>
      <c r="QFV2" s="83"/>
      <c r="QFW2" s="83"/>
      <c r="QFX2" s="83"/>
      <c r="QFY2" s="83"/>
      <c r="QFZ2" s="83"/>
      <c r="QGA2" s="83"/>
      <c r="QGB2" s="83"/>
      <c r="QGC2" s="83"/>
      <c r="QGD2" s="83"/>
      <c r="QGE2" s="83"/>
      <c r="QGF2" s="83"/>
      <c r="QGG2" s="83"/>
      <c r="QGH2" s="83"/>
      <c r="QGI2" s="83"/>
      <c r="QGJ2" s="83"/>
      <c r="QGK2" s="83"/>
      <c r="QGL2" s="83"/>
      <c r="QGM2" s="83"/>
      <c r="QGN2" s="83"/>
      <c r="QGO2" s="83"/>
      <c r="QGP2" s="83"/>
      <c r="QGQ2" s="83"/>
      <c r="QGR2" s="83"/>
      <c r="QGS2" s="83"/>
      <c r="QGT2" s="83"/>
      <c r="QGU2" s="83"/>
      <c r="QGV2" s="83"/>
      <c r="QGW2" s="83"/>
      <c r="QGX2" s="83"/>
      <c r="QGY2" s="83"/>
      <c r="QGZ2" s="83"/>
      <c r="QHA2" s="83"/>
      <c r="QHB2" s="83"/>
      <c r="QHC2" s="83"/>
      <c r="QHD2" s="83"/>
      <c r="QHE2" s="83"/>
      <c r="QHF2" s="83"/>
      <c r="QHG2" s="83"/>
      <c r="QHH2" s="83"/>
      <c r="QHI2" s="83"/>
      <c r="QHJ2" s="83"/>
      <c r="QHK2" s="83"/>
      <c r="QHL2" s="83"/>
      <c r="QHM2" s="83"/>
      <c r="QHN2" s="83"/>
      <c r="QHO2" s="83"/>
      <c r="QHP2" s="83"/>
      <c r="QHQ2" s="83"/>
      <c r="QHR2" s="83"/>
      <c r="QHS2" s="83"/>
      <c r="QHT2" s="83"/>
      <c r="QHU2" s="83"/>
      <c r="QHV2" s="83"/>
      <c r="QHW2" s="83"/>
      <c r="QHX2" s="83"/>
      <c r="QHY2" s="83"/>
      <c r="QHZ2" s="83"/>
      <c r="QIA2" s="83"/>
      <c r="QIB2" s="83"/>
      <c r="QIC2" s="83"/>
      <c r="QID2" s="83"/>
      <c r="QIE2" s="83"/>
      <c r="QIF2" s="83"/>
      <c r="QIG2" s="83"/>
      <c r="QIH2" s="83"/>
      <c r="QII2" s="83"/>
      <c r="QIJ2" s="83"/>
      <c r="QIK2" s="83"/>
      <c r="QIL2" s="83"/>
      <c r="QIM2" s="83"/>
      <c r="QIN2" s="83"/>
      <c r="QIO2" s="83"/>
      <c r="QIP2" s="83"/>
      <c r="QIQ2" s="83"/>
      <c r="QIR2" s="83"/>
      <c r="QIS2" s="83"/>
      <c r="QIT2" s="83"/>
      <c r="QIU2" s="83"/>
      <c r="QIV2" s="83"/>
      <c r="QIW2" s="83"/>
      <c r="QIX2" s="83"/>
      <c r="QIY2" s="83"/>
      <c r="QIZ2" s="83"/>
      <c r="QJA2" s="83"/>
      <c r="QJB2" s="83"/>
      <c r="QJC2" s="83"/>
      <c r="QJD2" s="83"/>
      <c r="QJE2" s="83"/>
      <c r="QJF2" s="83"/>
      <c r="QJG2" s="83"/>
      <c r="QJH2" s="83"/>
      <c r="QJI2" s="83"/>
      <c r="QJJ2" s="83"/>
      <c r="QJK2" s="83"/>
      <c r="QJL2" s="83"/>
      <c r="QJM2" s="83"/>
      <c r="QJN2" s="83"/>
      <c r="QJO2" s="83"/>
      <c r="QJP2" s="83"/>
      <c r="QJQ2" s="83"/>
      <c r="QJR2" s="83"/>
      <c r="QJS2" s="83"/>
      <c r="QJT2" s="83"/>
      <c r="QJU2" s="83"/>
      <c r="QJV2" s="83"/>
      <c r="QJW2" s="83"/>
      <c r="QJX2" s="83"/>
      <c r="QJY2" s="83"/>
      <c r="QJZ2" s="83"/>
      <c r="QKA2" s="83"/>
      <c r="QKB2" s="83"/>
      <c r="QKC2" s="83"/>
      <c r="QKD2" s="83"/>
      <c r="QKE2" s="83"/>
      <c r="QKF2" s="83"/>
      <c r="QKG2" s="83"/>
      <c r="QKH2" s="83"/>
      <c r="QKI2" s="83"/>
      <c r="QKJ2" s="83"/>
      <c r="QKK2" s="83"/>
      <c r="QKL2" s="83"/>
      <c r="QKM2" s="83"/>
      <c r="QKN2" s="83"/>
      <c r="QKO2" s="83"/>
      <c r="QKP2" s="83"/>
      <c r="QKQ2" s="83"/>
      <c r="QKR2" s="83"/>
      <c r="QKS2" s="83"/>
      <c r="QKT2" s="83"/>
      <c r="QKU2" s="83"/>
      <c r="QKV2" s="83"/>
      <c r="QKW2" s="83"/>
      <c r="QKX2" s="83"/>
      <c r="QKY2" s="83"/>
      <c r="QKZ2" s="83"/>
      <c r="QLA2" s="83"/>
      <c r="QLB2" s="83"/>
      <c r="QLC2" s="83"/>
      <c r="QLD2" s="83"/>
      <c r="QLE2" s="83"/>
      <c r="QLF2" s="83"/>
      <c r="QLG2" s="83"/>
      <c r="QLH2" s="83"/>
      <c r="QLI2" s="83"/>
      <c r="QLJ2" s="83"/>
      <c r="QLK2" s="83"/>
      <c r="QLL2" s="83"/>
      <c r="QLM2" s="83"/>
      <c r="QLN2" s="83"/>
      <c r="QLO2" s="83"/>
      <c r="QLP2" s="83"/>
      <c r="QLQ2" s="83"/>
      <c r="QLR2" s="83"/>
      <c r="QLS2" s="83"/>
      <c r="QLT2" s="83"/>
      <c r="QLU2" s="83"/>
      <c r="QLV2" s="83"/>
      <c r="QLW2" s="83"/>
      <c r="QLX2" s="83"/>
      <c r="QLY2" s="83"/>
      <c r="QLZ2" s="83"/>
      <c r="QMA2" s="83"/>
      <c r="QMB2" s="83"/>
      <c r="QMC2" s="83"/>
      <c r="QMD2" s="83"/>
      <c r="QME2" s="83"/>
      <c r="QMF2" s="83"/>
      <c r="QMG2" s="83"/>
      <c r="QMH2" s="83"/>
      <c r="QMI2" s="83"/>
      <c r="QMJ2" s="83"/>
      <c r="QMK2" s="83"/>
      <c r="QML2" s="83"/>
      <c r="QMM2" s="83"/>
      <c r="QMN2" s="83"/>
      <c r="QMO2" s="83"/>
      <c r="QMP2" s="83"/>
      <c r="QMQ2" s="83"/>
      <c r="QMR2" s="83"/>
      <c r="QMS2" s="83"/>
      <c r="QMT2" s="83"/>
      <c r="QMU2" s="83"/>
      <c r="QMV2" s="83"/>
      <c r="QMW2" s="83"/>
      <c r="QMX2" s="83"/>
      <c r="QMY2" s="83"/>
      <c r="QMZ2" s="83"/>
      <c r="QNA2" s="83"/>
      <c r="QNB2" s="83"/>
      <c r="QNC2" s="83"/>
      <c r="QND2" s="83"/>
      <c r="QNE2" s="83"/>
      <c r="QNF2" s="83"/>
      <c r="QNG2" s="83"/>
      <c r="QNH2" s="83"/>
      <c r="QNI2" s="83"/>
      <c r="QNJ2" s="83"/>
      <c r="QNK2" s="83"/>
      <c r="QNL2" s="83"/>
      <c r="QNM2" s="83"/>
      <c r="QNN2" s="83"/>
      <c r="QNO2" s="83"/>
      <c r="QNP2" s="83"/>
      <c r="QNQ2" s="83"/>
      <c r="QNR2" s="83"/>
      <c r="QNS2" s="83"/>
      <c r="QNT2" s="83"/>
      <c r="QNU2" s="83"/>
      <c r="QNV2" s="83"/>
      <c r="QNW2" s="83"/>
      <c r="QNX2" s="83"/>
      <c r="QNY2" s="83"/>
      <c r="QNZ2" s="83"/>
      <c r="QOA2" s="83"/>
      <c r="QOB2" s="83"/>
      <c r="QOC2" s="83"/>
      <c r="QOD2" s="83"/>
      <c r="QOE2" s="83"/>
      <c r="QOF2" s="83"/>
      <c r="QOG2" s="83"/>
      <c r="QOH2" s="83"/>
      <c r="QOI2" s="83"/>
      <c r="QOJ2" s="83"/>
      <c r="QOK2" s="83"/>
      <c r="QOL2" s="83"/>
      <c r="QOM2" s="83"/>
      <c r="QON2" s="83"/>
      <c r="QOO2" s="83"/>
      <c r="QOP2" s="83"/>
      <c r="QOQ2" s="83"/>
      <c r="QOR2" s="83"/>
      <c r="QOS2" s="83"/>
      <c r="QOT2" s="83"/>
      <c r="QOU2" s="83"/>
      <c r="QOV2" s="83"/>
      <c r="QOW2" s="83"/>
      <c r="QOX2" s="83"/>
      <c r="QOY2" s="83"/>
      <c r="QOZ2" s="83"/>
      <c r="QPA2" s="83"/>
      <c r="QPB2" s="83"/>
      <c r="QPC2" s="83"/>
      <c r="QPD2" s="83"/>
      <c r="QPE2" s="83"/>
      <c r="QPF2" s="83"/>
      <c r="QPG2" s="83"/>
      <c r="QPH2" s="83"/>
      <c r="QPI2" s="83"/>
      <c r="QPJ2" s="83"/>
      <c r="QPK2" s="83"/>
      <c r="QPL2" s="83"/>
      <c r="QPM2" s="83"/>
      <c r="QPN2" s="83"/>
      <c r="QPO2" s="83"/>
      <c r="QPP2" s="83"/>
      <c r="QPQ2" s="83"/>
      <c r="QPR2" s="83"/>
      <c r="QPS2" s="83"/>
      <c r="QPT2" s="83"/>
      <c r="QPU2" s="83"/>
      <c r="QPV2" s="83"/>
      <c r="QPW2" s="83"/>
      <c r="QPX2" s="83"/>
      <c r="QPY2" s="83"/>
      <c r="QPZ2" s="83"/>
      <c r="QQA2" s="83"/>
      <c r="QQB2" s="83"/>
      <c r="QQC2" s="83"/>
      <c r="QQD2" s="83"/>
      <c r="QQE2" s="83"/>
      <c r="QQF2" s="83"/>
      <c r="QQG2" s="83"/>
      <c r="QQH2" s="83"/>
      <c r="QQI2" s="83"/>
      <c r="QQJ2" s="83"/>
      <c r="QQK2" s="83"/>
      <c r="QQL2" s="83"/>
      <c r="QQM2" s="83"/>
      <c r="QQN2" s="83"/>
      <c r="QQO2" s="83"/>
      <c r="QQP2" s="83"/>
      <c r="QQQ2" s="83"/>
      <c r="QQR2" s="83"/>
      <c r="QQS2" s="83"/>
      <c r="QQT2" s="83"/>
      <c r="QQU2" s="83"/>
      <c r="QQV2" s="83"/>
      <c r="QQW2" s="83"/>
      <c r="QQX2" s="83"/>
      <c r="QQY2" s="83"/>
      <c r="QQZ2" s="83"/>
      <c r="QRA2" s="83"/>
      <c r="QRB2" s="83"/>
      <c r="QRC2" s="83"/>
      <c r="QRD2" s="83"/>
      <c r="QRE2" s="83"/>
      <c r="QRF2" s="83"/>
      <c r="QRG2" s="83"/>
      <c r="QRH2" s="83"/>
      <c r="QRI2" s="83"/>
      <c r="QRJ2" s="83"/>
      <c r="QRK2" s="83"/>
      <c r="QRL2" s="83"/>
      <c r="QRM2" s="83"/>
      <c r="QRN2" s="83"/>
      <c r="QRO2" s="83"/>
      <c r="QRP2" s="83"/>
      <c r="QRQ2" s="83"/>
      <c r="QRR2" s="83"/>
      <c r="QRS2" s="83"/>
      <c r="QRT2" s="83"/>
      <c r="QRU2" s="83"/>
      <c r="QRV2" s="83"/>
      <c r="QRW2" s="83"/>
      <c r="QRX2" s="83"/>
      <c r="QRY2" s="83"/>
      <c r="QRZ2" s="83"/>
      <c r="QSA2" s="83"/>
      <c r="QSB2" s="83"/>
      <c r="QSC2" s="83"/>
      <c r="QSD2" s="83"/>
      <c r="QSE2" s="83"/>
      <c r="QSF2" s="83"/>
      <c r="QSG2" s="83"/>
      <c r="QSH2" s="83"/>
      <c r="QSI2" s="83"/>
      <c r="QSJ2" s="83"/>
      <c r="QSK2" s="83"/>
      <c r="QSL2" s="83"/>
      <c r="QSM2" s="83"/>
      <c r="QSN2" s="83"/>
      <c r="QSO2" s="83"/>
      <c r="QSP2" s="83"/>
      <c r="QSQ2" s="83"/>
      <c r="QSR2" s="83"/>
      <c r="QSS2" s="83"/>
      <c r="QST2" s="83"/>
      <c r="QSU2" s="83"/>
      <c r="QSV2" s="83"/>
      <c r="QSW2" s="83"/>
      <c r="QSX2" s="83"/>
      <c r="QSY2" s="83"/>
      <c r="QSZ2" s="83"/>
      <c r="QTA2" s="83"/>
      <c r="QTB2" s="83"/>
      <c r="QTC2" s="83"/>
      <c r="QTD2" s="83"/>
      <c r="QTE2" s="83"/>
      <c r="QTF2" s="83"/>
      <c r="QTG2" s="83"/>
      <c r="QTH2" s="83"/>
      <c r="QTI2" s="83"/>
      <c r="QTJ2" s="83"/>
      <c r="QTK2" s="83"/>
      <c r="QTL2" s="83"/>
      <c r="QTM2" s="83"/>
      <c r="QTN2" s="83"/>
      <c r="QTO2" s="83"/>
      <c r="QTP2" s="83"/>
      <c r="QTQ2" s="83"/>
      <c r="QTR2" s="83"/>
      <c r="QTS2" s="83"/>
      <c r="QTT2" s="83"/>
      <c r="QTU2" s="83"/>
      <c r="QTV2" s="83"/>
      <c r="QTW2" s="83"/>
      <c r="QTX2" s="83"/>
      <c r="QTY2" s="83"/>
      <c r="QTZ2" s="83"/>
      <c r="QUA2" s="83"/>
      <c r="QUB2" s="83"/>
      <c r="QUC2" s="83"/>
      <c r="QUD2" s="83"/>
      <c r="QUE2" s="83"/>
      <c r="QUF2" s="83"/>
      <c r="QUG2" s="83"/>
      <c r="QUH2" s="83"/>
      <c r="QUI2" s="83"/>
      <c r="QUJ2" s="83"/>
      <c r="QUK2" s="83"/>
      <c r="QUL2" s="83"/>
      <c r="QUM2" s="83"/>
      <c r="QUN2" s="83"/>
      <c r="QUO2" s="83"/>
      <c r="QUP2" s="83"/>
      <c r="QUQ2" s="83"/>
      <c r="QUR2" s="83"/>
      <c r="QUS2" s="83"/>
      <c r="QUT2" s="83"/>
      <c r="QUU2" s="83"/>
      <c r="QUV2" s="83"/>
      <c r="QUW2" s="83"/>
      <c r="QUX2" s="83"/>
      <c r="QUY2" s="83"/>
      <c r="QUZ2" s="83"/>
      <c r="QVA2" s="83"/>
      <c r="QVB2" s="83"/>
      <c r="QVC2" s="83"/>
      <c r="QVD2" s="83"/>
      <c r="QVE2" s="83"/>
      <c r="QVF2" s="83"/>
      <c r="QVG2" s="83"/>
      <c r="QVH2" s="83"/>
      <c r="QVI2" s="83"/>
      <c r="QVJ2" s="83"/>
      <c r="QVK2" s="83"/>
      <c r="QVL2" s="83"/>
      <c r="QVM2" s="83"/>
      <c r="QVN2" s="83"/>
      <c r="QVO2" s="83"/>
      <c r="QVP2" s="83"/>
      <c r="QVQ2" s="83"/>
      <c r="QVR2" s="83"/>
      <c r="QVS2" s="83"/>
      <c r="QVT2" s="83"/>
      <c r="QVU2" s="83"/>
      <c r="QVV2" s="83"/>
      <c r="QVW2" s="83"/>
      <c r="QVX2" s="83"/>
      <c r="QVY2" s="83"/>
      <c r="QVZ2" s="83"/>
      <c r="QWA2" s="83"/>
      <c r="QWB2" s="83"/>
      <c r="QWC2" s="83"/>
      <c r="QWD2" s="83"/>
      <c r="QWE2" s="83"/>
      <c r="QWF2" s="83"/>
      <c r="QWG2" s="83"/>
      <c r="QWH2" s="83"/>
      <c r="QWI2" s="83"/>
      <c r="QWJ2" s="83"/>
      <c r="QWK2" s="83"/>
      <c r="QWL2" s="83"/>
      <c r="QWM2" s="83"/>
      <c r="QWN2" s="83"/>
      <c r="QWO2" s="83"/>
      <c r="QWP2" s="83"/>
      <c r="QWQ2" s="83"/>
      <c r="QWR2" s="83"/>
      <c r="QWS2" s="83"/>
      <c r="QWT2" s="83"/>
      <c r="QWU2" s="83"/>
      <c r="QWV2" s="83"/>
      <c r="QWW2" s="83"/>
      <c r="QWX2" s="83"/>
      <c r="QWY2" s="83"/>
      <c r="QWZ2" s="83"/>
      <c r="QXA2" s="83"/>
      <c r="QXB2" s="83"/>
      <c r="QXC2" s="83"/>
      <c r="QXD2" s="83"/>
      <c r="QXE2" s="83"/>
      <c r="QXF2" s="83"/>
      <c r="QXG2" s="83"/>
      <c r="QXH2" s="83"/>
      <c r="QXI2" s="83"/>
      <c r="QXJ2" s="83"/>
      <c r="QXK2" s="83"/>
      <c r="QXL2" s="83"/>
      <c r="QXM2" s="83"/>
      <c r="QXN2" s="83"/>
      <c r="QXO2" s="83"/>
      <c r="QXP2" s="83"/>
      <c r="QXQ2" s="83"/>
      <c r="QXR2" s="83"/>
      <c r="QXS2" s="83"/>
      <c r="QXT2" s="83"/>
      <c r="QXU2" s="83"/>
      <c r="QXV2" s="83"/>
      <c r="QXW2" s="83"/>
      <c r="QXX2" s="83"/>
      <c r="QXY2" s="83"/>
      <c r="QXZ2" s="83"/>
      <c r="QYA2" s="83"/>
      <c r="QYB2" s="83"/>
      <c r="QYC2" s="83"/>
      <c r="QYD2" s="83"/>
      <c r="QYE2" s="83"/>
      <c r="QYF2" s="83"/>
      <c r="QYG2" s="83"/>
      <c r="QYH2" s="83"/>
      <c r="QYI2" s="83"/>
      <c r="QYJ2" s="83"/>
      <c r="QYK2" s="83"/>
      <c r="QYL2" s="83"/>
      <c r="QYM2" s="83"/>
      <c r="QYN2" s="83"/>
      <c r="QYO2" s="83"/>
      <c r="QYP2" s="83"/>
      <c r="QYQ2" s="83"/>
      <c r="QYR2" s="83"/>
      <c r="QYS2" s="83"/>
      <c r="QYT2" s="83"/>
      <c r="QYU2" s="83"/>
      <c r="QYV2" s="83"/>
      <c r="QYW2" s="83"/>
      <c r="QYX2" s="83"/>
      <c r="QYY2" s="83"/>
      <c r="QYZ2" s="83"/>
      <c r="QZA2" s="83"/>
      <c r="QZB2" s="83"/>
      <c r="QZC2" s="83"/>
      <c r="QZD2" s="83"/>
      <c r="QZE2" s="83"/>
      <c r="QZF2" s="83"/>
      <c r="QZG2" s="83"/>
      <c r="QZH2" s="83"/>
      <c r="QZI2" s="83"/>
      <c r="QZJ2" s="83"/>
      <c r="QZK2" s="83"/>
      <c r="QZL2" s="83"/>
      <c r="QZM2" s="83"/>
      <c r="QZN2" s="83"/>
      <c r="QZO2" s="83"/>
      <c r="QZP2" s="83"/>
      <c r="QZQ2" s="83"/>
      <c r="QZR2" s="83"/>
      <c r="QZS2" s="83"/>
      <c r="QZT2" s="83"/>
      <c r="QZU2" s="83"/>
      <c r="QZV2" s="83"/>
      <c r="QZW2" s="83"/>
      <c r="QZX2" s="83"/>
      <c r="QZY2" s="83"/>
      <c r="QZZ2" s="83"/>
      <c r="RAA2" s="83"/>
      <c r="RAB2" s="83"/>
      <c r="RAC2" s="83"/>
      <c r="RAD2" s="83"/>
      <c r="RAE2" s="83"/>
      <c r="RAF2" s="83"/>
      <c r="RAG2" s="83"/>
      <c r="RAH2" s="83"/>
      <c r="RAI2" s="83"/>
      <c r="RAJ2" s="83"/>
      <c r="RAK2" s="83"/>
      <c r="RAL2" s="83"/>
      <c r="RAM2" s="83"/>
      <c r="RAN2" s="83"/>
      <c r="RAO2" s="83"/>
      <c r="RAP2" s="83"/>
      <c r="RAQ2" s="83"/>
      <c r="RAR2" s="83"/>
      <c r="RAS2" s="83"/>
      <c r="RAT2" s="83"/>
      <c r="RAU2" s="83"/>
      <c r="RAV2" s="83"/>
      <c r="RAW2" s="83"/>
      <c r="RAX2" s="83"/>
      <c r="RAY2" s="83"/>
      <c r="RAZ2" s="83"/>
      <c r="RBA2" s="83"/>
      <c r="RBB2" s="83"/>
      <c r="RBC2" s="83"/>
      <c r="RBD2" s="83"/>
      <c r="RBE2" s="83"/>
      <c r="RBF2" s="83"/>
      <c r="RBG2" s="83"/>
      <c r="RBH2" s="83"/>
      <c r="RBI2" s="83"/>
      <c r="RBJ2" s="83"/>
      <c r="RBK2" s="83"/>
      <c r="RBL2" s="83"/>
      <c r="RBM2" s="83"/>
      <c r="RBN2" s="83"/>
      <c r="RBO2" s="83"/>
      <c r="RBP2" s="83"/>
      <c r="RBQ2" s="83"/>
      <c r="RBR2" s="83"/>
      <c r="RBS2" s="83"/>
      <c r="RBT2" s="83"/>
      <c r="RBU2" s="83"/>
      <c r="RBV2" s="83"/>
      <c r="RBW2" s="83"/>
      <c r="RBX2" s="83"/>
      <c r="RBY2" s="83"/>
      <c r="RBZ2" s="83"/>
      <c r="RCA2" s="83"/>
      <c r="RCB2" s="83"/>
      <c r="RCC2" s="83"/>
      <c r="RCD2" s="83"/>
      <c r="RCE2" s="83"/>
      <c r="RCF2" s="83"/>
      <c r="RCG2" s="83"/>
      <c r="RCH2" s="83"/>
      <c r="RCI2" s="83"/>
      <c r="RCJ2" s="83"/>
      <c r="RCK2" s="83"/>
      <c r="RCL2" s="83"/>
      <c r="RCM2" s="83"/>
      <c r="RCN2" s="83"/>
      <c r="RCO2" s="83"/>
      <c r="RCP2" s="83"/>
      <c r="RCQ2" s="83"/>
      <c r="RCR2" s="83"/>
      <c r="RCS2" s="83"/>
      <c r="RCT2" s="83"/>
      <c r="RCU2" s="83"/>
      <c r="RCV2" s="83"/>
      <c r="RCW2" s="83"/>
      <c r="RCX2" s="83"/>
      <c r="RCY2" s="83"/>
      <c r="RCZ2" s="83"/>
      <c r="RDA2" s="83"/>
      <c r="RDB2" s="83"/>
      <c r="RDC2" s="83"/>
      <c r="RDD2" s="83"/>
      <c r="RDE2" s="83"/>
      <c r="RDF2" s="83"/>
      <c r="RDG2" s="83"/>
      <c r="RDH2" s="83"/>
      <c r="RDI2" s="83"/>
      <c r="RDJ2" s="83"/>
      <c r="RDK2" s="83"/>
      <c r="RDL2" s="83"/>
      <c r="RDM2" s="83"/>
      <c r="RDN2" s="83"/>
      <c r="RDO2" s="83"/>
      <c r="RDP2" s="83"/>
      <c r="RDQ2" s="83"/>
      <c r="RDR2" s="83"/>
      <c r="RDS2" s="83"/>
      <c r="RDT2" s="83"/>
      <c r="RDU2" s="83"/>
      <c r="RDV2" s="83"/>
      <c r="RDW2" s="83"/>
      <c r="RDX2" s="83"/>
      <c r="RDY2" s="83"/>
      <c r="RDZ2" s="83"/>
      <c r="REA2" s="83"/>
      <c r="REB2" s="83"/>
      <c r="REC2" s="83"/>
      <c r="RED2" s="83"/>
      <c r="REE2" s="83"/>
      <c r="REF2" s="83"/>
      <c r="REG2" s="83"/>
      <c r="REH2" s="83"/>
      <c r="REI2" s="83"/>
      <c r="REJ2" s="83"/>
      <c r="REK2" s="83"/>
      <c r="REL2" s="83"/>
      <c r="REM2" s="83"/>
      <c r="REN2" s="83"/>
      <c r="REO2" s="83"/>
      <c r="REP2" s="83"/>
      <c r="REQ2" s="83"/>
      <c r="RER2" s="83"/>
      <c r="RES2" s="83"/>
      <c r="RET2" s="83"/>
      <c r="REU2" s="83"/>
      <c r="REV2" s="83"/>
      <c r="REW2" s="83"/>
      <c r="REX2" s="83"/>
      <c r="REY2" s="83"/>
      <c r="REZ2" s="83"/>
      <c r="RFA2" s="83"/>
      <c r="RFB2" s="83"/>
      <c r="RFC2" s="83"/>
      <c r="RFD2" s="83"/>
      <c r="RFE2" s="83"/>
      <c r="RFF2" s="83"/>
      <c r="RFG2" s="83"/>
      <c r="RFH2" s="83"/>
      <c r="RFI2" s="83"/>
      <c r="RFJ2" s="83"/>
      <c r="RFK2" s="83"/>
      <c r="RFL2" s="83"/>
      <c r="RFM2" s="83"/>
      <c r="RFN2" s="83"/>
      <c r="RFO2" s="83"/>
      <c r="RFP2" s="83"/>
      <c r="RFQ2" s="83"/>
      <c r="RFR2" s="83"/>
      <c r="RFS2" s="83"/>
      <c r="RFT2" s="83"/>
      <c r="RFU2" s="83"/>
      <c r="RFV2" s="83"/>
      <c r="RFW2" s="83"/>
      <c r="RFX2" s="83"/>
      <c r="RFY2" s="83"/>
      <c r="RFZ2" s="83"/>
      <c r="RGA2" s="83"/>
      <c r="RGB2" s="83"/>
      <c r="RGC2" s="83"/>
      <c r="RGD2" s="83"/>
      <c r="RGE2" s="83"/>
      <c r="RGF2" s="83"/>
      <c r="RGG2" s="83"/>
      <c r="RGH2" s="83"/>
      <c r="RGI2" s="83"/>
      <c r="RGJ2" s="83"/>
      <c r="RGK2" s="83"/>
      <c r="RGL2" s="83"/>
      <c r="RGM2" s="83"/>
      <c r="RGN2" s="83"/>
      <c r="RGO2" s="83"/>
      <c r="RGP2" s="83"/>
      <c r="RGQ2" s="83"/>
      <c r="RGR2" s="83"/>
      <c r="RGS2" s="83"/>
      <c r="RGT2" s="83"/>
      <c r="RGU2" s="83"/>
      <c r="RGV2" s="83"/>
      <c r="RGW2" s="83"/>
      <c r="RGX2" s="83"/>
      <c r="RGY2" s="83"/>
      <c r="RGZ2" s="83"/>
      <c r="RHA2" s="83"/>
      <c r="RHB2" s="83"/>
      <c r="RHC2" s="83"/>
      <c r="RHD2" s="83"/>
      <c r="RHE2" s="83"/>
      <c r="RHF2" s="83"/>
      <c r="RHG2" s="83"/>
      <c r="RHH2" s="83"/>
      <c r="RHI2" s="83"/>
      <c r="RHJ2" s="83"/>
      <c r="RHK2" s="83"/>
      <c r="RHL2" s="83"/>
      <c r="RHM2" s="83"/>
      <c r="RHN2" s="83"/>
      <c r="RHO2" s="83"/>
      <c r="RHP2" s="83"/>
      <c r="RHQ2" s="83"/>
      <c r="RHR2" s="83"/>
      <c r="RHS2" s="83"/>
      <c r="RHT2" s="83"/>
      <c r="RHU2" s="83"/>
      <c r="RHV2" s="83"/>
      <c r="RHW2" s="83"/>
      <c r="RHX2" s="83"/>
      <c r="RHY2" s="83"/>
      <c r="RHZ2" s="83"/>
      <c r="RIA2" s="83"/>
      <c r="RIB2" s="83"/>
      <c r="RIC2" s="83"/>
      <c r="RID2" s="83"/>
      <c r="RIE2" s="83"/>
      <c r="RIF2" s="83"/>
      <c r="RIG2" s="83"/>
      <c r="RIH2" s="83"/>
      <c r="RII2" s="83"/>
      <c r="RIJ2" s="83"/>
      <c r="RIK2" s="83"/>
      <c r="RIL2" s="83"/>
      <c r="RIM2" s="83"/>
      <c r="RIN2" s="83"/>
      <c r="RIO2" s="83"/>
      <c r="RIP2" s="83"/>
      <c r="RIQ2" s="83"/>
      <c r="RIR2" s="83"/>
      <c r="RIS2" s="83"/>
      <c r="RIT2" s="83"/>
      <c r="RIU2" s="83"/>
      <c r="RIV2" s="83"/>
      <c r="RIW2" s="83"/>
      <c r="RIX2" s="83"/>
      <c r="RIY2" s="83"/>
      <c r="RIZ2" s="83"/>
      <c r="RJA2" s="83"/>
      <c r="RJB2" s="83"/>
      <c r="RJC2" s="83"/>
      <c r="RJD2" s="83"/>
      <c r="RJE2" s="83"/>
      <c r="RJF2" s="83"/>
      <c r="RJG2" s="83"/>
      <c r="RJH2" s="83"/>
      <c r="RJI2" s="83"/>
      <c r="RJJ2" s="83"/>
      <c r="RJK2" s="83"/>
      <c r="RJL2" s="83"/>
      <c r="RJM2" s="83"/>
      <c r="RJN2" s="83"/>
      <c r="RJO2" s="83"/>
      <c r="RJP2" s="83"/>
      <c r="RJQ2" s="83"/>
      <c r="RJR2" s="83"/>
      <c r="RJS2" s="83"/>
      <c r="RJT2" s="83"/>
      <c r="RJU2" s="83"/>
      <c r="RJV2" s="83"/>
      <c r="RJW2" s="83"/>
      <c r="RJX2" s="83"/>
      <c r="RJY2" s="83"/>
      <c r="RJZ2" s="83"/>
      <c r="RKA2" s="83"/>
      <c r="RKB2" s="83"/>
      <c r="RKC2" s="83"/>
      <c r="RKD2" s="83"/>
      <c r="RKE2" s="83"/>
      <c r="RKF2" s="83"/>
      <c r="RKG2" s="83"/>
      <c r="RKH2" s="83"/>
      <c r="RKI2" s="83"/>
      <c r="RKJ2" s="83"/>
      <c r="RKK2" s="83"/>
      <c r="RKL2" s="83"/>
      <c r="RKM2" s="83"/>
      <c r="RKN2" s="83"/>
      <c r="RKO2" s="83"/>
      <c r="RKP2" s="83"/>
      <c r="RKQ2" s="83"/>
      <c r="RKR2" s="83"/>
      <c r="RKS2" s="83"/>
      <c r="RKT2" s="83"/>
      <c r="RKU2" s="83"/>
      <c r="RKV2" s="83"/>
      <c r="RKW2" s="83"/>
      <c r="RKX2" s="83"/>
      <c r="RKY2" s="83"/>
      <c r="RKZ2" s="83"/>
      <c r="RLA2" s="83"/>
      <c r="RLB2" s="83"/>
      <c r="RLC2" s="83"/>
      <c r="RLD2" s="83"/>
      <c r="RLE2" s="83"/>
      <c r="RLF2" s="83"/>
      <c r="RLG2" s="83"/>
      <c r="RLH2" s="83"/>
      <c r="RLI2" s="83"/>
      <c r="RLJ2" s="83"/>
      <c r="RLK2" s="83"/>
      <c r="RLL2" s="83"/>
      <c r="RLM2" s="83"/>
      <c r="RLN2" s="83"/>
      <c r="RLO2" s="83"/>
      <c r="RLP2" s="83"/>
      <c r="RLQ2" s="83"/>
      <c r="RLR2" s="83"/>
      <c r="RLS2" s="83"/>
      <c r="RLT2" s="83"/>
      <c r="RLU2" s="83"/>
      <c r="RLV2" s="83"/>
      <c r="RLW2" s="83"/>
      <c r="RLX2" s="83"/>
      <c r="RLY2" s="83"/>
      <c r="RLZ2" s="83"/>
      <c r="RMA2" s="83"/>
      <c r="RMB2" s="83"/>
      <c r="RMC2" s="83"/>
      <c r="RMD2" s="83"/>
      <c r="RME2" s="83"/>
      <c r="RMF2" s="83"/>
      <c r="RMG2" s="83"/>
      <c r="RMH2" s="83"/>
      <c r="RMI2" s="83"/>
      <c r="RMJ2" s="83"/>
      <c r="RMK2" s="83"/>
      <c r="RML2" s="83"/>
      <c r="RMM2" s="83"/>
      <c r="RMN2" s="83"/>
      <c r="RMO2" s="83"/>
      <c r="RMP2" s="83"/>
      <c r="RMQ2" s="83"/>
      <c r="RMR2" s="83"/>
      <c r="RMS2" s="83"/>
      <c r="RMT2" s="83"/>
      <c r="RMU2" s="83"/>
      <c r="RMV2" s="83"/>
      <c r="RMW2" s="83"/>
      <c r="RMX2" s="83"/>
      <c r="RMY2" s="83"/>
      <c r="RMZ2" s="83"/>
      <c r="RNA2" s="83"/>
      <c r="RNB2" s="83"/>
      <c r="RNC2" s="83"/>
      <c r="RND2" s="83"/>
      <c r="RNE2" s="83"/>
      <c r="RNF2" s="83"/>
      <c r="RNG2" s="83"/>
      <c r="RNH2" s="83"/>
      <c r="RNI2" s="83"/>
      <c r="RNJ2" s="83"/>
      <c r="RNK2" s="83"/>
      <c r="RNL2" s="83"/>
      <c r="RNM2" s="83"/>
      <c r="RNN2" s="83"/>
      <c r="RNO2" s="83"/>
      <c r="RNP2" s="83"/>
      <c r="RNQ2" s="83"/>
      <c r="RNR2" s="83"/>
      <c r="RNS2" s="83"/>
      <c r="RNT2" s="83"/>
      <c r="RNU2" s="83"/>
      <c r="RNV2" s="83"/>
      <c r="RNW2" s="83"/>
      <c r="RNX2" s="83"/>
      <c r="RNY2" s="83"/>
      <c r="RNZ2" s="83"/>
      <c r="ROA2" s="83"/>
      <c r="ROB2" s="83"/>
      <c r="ROC2" s="83"/>
      <c r="ROD2" s="83"/>
      <c r="ROE2" s="83"/>
      <c r="ROF2" s="83"/>
      <c r="ROG2" s="83"/>
      <c r="ROH2" s="83"/>
      <c r="ROI2" s="83"/>
      <c r="ROJ2" s="83"/>
      <c r="ROK2" s="83"/>
      <c r="ROL2" s="83"/>
      <c r="ROM2" s="83"/>
      <c r="RON2" s="83"/>
      <c r="ROO2" s="83"/>
      <c r="ROP2" s="83"/>
      <c r="ROQ2" s="83"/>
      <c r="ROR2" s="83"/>
      <c r="ROS2" s="83"/>
      <c r="ROT2" s="83"/>
      <c r="ROU2" s="83"/>
      <c r="ROV2" s="83"/>
      <c r="ROW2" s="83"/>
      <c r="ROX2" s="83"/>
      <c r="ROY2" s="83"/>
      <c r="ROZ2" s="83"/>
      <c r="RPA2" s="83"/>
      <c r="RPB2" s="83"/>
      <c r="RPC2" s="83"/>
      <c r="RPD2" s="83"/>
      <c r="RPE2" s="83"/>
      <c r="RPF2" s="83"/>
      <c r="RPG2" s="83"/>
      <c r="RPH2" s="83"/>
      <c r="RPI2" s="83"/>
      <c r="RPJ2" s="83"/>
      <c r="RPK2" s="83"/>
      <c r="RPL2" s="83"/>
      <c r="RPM2" s="83"/>
      <c r="RPN2" s="83"/>
      <c r="RPO2" s="83"/>
      <c r="RPP2" s="83"/>
      <c r="RPQ2" s="83"/>
      <c r="RPR2" s="83"/>
      <c r="RPS2" s="83"/>
      <c r="RPT2" s="83"/>
      <c r="RPU2" s="83"/>
      <c r="RPV2" s="83"/>
      <c r="RPW2" s="83"/>
      <c r="RPX2" s="83"/>
      <c r="RPY2" s="83"/>
      <c r="RPZ2" s="83"/>
      <c r="RQA2" s="83"/>
      <c r="RQB2" s="83"/>
      <c r="RQC2" s="83"/>
      <c r="RQD2" s="83"/>
      <c r="RQE2" s="83"/>
      <c r="RQF2" s="83"/>
      <c r="RQG2" s="83"/>
      <c r="RQH2" s="83"/>
      <c r="RQI2" s="83"/>
      <c r="RQJ2" s="83"/>
      <c r="RQK2" s="83"/>
      <c r="RQL2" s="83"/>
      <c r="RQM2" s="83"/>
      <c r="RQN2" s="83"/>
      <c r="RQO2" s="83"/>
      <c r="RQP2" s="83"/>
      <c r="RQQ2" s="83"/>
      <c r="RQR2" s="83"/>
      <c r="RQS2" s="83"/>
      <c r="RQT2" s="83"/>
      <c r="RQU2" s="83"/>
      <c r="RQV2" s="83"/>
      <c r="RQW2" s="83"/>
      <c r="RQX2" s="83"/>
      <c r="RQY2" s="83"/>
      <c r="RQZ2" s="83"/>
      <c r="RRA2" s="83"/>
      <c r="RRB2" s="83"/>
      <c r="RRC2" s="83"/>
      <c r="RRD2" s="83"/>
      <c r="RRE2" s="83"/>
      <c r="RRF2" s="83"/>
      <c r="RRG2" s="83"/>
      <c r="RRH2" s="83"/>
      <c r="RRI2" s="83"/>
      <c r="RRJ2" s="83"/>
      <c r="RRK2" s="83"/>
      <c r="RRL2" s="83"/>
      <c r="RRM2" s="83"/>
      <c r="RRN2" s="83"/>
      <c r="RRO2" s="83"/>
      <c r="RRP2" s="83"/>
      <c r="RRQ2" s="83"/>
      <c r="RRR2" s="83"/>
      <c r="RRS2" s="83"/>
      <c r="RRT2" s="83"/>
      <c r="RRU2" s="83"/>
      <c r="RRV2" s="83"/>
      <c r="RRW2" s="83"/>
      <c r="RRX2" s="83"/>
      <c r="RRY2" s="83"/>
      <c r="RRZ2" s="83"/>
      <c r="RSA2" s="83"/>
      <c r="RSB2" s="83"/>
      <c r="RSC2" s="83"/>
      <c r="RSD2" s="83"/>
      <c r="RSE2" s="83"/>
      <c r="RSF2" s="83"/>
      <c r="RSG2" s="83"/>
      <c r="RSH2" s="83"/>
      <c r="RSI2" s="83"/>
      <c r="RSJ2" s="83"/>
      <c r="RSK2" s="83"/>
      <c r="RSL2" s="83"/>
      <c r="RSM2" s="83"/>
      <c r="RSN2" s="83"/>
      <c r="RSO2" s="83"/>
      <c r="RSP2" s="83"/>
      <c r="RSQ2" s="83"/>
      <c r="RSR2" s="83"/>
      <c r="RSS2" s="83"/>
      <c r="RST2" s="83"/>
      <c r="RSU2" s="83"/>
      <c r="RSV2" s="83"/>
      <c r="RSW2" s="83"/>
      <c r="RSX2" s="83"/>
      <c r="RSY2" s="83"/>
      <c r="RSZ2" s="83"/>
      <c r="RTA2" s="83"/>
      <c r="RTB2" s="83"/>
      <c r="RTC2" s="83"/>
      <c r="RTD2" s="83"/>
      <c r="RTE2" s="83"/>
      <c r="RTF2" s="83"/>
      <c r="RTG2" s="83"/>
      <c r="RTH2" s="83"/>
      <c r="RTI2" s="83"/>
      <c r="RTJ2" s="83"/>
      <c r="RTK2" s="83"/>
      <c r="RTL2" s="83"/>
      <c r="RTM2" s="83"/>
      <c r="RTN2" s="83"/>
      <c r="RTO2" s="83"/>
      <c r="RTP2" s="83"/>
      <c r="RTQ2" s="83"/>
      <c r="RTR2" s="83"/>
      <c r="RTS2" s="83"/>
      <c r="RTT2" s="83"/>
      <c r="RTU2" s="83"/>
      <c r="RTV2" s="83"/>
      <c r="RTW2" s="83"/>
      <c r="RTX2" s="83"/>
      <c r="RTY2" s="83"/>
      <c r="RTZ2" s="83"/>
      <c r="RUA2" s="83"/>
      <c r="RUB2" s="83"/>
      <c r="RUC2" s="83"/>
      <c r="RUD2" s="83"/>
      <c r="RUE2" s="83"/>
      <c r="RUF2" s="83"/>
      <c r="RUG2" s="83"/>
      <c r="RUH2" s="83"/>
      <c r="RUI2" s="83"/>
      <c r="RUJ2" s="83"/>
      <c r="RUK2" s="83"/>
      <c r="RUL2" s="83"/>
      <c r="RUM2" s="83"/>
      <c r="RUN2" s="83"/>
      <c r="RUO2" s="83"/>
      <c r="RUP2" s="83"/>
      <c r="RUQ2" s="83"/>
      <c r="RUR2" s="83"/>
      <c r="RUS2" s="83"/>
      <c r="RUT2" s="83"/>
      <c r="RUU2" s="83"/>
      <c r="RUV2" s="83"/>
      <c r="RUW2" s="83"/>
      <c r="RUX2" s="83"/>
      <c r="RUY2" s="83"/>
      <c r="RUZ2" s="83"/>
      <c r="RVA2" s="83"/>
      <c r="RVB2" s="83"/>
      <c r="RVC2" s="83"/>
      <c r="RVD2" s="83"/>
      <c r="RVE2" s="83"/>
      <c r="RVF2" s="83"/>
      <c r="RVG2" s="83"/>
      <c r="RVH2" s="83"/>
      <c r="RVI2" s="83"/>
      <c r="RVJ2" s="83"/>
      <c r="RVK2" s="83"/>
      <c r="RVL2" s="83"/>
      <c r="RVM2" s="83"/>
      <c r="RVN2" s="83"/>
      <c r="RVO2" s="83"/>
      <c r="RVP2" s="83"/>
      <c r="RVQ2" s="83"/>
      <c r="RVR2" s="83"/>
      <c r="RVS2" s="83"/>
      <c r="RVT2" s="83"/>
      <c r="RVU2" s="83"/>
      <c r="RVV2" s="83"/>
      <c r="RVW2" s="83"/>
      <c r="RVX2" s="83"/>
      <c r="RVY2" s="83"/>
      <c r="RVZ2" s="83"/>
      <c r="RWA2" s="83"/>
      <c r="RWB2" s="83"/>
      <c r="RWC2" s="83"/>
      <c r="RWD2" s="83"/>
      <c r="RWE2" s="83"/>
      <c r="RWF2" s="83"/>
      <c r="RWG2" s="83"/>
      <c r="RWH2" s="83"/>
      <c r="RWI2" s="83"/>
      <c r="RWJ2" s="83"/>
      <c r="RWK2" s="83"/>
      <c r="RWL2" s="83"/>
      <c r="RWM2" s="83"/>
      <c r="RWN2" s="83"/>
      <c r="RWO2" s="83"/>
      <c r="RWP2" s="83"/>
      <c r="RWQ2" s="83"/>
      <c r="RWR2" s="83"/>
      <c r="RWS2" s="83"/>
      <c r="RWT2" s="83"/>
      <c r="RWU2" s="83"/>
      <c r="RWV2" s="83"/>
      <c r="RWW2" s="83"/>
      <c r="RWX2" s="83"/>
      <c r="RWY2" s="83"/>
      <c r="RWZ2" s="83"/>
      <c r="RXA2" s="83"/>
      <c r="RXB2" s="83"/>
      <c r="RXC2" s="83"/>
      <c r="RXD2" s="83"/>
      <c r="RXE2" s="83"/>
      <c r="RXF2" s="83"/>
      <c r="RXG2" s="83"/>
      <c r="RXH2" s="83"/>
      <c r="RXI2" s="83"/>
      <c r="RXJ2" s="83"/>
      <c r="RXK2" s="83"/>
      <c r="RXL2" s="83"/>
      <c r="RXM2" s="83"/>
      <c r="RXN2" s="83"/>
      <c r="RXO2" s="83"/>
      <c r="RXP2" s="83"/>
      <c r="RXQ2" s="83"/>
      <c r="RXR2" s="83"/>
      <c r="RXS2" s="83"/>
      <c r="RXT2" s="83"/>
      <c r="RXU2" s="83"/>
      <c r="RXV2" s="83"/>
      <c r="RXW2" s="83"/>
      <c r="RXX2" s="83"/>
      <c r="RXY2" s="83"/>
      <c r="RXZ2" s="83"/>
      <c r="RYA2" s="83"/>
      <c r="RYB2" s="83"/>
      <c r="RYC2" s="83"/>
      <c r="RYD2" s="83"/>
      <c r="RYE2" s="83"/>
      <c r="RYF2" s="83"/>
      <c r="RYG2" s="83"/>
      <c r="RYH2" s="83"/>
      <c r="RYI2" s="83"/>
      <c r="RYJ2" s="83"/>
      <c r="RYK2" s="83"/>
      <c r="RYL2" s="83"/>
      <c r="RYM2" s="83"/>
      <c r="RYN2" s="83"/>
      <c r="RYO2" s="83"/>
      <c r="RYP2" s="83"/>
      <c r="RYQ2" s="83"/>
      <c r="RYR2" s="83"/>
      <c r="RYS2" s="83"/>
      <c r="RYT2" s="83"/>
      <c r="RYU2" s="83"/>
      <c r="RYV2" s="83"/>
      <c r="RYW2" s="83"/>
      <c r="RYX2" s="83"/>
      <c r="RYY2" s="83"/>
      <c r="RYZ2" s="83"/>
      <c r="RZA2" s="83"/>
      <c r="RZB2" s="83"/>
      <c r="RZC2" s="83"/>
      <c r="RZD2" s="83"/>
      <c r="RZE2" s="83"/>
      <c r="RZF2" s="83"/>
      <c r="RZG2" s="83"/>
      <c r="RZH2" s="83"/>
      <c r="RZI2" s="83"/>
      <c r="RZJ2" s="83"/>
      <c r="RZK2" s="83"/>
      <c r="RZL2" s="83"/>
      <c r="RZM2" s="83"/>
      <c r="RZN2" s="83"/>
      <c r="RZO2" s="83"/>
      <c r="RZP2" s="83"/>
      <c r="RZQ2" s="83"/>
      <c r="RZR2" s="83"/>
      <c r="RZS2" s="83"/>
      <c r="RZT2" s="83"/>
      <c r="RZU2" s="83"/>
      <c r="RZV2" s="83"/>
      <c r="RZW2" s="83"/>
      <c r="RZX2" s="83"/>
      <c r="RZY2" s="83"/>
      <c r="RZZ2" s="83"/>
      <c r="SAA2" s="83"/>
      <c r="SAB2" s="83"/>
      <c r="SAC2" s="83"/>
      <c r="SAD2" s="83"/>
      <c r="SAE2" s="83"/>
      <c r="SAF2" s="83"/>
      <c r="SAG2" s="83"/>
      <c r="SAH2" s="83"/>
      <c r="SAI2" s="83"/>
      <c r="SAJ2" s="83"/>
      <c r="SAK2" s="83"/>
      <c r="SAL2" s="83"/>
      <c r="SAM2" s="83"/>
      <c r="SAN2" s="83"/>
      <c r="SAO2" s="83"/>
      <c r="SAP2" s="83"/>
      <c r="SAQ2" s="83"/>
      <c r="SAR2" s="83"/>
      <c r="SAS2" s="83"/>
      <c r="SAT2" s="83"/>
      <c r="SAU2" s="83"/>
      <c r="SAV2" s="83"/>
      <c r="SAW2" s="83"/>
      <c r="SAX2" s="83"/>
      <c r="SAY2" s="83"/>
      <c r="SAZ2" s="83"/>
      <c r="SBA2" s="83"/>
      <c r="SBB2" s="83"/>
      <c r="SBC2" s="83"/>
      <c r="SBD2" s="83"/>
      <c r="SBE2" s="83"/>
      <c r="SBF2" s="83"/>
      <c r="SBG2" s="83"/>
      <c r="SBH2" s="83"/>
      <c r="SBI2" s="83"/>
      <c r="SBJ2" s="83"/>
      <c r="SBK2" s="83"/>
      <c r="SBL2" s="83"/>
      <c r="SBM2" s="83"/>
      <c r="SBN2" s="83"/>
      <c r="SBO2" s="83"/>
      <c r="SBP2" s="83"/>
      <c r="SBQ2" s="83"/>
      <c r="SBR2" s="83"/>
      <c r="SBS2" s="83"/>
      <c r="SBT2" s="83"/>
      <c r="SBU2" s="83"/>
      <c r="SBV2" s="83"/>
      <c r="SBW2" s="83"/>
      <c r="SBX2" s="83"/>
      <c r="SBY2" s="83"/>
      <c r="SBZ2" s="83"/>
      <c r="SCA2" s="83"/>
      <c r="SCB2" s="83"/>
      <c r="SCC2" s="83"/>
      <c r="SCD2" s="83"/>
      <c r="SCE2" s="83"/>
      <c r="SCF2" s="83"/>
      <c r="SCG2" s="83"/>
      <c r="SCH2" s="83"/>
      <c r="SCI2" s="83"/>
      <c r="SCJ2" s="83"/>
      <c r="SCK2" s="83"/>
      <c r="SCL2" s="83"/>
      <c r="SCM2" s="83"/>
      <c r="SCN2" s="83"/>
      <c r="SCO2" s="83"/>
      <c r="SCP2" s="83"/>
      <c r="SCQ2" s="83"/>
      <c r="SCR2" s="83"/>
      <c r="SCS2" s="83"/>
      <c r="SCT2" s="83"/>
      <c r="SCU2" s="83"/>
      <c r="SCV2" s="83"/>
      <c r="SCW2" s="83"/>
      <c r="SCX2" s="83"/>
      <c r="SCY2" s="83"/>
      <c r="SCZ2" s="83"/>
      <c r="SDA2" s="83"/>
      <c r="SDB2" s="83"/>
      <c r="SDC2" s="83"/>
      <c r="SDD2" s="83"/>
      <c r="SDE2" s="83"/>
      <c r="SDF2" s="83"/>
      <c r="SDG2" s="83"/>
      <c r="SDH2" s="83"/>
      <c r="SDI2" s="83"/>
      <c r="SDJ2" s="83"/>
      <c r="SDK2" s="83"/>
      <c r="SDL2" s="83"/>
      <c r="SDM2" s="83"/>
      <c r="SDN2" s="83"/>
      <c r="SDO2" s="83"/>
      <c r="SDP2" s="83"/>
      <c r="SDQ2" s="83"/>
      <c r="SDR2" s="83"/>
      <c r="SDS2" s="83"/>
      <c r="SDT2" s="83"/>
      <c r="SDU2" s="83"/>
      <c r="SDV2" s="83"/>
      <c r="SDW2" s="83"/>
      <c r="SDX2" s="83"/>
      <c r="SDY2" s="83"/>
      <c r="SDZ2" s="83"/>
      <c r="SEA2" s="83"/>
      <c r="SEB2" s="83"/>
      <c r="SEC2" s="83"/>
      <c r="SED2" s="83"/>
      <c r="SEE2" s="83"/>
      <c r="SEF2" s="83"/>
      <c r="SEG2" s="83"/>
      <c r="SEH2" s="83"/>
      <c r="SEI2" s="83"/>
      <c r="SEJ2" s="83"/>
      <c r="SEK2" s="83"/>
      <c r="SEL2" s="83"/>
      <c r="SEM2" s="83"/>
      <c r="SEN2" s="83"/>
      <c r="SEO2" s="83"/>
      <c r="SEP2" s="83"/>
      <c r="SEQ2" s="83"/>
      <c r="SER2" s="83"/>
      <c r="SES2" s="83"/>
      <c r="SET2" s="83"/>
      <c r="SEU2" s="83"/>
      <c r="SEV2" s="83"/>
      <c r="SEW2" s="83"/>
      <c r="SEX2" s="83"/>
      <c r="SEY2" s="83"/>
      <c r="SEZ2" s="83"/>
      <c r="SFA2" s="83"/>
      <c r="SFB2" s="83"/>
      <c r="SFC2" s="83"/>
      <c r="SFD2" s="83"/>
      <c r="SFE2" s="83"/>
      <c r="SFF2" s="83"/>
      <c r="SFG2" s="83"/>
      <c r="SFH2" s="83"/>
      <c r="SFI2" s="83"/>
      <c r="SFJ2" s="83"/>
      <c r="SFK2" s="83"/>
      <c r="SFL2" s="83"/>
      <c r="SFM2" s="83"/>
      <c r="SFN2" s="83"/>
      <c r="SFO2" s="83"/>
      <c r="SFP2" s="83"/>
      <c r="SFQ2" s="83"/>
      <c r="SFR2" s="83"/>
      <c r="SFS2" s="83"/>
      <c r="SFT2" s="83"/>
      <c r="SFU2" s="83"/>
      <c r="SFV2" s="83"/>
      <c r="SFW2" s="83"/>
      <c r="SFX2" s="83"/>
      <c r="SFY2" s="83"/>
      <c r="SFZ2" s="83"/>
      <c r="SGA2" s="83"/>
      <c r="SGB2" s="83"/>
      <c r="SGC2" s="83"/>
      <c r="SGD2" s="83"/>
      <c r="SGE2" s="83"/>
      <c r="SGF2" s="83"/>
      <c r="SGG2" s="83"/>
      <c r="SGH2" s="83"/>
      <c r="SGI2" s="83"/>
      <c r="SGJ2" s="83"/>
      <c r="SGK2" s="83"/>
      <c r="SGL2" s="83"/>
      <c r="SGM2" s="83"/>
      <c r="SGN2" s="83"/>
      <c r="SGO2" s="83"/>
      <c r="SGP2" s="83"/>
      <c r="SGQ2" s="83"/>
      <c r="SGR2" s="83"/>
      <c r="SGS2" s="83"/>
      <c r="SGT2" s="83"/>
      <c r="SGU2" s="83"/>
      <c r="SGV2" s="83"/>
      <c r="SGW2" s="83"/>
      <c r="SGX2" s="83"/>
      <c r="SGY2" s="83"/>
      <c r="SGZ2" s="83"/>
      <c r="SHA2" s="83"/>
      <c r="SHB2" s="83"/>
      <c r="SHC2" s="83"/>
      <c r="SHD2" s="83"/>
      <c r="SHE2" s="83"/>
      <c r="SHF2" s="83"/>
      <c r="SHG2" s="83"/>
      <c r="SHH2" s="83"/>
      <c r="SHI2" s="83"/>
      <c r="SHJ2" s="83"/>
      <c r="SHK2" s="83"/>
      <c r="SHL2" s="83"/>
      <c r="SHM2" s="83"/>
      <c r="SHN2" s="83"/>
      <c r="SHO2" s="83"/>
      <c r="SHP2" s="83"/>
      <c r="SHQ2" s="83"/>
      <c r="SHR2" s="83"/>
      <c r="SHS2" s="83"/>
      <c r="SHT2" s="83"/>
      <c r="SHU2" s="83"/>
      <c r="SHV2" s="83"/>
      <c r="SHW2" s="83"/>
      <c r="SHX2" s="83"/>
      <c r="SHY2" s="83"/>
      <c r="SHZ2" s="83"/>
      <c r="SIA2" s="83"/>
      <c r="SIB2" s="83"/>
      <c r="SIC2" s="83"/>
      <c r="SID2" s="83"/>
      <c r="SIE2" s="83"/>
      <c r="SIF2" s="83"/>
      <c r="SIG2" s="83"/>
      <c r="SIH2" s="83"/>
      <c r="SII2" s="83"/>
      <c r="SIJ2" s="83"/>
      <c r="SIK2" s="83"/>
      <c r="SIL2" s="83"/>
      <c r="SIM2" s="83"/>
      <c r="SIN2" s="83"/>
      <c r="SIO2" s="83"/>
      <c r="SIP2" s="83"/>
      <c r="SIQ2" s="83"/>
      <c r="SIR2" s="83"/>
      <c r="SIS2" s="83"/>
      <c r="SIT2" s="83"/>
      <c r="SIU2" s="83"/>
      <c r="SIV2" s="83"/>
      <c r="SIW2" s="83"/>
      <c r="SIX2" s="83"/>
      <c r="SIY2" s="83"/>
      <c r="SIZ2" s="83"/>
      <c r="SJA2" s="83"/>
      <c r="SJB2" s="83"/>
      <c r="SJC2" s="83"/>
      <c r="SJD2" s="83"/>
      <c r="SJE2" s="83"/>
      <c r="SJF2" s="83"/>
      <c r="SJG2" s="83"/>
      <c r="SJH2" s="83"/>
      <c r="SJI2" s="83"/>
      <c r="SJJ2" s="83"/>
      <c r="SJK2" s="83"/>
      <c r="SJL2" s="83"/>
      <c r="SJM2" s="83"/>
      <c r="SJN2" s="83"/>
      <c r="SJO2" s="83"/>
      <c r="SJP2" s="83"/>
      <c r="SJQ2" s="83"/>
      <c r="SJR2" s="83"/>
      <c r="SJS2" s="83"/>
      <c r="SJT2" s="83"/>
      <c r="SJU2" s="83"/>
      <c r="SJV2" s="83"/>
      <c r="SJW2" s="83"/>
      <c r="SJX2" s="83"/>
      <c r="SJY2" s="83"/>
      <c r="SJZ2" s="83"/>
      <c r="SKA2" s="83"/>
      <c r="SKB2" s="83"/>
      <c r="SKC2" s="83"/>
      <c r="SKD2" s="83"/>
      <c r="SKE2" s="83"/>
      <c r="SKF2" s="83"/>
      <c r="SKG2" s="83"/>
      <c r="SKH2" s="83"/>
      <c r="SKI2" s="83"/>
      <c r="SKJ2" s="83"/>
      <c r="SKK2" s="83"/>
      <c r="SKL2" s="83"/>
      <c r="SKM2" s="83"/>
      <c r="SKN2" s="83"/>
      <c r="SKO2" s="83"/>
      <c r="SKP2" s="83"/>
      <c r="SKQ2" s="83"/>
      <c r="SKR2" s="83"/>
      <c r="SKS2" s="83"/>
      <c r="SKT2" s="83"/>
      <c r="SKU2" s="83"/>
      <c r="SKV2" s="83"/>
      <c r="SKW2" s="83"/>
      <c r="SKX2" s="83"/>
      <c r="SKY2" s="83"/>
      <c r="SKZ2" s="83"/>
      <c r="SLA2" s="83"/>
      <c r="SLB2" s="83"/>
      <c r="SLC2" s="83"/>
      <c r="SLD2" s="83"/>
      <c r="SLE2" s="83"/>
      <c r="SLF2" s="83"/>
      <c r="SLG2" s="83"/>
      <c r="SLH2" s="83"/>
      <c r="SLI2" s="83"/>
      <c r="SLJ2" s="83"/>
      <c r="SLK2" s="83"/>
      <c r="SLL2" s="83"/>
      <c r="SLM2" s="83"/>
      <c r="SLN2" s="83"/>
      <c r="SLO2" s="83"/>
      <c r="SLP2" s="83"/>
      <c r="SLQ2" s="83"/>
      <c r="SLR2" s="83"/>
      <c r="SLS2" s="83"/>
      <c r="SLT2" s="83"/>
      <c r="SLU2" s="83"/>
      <c r="SLV2" s="83"/>
      <c r="SLW2" s="83"/>
      <c r="SLX2" s="83"/>
      <c r="SLY2" s="83"/>
      <c r="SLZ2" s="83"/>
      <c r="SMA2" s="83"/>
      <c r="SMB2" s="83"/>
      <c r="SMC2" s="83"/>
      <c r="SMD2" s="83"/>
      <c r="SME2" s="83"/>
      <c r="SMF2" s="83"/>
      <c r="SMG2" s="83"/>
      <c r="SMH2" s="83"/>
      <c r="SMI2" s="83"/>
      <c r="SMJ2" s="83"/>
      <c r="SMK2" s="83"/>
      <c r="SML2" s="83"/>
      <c r="SMM2" s="83"/>
      <c r="SMN2" s="83"/>
      <c r="SMO2" s="83"/>
      <c r="SMP2" s="83"/>
      <c r="SMQ2" s="83"/>
      <c r="SMR2" s="83"/>
      <c r="SMS2" s="83"/>
      <c r="SMT2" s="83"/>
      <c r="SMU2" s="83"/>
      <c r="SMV2" s="83"/>
      <c r="SMW2" s="83"/>
      <c r="SMX2" s="83"/>
      <c r="SMY2" s="83"/>
      <c r="SMZ2" s="83"/>
      <c r="SNA2" s="83"/>
      <c r="SNB2" s="83"/>
      <c r="SNC2" s="83"/>
      <c r="SND2" s="83"/>
      <c r="SNE2" s="83"/>
      <c r="SNF2" s="83"/>
      <c r="SNG2" s="83"/>
      <c r="SNH2" s="83"/>
      <c r="SNI2" s="83"/>
      <c r="SNJ2" s="83"/>
      <c r="SNK2" s="83"/>
      <c r="SNL2" s="83"/>
      <c r="SNM2" s="83"/>
      <c r="SNN2" s="83"/>
      <c r="SNO2" s="83"/>
      <c r="SNP2" s="83"/>
      <c r="SNQ2" s="83"/>
      <c r="SNR2" s="83"/>
      <c r="SNS2" s="83"/>
      <c r="SNT2" s="83"/>
      <c r="SNU2" s="83"/>
      <c r="SNV2" s="83"/>
      <c r="SNW2" s="83"/>
      <c r="SNX2" s="83"/>
      <c r="SNY2" s="83"/>
      <c r="SNZ2" s="83"/>
      <c r="SOA2" s="83"/>
      <c r="SOB2" s="83"/>
      <c r="SOC2" s="83"/>
      <c r="SOD2" s="83"/>
      <c r="SOE2" s="83"/>
      <c r="SOF2" s="83"/>
      <c r="SOG2" s="83"/>
      <c r="SOH2" s="83"/>
      <c r="SOI2" s="83"/>
      <c r="SOJ2" s="83"/>
      <c r="SOK2" s="83"/>
      <c r="SOL2" s="83"/>
      <c r="SOM2" s="83"/>
      <c r="SON2" s="83"/>
      <c r="SOO2" s="83"/>
      <c r="SOP2" s="83"/>
      <c r="SOQ2" s="83"/>
      <c r="SOR2" s="83"/>
      <c r="SOS2" s="83"/>
      <c r="SOT2" s="83"/>
      <c r="SOU2" s="83"/>
      <c r="SOV2" s="83"/>
      <c r="SOW2" s="83"/>
      <c r="SOX2" s="83"/>
      <c r="SOY2" s="83"/>
      <c r="SOZ2" s="83"/>
      <c r="SPA2" s="83"/>
      <c r="SPB2" s="83"/>
      <c r="SPC2" s="83"/>
      <c r="SPD2" s="83"/>
      <c r="SPE2" s="83"/>
      <c r="SPF2" s="83"/>
      <c r="SPG2" s="83"/>
      <c r="SPH2" s="83"/>
      <c r="SPI2" s="83"/>
      <c r="SPJ2" s="83"/>
      <c r="SPK2" s="83"/>
      <c r="SPL2" s="83"/>
      <c r="SPM2" s="83"/>
      <c r="SPN2" s="83"/>
      <c r="SPO2" s="83"/>
      <c r="SPP2" s="83"/>
      <c r="SPQ2" s="83"/>
      <c r="SPR2" s="83"/>
      <c r="SPS2" s="83"/>
      <c r="SPT2" s="83"/>
      <c r="SPU2" s="83"/>
      <c r="SPV2" s="83"/>
      <c r="SPW2" s="83"/>
      <c r="SPX2" s="83"/>
      <c r="SPY2" s="83"/>
      <c r="SPZ2" s="83"/>
      <c r="SQA2" s="83"/>
      <c r="SQB2" s="83"/>
      <c r="SQC2" s="83"/>
      <c r="SQD2" s="83"/>
      <c r="SQE2" s="83"/>
      <c r="SQF2" s="83"/>
      <c r="SQG2" s="83"/>
      <c r="SQH2" s="83"/>
      <c r="SQI2" s="83"/>
      <c r="SQJ2" s="83"/>
      <c r="SQK2" s="83"/>
      <c r="SQL2" s="83"/>
      <c r="SQM2" s="83"/>
      <c r="SQN2" s="83"/>
      <c r="SQO2" s="83"/>
      <c r="SQP2" s="83"/>
      <c r="SQQ2" s="83"/>
      <c r="SQR2" s="83"/>
      <c r="SQS2" s="83"/>
      <c r="SQT2" s="83"/>
      <c r="SQU2" s="83"/>
      <c r="SQV2" s="83"/>
      <c r="SQW2" s="83"/>
      <c r="SQX2" s="83"/>
      <c r="SQY2" s="83"/>
      <c r="SQZ2" s="83"/>
      <c r="SRA2" s="83"/>
      <c r="SRB2" s="83"/>
      <c r="SRC2" s="83"/>
      <c r="SRD2" s="83"/>
      <c r="SRE2" s="83"/>
      <c r="SRF2" s="83"/>
      <c r="SRG2" s="83"/>
      <c r="SRH2" s="83"/>
      <c r="SRI2" s="83"/>
      <c r="SRJ2" s="83"/>
      <c r="SRK2" s="83"/>
      <c r="SRL2" s="83"/>
      <c r="SRM2" s="83"/>
      <c r="SRN2" s="83"/>
      <c r="SRO2" s="83"/>
      <c r="SRP2" s="83"/>
      <c r="SRQ2" s="83"/>
      <c r="SRR2" s="83"/>
      <c r="SRS2" s="83"/>
      <c r="SRT2" s="83"/>
      <c r="SRU2" s="83"/>
      <c r="SRV2" s="83"/>
      <c r="SRW2" s="83"/>
      <c r="SRX2" s="83"/>
      <c r="SRY2" s="83"/>
      <c r="SRZ2" s="83"/>
      <c r="SSA2" s="83"/>
      <c r="SSB2" s="83"/>
      <c r="SSC2" s="83"/>
      <c r="SSD2" s="83"/>
      <c r="SSE2" s="83"/>
      <c r="SSF2" s="83"/>
      <c r="SSG2" s="83"/>
      <c r="SSH2" s="83"/>
      <c r="SSI2" s="83"/>
      <c r="SSJ2" s="83"/>
      <c r="SSK2" s="83"/>
      <c r="SSL2" s="83"/>
      <c r="SSM2" s="83"/>
      <c r="SSN2" s="83"/>
      <c r="SSO2" s="83"/>
      <c r="SSP2" s="83"/>
      <c r="SSQ2" s="83"/>
      <c r="SSR2" s="83"/>
      <c r="SSS2" s="83"/>
      <c r="SST2" s="83"/>
      <c r="SSU2" s="83"/>
      <c r="SSV2" s="83"/>
      <c r="SSW2" s="83"/>
      <c r="SSX2" s="83"/>
      <c r="SSY2" s="83"/>
      <c r="SSZ2" s="83"/>
      <c r="STA2" s="83"/>
      <c r="STB2" s="83"/>
      <c r="STC2" s="83"/>
      <c r="STD2" s="83"/>
      <c r="STE2" s="83"/>
      <c r="STF2" s="83"/>
      <c r="STG2" s="83"/>
      <c r="STH2" s="83"/>
      <c r="STI2" s="83"/>
      <c r="STJ2" s="83"/>
      <c r="STK2" s="83"/>
      <c r="STL2" s="83"/>
      <c r="STM2" s="83"/>
      <c r="STN2" s="83"/>
      <c r="STO2" s="83"/>
      <c r="STP2" s="83"/>
      <c r="STQ2" s="83"/>
      <c r="STR2" s="83"/>
      <c r="STS2" s="83"/>
      <c r="STT2" s="83"/>
      <c r="STU2" s="83"/>
      <c r="STV2" s="83"/>
      <c r="STW2" s="83"/>
      <c r="STX2" s="83"/>
      <c r="STY2" s="83"/>
      <c r="STZ2" s="83"/>
      <c r="SUA2" s="83"/>
      <c r="SUB2" s="83"/>
      <c r="SUC2" s="83"/>
      <c r="SUD2" s="83"/>
      <c r="SUE2" s="83"/>
      <c r="SUF2" s="83"/>
      <c r="SUG2" s="83"/>
      <c r="SUH2" s="83"/>
      <c r="SUI2" s="83"/>
      <c r="SUJ2" s="83"/>
      <c r="SUK2" s="83"/>
      <c r="SUL2" s="83"/>
      <c r="SUM2" s="83"/>
      <c r="SUN2" s="83"/>
      <c r="SUO2" s="83"/>
      <c r="SUP2" s="83"/>
      <c r="SUQ2" s="83"/>
      <c r="SUR2" s="83"/>
      <c r="SUS2" s="83"/>
      <c r="SUT2" s="83"/>
      <c r="SUU2" s="83"/>
      <c r="SUV2" s="83"/>
      <c r="SUW2" s="83"/>
      <c r="SUX2" s="83"/>
      <c r="SUY2" s="83"/>
      <c r="SUZ2" s="83"/>
      <c r="SVA2" s="83"/>
      <c r="SVB2" s="83"/>
      <c r="SVC2" s="83"/>
      <c r="SVD2" s="83"/>
      <c r="SVE2" s="83"/>
      <c r="SVF2" s="83"/>
      <c r="SVG2" s="83"/>
      <c r="SVH2" s="83"/>
      <c r="SVI2" s="83"/>
      <c r="SVJ2" s="83"/>
      <c r="SVK2" s="83"/>
      <c r="SVL2" s="83"/>
      <c r="SVM2" s="83"/>
      <c r="SVN2" s="83"/>
      <c r="SVO2" s="83"/>
      <c r="SVP2" s="83"/>
      <c r="SVQ2" s="83"/>
      <c r="SVR2" s="83"/>
      <c r="SVS2" s="83"/>
      <c r="SVT2" s="83"/>
      <c r="SVU2" s="83"/>
      <c r="SVV2" s="83"/>
      <c r="SVW2" s="83"/>
      <c r="SVX2" s="83"/>
      <c r="SVY2" s="83"/>
      <c r="SVZ2" s="83"/>
      <c r="SWA2" s="83"/>
      <c r="SWB2" s="83"/>
      <c r="SWC2" s="83"/>
      <c r="SWD2" s="83"/>
      <c r="SWE2" s="83"/>
      <c r="SWF2" s="83"/>
      <c r="SWG2" s="83"/>
      <c r="SWH2" s="83"/>
      <c r="SWI2" s="83"/>
      <c r="SWJ2" s="83"/>
      <c r="SWK2" s="83"/>
      <c r="SWL2" s="83"/>
      <c r="SWM2" s="83"/>
      <c r="SWN2" s="83"/>
      <c r="SWO2" s="83"/>
      <c r="SWP2" s="83"/>
      <c r="SWQ2" s="83"/>
      <c r="SWR2" s="83"/>
      <c r="SWS2" s="83"/>
      <c r="SWT2" s="83"/>
      <c r="SWU2" s="83"/>
      <c r="SWV2" s="83"/>
      <c r="SWW2" s="83"/>
      <c r="SWX2" s="83"/>
      <c r="SWY2" s="83"/>
      <c r="SWZ2" s="83"/>
      <c r="SXA2" s="83"/>
      <c r="SXB2" s="83"/>
      <c r="SXC2" s="83"/>
      <c r="SXD2" s="83"/>
      <c r="SXE2" s="83"/>
      <c r="SXF2" s="83"/>
      <c r="SXG2" s="83"/>
      <c r="SXH2" s="83"/>
      <c r="SXI2" s="83"/>
      <c r="SXJ2" s="83"/>
      <c r="SXK2" s="83"/>
      <c r="SXL2" s="83"/>
      <c r="SXM2" s="83"/>
      <c r="SXN2" s="83"/>
      <c r="SXO2" s="83"/>
      <c r="SXP2" s="83"/>
      <c r="SXQ2" s="83"/>
      <c r="SXR2" s="83"/>
      <c r="SXS2" s="83"/>
      <c r="SXT2" s="83"/>
      <c r="SXU2" s="83"/>
      <c r="SXV2" s="83"/>
      <c r="SXW2" s="83"/>
      <c r="SXX2" s="83"/>
      <c r="SXY2" s="83"/>
      <c r="SXZ2" s="83"/>
      <c r="SYA2" s="83"/>
      <c r="SYB2" s="83"/>
      <c r="SYC2" s="83"/>
      <c r="SYD2" s="83"/>
      <c r="SYE2" s="83"/>
      <c r="SYF2" s="83"/>
      <c r="SYG2" s="83"/>
      <c r="SYH2" s="83"/>
      <c r="SYI2" s="83"/>
      <c r="SYJ2" s="83"/>
      <c r="SYK2" s="83"/>
      <c r="SYL2" s="83"/>
      <c r="SYM2" s="83"/>
      <c r="SYN2" s="83"/>
      <c r="SYO2" s="83"/>
      <c r="SYP2" s="83"/>
      <c r="SYQ2" s="83"/>
      <c r="SYR2" s="83"/>
      <c r="SYS2" s="83"/>
      <c r="SYT2" s="83"/>
      <c r="SYU2" s="83"/>
      <c r="SYV2" s="83"/>
      <c r="SYW2" s="83"/>
      <c r="SYX2" s="83"/>
      <c r="SYY2" s="83"/>
      <c r="SYZ2" s="83"/>
      <c r="SZA2" s="83"/>
      <c r="SZB2" s="83"/>
      <c r="SZC2" s="83"/>
      <c r="SZD2" s="83"/>
      <c r="SZE2" s="83"/>
      <c r="SZF2" s="83"/>
      <c r="SZG2" s="83"/>
      <c r="SZH2" s="83"/>
      <c r="SZI2" s="83"/>
      <c r="SZJ2" s="83"/>
      <c r="SZK2" s="83"/>
      <c r="SZL2" s="83"/>
      <c r="SZM2" s="83"/>
      <c r="SZN2" s="83"/>
      <c r="SZO2" s="83"/>
      <c r="SZP2" s="83"/>
      <c r="SZQ2" s="83"/>
      <c r="SZR2" s="83"/>
      <c r="SZS2" s="83"/>
      <c r="SZT2" s="83"/>
      <c r="SZU2" s="83"/>
      <c r="SZV2" s="83"/>
      <c r="SZW2" s="83"/>
      <c r="SZX2" s="83"/>
      <c r="SZY2" s="83"/>
      <c r="SZZ2" s="83"/>
      <c r="TAA2" s="83"/>
      <c r="TAB2" s="83"/>
      <c r="TAC2" s="83"/>
      <c r="TAD2" s="83"/>
      <c r="TAE2" s="83"/>
      <c r="TAF2" s="83"/>
      <c r="TAG2" s="83"/>
      <c r="TAH2" s="83"/>
      <c r="TAI2" s="83"/>
      <c r="TAJ2" s="83"/>
      <c r="TAK2" s="83"/>
      <c r="TAL2" s="83"/>
      <c r="TAM2" s="83"/>
      <c r="TAN2" s="83"/>
      <c r="TAO2" s="83"/>
      <c r="TAP2" s="83"/>
      <c r="TAQ2" s="83"/>
      <c r="TAR2" s="83"/>
      <c r="TAS2" s="83"/>
      <c r="TAT2" s="83"/>
      <c r="TAU2" s="83"/>
      <c r="TAV2" s="83"/>
      <c r="TAW2" s="83"/>
      <c r="TAX2" s="83"/>
      <c r="TAY2" s="83"/>
      <c r="TAZ2" s="83"/>
      <c r="TBA2" s="83"/>
      <c r="TBB2" s="83"/>
      <c r="TBC2" s="83"/>
      <c r="TBD2" s="83"/>
      <c r="TBE2" s="83"/>
      <c r="TBF2" s="83"/>
      <c r="TBG2" s="83"/>
      <c r="TBH2" s="83"/>
      <c r="TBI2" s="83"/>
      <c r="TBJ2" s="83"/>
      <c r="TBK2" s="83"/>
      <c r="TBL2" s="83"/>
      <c r="TBM2" s="83"/>
      <c r="TBN2" s="83"/>
      <c r="TBO2" s="83"/>
      <c r="TBP2" s="83"/>
      <c r="TBQ2" s="83"/>
      <c r="TBR2" s="83"/>
      <c r="TBS2" s="83"/>
      <c r="TBT2" s="83"/>
      <c r="TBU2" s="83"/>
      <c r="TBV2" s="83"/>
      <c r="TBW2" s="83"/>
      <c r="TBX2" s="83"/>
      <c r="TBY2" s="83"/>
      <c r="TBZ2" s="83"/>
      <c r="TCA2" s="83"/>
      <c r="TCB2" s="83"/>
      <c r="TCC2" s="83"/>
      <c r="TCD2" s="83"/>
      <c r="TCE2" s="83"/>
      <c r="TCF2" s="83"/>
      <c r="TCG2" s="83"/>
      <c r="TCH2" s="83"/>
      <c r="TCI2" s="83"/>
      <c r="TCJ2" s="83"/>
      <c r="TCK2" s="83"/>
      <c r="TCL2" s="83"/>
      <c r="TCM2" s="83"/>
      <c r="TCN2" s="83"/>
      <c r="TCO2" s="83"/>
      <c r="TCP2" s="83"/>
      <c r="TCQ2" s="83"/>
      <c r="TCR2" s="83"/>
      <c r="TCS2" s="83"/>
      <c r="TCT2" s="83"/>
      <c r="TCU2" s="83"/>
      <c r="TCV2" s="83"/>
      <c r="TCW2" s="83"/>
      <c r="TCX2" s="83"/>
      <c r="TCY2" s="83"/>
      <c r="TCZ2" s="83"/>
      <c r="TDA2" s="83"/>
      <c r="TDB2" s="83"/>
      <c r="TDC2" s="83"/>
      <c r="TDD2" s="83"/>
      <c r="TDE2" s="83"/>
      <c r="TDF2" s="83"/>
      <c r="TDG2" s="83"/>
      <c r="TDH2" s="83"/>
      <c r="TDI2" s="83"/>
      <c r="TDJ2" s="83"/>
      <c r="TDK2" s="83"/>
      <c r="TDL2" s="83"/>
      <c r="TDM2" s="83"/>
      <c r="TDN2" s="83"/>
      <c r="TDO2" s="83"/>
      <c r="TDP2" s="83"/>
      <c r="TDQ2" s="83"/>
      <c r="TDR2" s="83"/>
      <c r="TDS2" s="83"/>
      <c r="TDT2" s="83"/>
      <c r="TDU2" s="83"/>
      <c r="TDV2" s="83"/>
      <c r="TDW2" s="83"/>
      <c r="TDX2" s="83"/>
      <c r="TDY2" s="83"/>
      <c r="TDZ2" s="83"/>
      <c r="TEA2" s="83"/>
      <c r="TEB2" s="83"/>
      <c r="TEC2" s="83"/>
      <c r="TED2" s="83"/>
      <c r="TEE2" s="83"/>
      <c r="TEF2" s="83"/>
      <c r="TEG2" s="83"/>
      <c r="TEH2" s="83"/>
      <c r="TEI2" s="83"/>
      <c r="TEJ2" s="83"/>
      <c r="TEK2" s="83"/>
      <c r="TEL2" s="83"/>
      <c r="TEM2" s="83"/>
      <c r="TEN2" s="83"/>
      <c r="TEO2" s="83"/>
      <c r="TEP2" s="83"/>
      <c r="TEQ2" s="83"/>
      <c r="TER2" s="83"/>
      <c r="TES2" s="83"/>
      <c r="TET2" s="83"/>
      <c r="TEU2" s="83"/>
      <c r="TEV2" s="83"/>
      <c r="TEW2" s="83"/>
      <c r="TEX2" s="83"/>
      <c r="TEY2" s="83"/>
      <c r="TEZ2" s="83"/>
      <c r="TFA2" s="83"/>
      <c r="TFB2" s="83"/>
      <c r="TFC2" s="83"/>
      <c r="TFD2" s="83"/>
      <c r="TFE2" s="83"/>
      <c r="TFF2" s="83"/>
      <c r="TFG2" s="83"/>
      <c r="TFH2" s="83"/>
      <c r="TFI2" s="83"/>
      <c r="TFJ2" s="83"/>
      <c r="TFK2" s="83"/>
      <c r="TFL2" s="83"/>
      <c r="TFM2" s="83"/>
      <c r="TFN2" s="83"/>
      <c r="TFO2" s="83"/>
      <c r="TFP2" s="83"/>
      <c r="TFQ2" s="83"/>
      <c r="TFR2" s="83"/>
      <c r="TFS2" s="83"/>
      <c r="TFT2" s="83"/>
      <c r="TFU2" s="83"/>
      <c r="TFV2" s="83"/>
      <c r="TFW2" s="83"/>
      <c r="TFX2" s="83"/>
      <c r="TFY2" s="83"/>
      <c r="TFZ2" s="83"/>
      <c r="TGA2" s="83"/>
      <c r="TGB2" s="83"/>
      <c r="TGC2" s="83"/>
      <c r="TGD2" s="83"/>
      <c r="TGE2" s="83"/>
      <c r="TGF2" s="83"/>
      <c r="TGG2" s="83"/>
      <c r="TGH2" s="83"/>
      <c r="TGI2" s="83"/>
      <c r="TGJ2" s="83"/>
      <c r="TGK2" s="83"/>
      <c r="TGL2" s="83"/>
      <c r="TGM2" s="83"/>
      <c r="TGN2" s="83"/>
      <c r="TGO2" s="83"/>
      <c r="TGP2" s="83"/>
      <c r="TGQ2" s="83"/>
      <c r="TGR2" s="83"/>
      <c r="TGS2" s="83"/>
      <c r="TGT2" s="83"/>
      <c r="TGU2" s="83"/>
      <c r="TGV2" s="83"/>
      <c r="TGW2" s="83"/>
      <c r="TGX2" s="83"/>
      <c r="TGY2" s="83"/>
      <c r="TGZ2" s="83"/>
      <c r="THA2" s="83"/>
      <c r="THB2" s="83"/>
      <c r="THC2" s="83"/>
      <c r="THD2" s="83"/>
      <c r="THE2" s="83"/>
      <c r="THF2" s="83"/>
      <c r="THG2" s="83"/>
      <c r="THH2" s="83"/>
      <c r="THI2" s="83"/>
      <c r="THJ2" s="83"/>
      <c r="THK2" s="83"/>
      <c r="THL2" s="83"/>
      <c r="THM2" s="83"/>
      <c r="THN2" s="83"/>
      <c r="THO2" s="83"/>
      <c r="THP2" s="83"/>
      <c r="THQ2" s="83"/>
      <c r="THR2" s="83"/>
      <c r="THS2" s="83"/>
      <c r="THT2" s="83"/>
      <c r="THU2" s="83"/>
      <c r="THV2" s="83"/>
      <c r="THW2" s="83"/>
      <c r="THX2" s="83"/>
      <c r="THY2" s="83"/>
      <c r="THZ2" s="83"/>
      <c r="TIA2" s="83"/>
      <c r="TIB2" s="83"/>
      <c r="TIC2" s="83"/>
      <c r="TID2" s="83"/>
      <c r="TIE2" s="83"/>
      <c r="TIF2" s="83"/>
      <c r="TIG2" s="83"/>
      <c r="TIH2" s="83"/>
      <c r="TII2" s="83"/>
      <c r="TIJ2" s="83"/>
      <c r="TIK2" s="83"/>
      <c r="TIL2" s="83"/>
      <c r="TIM2" s="83"/>
      <c r="TIN2" s="83"/>
      <c r="TIO2" s="83"/>
      <c r="TIP2" s="83"/>
      <c r="TIQ2" s="83"/>
      <c r="TIR2" s="83"/>
      <c r="TIS2" s="83"/>
      <c r="TIT2" s="83"/>
      <c r="TIU2" s="83"/>
      <c r="TIV2" s="83"/>
      <c r="TIW2" s="83"/>
      <c r="TIX2" s="83"/>
      <c r="TIY2" s="83"/>
      <c r="TIZ2" s="83"/>
      <c r="TJA2" s="83"/>
      <c r="TJB2" s="83"/>
      <c r="TJC2" s="83"/>
      <c r="TJD2" s="83"/>
      <c r="TJE2" s="83"/>
      <c r="TJF2" s="83"/>
      <c r="TJG2" s="83"/>
      <c r="TJH2" s="83"/>
      <c r="TJI2" s="83"/>
      <c r="TJJ2" s="83"/>
      <c r="TJK2" s="83"/>
      <c r="TJL2" s="83"/>
      <c r="TJM2" s="83"/>
      <c r="TJN2" s="83"/>
      <c r="TJO2" s="83"/>
      <c r="TJP2" s="83"/>
      <c r="TJQ2" s="83"/>
      <c r="TJR2" s="83"/>
      <c r="TJS2" s="83"/>
      <c r="TJT2" s="83"/>
      <c r="TJU2" s="83"/>
      <c r="TJV2" s="83"/>
      <c r="TJW2" s="83"/>
      <c r="TJX2" s="83"/>
      <c r="TJY2" s="83"/>
      <c r="TJZ2" s="83"/>
      <c r="TKA2" s="83"/>
      <c r="TKB2" s="83"/>
      <c r="TKC2" s="83"/>
      <c r="TKD2" s="83"/>
      <c r="TKE2" s="83"/>
      <c r="TKF2" s="83"/>
      <c r="TKG2" s="83"/>
      <c r="TKH2" s="83"/>
      <c r="TKI2" s="83"/>
      <c r="TKJ2" s="83"/>
      <c r="TKK2" s="83"/>
      <c r="TKL2" s="83"/>
      <c r="TKM2" s="83"/>
      <c r="TKN2" s="83"/>
      <c r="TKO2" s="83"/>
      <c r="TKP2" s="83"/>
      <c r="TKQ2" s="83"/>
      <c r="TKR2" s="83"/>
      <c r="TKS2" s="83"/>
      <c r="TKT2" s="83"/>
      <c r="TKU2" s="83"/>
      <c r="TKV2" s="83"/>
      <c r="TKW2" s="83"/>
      <c r="TKX2" s="83"/>
      <c r="TKY2" s="83"/>
      <c r="TKZ2" s="83"/>
      <c r="TLA2" s="83"/>
      <c r="TLB2" s="83"/>
      <c r="TLC2" s="83"/>
      <c r="TLD2" s="83"/>
      <c r="TLE2" s="83"/>
      <c r="TLF2" s="83"/>
      <c r="TLG2" s="83"/>
      <c r="TLH2" s="83"/>
      <c r="TLI2" s="83"/>
      <c r="TLJ2" s="83"/>
      <c r="TLK2" s="83"/>
      <c r="TLL2" s="83"/>
      <c r="TLM2" s="83"/>
      <c r="TLN2" s="83"/>
      <c r="TLO2" s="83"/>
      <c r="TLP2" s="83"/>
      <c r="TLQ2" s="83"/>
      <c r="TLR2" s="83"/>
      <c r="TLS2" s="83"/>
      <c r="TLT2" s="83"/>
      <c r="TLU2" s="83"/>
      <c r="TLV2" s="83"/>
      <c r="TLW2" s="83"/>
      <c r="TLX2" s="83"/>
      <c r="TLY2" s="83"/>
      <c r="TLZ2" s="83"/>
      <c r="TMA2" s="83"/>
      <c r="TMB2" s="83"/>
      <c r="TMC2" s="83"/>
      <c r="TMD2" s="83"/>
      <c r="TME2" s="83"/>
      <c r="TMF2" s="83"/>
      <c r="TMG2" s="83"/>
      <c r="TMH2" s="83"/>
      <c r="TMI2" s="83"/>
      <c r="TMJ2" s="83"/>
      <c r="TMK2" s="83"/>
      <c r="TML2" s="83"/>
      <c r="TMM2" s="83"/>
      <c r="TMN2" s="83"/>
      <c r="TMO2" s="83"/>
      <c r="TMP2" s="83"/>
      <c r="TMQ2" s="83"/>
      <c r="TMR2" s="83"/>
      <c r="TMS2" s="83"/>
      <c r="TMT2" s="83"/>
      <c r="TMU2" s="83"/>
      <c r="TMV2" s="83"/>
      <c r="TMW2" s="83"/>
      <c r="TMX2" s="83"/>
      <c r="TMY2" s="83"/>
      <c r="TMZ2" s="83"/>
      <c r="TNA2" s="83"/>
      <c r="TNB2" s="83"/>
      <c r="TNC2" s="83"/>
      <c r="TND2" s="83"/>
      <c r="TNE2" s="83"/>
      <c r="TNF2" s="83"/>
      <c r="TNG2" s="83"/>
      <c r="TNH2" s="83"/>
      <c r="TNI2" s="83"/>
      <c r="TNJ2" s="83"/>
      <c r="TNK2" s="83"/>
      <c r="TNL2" s="83"/>
      <c r="TNM2" s="83"/>
      <c r="TNN2" s="83"/>
      <c r="TNO2" s="83"/>
      <c r="TNP2" s="83"/>
      <c r="TNQ2" s="83"/>
      <c r="TNR2" s="83"/>
      <c r="TNS2" s="83"/>
      <c r="TNT2" s="83"/>
      <c r="TNU2" s="83"/>
      <c r="TNV2" s="83"/>
      <c r="TNW2" s="83"/>
      <c r="TNX2" s="83"/>
      <c r="TNY2" s="83"/>
      <c r="TNZ2" s="83"/>
      <c r="TOA2" s="83"/>
      <c r="TOB2" s="83"/>
      <c r="TOC2" s="83"/>
      <c r="TOD2" s="83"/>
      <c r="TOE2" s="83"/>
      <c r="TOF2" s="83"/>
      <c r="TOG2" s="83"/>
      <c r="TOH2" s="83"/>
      <c r="TOI2" s="83"/>
      <c r="TOJ2" s="83"/>
      <c r="TOK2" s="83"/>
      <c r="TOL2" s="83"/>
      <c r="TOM2" s="83"/>
      <c r="TON2" s="83"/>
      <c r="TOO2" s="83"/>
      <c r="TOP2" s="83"/>
      <c r="TOQ2" s="83"/>
      <c r="TOR2" s="83"/>
      <c r="TOS2" s="83"/>
      <c r="TOT2" s="83"/>
      <c r="TOU2" s="83"/>
      <c r="TOV2" s="83"/>
      <c r="TOW2" s="83"/>
      <c r="TOX2" s="83"/>
      <c r="TOY2" s="83"/>
      <c r="TOZ2" s="83"/>
      <c r="TPA2" s="83"/>
      <c r="TPB2" s="83"/>
      <c r="TPC2" s="83"/>
      <c r="TPD2" s="83"/>
      <c r="TPE2" s="83"/>
      <c r="TPF2" s="83"/>
      <c r="TPG2" s="83"/>
      <c r="TPH2" s="83"/>
      <c r="TPI2" s="83"/>
      <c r="TPJ2" s="83"/>
      <c r="TPK2" s="83"/>
      <c r="TPL2" s="83"/>
      <c r="TPM2" s="83"/>
      <c r="TPN2" s="83"/>
      <c r="TPO2" s="83"/>
      <c r="TPP2" s="83"/>
      <c r="TPQ2" s="83"/>
      <c r="TPR2" s="83"/>
      <c r="TPS2" s="83"/>
      <c r="TPT2" s="83"/>
      <c r="TPU2" s="83"/>
      <c r="TPV2" s="83"/>
      <c r="TPW2" s="83"/>
      <c r="TPX2" s="83"/>
      <c r="TPY2" s="83"/>
      <c r="TPZ2" s="83"/>
      <c r="TQA2" s="83"/>
      <c r="TQB2" s="83"/>
      <c r="TQC2" s="83"/>
      <c r="TQD2" s="83"/>
      <c r="TQE2" s="83"/>
      <c r="TQF2" s="83"/>
      <c r="TQG2" s="83"/>
      <c r="TQH2" s="83"/>
      <c r="TQI2" s="83"/>
      <c r="TQJ2" s="83"/>
      <c r="TQK2" s="83"/>
      <c r="TQL2" s="83"/>
      <c r="TQM2" s="83"/>
      <c r="TQN2" s="83"/>
      <c r="TQO2" s="83"/>
      <c r="TQP2" s="83"/>
      <c r="TQQ2" s="83"/>
      <c r="TQR2" s="83"/>
      <c r="TQS2" s="83"/>
      <c r="TQT2" s="83"/>
      <c r="TQU2" s="83"/>
      <c r="TQV2" s="83"/>
      <c r="TQW2" s="83"/>
      <c r="TQX2" s="83"/>
      <c r="TQY2" s="83"/>
      <c r="TQZ2" s="83"/>
      <c r="TRA2" s="83"/>
      <c r="TRB2" s="83"/>
      <c r="TRC2" s="83"/>
      <c r="TRD2" s="83"/>
      <c r="TRE2" s="83"/>
      <c r="TRF2" s="83"/>
      <c r="TRG2" s="83"/>
      <c r="TRH2" s="83"/>
      <c r="TRI2" s="83"/>
      <c r="TRJ2" s="83"/>
      <c r="TRK2" s="83"/>
      <c r="TRL2" s="83"/>
      <c r="TRM2" s="83"/>
      <c r="TRN2" s="83"/>
      <c r="TRO2" s="83"/>
      <c r="TRP2" s="83"/>
      <c r="TRQ2" s="83"/>
      <c r="TRR2" s="83"/>
      <c r="TRS2" s="83"/>
      <c r="TRT2" s="83"/>
      <c r="TRU2" s="83"/>
      <c r="TRV2" s="83"/>
      <c r="TRW2" s="83"/>
      <c r="TRX2" s="83"/>
      <c r="TRY2" s="83"/>
      <c r="TRZ2" s="83"/>
      <c r="TSA2" s="83"/>
      <c r="TSB2" s="83"/>
      <c r="TSC2" s="83"/>
      <c r="TSD2" s="83"/>
      <c r="TSE2" s="83"/>
      <c r="TSF2" s="83"/>
      <c r="TSG2" s="83"/>
      <c r="TSH2" s="83"/>
      <c r="TSI2" s="83"/>
      <c r="TSJ2" s="83"/>
      <c r="TSK2" s="83"/>
      <c r="TSL2" s="83"/>
      <c r="TSM2" s="83"/>
      <c r="TSN2" s="83"/>
      <c r="TSO2" s="83"/>
      <c r="TSP2" s="83"/>
      <c r="TSQ2" s="83"/>
      <c r="TSR2" s="83"/>
      <c r="TSS2" s="83"/>
      <c r="TST2" s="83"/>
      <c r="TSU2" s="83"/>
      <c r="TSV2" s="83"/>
      <c r="TSW2" s="83"/>
      <c r="TSX2" s="83"/>
      <c r="TSY2" s="83"/>
      <c r="TSZ2" s="83"/>
      <c r="TTA2" s="83"/>
      <c r="TTB2" s="83"/>
      <c r="TTC2" s="83"/>
      <c r="TTD2" s="83"/>
      <c r="TTE2" s="83"/>
      <c r="TTF2" s="83"/>
      <c r="TTG2" s="83"/>
      <c r="TTH2" s="83"/>
      <c r="TTI2" s="83"/>
      <c r="TTJ2" s="83"/>
      <c r="TTK2" s="83"/>
      <c r="TTL2" s="83"/>
      <c r="TTM2" s="83"/>
      <c r="TTN2" s="83"/>
      <c r="TTO2" s="83"/>
      <c r="TTP2" s="83"/>
      <c r="TTQ2" s="83"/>
      <c r="TTR2" s="83"/>
      <c r="TTS2" s="83"/>
      <c r="TTT2" s="83"/>
      <c r="TTU2" s="83"/>
      <c r="TTV2" s="83"/>
      <c r="TTW2" s="83"/>
      <c r="TTX2" s="83"/>
      <c r="TTY2" s="83"/>
      <c r="TTZ2" s="83"/>
      <c r="TUA2" s="83"/>
      <c r="TUB2" s="83"/>
      <c r="TUC2" s="83"/>
      <c r="TUD2" s="83"/>
      <c r="TUE2" s="83"/>
      <c r="TUF2" s="83"/>
      <c r="TUG2" s="83"/>
      <c r="TUH2" s="83"/>
      <c r="TUI2" s="83"/>
      <c r="TUJ2" s="83"/>
      <c r="TUK2" s="83"/>
      <c r="TUL2" s="83"/>
      <c r="TUM2" s="83"/>
      <c r="TUN2" s="83"/>
      <c r="TUO2" s="83"/>
      <c r="TUP2" s="83"/>
      <c r="TUQ2" s="83"/>
      <c r="TUR2" s="83"/>
      <c r="TUS2" s="83"/>
      <c r="TUT2" s="83"/>
      <c r="TUU2" s="83"/>
      <c r="TUV2" s="83"/>
      <c r="TUW2" s="83"/>
      <c r="TUX2" s="83"/>
      <c r="TUY2" s="83"/>
      <c r="TUZ2" s="83"/>
      <c r="TVA2" s="83"/>
      <c r="TVB2" s="83"/>
      <c r="TVC2" s="83"/>
      <c r="TVD2" s="83"/>
      <c r="TVE2" s="83"/>
      <c r="TVF2" s="83"/>
      <c r="TVG2" s="83"/>
      <c r="TVH2" s="83"/>
      <c r="TVI2" s="83"/>
      <c r="TVJ2" s="83"/>
      <c r="TVK2" s="83"/>
      <c r="TVL2" s="83"/>
      <c r="TVM2" s="83"/>
      <c r="TVN2" s="83"/>
      <c r="TVO2" s="83"/>
      <c r="TVP2" s="83"/>
      <c r="TVQ2" s="83"/>
      <c r="TVR2" s="83"/>
      <c r="TVS2" s="83"/>
      <c r="TVT2" s="83"/>
      <c r="TVU2" s="83"/>
      <c r="TVV2" s="83"/>
      <c r="TVW2" s="83"/>
      <c r="TVX2" s="83"/>
      <c r="TVY2" s="83"/>
      <c r="TVZ2" s="83"/>
      <c r="TWA2" s="83"/>
      <c r="TWB2" s="83"/>
      <c r="TWC2" s="83"/>
      <c r="TWD2" s="83"/>
      <c r="TWE2" s="83"/>
      <c r="TWF2" s="83"/>
      <c r="TWG2" s="83"/>
      <c r="TWH2" s="83"/>
      <c r="TWI2" s="83"/>
      <c r="TWJ2" s="83"/>
      <c r="TWK2" s="83"/>
      <c r="TWL2" s="83"/>
      <c r="TWM2" s="83"/>
      <c r="TWN2" s="83"/>
      <c r="TWO2" s="83"/>
      <c r="TWP2" s="83"/>
      <c r="TWQ2" s="83"/>
      <c r="TWR2" s="83"/>
      <c r="TWS2" s="83"/>
      <c r="TWT2" s="83"/>
      <c r="TWU2" s="83"/>
      <c r="TWV2" s="83"/>
      <c r="TWW2" s="83"/>
      <c r="TWX2" s="83"/>
      <c r="TWY2" s="83"/>
      <c r="TWZ2" s="83"/>
      <c r="TXA2" s="83"/>
      <c r="TXB2" s="83"/>
      <c r="TXC2" s="83"/>
      <c r="TXD2" s="83"/>
      <c r="TXE2" s="83"/>
      <c r="TXF2" s="83"/>
      <c r="TXG2" s="83"/>
      <c r="TXH2" s="83"/>
      <c r="TXI2" s="83"/>
      <c r="TXJ2" s="83"/>
      <c r="TXK2" s="83"/>
      <c r="TXL2" s="83"/>
      <c r="TXM2" s="83"/>
      <c r="TXN2" s="83"/>
      <c r="TXO2" s="83"/>
      <c r="TXP2" s="83"/>
      <c r="TXQ2" s="83"/>
      <c r="TXR2" s="83"/>
      <c r="TXS2" s="83"/>
      <c r="TXT2" s="83"/>
      <c r="TXU2" s="83"/>
      <c r="TXV2" s="83"/>
      <c r="TXW2" s="83"/>
      <c r="TXX2" s="83"/>
      <c r="TXY2" s="83"/>
      <c r="TXZ2" s="83"/>
      <c r="TYA2" s="83"/>
      <c r="TYB2" s="83"/>
      <c r="TYC2" s="83"/>
      <c r="TYD2" s="83"/>
      <c r="TYE2" s="83"/>
      <c r="TYF2" s="83"/>
      <c r="TYG2" s="83"/>
      <c r="TYH2" s="83"/>
      <c r="TYI2" s="83"/>
      <c r="TYJ2" s="83"/>
      <c r="TYK2" s="83"/>
      <c r="TYL2" s="83"/>
      <c r="TYM2" s="83"/>
      <c r="TYN2" s="83"/>
      <c r="TYO2" s="83"/>
      <c r="TYP2" s="83"/>
      <c r="TYQ2" s="83"/>
      <c r="TYR2" s="83"/>
      <c r="TYS2" s="83"/>
      <c r="TYT2" s="83"/>
      <c r="TYU2" s="83"/>
      <c r="TYV2" s="83"/>
      <c r="TYW2" s="83"/>
      <c r="TYX2" s="83"/>
      <c r="TYY2" s="83"/>
      <c r="TYZ2" s="83"/>
      <c r="TZA2" s="83"/>
      <c r="TZB2" s="83"/>
      <c r="TZC2" s="83"/>
      <c r="TZD2" s="83"/>
      <c r="TZE2" s="83"/>
      <c r="TZF2" s="83"/>
      <c r="TZG2" s="83"/>
      <c r="TZH2" s="83"/>
      <c r="TZI2" s="83"/>
      <c r="TZJ2" s="83"/>
      <c r="TZK2" s="83"/>
      <c r="TZL2" s="83"/>
      <c r="TZM2" s="83"/>
      <c r="TZN2" s="83"/>
      <c r="TZO2" s="83"/>
      <c r="TZP2" s="83"/>
      <c r="TZQ2" s="83"/>
      <c r="TZR2" s="83"/>
      <c r="TZS2" s="83"/>
      <c r="TZT2" s="83"/>
      <c r="TZU2" s="83"/>
      <c r="TZV2" s="83"/>
      <c r="TZW2" s="83"/>
      <c r="TZX2" s="83"/>
      <c r="TZY2" s="83"/>
      <c r="TZZ2" s="83"/>
      <c r="UAA2" s="83"/>
      <c r="UAB2" s="83"/>
      <c r="UAC2" s="83"/>
      <c r="UAD2" s="83"/>
      <c r="UAE2" s="83"/>
      <c r="UAF2" s="83"/>
      <c r="UAG2" s="83"/>
      <c r="UAH2" s="83"/>
      <c r="UAI2" s="83"/>
      <c r="UAJ2" s="83"/>
      <c r="UAK2" s="83"/>
      <c r="UAL2" s="83"/>
      <c r="UAM2" s="83"/>
      <c r="UAN2" s="83"/>
      <c r="UAO2" s="83"/>
      <c r="UAP2" s="83"/>
      <c r="UAQ2" s="83"/>
      <c r="UAR2" s="83"/>
      <c r="UAS2" s="83"/>
      <c r="UAT2" s="83"/>
      <c r="UAU2" s="83"/>
      <c r="UAV2" s="83"/>
      <c r="UAW2" s="83"/>
      <c r="UAX2" s="83"/>
      <c r="UAY2" s="83"/>
      <c r="UAZ2" s="83"/>
      <c r="UBA2" s="83"/>
      <c r="UBB2" s="83"/>
      <c r="UBC2" s="83"/>
      <c r="UBD2" s="83"/>
      <c r="UBE2" s="83"/>
      <c r="UBF2" s="83"/>
      <c r="UBG2" s="83"/>
      <c r="UBH2" s="83"/>
      <c r="UBI2" s="83"/>
      <c r="UBJ2" s="83"/>
      <c r="UBK2" s="83"/>
      <c r="UBL2" s="83"/>
      <c r="UBM2" s="83"/>
      <c r="UBN2" s="83"/>
      <c r="UBO2" s="83"/>
      <c r="UBP2" s="83"/>
      <c r="UBQ2" s="83"/>
      <c r="UBR2" s="83"/>
      <c r="UBS2" s="83"/>
      <c r="UBT2" s="83"/>
      <c r="UBU2" s="83"/>
      <c r="UBV2" s="83"/>
      <c r="UBW2" s="83"/>
      <c r="UBX2" s="83"/>
      <c r="UBY2" s="83"/>
      <c r="UBZ2" s="83"/>
      <c r="UCA2" s="83"/>
      <c r="UCB2" s="83"/>
      <c r="UCC2" s="83"/>
      <c r="UCD2" s="83"/>
      <c r="UCE2" s="83"/>
      <c r="UCF2" s="83"/>
      <c r="UCG2" s="83"/>
      <c r="UCH2" s="83"/>
      <c r="UCI2" s="83"/>
      <c r="UCJ2" s="83"/>
      <c r="UCK2" s="83"/>
      <c r="UCL2" s="83"/>
      <c r="UCM2" s="83"/>
      <c r="UCN2" s="83"/>
      <c r="UCO2" s="83"/>
      <c r="UCP2" s="83"/>
      <c r="UCQ2" s="83"/>
      <c r="UCR2" s="83"/>
      <c r="UCS2" s="83"/>
      <c r="UCT2" s="83"/>
      <c r="UCU2" s="83"/>
      <c r="UCV2" s="83"/>
      <c r="UCW2" s="83"/>
      <c r="UCX2" s="83"/>
      <c r="UCY2" s="83"/>
      <c r="UCZ2" s="83"/>
      <c r="UDA2" s="83"/>
      <c r="UDB2" s="83"/>
      <c r="UDC2" s="83"/>
      <c r="UDD2" s="83"/>
      <c r="UDE2" s="83"/>
      <c r="UDF2" s="83"/>
      <c r="UDG2" s="83"/>
      <c r="UDH2" s="83"/>
      <c r="UDI2" s="83"/>
      <c r="UDJ2" s="83"/>
      <c r="UDK2" s="83"/>
      <c r="UDL2" s="83"/>
      <c r="UDM2" s="83"/>
      <c r="UDN2" s="83"/>
      <c r="UDO2" s="83"/>
      <c r="UDP2" s="83"/>
      <c r="UDQ2" s="83"/>
      <c r="UDR2" s="83"/>
      <c r="UDS2" s="83"/>
      <c r="UDT2" s="83"/>
      <c r="UDU2" s="83"/>
      <c r="UDV2" s="83"/>
      <c r="UDW2" s="83"/>
      <c r="UDX2" s="83"/>
      <c r="UDY2" s="83"/>
      <c r="UDZ2" s="83"/>
      <c r="UEA2" s="83"/>
      <c r="UEB2" s="83"/>
      <c r="UEC2" s="83"/>
      <c r="UED2" s="83"/>
      <c r="UEE2" s="83"/>
      <c r="UEF2" s="83"/>
      <c r="UEG2" s="83"/>
      <c r="UEH2" s="83"/>
      <c r="UEI2" s="83"/>
      <c r="UEJ2" s="83"/>
      <c r="UEK2" s="83"/>
      <c r="UEL2" s="83"/>
      <c r="UEM2" s="83"/>
      <c r="UEN2" s="83"/>
      <c r="UEO2" s="83"/>
      <c r="UEP2" s="83"/>
      <c r="UEQ2" s="83"/>
      <c r="UER2" s="83"/>
      <c r="UES2" s="83"/>
      <c r="UET2" s="83"/>
      <c r="UEU2" s="83"/>
      <c r="UEV2" s="83"/>
      <c r="UEW2" s="83"/>
      <c r="UEX2" s="83"/>
      <c r="UEY2" s="83"/>
      <c r="UEZ2" s="83"/>
      <c r="UFA2" s="83"/>
      <c r="UFB2" s="83"/>
      <c r="UFC2" s="83"/>
      <c r="UFD2" s="83"/>
      <c r="UFE2" s="83"/>
      <c r="UFF2" s="83"/>
      <c r="UFG2" s="83"/>
      <c r="UFH2" s="83"/>
      <c r="UFI2" s="83"/>
      <c r="UFJ2" s="83"/>
      <c r="UFK2" s="83"/>
      <c r="UFL2" s="83"/>
      <c r="UFM2" s="83"/>
      <c r="UFN2" s="83"/>
      <c r="UFO2" s="83"/>
      <c r="UFP2" s="83"/>
      <c r="UFQ2" s="83"/>
      <c r="UFR2" s="83"/>
      <c r="UFS2" s="83"/>
      <c r="UFT2" s="83"/>
      <c r="UFU2" s="83"/>
      <c r="UFV2" s="83"/>
      <c r="UFW2" s="83"/>
      <c r="UFX2" s="83"/>
      <c r="UFY2" s="83"/>
      <c r="UFZ2" s="83"/>
      <c r="UGA2" s="83"/>
      <c r="UGB2" s="83"/>
      <c r="UGC2" s="83"/>
      <c r="UGD2" s="83"/>
      <c r="UGE2" s="83"/>
      <c r="UGF2" s="83"/>
      <c r="UGG2" s="83"/>
      <c r="UGH2" s="83"/>
      <c r="UGI2" s="83"/>
      <c r="UGJ2" s="83"/>
      <c r="UGK2" s="83"/>
      <c r="UGL2" s="83"/>
      <c r="UGM2" s="83"/>
      <c r="UGN2" s="83"/>
      <c r="UGO2" s="83"/>
      <c r="UGP2" s="83"/>
      <c r="UGQ2" s="83"/>
      <c r="UGR2" s="83"/>
      <c r="UGS2" s="83"/>
      <c r="UGT2" s="83"/>
      <c r="UGU2" s="83"/>
      <c r="UGV2" s="83"/>
      <c r="UGW2" s="83"/>
      <c r="UGX2" s="83"/>
      <c r="UGY2" s="83"/>
      <c r="UGZ2" s="83"/>
      <c r="UHA2" s="83"/>
      <c r="UHB2" s="83"/>
      <c r="UHC2" s="83"/>
      <c r="UHD2" s="83"/>
      <c r="UHE2" s="83"/>
      <c r="UHF2" s="83"/>
      <c r="UHG2" s="83"/>
      <c r="UHH2" s="83"/>
      <c r="UHI2" s="83"/>
      <c r="UHJ2" s="83"/>
      <c r="UHK2" s="83"/>
      <c r="UHL2" s="83"/>
      <c r="UHM2" s="83"/>
      <c r="UHN2" s="83"/>
      <c r="UHO2" s="83"/>
      <c r="UHP2" s="83"/>
      <c r="UHQ2" s="83"/>
      <c r="UHR2" s="83"/>
      <c r="UHS2" s="83"/>
      <c r="UHT2" s="83"/>
      <c r="UHU2" s="83"/>
      <c r="UHV2" s="83"/>
      <c r="UHW2" s="83"/>
      <c r="UHX2" s="83"/>
      <c r="UHY2" s="83"/>
      <c r="UHZ2" s="83"/>
      <c r="UIA2" s="83"/>
      <c r="UIB2" s="83"/>
      <c r="UIC2" s="83"/>
      <c r="UID2" s="83"/>
      <c r="UIE2" s="83"/>
      <c r="UIF2" s="83"/>
      <c r="UIG2" s="83"/>
      <c r="UIH2" s="83"/>
      <c r="UII2" s="83"/>
      <c r="UIJ2" s="83"/>
      <c r="UIK2" s="83"/>
      <c r="UIL2" s="83"/>
      <c r="UIM2" s="83"/>
      <c r="UIN2" s="83"/>
      <c r="UIO2" s="83"/>
      <c r="UIP2" s="83"/>
      <c r="UIQ2" s="83"/>
      <c r="UIR2" s="83"/>
      <c r="UIS2" s="83"/>
      <c r="UIT2" s="83"/>
      <c r="UIU2" s="83"/>
      <c r="UIV2" s="83"/>
      <c r="UIW2" s="83"/>
      <c r="UIX2" s="83"/>
      <c r="UIY2" s="83"/>
      <c r="UIZ2" s="83"/>
      <c r="UJA2" s="83"/>
      <c r="UJB2" s="83"/>
      <c r="UJC2" s="83"/>
      <c r="UJD2" s="83"/>
      <c r="UJE2" s="83"/>
      <c r="UJF2" s="83"/>
      <c r="UJG2" s="83"/>
      <c r="UJH2" s="83"/>
      <c r="UJI2" s="83"/>
      <c r="UJJ2" s="83"/>
      <c r="UJK2" s="83"/>
      <c r="UJL2" s="83"/>
      <c r="UJM2" s="83"/>
      <c r="UJN2" s="83"/>
      <c r="UJO2" s="83"/>
      <c r="UJP2" s="83"/>
      <c r="UJQ2" s="83"/>
      <c r="UJR2" s="83"/>
      <c r="UJS2" s="83"/>
      <c r="UJT2" s="83"/>
      <c r="UJU2" s="83"/>
      <c r="UJV2" s="83"/>
      <c r="UJW2" s="83"/>
      <c r="UJX2" s="83"/>
      <c r="UJY2" s="83"/>
      <c r="UJZ2" s="83"/>
      <c r="UKA2" s="83"/>
      <c r="UKB2" s="83"/>
      <c r="UKC2" s="83"/>
      <c r="UKD2" s="83"/>
      <c r="UKE2" s="83"/>
      <c r="UKF2" s="83"/>
      <c r="UKG2" s="83"/>
      <c r="UKH2" s="83"/>
      <c r="UKI2" s="83"/>
      <c r="UKJ2" s="83"/>
      <c r="UKK2" s="83"/>
      <c r="UKL2" s="83"/>
      <c r="UKM2" s="83"/>
      <c r="UKN2" s="83"/>
      <c r="UKO2" s="83"/>
      <c r="UKP2" s="83"/>
      <c r="UKQ2" s="83"/>
      <c r="UKR2" s="83"/>
      <c r="UKS2" s="83"/>
      <c r="UKT2" s="83"/>
      <c r="UKU2" s="83"/>
      <c r="UKV2" s="83"/>
      <c r="UKW2" s="83"/>
      <c r="UKX2" s="83"/>
      <c r="UKY2" s="83"/>
      <c r="UKZ2" s="83"/>
      <c r="ULA2" s="83"/>
      <c r="ULB2" s="83"/>
      <c r="ULC2" s="83"/>
      <c r="ULD2" s="83"/>
      <c r="ULE2" s="83"/>
      <c r="ULF2" s="83"/>
      <c r="ULG2" s="83"/>
      <c r="ULH2" s="83"/>
      <c r="ULI2" s="83"/>
      <c r="ULJ2" s="83"/>
      <c r="ULK2" s="83"/>
      <c r="ULL2" s="83"/>
      <c r="ULM2" s="83"/>
      <c r="ULN2" s="83"/>
      <c r="ULO2" s="83"/>
      <c r="ULP2" s="83"/>
      <c r="ULQ2" s="83"/>
      <c r="ULR2" s="83"/>
      <c r="ULS2" s="83"/>
      <c r="ULT2" s="83"/>
      <c r="ULU2" s="83"/>
      <c r="ULV2" s="83"/>
      <c r="ULW2" s="83"/>
      <c r="ULX2" s="83"/>
      <c r="ULY2" s="83"/>
      <c r="ULZ2" s="83"/>
      <c r="UMA2" s="83"/>
      <c r="UMB2" s="83"/>
      <c r="UMC2" s="83"/>
      <c r="UMD2" s="83"/>
      <c r="UME2" s="83"/>
      <c r="UMF2" s="83"/>
      <c r="UMG2" s="83"/>
      <c r="UMH2" s="83"/>
      <c r="UMI2" s="83"/>
      <c r="UMJ2" s="83"/>
      <c r="UMK2" s="83"/>
      <c r="UML2" s="83"/>
      <c r="UMM2" s="83"/>
      <c r="UMN2" s="83"/>
      <c r="UMO2" s="83"/>
      <c r="UMP2" s="83"/>
      <c r="UMQ2" s="83"/>
      <c r="UMR2" s="83"/>
      <c r="UMS2" s="83"/>
      <c r="UMT2" s="83"/>
      <c r="UMU2" s="83"/>
      <c r="UMV2" s="83"/>
      <c r="UMW2" s="83"/>
      <c r="UMX2" s="83"/>
      <c r="UMY2" s="83"/>
      <c r="UMZ2" s="83"/>
      <c r="UNA2" s="83"/>
      <c r="UNB2" s="83"/>
      <c r="UNC2" s="83"/>
      <c r="UND2" s="83"/>
      <c r="UNE2" s="83"/>
      <c r="UNF2" s="83"/>
      <c r="UNG2" s="83"/>
      <c r="UNH2" s="83"/>
      <c r="UNI2" s="83"/>
      <c r="UNJ2" s="83"/>
      <c r="UNK2" s="83"/>
      <c r="UNL2" s="83"/>
      <c r="UNM2" s="83"/>
      <c r="UNN2" s="83"/>
      <c r="UNO2" s="83"/>
      <c r="UNP2" s="83"/>
      <c r="UNQ2" s="83"/>
      <c r="UNR2" s="83"/>
      <c r="UNS2" s="83"/>
      <c r="UNT2" s="83"/>
      <c r="UNU2" s="83"/>
      <c r="UNV2" s="83"/>
      <c r="UNW2" s="83"/>
      <c r="UNX2" s="83"/>
      <c r="UNY2" s="83"/>
      <c r="UNZ2" s="83"/>
      <c r="UOA2" s="83"/>
      <c r="UOB2" s="83"/>
      <c r="UOC2" s="83"/>
      <c r="UOD2" s="83"/>
      <c r="UOE2" s="83"/>
      <c r="UOF2" s="83"/>
      <c r="UOG2" s="83"/>
      <c r="UOH2" s="83"/>
      <c r="UOI2" s="83"/>
      <c r="UOJ2" s="83"/>
      <c r="UOK2" s="83"/>
      <c r="UOL2" s="83"/>
      <c r="UOM2" s="83"/>
      <c r="UON2" s="83"/>
      <c r="UOO2" s="83"/>
      <c r="UOP2" s="83"/>
      <c r="UOQ2" s="83"/>
      <c r="UOR2" s="83"/>
      <c r="UOS2" s="83"/>
      <c r="UOT2" s="83"/>
      <c r="UOU2" s="83"/>
      <c r="UOV2" s="83"/>
      <c r="UOW2" s="83"/>
      <c r="UOX2" s="83"/>
      <c r="UOY2" s="83"/>
      <c r="UOZ2" s="83"/>
      <c r="UPA2" s="83"/>
      <c r="UPB2" s="83"/>
      <c r="UPC2" s="83"/>
      <c r="UPD2" s="83"/>
      <c r="UPE2" s="83"/>
      <c r="UPF2" s="83"/>
      <c r="UPG2" s="83"/>
      <c r="UPH2" s="83"/>
      <c r="UPI2" s="83"/>
      <c r="UPJ2" s="83"/>
      <c r="UPK2" s="83"/>
      <c r="UPL2" s="83"/>
      <c r="UPM2" s="83"/>
      <c r="UPN2" s="83"/>
      <c r="UPO2" s="83"/>
      <c r="UPP2" s="83"/>
      <c r="UPQ2" s="83"/>
      <c r="UPR2" s="83"/>
      <c r="UPS2" s="83"/>
      <c r="UPT2" s="83"/>
      <c r="UPU2" s="83"/>
      <c r="UPV2" s="83"/>
      <c r="UPW2" s="83"/>
      <c r="UPX2" s="83"/>
      <c r="UPY2" s="83"/>
      <c r="UPZ2" s="83"/>
      <c r="UQA2" s="83"/>
      <c r="UQB2" s="83"/>
      <c r="UQC2" s="83"/>
      <c r="UQD2" s="83"/>
      <c r="UQE2" s="83"/>
      <c r="UQF2" s="83"/>
      <c r="UQG2" s="83"/>
      <c r="UQH2" s="83"/>
      <c r="UQI2" s="83"/>
      <c r="UQJ2" s="83"/>
      <c r="UQK2" s="83"/>
      <c r="UQL2" s="83"/>
      <c r="UQM2" s="83"/>
      <c r="UQN2" s="83"/>
      <c r="UQO2" s="83"/>
      <c r="UQP2" s="83"/>
      <c r="UQQ2" s="83"/>
      <c r="UQR2" s="83"/>
      <c r="UQS2" s="83"/>
      <c r="UQT2" s="83"/>
      <c r="UQU2" s="83"/>
      <c r="UQV2" s="83"/>
      <c r="UQW2" s="83"/>
      <c r="UQX2" s="83"/>
      <c r="UQY2" s="83"/>
      <c r="UQZ2" s="83"/>
      <c r="URA2" s="83"/>
      <c r="URB2" s="83"/>
      <c r="URC2" s="83"/>
      <c r="URD2" s="83"/>
      <c r="URE2" s="83"/>
      <c r="URF2" s="83"/>
      <c r="URG2" s="83"/>
      <c r="URH2" s="83"/>
      <c r="URI2" s="83"/>
      <c r="URJ2" s="83"/>
      <c r="URK2" s="83"/>
      <c r="URL2" s="83"/>
      <c r="URM2" s="83"/>
      <c r="URN2" s="83"/>
      <c r="URO2" s="83"/>
      <c r="URP2" s="83"/>
      <c r="URQ2" s="83"/>
      <c r="URR2" s="83"/>
      <c r="URS2" s="83"/>
      <c r="URT2" s="83"/>
      <c r="URU2" s="83"/>
      <c r="URV2" s="83"/>
      <c r="URW2" s="83"/>
      <c r="URX2" s="83"/>
      <c r="URY2" s="83"/>
      <c r="URZ2" s="83"/>
      <c r="USA2" s="83"/>
      <c r="USB2" s="83"/>
      <c r="USC2" s="83"/>
      <c r="USD2" s="83"/>
      <c r="USE2" s="83"/>
      <c r="USF2" s="83"/>
      <c r="USG2" s="83"/>
      <c r="USH2" s="83"/>
      <c r="USI2" s="83"/>
      <c r="USJ2" s="83"/>
      <c r="USK2" s="83"/>
      <c r="USL2" s="83"/>
      <c r="USM2" s="83"/>
      <c r="USN2" s="83"/>
      <c r="USO2" s="83"/>
      <c r="USP2" s="83"/>
      <c r="USQ2" s="83"/>
      <c r="USR2" s="83"/>
      <c r="USS2" s="83"/>
      <c r="UST2" s="83"/>
      <c r="USU2" s="83"/>
      <c r="USV2" s="83"/>
      <c r="USW2" s="83"/>
      <c r="USX2" s="83"/>
      <c r="USY2" s="83"/>
      <c r="USZ2" s="83"/>
      <c r="UTA2" s="83"/>
      <c r="UTB2" s="83"/>
      <c r="UTC2" s="83"/>
      <c r="UTD2" s="83"/>
      <c r="UTE2" s="83"/>
      <c r="UTF2" s="83"/>
      <c r="UTG2" s="83"/>
      <c r="UTH2" s="83"/>
      <c r="UTI2" s="83"/>
      <c r="UTJ2" s="83"/>
      <c r="UTK2" s="83"/>
      <c r="UTL2" s="83"/>
      <c r="UTM2" s="83"/>
      <c r="UTN2" s="83"/>
      <c r="UTO2" s="83"/>
      <c r="UTP2" s="83"/>
      <c r="UTQ2" s="83"/>
      <c r="UTR2" s="83"/>
      <c r="UTS2" s="83"/>
      <c r="UTT2" s="83"/>
      <c r="UTU2" s="83"/>
      <c r="UTV2" s="83"/>
      <c r="UTW2" s="83"/>
      <c r="UTX2" s="83"/>
      <c r="UTY2" s="83"/>
      <c r="UTZ2" s="83"/>
      <c r="UUA2" s="83"/>
      <c r="UUB2" s="83"/>
      <c r="UUC2" s="83"/>
      <c r="UUD2" s="83"/>
      <c r="UUE2" s="83"/>
      <c r="UUF2" s="83"/>
      <c r="UUG2" s="83"/>
      <c r="UUH2" s="83"/>
      <c r="UUI2" s="83"/>
      <c r="UUJ2" s="83"/>
      <c r="UUK2" s="83"/>
      <c r="UUL2" s="83"/>
      <c r="UUM2" s="83"/>
      <c r="UUN2" s="83"/>
      <c r="UUO2" s="83"/>
      <c r="UUP2" s="83"/>
      <c r="UUQ2" s="83"/>
      <c r="UUR2" s="83"/>
      <c r="UUS2" s="83"/>
      <c r="UUT2" s="83"/>
      <c r="UUU2" s="83"/>
      <c r="UUV2" s="83"/>
      <c r="UUW2" s="83"/>
      <c r="UUX2" s="83"/>
      <c r="UUY2" s="83"/>
      <c r="UUZ2" s="83"/>
      <c r="UVA2" s="83"/>
      <c r="UVB2" s="83"/>
      <c r="UVC2" s="83"/>
      <c r="UVD2" s="83"/>
      <c r="UVE2" s="83"/>
      <c r="UVF2" s="83"/>
      <c r="UVG2" s="83"/>
      <c r="UVH2" s="83"/>
      <c r="UVI2" s="83"/>
      <c r="UVJ2" s="83"/>
      <c r="UVK2" s="83"/>
      <c r="UVL2" s="83"/>
      <c r="UVM2" s="83"/>
      <c r="UVN2" s="83"/>
      <c r="UVO2" s="83"/>
      <c r="UVP2" s="83"/>
      <c r="UVQ2" s="83"/>
      <c r="UVR2" s="83"/>
      <c r="UVS2" s="83"/>
      <c r="UVT2" s="83"/>
      <c r="UVU2" s="83"/>
      <c r="UVV2" s="83"/>
      <c r="UVW2" s="83"/>
      <c r="UVX2" s="83"/>
      <c r="UVY2" s="83"/>
      <c r="UVZ2" s="83"/>
      <c r="UWA2" s="83"/>
      <c r="UWB2" s="83"/>
      <c r="UWC2" s="83"/>
      <c r="UWD2" s="83"/>
      <c r="UWE2" s="83"/>
      <c r="UWF2" s="83"/>
      <c r="UWG2" s="83"/>
      <c r="UWH2" s="83"/>
      <c r="UWI2" s="83"/>
      <c r="UWJ2" s="83"/>
      <c r="UWK2" s="83"/>
      <c r="UWL2" s="83"/>
      <c r="UWM2" s="83"/>
      <c r="UWN2" s="83"/>
      <c r="UWO2" s="83"/>
      <c r="UWP2" s="83"/>
      <c r="UWQ2" s="83"/>
      <c r="UWR2" s="83"/>
      <c r="UWS2" s="83"/>
      <c r="UWT2" s="83"/>
      <c r="UWU2" s="83"/>
      <c r="UWV2" s="83"/>
      <c r="UWW2" s="83"/>
      <c r="UWX2" s="83"/>
      <c r="UWY2" s="83"/>
      <c r="UWZ2" s="83"/>
      <c r="UXA2" s="83"/>
      <c r="UXB2" s="83"/>
      <c r="UXC2" s="83"/>
      <c r="UXD2" s="83"/>
      <c r="UXE2" s="83"/>
      <c r="UXF2" s="83"/>
      <c r="UXG2" s="83"/>
      <c r="UXH2" s="83"/>
      <c r="UXI2" s="83"/>
      <c r="UXJ2" s="83"/>
      <c r="UXK2" s="83"/>
      <c r="UXL2" s="83"/>
      <c r="UXM2" s="83"/>
      <c r="UXN2" s="83"/>
      <c r="UXO2" s="83"/>
      <c r="UXP2" s="83"/>
      <c r="UXQ2" s="83"/>
      <c r="UXR2" s="83"/>
      <c r="UXS2" s="83"/>
      <c r="UXT2" s="83"/>
      <c r="UXU2" s="83"/>
      <c r="UXV2" s="83"/>
      <c r="UXW2" s="83"/>
      <c r="UXX2" s="83"/>
      <c r="UXY2" s="83"/>
      <c r="UXZ2" s="83"/>
      <c r="UYA2" s="83"/>
      <c r="UYB2" s="83"/>
      <c r="UYC2" s="83"/>
      <c r="UYD2" s="83"/>
      <c r="UYE2" s="83"/>
      <c r="UYF2" s="83"/>
      <c r="UYG2" s="83"/>
      <c r="UYH2" s="83"/>
      <c r="UYI2" s="83"/>
      <c r="UYJ2" s="83"/>
      <c r="UYK2" s="83"/>
      <c r="UYL2" s="83"/>
      <c r="UYM2" s="83"/>
      <c r="UYN2" s="83"/>
      <c r="UYO2" s="83"/>
      <c r="UYP2" s="83"/>
      <c r="UYQ2" s="83"/>
      <c r="UYR2" s="83"/>
      <c r="UYS2" s="83"/>
      <c r="UYT2" s="83"/>
      <c r="UYU2" s="83"/>
      <c r="UYV2" s="83"/>
      <c r="UYW2" s="83"/>
      <c r="UYX2" s="83"/>
      <c r="UYY2" s="83"/>
      <c r="UYZ2" s="83"/>
      <c r="UZA2" s="83"/>
      <c r="UZB2" s="83"/>
      <c r="UZC2" s="83"/>
      <c r="UZD2" s="83"/>
      <c r="UZE2" s="83"/>
      <c r="UZF2" s="83"/>
      <c r="UZG2" s="83"/>
      <c r="UZH2" s="83"/>
      <c r="UZI2" s="83"/>
      <c r="UZJ2" s="83"/>
      <c r="UZK2" s="83"/>
      <c r="UZL2" s="83"/>
      <c r="UZM2" s="83"/>
      <c r="UZN2" s="83"/>
      <c r="UZO2" s="83"/>
      <c r="UZP2" s="83"/>
      <c r="UZQ2" s="83"/>
      <c r="UZR2" s="83"/>
      <c r="UZS2" s="83"/>
      <c r="UZT2" s="83"/>
      <c r="UZU2" s="83"/>
      <c r="UZV2" s="83"/>
      <c r="UZW2" s="83"/>
      <c r="UZX2" s="83"/>
      <c r="UZY2" s="83"/>
      <c r="UZZ2" s="83"/>
      <c r="VAA2" s="83"/>
      <c r="VAB2" s="83"/>
      <c r="VAC2" s="83"/>
      <c r="VAD2" s="83"/>
      <c r="VAE2" s="83"/>
      <c r="VAF2" s="83"/>
      <c r="VAG2" s="83"/>
      <c r="VAH2" s="83"/>
      <c r="VAI2" s="83"/>
      <c r="VAJ2" s="83"/>
      <c r="VAK2" s="83"/>
      <c r="VAL2" s="83"/>
      <c r="VAM2" s="83"/>
      <c r="VAN2" s="83"/>
      <c r="VAO2" s="83"/>
      <c r="VAP2" s="83"/>
      <c r="VAQ2" s="83"/>
      <c r="VAR2" s="83"/>
      <c r="VAS2" s="83"/>
      <c r="VAT2" s="83"/>
      <c r="VAU2" s="83"/>
      <c r="VAV2" s="83"/>
      <c r="VAW2" s="83"/>
      <c r="VAX2" s="83"/>
      <c r="VAY2" s="83"/>
      <c r="VAZ2" s="83"/>
      <c r="VBA2" s="83"/>
      <c r="VBB2" s="83"/>
      <c r="VBC2" s="83"/>
      <c r="VBD2" s="83"/>
      <c r="VBE2" s="83"/>
      <c r="VBF2" s="83"/>
      <c r="VBG2" s="83"/>
      <c r="VBH2" s="83"/>
      <c r="VBI2" s="83"/>
      <c r="VBJ2" s="83"/>
      <c r="VBK2" s="83"/>
      <c r="VBL2" s="83"/>
      <c r="VBM2" s="83"/>
      <c r="VBN2" s="83"/>
      <c r="VBO2" s="83"/>
      <c r="VBP2" s="83"/>
      <c r="VBQ2" s="83"/>
      <c r="VBR2" s="83"/>
      <c r="VBS2" s="83"/>
      <c r="VBT2" s="83"/>
      <c r="VBU2" s="83"/>
      <c r="VBV2" s="83"/>
      <c r="VBW2" s="83"/>
      <c r="VBX2" s="83"/>
      <c r="VBY2" s="83"/>
      <c r="VBZ2" s="83"/>
      <c r="VCA2" s="83"/>
      <c r="VCB2" s="83"/>
      <c r="VCC2" s="83"/>
      <c r="VCD2" s="83"/>
      <c r="VCE2" s="83"/>
      <c r="VCF2" s="83"/>
      <c r="VCG2" s="83"/>
      <c r="VCH2" s="83"/>
      <c r="VCI2" s="83"/>
      <c r="VCJ2" s="83"/>
      <c r="VCK2" s="83"/>
      <c r="VCL2" s="83"/>
      <c r="VCM2" s="83"/>
      <c r="VCN2" s="83"/>
      <c r="VCO2" s="83"/>
      <c r="VCP2" s="83"/>
      <c r="VCQ2" s="83"/>
      <c r="VCR2" s="83"/>
      <c r="VCS2" s="83"/>
      <c r="VCT2" s="83"/>
      <c r="VCU2" s="83"/>
      <c r="VCV2" s="83"/>
      <c r="VCW2" s="83"/>
      <c r="VCX2" s="83"/>
      <c r="VCY2" s="83"/>
      <c r="VCZ2" s="83"/>
      <c r="VDA2" s="83"/>
      <c r="VDB2" s="83"/>
      <c r="VDC2" s="83"/>
      <c r="VDD2" s="83"/>
      <c r="VDE2" s="83"/>
      <c r="VDF2" s="83"/>
      <c r="VDG2" s="83"/>
      <c r="VDH2" s="83"/>
      <c r="VDI2" s="83"/>
      <c r="VDJ2" s="83"/>
      <c r="VDK2" s="83"/>
      <c r="VDL2" s="83"/>
      <c r="VDM2" s="83"/>
      <c r="VDN2" s="83"/>
      <c r="VDO2" s="83"/>
      <c r="VDP2" s="83"/>
      <c r="VDQ2" s="83"/>
      <c r="VDR2" s="83"/>
      <c r="VDS2" s="83"/>
      <c r="VDT2" s="83"/>
      <c r="VDU2" s="83"/>
      <c r="VDV2" s="83"/>
      <c r="VDW2" s="83"/>
      <c r="VDX2" s="83"/>
      <c r="VDY2" s="83"/>
      <c r="VDZ2" s="83"/>
      <c r="VEA2" s="83"/>
      <c r="VEB2" s="83"/>
      <c r="VEC2" s="83"/>
      <c r="VED2" s="83"/>
      <c r="VEE2" s="83"/>
      <c r="VEF2" s="83"/>
      <c r="VEG2" s="83"/>
      <c r="VEH2" s="83"/>
      <c r="VEI2" s="83"/>
      <c r="VEJ2" s="83"/>
      <c r="VEK2" s="83"/>
      <c r="VEL2" s="83"/>
      <c r="VEM2" s="83"/>
      <c r="VEN2" s="83"/>
      <c r="VEO2" s="83"/>
      <c r="VEP2" s="83"/>
      <c r="VEQ2" s="83"/>
      <c r="VER2" s="83"/>
      <c r="VES2" s="83"/>
      <c r="VET2" s="83"/>
      <c r="VEU2" s="83"/>
      <c r="VEV2" s="83"/>
      <c r="VEW2" s="83"/>
      <c r="VEX2" s="83"/>
      <c r="VEY2" s="83"/>
      <c r="VEZ2" s="83"/>
      <c r="VFA2" s="83"/>
      <c r="VFB2" s="83"/>
      <c r="VFC2" s="83"/>
      <c r="VFD2" s="83"/>
      <c r="VFE2" s="83"/>
      <c r="VFF2" s="83"/>
      <c r="VFG2" s="83"/>
      <c r="VFH2" s="83"/>
      <c r="VFI2" s="83"/>
      <c r="VFJ2" s="83"/>
      <c r="VFK2" s="83"/>
      <c r="VFL2" s="83"/>
      <c r="VFM2" s="83"/>
      <c r="VFN2" s="83"/>
      <c r="VFO2" s="83"/>
      <c r="VFP2" s="83"/>
      <c r="VFQ2" s="83"/>
      <c r="VFR2" s="83"/>
      <c r="VFS2" s="83"/>
      <c r="VFT2" s="83"/>
      <c r="VFU2" s="83"/>
      <c r="VFV2" s="83"/>
      <c r="VFW2" s="83"/>
      <c r="VFX2" s="83"/>
      <c r="VFY2" s="83"/>
      <c r="VFZ2" s="83"/>
      <c r="VGA2" s="83"/>
      <c r="VGB2" s="83"/>
      <c r="VGC2" s="83"/>
      <c r="VGD2" s="83"/>
      <c r="VGE2" s="83"/>
      <c r="VGF2" s="83"/>
      <c r="VGG2" s="83"/>
      <c r="VGH2" s="83"/>
      <c r="VGI2" s="83"/>
      <c r="VGJ2" s="83"/>
      <c r="VGK2" s="83"/>
      <c r="VGL2" s="83"/>
      <c r="VGM2" s="83"/>
      <c r="VGN2" s="83"/>
      <c r="VGO2" s="83"/>
      <c r="VGP2" s="83"/>
      <c r="VGQ2" s="83"/>
      <c r="VGR2" s="83"/>
      <c r="VGS2" s="83"/>
      <c r="VGT2" s="83"/>
      <c r="VGU2" s="83"/>
      <c r="VGV2" s="83"/>
      <c r="VGW2" s="83"/>
      <c r="VGX2" s="83"/>
      <c r="VGY2" s="83"/>
      <c r="VGZ2" s="83"/>
      <c r="VHA2" s="83"/>
      <c r="VHB2" s="83"/>
      <c r="VHC2" s="83"/>
      <c r="VHD2" s="83"/>
      <c r="VHE2" s="83"/>
      <c r="VHF2" s="83"/>
      <c r="VHG2" s="83"/>
      <c r="VHH2" s="83"/>
      <c r="VHI2" s="83"/>
      <c r="VHJ2" s="83"/>
      <c r="VHK2" s="83"/>
      <c r="VHL2" s="83"/>
      <c r="VHM2" s="83"/>
      <c r="VHN2" s="83"/>
      <c r="VHO2" s="83"/>
      <c r="VHP2" s="83"/>
      <c r="VHQ2" s="83"/>
      <c r="VHR2" s="83"/>
      <c r="VHS2" s="83"/>
      <c r="VHT2" s="83"/>
      <c r="VHU2" s="83"/>
      <c r="VHV2" s="83"/>
      <c r="VHW2" s="83"/>
      <c r="VHX2" s="83"/>
      <c r="VHY2" s="83"/>
      <c r="VHZ2" s="83"/>
      <c r="VIA2" s="83"/>
      <c r="VIB2" s="83"/>
      <c r="VIC2" s="83"/>
      <c r="VID2" s="83"/>
      <c r="VIE2" s="83"/>
      <c r="VIF2" s="83"/>
      <c r="VIG2" s="83"/>
      <c r="VIH2" s="83"/>
      <c r="VII2" s="83"/>
      <c r="VIJ2" s="83"/>
      <c r="VIK2" s="83"/>
      <c r="VIL2" s="83"/>
      <c r="VIM2" s="83"/>
      <c r="VIN2" s="83"/>
      <c r="VIO2" s="83"/>
      <c r="VIP2" s="83"/>
      <c r="VIQ2" s="83"/>
      <c r="VIR2" s="83"/>
      <c r="VIS2" s="83"/>
      <c r="VIT2" s="83"/>
      <c r="VIU2" s="83"/>
      <c r="VIV2" s="83"/>
      <c r="VIW2" s="83"/>
      <c r="VIX2" s="83"/>
      <c r="VIY2" s="83"/>
      <c r="VIZ2" s="83"/>
      <c r="VJA2" s="83"/>
      <c r="VJB2" s="83"/>
      <c r="VJC2" s="83"/>
      <c r="VJD2" s="83"/>
      <c r="VJE2" s="83"/>
      <c r="VJF2" s="83"/>
      <c r="VJG2" s="83"/>
      <c r="VJH2" s="83"/>
      <c r="VJI2" s="83"/>
      <c r="VJJ2" s="83"/>
      <c r="VJK2" s="83"/>
      <c r="VJL2" s="83"/>
      <c r="VJM2" s="83"/>
      <c r="VJN2" s="83"/>
      <c r="VJO2" s="83"/>
      <c r="VJP2" s="83"/>
      <c r="VJQ2" s="83"/>
      <c r="VJR2" s="83"/>
      <c r="VJS2" s="83"/>
      <c r="VJT2" s="83"/>
      <c r="VJU2" s="83"/>
      <c r="VJV2" s="83"/>
      <c r="VJW2" s="83"/>
      <c r="VJX2" s="83"/>
      <c r="VJY2" s="83"/>
      <c r="VJZ2" s="83"/>
      <c r="VKA2" s="83"/>
      <c r="VKB2" s="83"/>
      <c r="VKC2" s="83"/>
      <c r="VKD2" s="83"/>
      <c r="VKE2" s="83"/>
      <c r="VKF2" s="83"/>
      <c r="VKG2" s="83"/>
      <c r="VKH2" s="83"/>
      <c r="VKI2" s="83"/>
      <c r="VKJ2" s="83"/>
      <c r="VKK2" s="83"/>
      <c r="VKL2" s="83"/>
      <c r="VKM2" s="83"/>
      <c r="VKN2" s="83"/>
      <c r="VKO2" s="83"/>
      <c r="VKP2" s="83"/>
      <c r="VKQ2" s="83"/>
      <c r="VKR2" s="83"/>
      <c r="VKS2" s="83"/>
      <c r="VKT2" s="83"/>
      <c r="VKU2" s="83"/>
      <c r="VKV2" s="83"/>
      <c r="VKW2" s="83"/>
      <c r="VKX2" s="83"/>
      <c r="VKY2" s="83"/>
      <c r="VKZ2" s="83"/>
      <c r="VLA2" s="83"/>
      <c r="VLB2" s="83"/>
      <c r="VLC2" s="83"/>
      <c r="VLD2" s="83"/>
      <c r="VLE2" s="83"/>
      <c r="VLF2" s="83"/>
      <c r="VLG2" s="83"/>
      <c r="VLH2" s="83"/>
      <c r="VLI2" s="83"/>
      <c r="VLJ2" s="83"/>
      <c r="VLK2" s="83"/>
      <c r="VLL2" s="83"/>
      <c r="VLM2" s="83"/>
      <c r="VLN2" s="83"/>
      <c r="VLO2" s="83"/>
      <c r="VLP2" s="83"/>
      <c r="VLQ2" s="83"/>
      <c r="VLR2" s="83"/>
      <c r="VLS2" s="83"/>
      <c r="VLT2" s="83"/>
      <c r="VLU2" s="83"/>
      <c r="VLV2" s="83"/>
      <c r="VLW2" s="83"/>
      <c r="VLX2" s="83"/>
      <c r="VLY2" s="83"/>
      <c r="VLZ2" s="83"/>
      <c r="VMA2" s="83"/>
      <c r="VMB2" s="83"/>
      <c r="VMC2" s="83"/>
      <c r="VMD2" s="83"/>
      <c r="VME2" s="83"/>
      <c r="VMF2" s="83"/>
      <c r="VMG2" s="83"/>
      <c r="VMH2" s="83"/>
      <c r="VMI2" s="83"/>
      <c r="VMJ2" s="83"/>
      <c r="VMK2" s="83"/>
      <c r="VML2" s="83"/>
      <c r="VMM2" s="83"/>
      <c r="VMN2" s="83"/>
      <c r="VMO2" s="83"/>
      <c r="VMP2" s="83"/>
      <c r="VMQ2" s="83"/>
      <c r="VMR2" s="83"/>
      <c r="VMS2" s="83"/>
      <c r="VMT2" s="83"/>
      <c r="VMU2" s="83"/>
      <c r="VMV2" s="83"/>
      <c r="VMW2" s="83"/>
      <c r="VMX2" s="83"/>
      <c r="VMY2" s="83"/>
      <c r="VMZ2" s="83"/>
      <c r="VNA2" s="83"/>
      <c r="VNB2" s="83"/>
      <c r="VNC2" s="83"/>
      <c r="VND2" s="83"/>
      <c r="VNE2" s="83"/>
      <c r="VNF2" s="83"/>
      <c r="VNG2" s="83"/>
      <c r="VNH2" s="83"/>
      <c r="VNI2" s="83"/>
      <c r="VNJ2" s="83"/>
      <c r="VNK2" s="83"/>
      <c r="VNL2" s="83"/>
      <c r="VNM2" s="83"/>
      <c r="VNN2" s="83"/>
      <c r="VNO2" s="83"/>
      <c r="VNP2" s="83"/>
      <c r="VNQ2" s="83"/>
      <c r="VNR2" s="83"/>
      <c r="VNS2" s="83"/>
      <c r="VNT2" s="83"/>
      <c r="VNU2" s="83"/>
      <c r="VNV2" s="83"/>
      <c r="VNW2" s="83"/>
      <c r="VNX2" s="83"/>
      <c r="VNY2" s="83"/>
      <c r="VNZ2" s="83"/>
      <c r="VOA2" s="83"/>
      <c r="VOB2" s="83"/>
      <c r="VOC2" s="83"/>
      <c r="VOD2" s="83"/>
      <c r="VOE2" s="83"/>
      <c r="VOF2" s="83"/>
      <c r="VOG2" s="83"/>
      <c r="VOH2" s="83"/>
      <c r="VOI2" s="83"/>
      <c r="VOJ2" s="83"/>
      <c r="VOK2" s="83"/>
      <c r="VOL2" s="83"/>
      <c r="VOM2" s="83"/>
      <c r="VON2" s="83"/>
      <c r="VOO2" s="83"/>
      <c r="VOP2" s="83"/>
      <c r="VOQ2" s="83"/>
      <c r="VOR2" s="83"/>
      <c r="VOS2" s="83"/>
      <c r="VOT2" s="83"/>
      <c r="VOU2" s="83"/>
      <c r="VOV2" s="83"/>
      <c r="VOW2" s="83"/>
      <c r="VOX2" s="83"/>
      <c r="VOY2" s="83"/>
      <c r="VOZ2" s="83"/>
      <c r="VPA2" s="83"/>
      <c r="VPB2" s="83"/>
      <c r="VPC2" s="83"/>
      <c r="VPD2" s="83"/>
      <c r="VPE2" s="83"/>
      <c r="VPF2" s="83"/>
      <c r="VPG2" s="83"/>
      <c r="VPH2" s="83"/>
      <c r="VPI2" s="83"/>
      <c r="VPJ2" s="83"/>
      <c r="VPK2" s="83"/>
      <c r="VPL2" s="83"/>
      <c r="VPM2" s="83"/>
      <c r="VPN2" s="83"/>
      <c r="VPO2" s="83"/>
      <c r="VPP2" s="83"/>
      <c r="VPQ2" s="83"/>
      <c r="VPR2" s="83"/>
      <c r="VPS2" s="83"/>
      <c r="VPT2" s="83"/>
      <c r="VPU2" s="83"/>
      <c r="VPV2" s="83"/>
      <c r="VPW2" s="83"/>
      <c r="VPX2" s="83"/>
      <c r="VPY2" s="83"/>
      <c r="VPZ2" s="83"/>
      <c r="VQA2" s="83"/>
      <c r="VQB2" s="83"/>
      <c r="VQC2" s="83"/>
      <c r="VQD2" s="83"/>
      <c r="VQE2" s="83"/>
      <c r="VQF2" s="83"/>
      <c r="VQG2" s="83"/>
      <c r="VQH2" s="83"/>
      <c r="VQI2" s="83"/>
      <c r="VQJ2" s="83"/>
      <c r="VQK2" s="83"/>
      <c r="VQL2" s="83"/>
      <c r="VQM2" s="83"/>
      <c r="VQN2" s="83"/>
      <c r="VQO2" s="83"/>
      <c r="VQP2" s="83"/>
      <c r="VQQ2" s="83"/>
      <c r="VQR2" s="83"/>
      <c r="VQS2" s="83"/>
      <c r="VQT2" s="83"/>
      <c r="VQU2" s="83"/>
      <c r="VQV2" s="83"/>
      <c r="VQW2" s="83"/>
      <c r="VQX2" s="83"/>
      <c r="VQY2" s="83"/>
      <c r="VQZ2" s="83"/>
      <c r="VRA2" s="83"/>
      <c r="VRB2" s="83"/>
      <c r="VRC2" s="83"/>
      <c r="VRD2" s="83"/>
      <c r="VRE2" s="83"/>
      <c r="VRF2" s="83"/>
      <c r="VRG2" s="83"/>
      <c r="VRH2" s="83"/>
      <c r="VRI2" s="83"/>
      <c r="VRJ2" s="83"/>
      <c r="VRK2" s="83"/>
      <c r="VRL2" s="83"/>
      <c r="VRM2" s="83"/>
      <c r="VRN2" s="83"/>
      <c r="VRO2" s="83"/>
      <c r="VRP2" s="83"/>
      <c r="VRQ2" s="83"/>
      <c r="VRR2" s="83"/>
      <c r="VRS2" s="83"/>
      <c r="VRT2" s="83"/>
      <c r="VRU2" s="83"/>
      <c r="VRV2" s="83"/>
      <c r="VRW2" s="83"/>
      <c r="VRX2" s="83"/>
      <c r="VRY2" s="83"/>
      <c r="VRZ2" s="83"/>
      <c r="VSA2" s="83"/>
      <c r="VSB2" s="83"/>
      <c r="VSC2" s="83"/>
      <c r="VSD2" s="83"/>
      <c r="VSE2" s="83"/>
      <c r="VSF2" s="83"/>
      <c r="VSG2" s="83"/>
      <c r="VSH2" s="83"/>
      <c r="VSI2" s="83"/>
      <c r="VSJ2" s="83"/>
      <c r="VSK2" s="83"/>
      <c r="VSL2" s="83"/>
      <c r="VSM2" s="83"/>
      <c r="VSN2" s="83"/>
      <c r="VSO2" s="83"/>
      <c r="VSP2" s="83"/>
      <c r="VSQ2" s="83"/>
      <c r="VSR2" s="83"/>
      <c r="VSS2" s="83"/>
      <c r="VST2" s="83"/>
      <c r="VSU2" s="83"/>
      <c r="VSV2" s="83"/>
      <c r="VSW2" s="83"/>
      <c r="VSX2" s="83"/>
      <c r="VSY2" s="83"/>
      <c r="VSZ2" s="83"/>
      <c r="VTA2" s="83"/>
      <c r="VTB2" s="83"/>
      <c r="VTC2" s="83"/>
      <c r="VTD2" s="83"/>
      <c r="VTE2" s="83"/>
      <c r="VTF2" s="83"/>
      <c r="VTG2" s="83"/>
      <c r="VTH2" s="83"/>
      <c r="VTI2" s="83"/>
      <c r="VTJ2" s="83"/>
      <c r="VTK2" s="83"/>
      <c r="VTL2" s="83"/>
      <c r="VTM2" s="83"/>
      <c r="VTN2" s="83"/>
      <c r="VTO2" s="83"/>
      <c r="VTP2" s="83"/>
      <c r="VTQ2" s="83"/>
      <c r="VTR2" s="83"/>
      <c r="VTS2" s="83"/>
      <c r="VTT2" s="83"/>
      <c r="VTU2" s="83"/>
      <c r="VTV2" s="83"/>
      <c r="VTW2" s="83"/>
      <c r="VTX2" s="83"/>
      <c r="VTY2" s="83"/>
      <c r="VTZ2" s="83"/>
      <c r="VUA2" s="83"/>
      <c r="VUB2" s="83"/>
      <c r="VUC2" s="83"/>
      <c r="VUD2" s="83"/>
      <c r="VUE2" s="83"/>
      <c r="VUF2" s="83"/>
      <c r="VUG2" s="83"/>
      <c r="VUH2" s="83"/>
      <c r="VUI2" s="83"/>
      <c r="VUJ2" s="83"/>
      <c r="VUK2" s="83"/>
      <c r="VUL2" s="83"/>
      <c r="VUM2" s="83"/>
      <c r="VUN2" s="83"/>
      <c r="VUO2" s="83"/>
      <c r="VUP2" s="83"/>
      <c r="VUQ2" s="83"/>
      <c r="VUR2" s="83"/>
      <c r="VUS2" s="83"/>
      <c r="VUT2" s="83"/>
      <c r="VUU2" s="83"/>
      <c r="VUV2" s="83"/>
      <c r="VUW2" s="83"/>
      <c r="VUX2" s="83"/>
      <c r="VUY2" s="83"/>
      <c r="VUZ2" s="83"/>
      <c r="VVA2" s="83"/>
      <c r="VVB2" s="83"/>
      <c r="VVC2" s="83"/>
      <c r="VVD2" s="83"/>
      <c r="VVE2" s="83"/>
      <c r="VVF2" s="83"/>
      <c r="VVG2" s="83"/>
      <c r="VVH2" s="83"/>
      <c r="VVI2" s="83"/>
      <c r="VVJ2" s="83"/>
      <c r="VVK2" s="83"/>
      <c r="VVL2" s="83"/>
      <c r="VVM2" s="83"/>
      <c r="VVN2" s="83"/>
      <c r="VVO2" s="83"/>
      <c r="VVP2" s="83"/>
      <c r="VVQ2" s="83"/>
      <c r="VVR2" s="83"/>
      <c r="VVS2" s="83"/>
      <c r="VVT2" s="83"/>
      <c r="VVU2" s="83"/>
      <c r="VVV2" s="83"/>
      <c r="VVW2" s="83"/>
      <c r="VVX2" s="83"/>
      <c r="VVY2" s="83"/>
      <c r="VVZ2" s="83"/>
      <c r="VWA2" s="83"/>
      <c r="VWB2" s="83"/>
      <c r="VWC2" s="83"/>
      <c r="VWD2" s="83"/>
      <c r="VWE2" s="83"/>
      <c r="VWF2" s="83"/>
      <c r="VWG2" s="83"/>
      <c r="VWH2" s="83"/>
      <c r="VWI2" s="83"/>
      <c r="VWJ2" s="83"/>
      <c r="VWK2" s="83"/>
      <c r="VWL2" s="83"/>
      <c r="VWM2" s="83"/>
      <c r="VWN2" s="83"/>
      <c r="VWO2" s="83"/>
      <c r="VWP2" s="83"/>
      <c r="VWQ2" s="83"/>
      <c r="VWR2" s="83"/>
      <c r="VWS2" s="83"/>
      <c r="VWT2" s="83"/>
      <c r="VWU2" s="83"/>
      <c r="VWV2" s="83"/>
      <c r="VWW2" s="83"/>
      <c r="VWX2" s="83"/>
      <c r="VWY2" s="83"/>
      <c r="VWZ2" s="83"/>
      <c r="VXA2" s="83"/>
      <c r="VXB2" s="83"/>
      <c r="VXC2" s="83"/>
      <c r="VXD2" s="83"/>
      <c r="VXE2" s="83"/>
      <c r="VXF2" s="83"/>
      <c r="VXG2" s="83"/>
      <c r="VXH2" s="83"/>
      <c r="VXI2" s="83"/>
      <c r="VXJ2" s="83"/>
      <c r="VXK2" s="83"/>
      <c r="VXL2" s="83"/>
      <c r="VXM2" s="83"/>
      <c r="VXN2" s="83"/>
      <c r="VXO2" s="83"/>
      <c r="VXP2" s="83"/>
      <c r="VXQ2" s="83"/>
      <c r="VXR2" s="83"/>
      <c r="VXS2" s="83"/>
      <c r="VXT2" s="83"/>
      <c r="VXU2" s="83"/>
      <c r="VXV2" s="83"/>
      <c r="VXW2" s="83"/>
      <c r="VXX2" s="83"/>
      <c r="VXY2" s="83"/>
      <c r="VXZ2" s="83"/>
      <c r="VYA2" s="83"/>
      <c r="VYB2" s="83"/>
      <c r="VYC2" s="83"/>
      <c r="VYD2" s="83"/>
      <c r="VYE2" s="83"/>
      <c r="VYF2" s="83"/>
      <c r="VYG2" s="83"/>
      <c r="VYH2" s="83"/>
      <c r="VYI2" s="83"/>
      <c r="VYJ2" s="83"/>
      <c r="VYK2" s="83"/>
      <c r="VYL2" s="83"/>
      <c r="VYM2" s="83"/>
      <c r="VYN2" s="83"/>
      <c r="VYO2" s="83"/>
      <c r="VYP2" s="83"/>
      <c r="VYQ2" s="83"/>
      <c r="VYR2" s="83"/>
      <c r="VYS2" s="83"/>
      <c r="VYT2" s="83"/>
      <c r="VYU2" s="83"/>
      <c r="VYV2" s="83"/>
      <c r="VYW2" s="83"/>
      <c r="VYX2" s="83"/>
      <c r="VYY2" s="83"/>
      <c r="VYZ2" s="83"/>
      <c r="VZA2" s="83"/>
      <c r="VZB2" s="83"/>
      <c r="VZC2" s="83"/>
      <c r="VZD2" s="83"/>
      <c r="VZE2" s="83"/>
      <c r="VZF2" s="83"/>
      <c r="VZG2" s="83"/>
      <c r="VZH2" s="83"/>
      <c r="VZI2" s="83"/>
      <c r="VZJ2" s="83"/>
      <c r="VZK2" s="83"/>
      <c r="VZL2" s="83"/>
      <c r="VZM2" s="83"/>
      <c r="VZN2" s="83"/>
      <c r="VZO2" s="83"/>
      <c r="VZP2" s="83"/>
      <c r="VZQ2" s="83"/>
      <c r="VZR2" s="83"/>
      <c r="VZS2" s="83"/>
      <c r="VZT2" s="83"/>
      <c r="VZU2" s="83"/>
      <c r="VZV2" s="83"/>
      <c r="VZW2" s="83"/>
      <c r="VZX2" s="83"/>
      <c r="VZY2" s="83"/>
      <c r="VZZ2" s="83"/>
      <c r="WAA2" s="83"/>
      <c r="WAB2" s="83"/>
      <c r="WAC2" s="83"/>
      <c r="WAD2" s="83"/>
      <c r="WAE2" s="83"/>
      <c r="WAF2" s="83"/>
      <c r="WAG2" s="83"/>
      <c r="WAH2" s="83"/>
      <c r="WAI2" s="83"/>
      <c r="WAJ2" s="83"/>
      <c r="WAK2" s="83"/>
      <c r="WAL2" s="83"/>
      <c r="WAM2" s="83"/>
      <c r="WAN2" s="83"/>
      <c r="WAO2" s="83"/>
      <c r="WAP2" s="83"/>
      <c r="WAQ2" s="83"/>
      <c r="WAR2" s="83"/>
      <c r="WAS2" s="83"/>
      <c r="WAT2" s="83"/>
      <c r="WAU2" s="83"/>
      <c r="WAV2" s="83"/>
      <c r="WAW2" s="83"/>
      <c r="WAX2" s="83"/>
      <c r="WAY2" s="83"/>
      <c r="WAZ2" s="83"/>
      <c r="WBA2" s="83"/>
      <c r="WBB2" s="83"/>
      <c r="WBC2" s="83"/>
      <c r="WBD2" s="83"/>
      <c r="WBE2" s="83"/>
      <c r="WBF2" s="83"/>
      <c r="WBG2" s="83"/>
      <c r="WBH2" s="83"/>
      <c r="WBI2" s="83"/>
      <c r="WBJ2" s="83"/>
      <c r="WBK2" s="83"/>
      <c r="WBL2" s="83"/>
      <c r="WBM2" s="83"/>
      <c r="WBN2" s="83"/>
      <c r="WBO2" s="83"/>
      <c r="WBP2" s="83"/>
      <c r="WBQ2" s="83"/>
      <c r="WBR2" s="83"/>
      <c r="WBS2" s="83"/>
      <c r="WBT2" s="83"/>
      <c r="WBU2" s="83"/>
      <c r="WBV2" s="83"/>
      <c r="WBW2" s="83"/>
      <c r="WBX2" s="83"/>
      <c r="WBY2" s="83"/>
      <c r="WBZ2" s="83"/>
      <c r="WCA2" s="83"/>
      <c r="WCB2" s="83"/>
      <c r="WCC2" s="83"/>
      <c r="WCD2" s="83"/>
      <c r="WCE2" s="83"/>
      <c r="WCF2" s="83"/>
      <c r="WCG2" s="83"/>
      <c r="WCH2" s="83"/>
      <c r="WCI2" s="83"/>
      <c r="WCJ2" s="83"/>
      <c r="WCK2" s="83"/>
      <c r="WCL2" s="83"/>
      <c r="WCM2" s="83"/>
      <c r="WCN2" s="83"/>
      <c r="WCO2" s="83"/>
      <c r="WCP2" s="83"/>
      <c r="WCQ2" s="83"/>
      <c r="WCR2" s="83"/>
      <c r="WCS2" s="83"/>
      <c r="WCT2" s="83"/>
      <c r="WCU2" s="83"/>
      <c r="WCV2" s="83"/>
      <c r="WCW2" s="83"/>
      <c r="WCX2" s="83"/>
      <c r="WCY2" s="83"/>
      <c r="WCZ2" s="83"/>
      <c r="WDA2" s="83"/>
      <c r="WDB2" s="83"/>
      <c r="WDC2" s="83"/>
      <c r="WDD2" s="83"/>
      <c r="WDE2" s="83"/>
      <c r="WDF2" s="83"/>
      <c r="WDG2" s="83"/>
      <c r="WDH2" s="83"/>
      <c r="WDI2" s="83"/>
      <c r="WDJ2" s="83"/>
      <c r="WDK2" s="83"/>
      <c r="WDL2" s="83"/>
      <c r="WDM2" s="83"/>
      <c r="WDN2" s="83"/>
      <c r="WDO2" s="83"/>
      <c r="WDP2" s="83"/>
      <c r="WDQ2" s="83"/>
      <c r="WDR2" s="83"/>
      <c r="WDS2" s="83"/>
      <c r="WDT2" s="83"/>
      <c r="WDU2" s="83"/>
      <c r="WDV2" s="83"/>
      <c r="WDW2" s="83"/>
      <c r="WDX2" s="83"/>
      <c r="WDY2" s="83"/>
      <c r="WDZ2" s="83"/>
      <c r="WEA2" s="83"/>
      <c r="WEB2" s="83"/>
      <c r="WEC2" s="83"/>
      <c r="WED2" s="83"/>
      <c r="WEE2" s="83"/>
      <c r="WEF2" s="83"/>
      <c r="WEG2" s="83"/>
      <c r="WEH2" s="83"/>
      <c r="WEI2" s="83"/>
      <c r="WEJ2" s="83"/>
      <c r="WEK2" s="83"/>
      <c r="WEL2" s="83"/>
      <c r="WEM2" s="83"/>
      <c r="WEN2" s="83"/>
      <c r="WEO2" s="83"/>
      <c r="WEP2" s="83"/>
      <c r="WEQ2" s="83"/>
      <c r="WER2" s="83"/>
      <c r="WES2" s="83"/>
      <c r="WET2" s="83"/>
      <c r="WEU2" s="83"/>
      <c r="WEV2" s="83"/>
      <c r="WEW2" s="83"/>
      <c r="WEX2" s="83"/>
      <c r="WEY2" s="83"/>
      <c r="WEZ2" s="83"/>
      <c r="WFA2" s="83"/>
      <c r="WFB2" s="83"/>
      <c r="WFC2" s="83"/>
      <c r="WFD2" s="83"/>
      <c r="WFE2" s="83"/>
      <c r="WFF2" s="83"/>
      <c r="WFG2" s="83"/>
      <c r="WFH2" s="83"/>
      <c r="WFI2" s="83"/>
      <c r="WFJ2" s="83"/>
      <c r="WFK2" s="83"/>
      <c r="WFL2" s="83"/>
      <c r="WFM2" s="83"/>
      <c r="WFN2" s="83"/>
      <c r="WFO2" s="83"/>
      <c r="WFP2" s="83"/>
      <c r="WFQ2" s="83"/>
      <c r="WFR2" s="83"/>
      <c r="WFS2" s="83"/>
      <c r="WFT2" s="83"/>
      <c r="WFU2" s="83"/>
      <c r="WFV2" s="83"/>
      <c r="WFW2" s="83"/>
      <c r="WFX2" s="83"/>
      <c r="WFY2" s="83"/>
      <c r="WFZ2" s="83"/>
      <c r="WGA2" s="83"/>
      <c r="WGB2" s="83"/>
      <c r="WGC2" s="83"/>
      <c r="WGD2" s="83"/>
      <c r="WGE2" s="83"/>
      <c r="WGF2" s="83"/>
      <c r="WGG2" s="83"/>
      <c r="WGH2" s="83"/>
      <c r="WGI2" s="83"/>
      <c r="WGJ2" s="83"/>
      <c r="WGK2" s="83"/>
      <c r="WGL2" s="83"/>
      <c r="WGM2" s="83"/>
      <c r="WGN2" s="83"/>
      <c r="WGO2" s="83"/>
      <c r="WGP2" s="83"/>
      <c r="WGQ2" s="83"/>
      <c r="WGR2" s="83"/>
      <c r="WGS2" s="83"/>
      <c r="WGT2" s="83"/>
      <c r="WGU2" s="83"/>
      <c r="WGV2" s="83"/>
      <c r="WGW2" s="83"/>
      <c r="WGX2" s="83"/>
      <c r="WGY2" s="83"/>
      <c r="WGZ2" s="83"/>
      <c r="WHA2" s="83"/>
      <c r="WHB2" s="83"/>
      <c r="WHC2" s="83"/>
      <c r="WHD2" s="83"/>
      <c r="WHE2" s="83"/>
      <c r="WHF2" s="83"/>
      <c r="WHG2" s="83"/>
      <c r="WHH2" s="83"/>
      <c r="WHI2" s="83"/>
      <c r="WHJ2" s="83"/>
      <c r="WHK2" s="83"/>
      <c r="WHL2" s="83"/>
      <c r="WHM2" s="83"/>
      <c r="WHN2" s="83"/>
      <c r="WHO2" s="83"/>
      <c r="WHP2" s="83"/>
      <c r="WHQ2" s="83"/>
      <c r="WHR2" s="83"/>
      <c r="WHS2" s="83"/>
      <c r="WHT2" s="83"/>
      <c r="WHU2" s="83"/>
      <c r="WHV2" s="83"/>
      <c r="WHW2" s="83"/>
      <c r="WHX2" s="83"/>
      <c r="WHY2" s="83"/>
      <c r="WHZ2" s="83"/>
      <c r="WIA2" s="83"/>
      <c r="WIB2" s="83"/>
      <c r="WIC2" s="83"/>
      <c r="WID2" s="83"/>
      <c r="WIE2" s="83"/>
      <c r="WIF2" s="83"/>
      <c r="WIG2" s="83"/>
      <c r="WIH2" s="83"/>
      <c r="WII2" s="83"/>
      <c r="WIJ2" s="83"/>
      <c r="WIK2" s="83"/>
      <c r="WIL2" s="83"/>
      <c r="WIM2" s="83"/>
      <c r="WIN2" s="83"/>
      <c r="WIO2" s="83"/>
      <c r="WIP2" s="83"/>
      <c r="WIQ2" s="83"/>
      <c r="WIR2" s="83"/>
      <c r="WIS2" s="83"/>
      <c r="WIT2" s="83"/>
      <c r="WIU2" s="83"/>
      <c r="WIV2" s="83"/>
      <c r="WIW2" s="83"/>
      <c r="WIX2" s="83"/>
      <c r="WIY2" s="83"/>
      <c r="WIZ2" s="83"/>
      <c r="WJA2" s="83"/>
      <c r="WJB2" s="83"/>
      <c r="WJC2" s="83"/>
      <c r="WJD2" s="83"/>
      <c r="WJE2" s="83"/>
      <c r="WJF2" s="83"/>
      <c r="WJG2" s="83"/>
      <c r="WJH2" s="83"/>
      <c r="WJI2" s="83"/>
      <c r="WJJ2" s="83"/>
      <c r="WJK2" s="83"/>
      <c r="WJL2" s="83"/>
      <c r="WJM2" s="83"/>
      <c r="WJN2" s="83"/>
      <c r="WJO2" s="83"/>
      <c r="WJP2" s="83"/>
      <c r="WJQ2" s="83"/>
      <c r="WJR2" s="83"/>
      <c r="WJS2" s="83"/>
      <c r="WJT2" s="83"/>
      <c r="WJU2" s="83"/>
      <c r="WJV2" s="83"/>
      <c r="WJW2" s="83"/>
      <c r="WJX2" s="83"/>
      <c r="WJY2" s="83"/>
      <c r="WJZ2" s="83"/>
      <c r="WKA2" s="83"/>
      <c r="WKB2" s="83"/>
      <c r="WKC2" s="83"/>
      <c r="WKD2" s="83"/>
      <c r="WKE2" s="83"/>
      <c r="WKF2" s="83"/>
      <c r="WKG2" s="83"/>
      <c r="WKH2" s="83"/>
      <c r="WKI2" s="83"/>
      <c r="WKJ2" s="83"/>
      <c r="WKK2" s="83"/>
      <c r="WKL2" s="83"/>
      <c r="WKM2" s="83"/>
      <c r="WKN2" s="83"/>
      <c r="WKO2" s="83"/>
      <c r="WKP2" s="83"/>
      <c r="WKQ2" s="83"/>
      <c r="WKR2" s="83"/>
      <c r="WKS2" s="83"/>
      <c r="WKT2" s="83"/>
      <c r="WKU2" s="83"/>
      <c r="WKV2" s="83"/>
      <c r="WKW2" s="83"/>
      <c r="WKX2" s="83"/>
      <c r="WKY2" s="83"/>
      <c r="WKZ2" s="83"/>
      <c r="WLA2" s="83"/>
      <c r="WLB2" s="83"/>
      <c r="WLC2" s="83"/>
      <c r="WLD2" s="83"/>
      <c r="WLE2" s="83"/>
      <c r="WLF2" s="83"/>
      <c r="WLG2" s="83"/>
      <c r="WLH2" s="83"/>
      <c r="WLI2" s="83"/>
      <c r="WLJ2" s="83"/>
      <c r="WLK2" s="83"/>
      <c r="WLL2" s="83"/>
      <c r="WLM2" s="83"/>
      <c r="WLN2" s="83"/>
      <c r="WLO2" s="83"/>
      <c r="WLP2" s="83"/>
      <c r="WLQ2" s="83"/>
      <c r="WLR2" s="83"/>
      <c r="WLS2" s="83"/>
      <c r="WLT2" s="83"/>
      <c r="WLU2" s="83"/>
      <c r="WLV2" s="83"/>
      <c r="WLW2" s="83"/>
      <c r="WLX2" s="83"/>
      <c r="WLY2" s="83"/>
      <c r="WLZ2" s="83"/>
      <c r="WMA2" s="83"/>
      <c r="WMB2" s="83"/>
      <c r="WMC2" s="83"/>
      <c r="WMD2" s="83"/>
      <c r="WME2" s="83"/>
      <c r="WMF2" s="83"/>
      <c r="WMG2" s="83"/>
      <c r="WMH2" s="83"/>
      <c r="WMI2" s="83"/>
      <c r="WMJ2" s="83"/>
      <c r="WMK2" s="83"/>
      <c r="WML2" s="83"/>
      <c r="WMM2" s="83"/>
      <c r="WMN2" s="83"/>
      <c r="WMO2" s="83"/>
      <c r="WMP2" s="83"/>
      <c r="WMQ2" s="83"/>
      <c r="WMR2" s="83"/>
      <c r="WMS2" s="83"/>
      <c r="WMT2" s="83"/>
      <c r="WMU2" s="83"/>
      <c r="WMV2" s="83"/>
      <c r="WMW2" s="83"/>
      <c r="WMX2" s="83"/>
      <c r="WMY2" s="83"/>
      <c r="WMZ2" s="83"/>
      <c r="WNA2" s="83"/>
      <c r="WNB2" s="83"/>
      <c r="WNC2" s="83"/>
      <c r="WND2" s="83"/>
      <c r="WNE2" s="83"/>
      <c r="WNF2" s="83"/>
      <c r="WNG2" s="83"/>
      <c r="WNH2" s="83"/>
      <c r="WNI2" s="83"/>
      <c r="WNJ2" s="83"/>
      <c r="WNK2" s="83"/>
      <c r="WNL2" s="83"/>
      <c r="WNM2" s="83"/>
      <c r="WNN2" s="83"/>
      <c r="WNO2" s="83"/>
      <c r="WNP2" s="83"/>
      <c r="WNQ2" s="83"/>
      <c r="WNR2" s="83"/>
      <c r="WNS2" s="83"/>
      <c r="WNT2" s="83"/>
      <c r="WNU2" s="83"/>
      <c r="WNV2" s="83"/>
      <c r="WNW2" s="83"/>
      <c r="WNX2" s="83"/>
      <c r="WNY2" s="83"/>
      <c r="WNZ2" s="83"/>
      <c r="WOA2" s="83"/>
      <c r="WOB2" s="83"/>
      <c r="WOC2" s="83"/>
      <c r="WOD2" s="83"/>
      <c r="WOE2" s="83"/>
      <c r="WOF2" s="83"/>
      <c r="WOG2" s="83"/>
      <c r="WOH2" s="83"/>
      <c r="WOI2" s="83"/>
      <c r="WOJ2" s="83"/>
      <c r="WOK2" s="83"/>
      <c r="WOL2" s="83"/>
      <c r="WOM2" s="83"/>
      <c r="WON2" s="83"/>
      <c r="WOO2" s="83"/>
      <c r="WOP2" s="83"/>
      <c r="WOQ2" s="83"/>
      <c r="WOR2" s="83"/>
      <c r="WOS2" s="83"/>
      <c r="WOT2" s="83"/>
      <c r="WOU2" s="83"/>
      <c r="WOV2" s="83"/>
      <c r="WOW2" s="83"/>
      <c r="WOX2" s="83"/>
      <c r="WOY2" s="83"/>
      <c r="WOZ2" s="83"/>
      <c r="WPA2" s="83"/>
      <c r="WPB2" s="83"/>
      <c r="WPC2" s="83"/>
      <c r="WPD2" s="83"/>
      <c r="WPE2" s="83"/>
      <c r="WPF2" s="83"/>
      <c r="WPG2" s="83"/>
      <c r="WPH2" s="83"/>
      <c r="WPI2" s="83"/>
      <c r="WPJ2" s="83"/>
      <c r="WPK2" s="83"/>
      <c r="WPL2" s="83"/>
      <c r="WPM2" s="83"/>
      <c r="WPN2" s="83"/>
      <c r="WPO2" s="83"/>
      <c r="WPP2" s="83"/>
      <c r="WPQ2" s="83"/>
      <c r="WPR2" s="83"/>
      <c r="WPS2" s="83"/>
      <c r="WPT2" s="83"/>
      <c r="WPU2" s="83"/>
      <c r="WPV2" s="83"/>
      <c r="WPW2" s="83"/>
      <c r="WPX2" s="83"/>
      <c r="WPY2" s="83"/>
      <c r="WPZ2" s="83"/>
      <c r="WQA2" s="83"/>
      <c r="WQB2" s="83"/>
      <c r="WQC2" s="83"/>
      <c r="WQD2" s="83"/>
      <c r="WQE2" s="83"/>
      <c r="WQF2" s="83"/>
      <c r="WQG2" s="83"/>
      <c r="WQH2" s="83"/>
      <c r="WQI2" s="83"/>
      <c r="WQJ2" s="83"/>
      <c r="WQK2" s="83"/>
      <c r="WQL2" s="83"/>
      <c r="WQM2" s="83"/>
      <c r="WQN2" s="83"/>
      <c r="WQO2" s="83"/>
      <c r="WQP2" s="83"/>
      <c r="WQQ2" s="83"/>
      <c r="WQR2" s="83"/>
      <c r="WQS2" s="83"/>
      <c r="WQT2" s="83"/>
      <c r="WQU2" s="83"/>
      <c r="WQV2" s="83"/>
      <c r="WQW2" s="83"/>
      <c r="WQX2" s="83"/>
      <c r="WQY2" s="83"/>
      <c r="WQZ2" s="83"/>
      <c r="WRA2" s="83"/>
      <c r="WRB2" s="83"/>
      <c r="WRC2" s="83"/>
      <c r="WRD2" s="83"/>
      <c r="WRE2" s="83"/>
      <c r="WRF2" s="83"/>
      <c r="WRG2" s="83"/>
      <c r="WRH2" s="83"/>
      <c r="WRI2" s="83"/>
      <c r="WRJ2" s="83"/>
      <c r="WRK2" s="83"/>
      <c r="WRL2" s="83"/>
      <c r="WRM2" s="83"/>
      <c r="WRN2" s="83"/>
      <c r="WRO2" s="83"/>
      <c r="WRP2" s="83"/>
      <c r="WRQ2" s="83"/>
      <c r="WRR2" s="83"/>
      <c r="WRS2" s="83"/>
      <c r="WRT2" s="83"/>
      <c r="WRU2" s="83"/>
      <c r="WRV2" s="83"/>
      <c r="WRW2" s="83"/>
      <c r="WRX2" s="83"/>
      <c r="WRY2" s="83"/>
      <c r="WRZ2" s="83"/>
      <c r="WSA2" s="83"/>
      <c r="WSB2" s="83"/>
      <c r="WSC2" s="83"/>
      <c r="WSD2" s="83"/>
      <c r="WSE2" s="83"/>
      <c r="WSF2" s="83"/>
      <c r="WSG2" s="83"/>
      <c r="WSH2" s="83"/>
      <c r="WSI2" s="83"/>
      <c r="WSJ2" s="83"/>
      <c r="WSK2" s="83"/>
      <c r="WSL2" s="83"/>
      <c r="WSM2" s="83"/>
      <c r="WSN2" s="83"/>
      <c r="WSO2" s="83"/>
      <c r="WSP2" s="83"/>
      <c r="WSQ2" s="83"/>
      <c r="WSR2" s="83"/>
      <c r="WSS2" s="83"/>
      <c r="WST2" s="83"/>
      <c r="WSU2" s="83"/>
      <c r="WSV2" s="83"/>
      <c r="WSW2" s="83"/>
      <c r="WSX2" s="83"/>
      <c r="WSY2" s="83"/>
      <c r="WSZ2" s="83"/>
      <c r="WTA2" s="83"/>
      <c r="WTB2" s="83"/>
      <c r="WTC2" s="83"/>
      <c r="WTD2" s="83"/>
      <c r="WTE2" s="83"/>
      <c r="WTF2" s="83"/>
      <c r="WTG2" s="83"/>
      <c r="WTH2" s="83"/>
      <c r="WTI2" s="83"/>
      <c r="WTJ2" s="83"/>
      <c r="WTK2" s="83"/>
      <c r="WTL2" s="83"/>
      <c r="WTM2" s="83"/>
      <c r="WTN2" s="83"/>
      <c r="WTO2" s="83"/>
      <c r="WTP2" s="83"/>
      <c r="WTQ2" s="83"/>
      <c r="WTR2" s="83"/>
      <c r="WTS2" s="83"/>
      <c r="WTT2" s="83"/>
      <c r="WTU2" s="83"/>
      <c r="WTV2" s="83"/>
      <c r="WTW2" s="83"/>
      <c r="WTX2" s="83"/>
      <c r="WTY2" s="83"/>
      <c r="WTZ2" s="83"/>
      <c r="WUA2" s="83"/>
      <c r="WUB2" s="83"/>
      <c r="WUC2" s="83"/>
      <c r="WUD2" s="83"/>
      <c r="WUE2" s="83"/>
      <c r="WUF2" s="83"/>
      <c r="WUG2" s="83"/>
      <c r="WUH2" s="83"/>
      <c r="WUI2" s="83"/>
      <c r="WUJ2" s="83"/>
      <c r="WUK2" s="83"/>
      <c r="WUL2" s="83"/>
      <c r="WUM2" s="83"/>
      <c r="WUN2" s="83"/>
      <c r="WUO2" s="83"/>
      <c r="WUP2" s="83"/>
      <c r="WUQ2" s="83"/>
      <c r="WUR2" s="83"/>
      <c r="WUS2" s="83"/>
      <c r="WUT2" s="83"/>
      <c r="WUU2" s="83"/>
      <c r="WUV2" s="83"/>
      <c r="WUW2" s="83"/>
      <c r="WUX2" s="83"/>
      <c r="WUY2" s="83"/>
      <c r="WUZ2" s="83"/>
      <c r="WVA2" s="83"/>
      <c r="WVB2" s="83"/>
      <c r="WVC2" s="83"/>
      <c r="WVD2" s="83"/>
      <c r="WVE2" s="83"/>
      <c r="WVF2" s="83"/>
      <c r="WVG2" s="83"/>
      <c r="WVH2" s="83"/>
      <c r="WVI2" s="83"/>
      <c r="WVJ2" s="83"/>
      <c r="WVK2" s="83"/>
      <c r="WVL2" s="83"/>
      <c r="WVM2" s="83"/>
      <c r="WVN2" s="83"/>
      <c r="WVO2" s="83"/>
      <c r="WVP2" s="83"/>
      <c r="WVQ2" s="83"/>
      <c r="WVR2" s="83"/>
      <c r="WVS2" s="83"/>
      <c r="WVT2" s="83"/>
      <c r="WVU2" s="83"/>
      <c r="WVV2" s="83"/>
      <c r="WVW2" s="83"/>
      <c r="WVX2" s="83"/>
      <c r="WVY2" s="83"/>
      <c r="WVZ2" s="83"/>
      <c r="WWA2" s="83"/>
      <c r="WWB2" s="83"/>
      <c r="WWC2" s="83"/>
      <c r="WWD2" s="83"/>
      <c r="WWE2" s="83"/>
      <c r="WWF2" s="83"/>
      <c r="WWG2" s="83"/>
      <c r="WWH2" s="83"/>
      <c r="WWI2" s="83"/>
      <c r="WWJ2" s="83"/>
      <c r="WWK2" s="83"/>
      <c r="WWL2" s="83"/>
      <c r="WWM2" s="83"/>
      <c r="WWN2" s="83"/>
      <c r="WWO2" s="83"/>
      <c r="WWP2" s="83"/>
      <c r="WWQ2" s="83"/>
      <c r="WWR2" s="83"/>
      <c r="WWS2" s="83"/>
      <c r="WWT2" s="83"/>
      <c r="WWU2" s="83"/>
      <c r="WWV2" s="83"/>
      <c r="WWW2" s="83"/>
      <c r="WWX2" s="83"/>
      <c r="WWY2" s="83"/>
      <c r="WWZ2" s="83"/>
      <c r="WXA2" s="83"/>
      <c r="WXB2" s="83"/>
      <c r="WXC2" s="83"/>
      <c r="WXD2" s="83"/>
      <c r="WXE2" s="83"/>
      <c r="WXF2" s="83"/>
      <c r="WXG2" s="83"/>
      <c r="WXH2" s="83"/>
      <c r="WXI2" s="83"/>
      <c r="WXJ2" s="83"/>
      <c r="WXK2" s="83"/>
      <c r="WXL2" s="83"/>
      <c r="WXM2" s="83"/>
      <c r="WXN2" s="83"/>
      <c r="WXO2" s="83"/>
      <c r="WXP2" s="83"/>
      <c r="WXQ2" s="83"/>
      <c r="WXR2" s="83"/>
      <c r="WXS2" s="83"/>
      <c r="WXT2" s="83"/>
      <c r="WXU2" s="83"/>
      <c r="WXV2" s="83"/>
      <c r="WXW2" s="83"/>
      <c r="WXX2" s="83"/>
      <c r="WXY2" s="83"/>
      <c r="WXZ2" s="83"/>
      <c r="WYA2" s="83"/>
      <c r="WYB2" s="83"/>
      <c r="WYC2" s="83"/>
      <c r="WYD2" s="83"/>
      <c r="WYE2" s="83"/>
      <c r="WYF2" s="83"/>
      <c r="WYG2" s="83"/>
      <c r="WYH2" s="83"/>
      <c r="WYI2" s="83"/>
      <c r="WYJ2" s="83"/>
      <c r="WYK2" s="83"/>
      <c r="WYL2" s="83"/>
      <c r="WYM2" s="83"/>
      <c r="WYN2" s="83"/>
      <c r="WYO2" s="83"/>
      <c r="WYP2" s="83"/>
      <c r="WYQ2" s="83"/>
      <c r="WYR2" s="83"/>
      <c r="WYS2" s="83"/>
      <c r="WYT2" s="83"/>
      <c r="WYU2" s="83"/>
      <c r="WYV2" s="83"/>
      <c r="WYW2" s="83"/>
      <c r="WYX2" s="83"/>
      <c r="WYY2" s="83"/>
      <c r="WYZ2" s="83"/>
      <c r="WZA2" s="83"/>
      <c r="WZB2" s="83"/>
      <c r="WZC2" s="83"/>
      <c r="WZD2" s="83"/>
      <c r="WZE2" s="83"/>
      <c r="WZF2" s="83"/>
      <c r="WZG2" s="83"/>
      <c r="WZH2" s="83"/>
      <c r="WZI2" s="83"/>
      <c r="WZJ2" s="83"/>
      <c r="WZK2" s="83"/>
      <c r="WZL2" s="83"/>
      <c r="WZM2" s="83"/>
      <c r="WZN2" s="83"/>
      <c r="WZO2" s="83"/>
      <c r="WZP2" s="83"/>
      <c r="WZQ2" s="83"/>
      <c r="WZR2" s="83"/>
      <c r="WZS2" s="83"/>
      <c r="WZT2" s="83"/>
      <c r="WZU2" s="83"/>
      <c r="WZV2" s="83"/>
      <c r="WZW2" s="83"/>
      <c r="WZX2" s="83"/>
      <c r="WZY2" s="83"/>
      <c r="WZZ2" s="83"/>
      <c r="XAA2" s="83"/>
      <c r="XAB2" s="83"/>
      <c r="XAC2" s="83"/>
      <c r="XAD2" s="83"/>
      <c r="XAE2" s="83"/>
      <c r="XAF2" s="83"/>
      <c r="XAG2" s="83"/>
      <c r="XAH2" s="83"/>
      <c r="XAI2" s="83"/>
      <c r="XAJ2" s="83"/>
      <c r="XAK2" s="83"/>
      <c r="XAL2" s="83"/>
      <c r="XAM2" s="83"/>
      <c r="XAN2" s="83"/>
      <c r="XAO2" s="83"/>
      <c r="XAP2" s="83"/>
      <c r="XAQ2" s="83"/>
      <c r="XAR2" s="83"/>
      <c r="XAS2" s="83"/>
      <c r="XAT2" s="83"/>
      <c r="XAU2" s="83"/>
      <c r="XAV2" s="83"/>
      <c r="XAW2" s="83"/>
      <c r="XAX2" s="83"/>
      <c r="XAY2" s="83"/>
      <c r="XAZ2" s="83"/>
      <c r="XBA2" s="83"/>
      <c r="XBB2" s="83"/>
      <c r="XBC2" s="83"/>
      <c r="XBD2" s="83"/>
      <c r="XBE2" s="83"/>
      <c r="XBF2" s="83"/>
      <c r="XBG2" s="83"/>
      <c r="XBH2" s="83"/>
      <c r="XBI2" s="83"/>
      <c r="XBJ2" s="83"/>
      <c r="XBK2" s="83"/>
      <c r="XBL2" s="83"/>
      <c r="XBM2" s="83"/>
      <c r="XBN2" s="83"/>
      <c r="XBO2" s="83"/>
      <c r="XBP2" s="83"/>
      <c r="XBQ2" s="83"/>
      <c r="XBR2" s="83"/>
      <c r="XBS2" s="83"/>
      <c r="XBT2" s="83"/>
      <c r="XBU2" s="83"/>
      <c r="XBV2" s="83"/>
      <c r="XBW2" s="83"/>
      <c r="XBX2" s="83"/>
      <c r="XBY2" s="83"/>
      <c r="XBZ2" s="83"/>
      <c r="XCA2" s="83"/>
      <c r="XCB2" s="83"/>
      <c r="XCC2" s="83"/>
      <c r="XCD2" s="83"/>
      <c r="XCE2" s="83"/>
      <c r="XCF2" s="83"/>
      <c r="XCG2" s="83"/>
      <c r="XCH2" s="83"/>
      <c r="XCI2" s="83"/>
      <c r="XCJ2" s="83"/>
      <c r="XCK2" s="83"/>
      <c r="XCL2" s="83"/>
      <c r="XCM2" s="83"/>
      <c r="XCN2" s="83"/>
      <c r="XCO2" s="83"/>
      <c r="XCP2" s="83"/>
      <c r="XCQ2" s="83"/>
      <c r="XCR2" s="83"/>
      <c r="XCS2" s="83"/>
      <c r="XCT2" s="83"/>
      <c r="XCU2" s="83"/>
      <c r="XCV2" s="83"/>
      <c r="XCW2" s="83"/>
      <c r="XCX2" s="83"/>
      <c r="XCY2" s="83"/>
      <c r="XCZ2" s="83"/>
      <c r="XDA2" s="83"/>
      <c r="XDB2" s="83"/>
      <c r="XDC2" s="83"/>
      <c r="XDD2" s="83"/>
      <c r="XDE2" s="83"/>
      <c r="XDF2" s="83"/>
      <c r="XDG2" s="83"/>
      <c r="XDH2" s="83"/>
      <c r="XDI2" s="83"/>
      <c r="XDJ2" s="83"/>
      <c r="XDK2" s="83"/>
      <c r="XDL2" s="83"/>
      <c r="XDM2" s="83"/>
      <c r="XDN2" s="83"/>
      <c r="XDO2" s="83"/>
      <c r="XDP2" s="83"/>
      <c r="XDQ2" s="83"/>
      <c r="XDR2" s="83"/>
      <c r="XDS2" s="83"/>
      <c r="XDT2" s="83"/>
      <c r="XDU2" s="83"/>
      <c r="XDV2" s="83"/>
      <c r="XDW2" s="83"/>
      <c r="XDX2" s="83"/>
      <c r="XDY2" s="83"/>
      <c r="XDZ2" s="83"/>
      <c r="XEA2" s="83"/>
      <c r="XEB2" s="83"/>
      <c r="XEC2" s="83"/>
      <c r="XED2" s="83"/>
      <c r="XEE2" s="83"/>
      <c r="XEF2" s="83"/>
      <c r="XEG2" s="83"/>
      <c r="XEH2" s="83"/>
      <c r="XEI2" s="83"/>
      <c r="XEJ2" s="83"/>
      <c r="XEK2" s="83"/>
      <c r="XEL2" s="83"/>
      <c r="XEM2" s="83"/>
      <c r="XEN2" s="83"/>
      <c r="XEO2" s="83"/>
      <c r="XEP2" s="83"/>
      <c r="XEQ2" s="83"/>
      <c r="XER2" s="83"/>
      <c r="XES2" s="83"/>
    </row>
    <row r="3" spans="1:16373" s="147" customFormat="1" ht="15.75" customHeight="1">
      <c r="A3" s="84" t="str">
        <f>BOQ!A3</f>
        <v>c</v>
      </c>
      <c r="B3" s="84"/>
      <c r="C3" s="84"/>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c r="BV3" s="84"/>
      <c r="BW3" s="84"/>
      <c r="BX3" s="84"/>
      <c r="BY3" s="84"/>
      <c r="BZ3" s="84"/>
      <c r="CA3" s="84"/>
      <c r="CB3" s="84"/>
      <c r="CC3" s="84"/>
      <c r="CD3" s="84"/>
      <c r="CE3" s="84"/>
      <c r="CF3" s="84"/>
      <c r="CG3" s="84"/>
      <c r="CH3" s="84"/>
      <c r="CI3" s="84"/>
      <c r="CJ3" s="84"/>
      <c r="CK3" s="84"/>
      <c r="CL3" s="84"/>
      <c r="CM3" s="84"/>
      <c r="CN3" s="84"/>
      <c r="CO3" s="84"/>
      <c r="CP3" s="84"/>
      <c r="CQ3" s="84"/>
      <c r="CR3" s="84"/>
      <c r="CS3" s="84"/>
      <c r="CT3" s="84"/>
      <c r="CU3" s="84"/>
      <c r="CV3" s="84"/>
      <c r="CW3" s="84"/>
      <c r="CX3" s="84"/>
      <c r="CY3" s="84"/>
      <c r="CZ3" s="84"/>
      <c r="DA3" s="84"/>
      <c r="DB3" s="84"/>
      <c r="DC3" s="84"/>
      <c r="DD3" s="84"/>
      <c r="DE3" s="84"/>
      <c r="DF3" s="84"/>
      <c r="DG3" s="84"/>
      <c r="DH3" s="84"/>
      <c r="DI3" s="84"/>
      <c r="DJ3" s="84"/>
      <c r="DK3" s="84"/>
      <c r="DL3" s="84"/>
      <c r="DM3" s="84"/>
      <c r="DN3" s="84"/>
      <c r="DO3" s="84"/>
      <c r="DP3" s="84"/>
      <c r="DQ3" s="84"/>
      <c r="DR3" s="84"/>
      <c r="DS3" s="84"/>
      <c r="DT3" s="84"/>
      <c r="DU3" s="84"/>
      <c r="DV3" s="84"/>
      <c r="DW3" s="84"/>
      <c r="DX3" s="84"/>
      <c r="DY3" s="84"/>
      <c r="DZ3" s="84"/>
      <c r="EA3" s="84"/>
      <c r="EB3" s="84"/>
      <c r="EC3" s="84"/>
      <c r="ED3" s="84"/>
      <c r="EE3" s="84"/>
      <c r="EF3" s="84"/>
      <c r="EG3" s="84"/>
      <c r="EH3" s="84"/>
      <c r="EI3" s="84"/>
      <c r="EJ3" s="84"/>
      <c r="EK3" s="84"/>
      <c r="EL3" s="84"/>
      <c r="EM3" s="84"/>
      <c r="EN3" s="84"/>
      <c r="EO3" s="84"/>
      <c r="EP3" s="84"/>
      <c r="EQ3" s="84"/>
      <c r="ER3" s="84"/>
      <c r="ES3" s="84"/>
      <c r="ET3" s="84"/>
      <c r="EU3" s="84"/>
      <c r="EV3" s="84"/>
      <c r="EW3" s="84"/>
      <c r="EX3" s="84"/>
      <c r="EY3" s="84"/>
      <c r="EZ3" s="84"/>
      <c r="FA3" s="84"/>
      <c r="FB3" s="84"/>
      <c r="FC3" s="84"/>
      <c r="FD3" s="84"/>
      <c r="FE3" s="84"/>
      <c r="FF3" s="84"/>
      <c r="FG3" s="84"/>
      <c r="FH3" s="84"/>
      <c r="FI3" s="84"/>
      <c r="FJ3" s="84"/>
      <c r="FK3" s="84"/>
      <c r="FL3" s="84"/>
      <c r="FM3" s="84"/>
      <c r="FN3" s="84"/>
      <c r="FO3" s="84"/>
      <c r="FP3" s="84"/>
      <c r="FQ3" s="84"/>
      <c r="FR3" s="84"/>
      <c r="FS3" s="84"/>
      <c r="FT3" s="84"/>
      <c r="FU3" s="84"/>
      <c r="FV3" s="84"/>
      <c r="FW3" s="84"/>
      <c r="FX3" s="84"/>
      <c r="FY3" s="84"/>
      <c r="FZ3" s="84"/>
      <c r="GA3" s="84"/>
      <c r="GB3" s="84"/>
      <c r="GC3" s="84"/>
      <c r="GD3" s="84"/>
      <c r="GE3" s="84"/>
      <c r="GF3" s="84"/>
      <c r="GG3" s="84"/>
      <c r="GH3" s="84"/>
      <c r="GI3" s="84"/>
      <c r="GJ3" s="84"/>
      <c r="GK3" s="84"/>
      <c r="GL3" s="84"/>
      <c r="GM3" s="84"/>
      <c r="GN3" s="84"/>
      <c r="GO3" s="84"/>
      <c r="GP3" s="84"/>
      <c r="GQ3" s="84"/>
      <c r="GR3" s="84"/>
      <c r="GS3" s="84"/>
      <c r="GT3" s="84"/>
      <c r="GU3" s="84"/>
      <c r="GV3" s="84"/>
      <c r="GW3" s="84"/>
      <c r="GX3" s="84"/>
      <c r="GY3" s="84"/>
      <c r="GZ3" s="84"/>
      <c r="HA3" s="84"/>
      <c r="HB3" s="84"/>
      <c r="HC3" s="84"/>
      <c r="HD3" s="84"/>
      <c r="HE3" s="84"/>
      <c r="HF3" s="84"/>
      <c r="HG3" s="84"/>
      <c r="HH3" s="84"/>
      <c r="HI3" s="84"/>
      <c r="HJ3" s="84"/>
      <c r="HK3" s="84"/>
      <c r="HL3" s="84"/>
      <c r="HM3" s="84"/>
      <c r="HN3" s="84"/>
      <c r="HO3" s="84"/>
      <c r="HP3" s="84"/>
      <c r="HQ3" s="84"/>
      <c r="HR3" s="84"/>
      <c r="HS3" s="84"/>
      <c r="HT3" s="84"/>
      <c r="HU3" s="84"/>
      <c r="HV3" s="84"/>
      <c r="HW3" s="84"/>
      <c r="HX3" s="84"/>
      <c r="HY3" s="84"/>
      <c r="HZ3" s="84"/>
      <c r="IA3" s="84"/>
      <c r="IB3" s="84"/>
      <c r="IC3" s="84"/>
      <c r="ID3" s="84"/>
      <c r="IE3" s="84"/>
      <c r="IF3" s="84"/>
      <c r="IG3" s="84"/>
      <c r="IH3" s="84"/>
      <c r="II3" s="84"/>
      <c r="IJ3" s="84"/>
      <c r="IK3" s="84"/>
      <c r="IL3" s="84"/>
      <c r="IM3" s="84"/>
      <c r="IN3" s="84"/>
      <c r="IO3" s="84"/>
      <c r="IP3" s="84"/>
      <c r="IQ3" s="84"/>
      <c r="IR3" s="84"/>
      <c r="IS3" s="84"/>
      <c r="IT3" s="84"/>
      <c r="IU3" s="84"/>
      <c r="IV3" s="84"/>
      <c r="IW3" s="84"/>
      <c r="IX3" s="84"/>
      <c r="IY3" s="84"/>
      <c r="IZ3" s="84"/>
      <c r="JA3" s="84"/>
      <c r="JB3" s="84"/>
      <c r="JC3" s="84"/>
      <c r="JD3" s="84"/>
      <c r="JE3" s="84"/>
      <c r="JF3" s="84"/>
      <c r="JG3" s="84"/>
      <c r="JH3" s="84"/>
      <c r="JI3" s="84"/>
      <c r="JJ3" s="84"/>
      <c r="JK3" s="84"/>
      <c r="JL3" s="84"/>
      <c r="JM3" s="84"/>
      <c r="JN3" s="84"/>
      <c r="JO3" s="84"/>
      <c r="JP3" s="84"/>
      <c r="JQ3" s="84"/>
      <c r="JR3" s="84"/>
      <c r="JS3" s="84"/>
      <c r="JT3" s="84"/>
      <c r="JU3" s="84"/>
      <c r="JV3" s="84"/>
      <c r="JW3" s="84"/>
      <c r="JX3" s="84"/>
      <c r="JY3" s="84"/>
      <c r="JZ3" s="84"/>
      <c r="KA3" s="84"/>
      <c r="KB3" s="84"/>
      <c r="KC3" s="84"/>
      <c r="KD3" s="84"/>
      <c r="KE3" s="84"/>
      <c r="KF3" s="84"/>
      <c r="KG3" s="84"/>
      <c r="KH3" s="84"/>
      <c r="KI3" s="84"/>
      <c r="KJ3" s="84"/>
      <c r="KK3" s="84"/>
      <c r="KL3" s="84"/>
      <c r="KM3" s="84"/>
      <c r="KN3" s="84"/>
      <c r="KO3" s="84"/>
      <c r="KP3" s="84"/>
      <c r="KQ3" s="84"/>
      <c r="KR3" s="84"/>
      <c r="KS3" s="84"/>
      <c r="KT3" s="84"/>
      <c r="KU3" s="84"/>
      <c r="KV3" s="84"/>
      <c r="KW3" s="84"/>
      <c r="KX3" s="84"/>
      <c r="KY3" s="84"/>
      <c r="KZ3" s="84"/>
      <c r="LA3" s="84"/>
      <c r="LB3" s="84"/>
      <c r="LC3" s="84"/>
      <c r="LD3" s="84"/>
      <c r="LE3" s="84"/>
      <c r="LF3" s="84"/>
      <c r="LG3" s="84"/>
      <c r="LH3" s="84"/>
      <c r="LI3" s="84"/>
      <c r="LJ3" s="84"/>
      <c r="LK3" s="84"/>
      <c r="LL3" s="84"/>
      <c r="LM3" s="84"/>
      <c r="LN3" s="84"/>
      <c r="LO3" s="84"/>
      <c r="LP3" s="84"/>
      <c r="LQ3" s="84"/>
      <c r="LR3" s="84"/>
      <c r="LS3" s="84"/>
      <c r="LT3" s="84"/>
      <c r="LU3" s="84"/>
      <c r="LV3" s="84"/>
      <c r="LW3" s="84"/>
      <c r="LX3" s="84"/>
      <c r="LY3" s="84"/>
      <c r="LZ3" s="84"/>
      <c r="MA3" s="84"/>
      <c r="MB3" s="84"/>
      <c r="MC3" s="84"/>
      <c r="MD3" s="84"/>
      <c r="ME3" s="84"/>
      <c r="MF3" s="84"/>
      <c r="MG3" s="84"/>
      <c r="MH3" s="84"/>
      <c r="MI3" s="84"/>
      <c r="MJ3" s="84"/>
      <c r="MK3" s="84"/>
      <c r="ML3" s="84"/>
      <c r="MM3" s="84"/>
      <c r="MN3" s="84"/>
      <c r="MO3" s="84"/>
      <c r="MP3" s="84"/>
      <c r="MQ3" s="84"/>
      <c r="MR3" s="84"/>
      <c r="MS3" s="84"/>
      <c r="MT3" s="84"/>
      <c r="MU3" s="84"/>
      <c r="MV3" s="84"/>
      <c r="MW3" s="84"/>
      <c r="MX3" s="84"/>
      <c r="MY3" s="84"/>
      <c r="MZ3" s="84"/>
      <c r="NA3" s="84"/>
      <c r="NB3" s="84"/>
      <c r="NC3" s="84"/>
      <c r="ND3" s="84"/>
      <c r="NE3" s="84"/>
      <c r="NF3" s="84"/>
      <c r="NG3" s="84"/>
      <c r="NH3" s="84"/>
      <c r="NI3" s="84"/>
      <c r="NJ3" s="84"/>
      <c r="NK3" s="84"/>
      <c r="NL3" s="84"/>
      <c r="NM3" s="84"/>
      <c r="NN3" s="84"/>
      <c r="NO3" s="84"/>
      <c r="NP3" s="84"/>
      <c r="NQ3" s="84"/>
      <c r="NR3" s="84"/>
      <c r="NS3" s="84"/>
      <c r="NT3" s="84"/>
      <c r="NU3" s="84"/>
      <c r="NV3" s="84"/>
      <c r="NW3" s="84"/>
      <c r="NX3" s="84"/>
      <c r="NY3" s="84"/>
      <c r="NZ3" s="84"/>
      <c r="OA3" s="84"/>
      <c r="OB3" s="84"/>
      <c r="OC3" s="84"/>
      <c r="OD3" s="84"/>
      <c r="OE3" s="84"/>
      <c r="OF3" s="84"/>
      <c r="OG3" s="84"/>
      <c r="OH3" s="84"/>
      <c r="OI3" s="84"/>
      <c r="OJ3" s="84"/>
      <c r="OK3" s="84"/>
      <c r="OL3" s="84"/>
      <c r="OM3" s="84"/>
      <c r="ON3" s="84"/>
      <c r="OO3" s="84"/>
      <c r="OP3" s="84"/>
      <c r="OQ3" s="84"/>
      <c r="OR3" s="84"/>
      <c r="OS3" s="84"/>
      <c r="OT3" s="84"/>
      <c r="OU3" s="84"/>
      <c r="OV3" s="84"/>
      <c r="OW3" s="84"/>
      <c r="OX3" s="84"/>
      <c r="OY3" s="84"/>
      <c r="OZ3" s="84"/>
      <c r="PA3" s="84"/>
      <c r="PB3" s="84"/>
      <c r="PC3" s="84"/>
      <c r="PD3" s="84"/>
      <c r="PE3" s="84"/>
      <c r="PF3" s="84"/>
      <c r="PG3" s="84"/>
      <c r="PH3" s="84"/>
      <c r="PI3" s="84"/>
      <c r="PJ3" s="84"/>
      <c r="PK3" s="84"/>
      <c r="PL3" s="84"/>
      <c r="PM3" s="84"/>
      <c r="PN3" s="84"/>
      <c r="PO3" s="84"/>
      <c r="PP3" s="84"/>
      <c r="PQ3" s="84"/>
      <c r="PR3" s="84"/>
      <c r="PS3" s="84"/>
      <c r="PT3" s="84"/>
      <c r="PU3" s="84"/>
      <c r="PV3" s="84"/>
      <c r="PW3" s="84"/>
      <c r="PX3" s="84"/>
      <c r="PY3" s="84"/>
      <c r="PZ3" s="84"/>
      <c r="QA3" s="84"/>
      <c r="QB3" s="84"/>
      <c r="QC3" s="84"/>
      <c r="QD3" s="84"/>
      <c r="QE3" s="84"/>
      <c r="QF3" s="84"/>
      <c r="QG3" s="84"/>
      <c r="QH3" s="84"/>
      <c r="QI3" s="84"/>
      <c r="QJ3" s="84"/>
      <c r="QK3" s="84"/>
      <c r="QL3" s="84"/>
      <c r="QM3" s="84"/>
      <c r="QN3" s="84"/>
      <c r="QO3" s="84"/>
      <c r="QP3" s="84"/>
      <c r="QQ3" s="84"/>
      <c r="QR3" s="84"/>
      <c r="QS3" s="84"/>
      <c r="QT3" s="84"/>
      <c r="QU3" s="84"/>
      <c r="QV3" s="84"/>
      <c r="QW3" s="84"/>
      <c r="QX3" s="84"/>
      <c r="QY3" s="84"/>
      <c r="QZ3" s="84"/>
      <c r="RA3" s="84"/>
      <c r="RB3" s="84"/>
      <c r="RC3" s="84"/>
      <c r="RD3" s="84"/>
      <c r="RE3" s="84"/>
      <c r="RF3" s="84"/>
      <c r="RG3" s="84"/>
      <c r="RH3" s="84"/>
      <c r="RI3" s="84"/>
      <c r="RJ3" s="84"/>
      <c r="RK3" s="84"/>
      <c r="RL3" s="84"/>
      <c r="RM3" s="84"/>
      <c r="RN3" s="84"/>
      <c r="RO3" s="84"/>
      <c r="RP3" s="84"/>
      <c r="RQ3" s="84"/>
      <c r="RR3" s="84"/>
      <c r="RS3" s="84"/>
      <c r="RT3" s="84"/>
      <c r="RU3" s="84"/>
      <c r="RV3" s="84"/>
      <c r="RW3" s="84"/>
      <c r="RX3" s="84"/>
      <c r="RY3" s="84"/>
      <c r="RZ3" s="84"/>
      <c r="SA3" s="84"/>
      <c r="SB3" s="84"/>
      <c r="SC3" s="84"/>
      <c r="SD3" s="84"/>
      <c r="SE3" s="84"/>
      <c r="SF3" s="84"/>
      <c r="SG3" s="84"/>
      <c r="SH3" s="84"/>
      <c r="SI3" s="84"/>
      <c r="SJ3" s="84"/>
      <c r="SK3" s="84"/>
      <c r="SL3" s="84"/>
      <c r="SM3" s="84"/>
      <c r="SN3" s="84"/>
      <c r="SO3" s="84"/>
      <c r="SP3" s="84"/>
      <c r="SQ3" s="84"/>
      <c r="SR3" s="84"/>
      <c r="SS3" s="84"/>
      <c r="ST3" s="84"/>
      <c r="SU3" s="84"/>
      <c r="SV3" s="84"/>
      <c r="SW3" s="84"/>
      <c r="SX3" s="84"/>
      <c r="SY3" s="84"/>
      <c r="SZ3" s="84"/>
      <c r="TA3" s="84"/>
      <c r="TB3" s="84"/>
      <c r="TC3" s="84"/>
      <c r="TD3" s="84"/>
      <c r="TE3" s="84"/>
      <c r="TF3" s="84"/>
      <c r="TG3" s="84"/>
      <c r="TH3" s="84"/>
      <c r="TI3" s="84"/>
      <c r="TJ3" s="84"/>
      <c r="TK3" s="84"/>
      <c r="TL3" s="84"/>
      <c r="TM3" s="84"/>
      <c r="TN3" s="84"/>
      <c r="TO3" s="84"/>
      <c r="TP3" s="84"/>
      <c r="TQ3" s="84"/>
      <c r="TR3" s="84"/>
      <c r="TS3" s="84"/>
      <c r="TT3" s="84"/>
      <c r="TU3" s="84"/>
      <c r="TV3" s="84"/>
      <c r="TW3" s="84"/>
      <c r="TX3" s="84"/>
      <c r="TY3" s="84"/>
      <c r="TZ3" s="84"/>
      <c r="UA3" s="84"/>
      <c r="UB3" s="84"/>
      <c r="UC3" s="84"/>
      <c r="UD3" s="84"/>
      <c r="UE3" s="84"/>
      <c r="UF3" s="84"/>
      <c r="UG3" s="84"/>
      <c r="UH3" s="84"/>
      <c r="UI3" s="84"/>
      <c r="UJ3" s="84"/>
      <c r="UK3" s="84"/>
      <c r="UL3" s="84"/>
      <c r="UM3" s="84"/>
      <c r="UN3" s="84"/>
      <c r="UO3" s="84"/>
      <c r="UP3" s="84"/>
      <c r="UQ3" s="84"/>
      <c r="UR3" s="84"/>
      <c r="US3" s="84"/>
      <c r="UT3" s="84"/>
      <c r="UU3" s="84"/>
      <c r="UV3" s="84"/>
      <c r="UW3" s="84"/>
      <c r="UX3" s="84"/>
      <c r="UY3" s="84"/>
      <c r="UZ3" s="84"/>
      <c r="VA3" s="84"/>
      <c r="VB3" s="84"/>
      <c r="VC3" s="84"/>
      <c r="VD3" s="84"/>
      <c r="VE3" s="84"/>
      <c r="VF3" s="84"/>
      <c r="VG3" s="84"/>
      <c r="VH3" s="84"/>
      <c r="VI3" s="84"/>
      <c r="VJ3" s="84"/>
      <c r="VK3" s="84"/>
      <c r="VL3" s="84"/>
      <c r="VM3" s="84"/>
      <c r="VN3" s="84"/>
      <c r="VO3" s="84"/>
      <c r="VP3" s="84"/>
      <c r="VQ3" s="84"/>
      <c r="VR3" s="84"/>
      <c r="VS3" s="84"/>
      <c r="VT3" s="84"/>
      <c r="VU3" s="84"/>
      <c r="VV3" s="84"/>
      <c r="VW3" s="84"/>
      <c r="VX3" s="84"/>
      <c r="VY3" s="84"/>
      <c r="VZ3" s="84"/>
      <c r="WA3" s="84"/>
      <c r="WB3" s="84"/>
      <c r="WC3" s="84"/>
      <c r="WD3" s="84"/>
      <c r="WE3" s="84"/>
      <c r="WF3" s="84"/>
      <c r="WG3" s="84"/>
      <c r="WH3" s="84"/>
      <c r="WI3" s="84"/>
      <c r="WJ3" s="84"/>
      <c r="WK3" s="84"/>
      <c r="WL3" s="84"/>
      <c r="WM3" s="84"/>
      <c r="WN3" s="84"/>
      <c r="WO3" s="84"/>
      <c r="WP3" s="84"/>
      <c r="WQ3" s="84"/>
      <c r="WR3" s="84"/>
      <c r="WS3" s="84"/>
      <c r="WT3" s="84"/>
      <c r="WU3" s="84"/>
      <c r="WV3" s="84"/>
      <c r="WW3" s="84"/>
      <c r="WX3" s="84"/>
      <c r="WY3" s="84"/>
      <c r="WZ3" s="84"/>
      <c r="XA3" s="84"/>
      <c r="XB3" s="84"/>
      <c r="XC3" s="84"/>
      <c r="XD3" s="84"/>
      <c r="XE3" s="84"/>
      <c r="XF3" s="84"/>
      <c r="XG3" s="84"/>
      <c r="XH3" s="84"/>
      <c r="XI3" s="84"/>
      <c r="XJ3" s="84"/>
      <c r="XK3" s="84"/>
      <c r="XL3" s="84"/>
      <c r="XM3" s="84"/>
      <c r="XN3" s="84"/>
      <c r="XO3" s="84"/>
      <c r="XP3" s="84"/>
      <c r="XQ3" s="84"/>
      <c r="XR3" s="84"/>
      <c r="XS3" s="84"/>
      <c r="XT3" s="84"/>
      <c r="XU3" s="84"/>
      <c r="XV3" s="84"/>
      <c r="XW3" s="84"/>
      <c r="XX3" s="84"/>
      <c r="XY3" s="84"/>
      <c r="XZ3" s="84"/>
      <c r="YA3" s="84"/>
      <c r="YB3" s="84"/>
      <c r="YC3" s="84"/>
      <c r="YD3" s="84"/>
      <c r="YE3" s="84"/>
      <c r="YF3" s="84"/>
      <c r="YG3" s="84"/>
      <c r="YH3" s="84"/>
      <c r="YI3" s="84"/>
      <c r="YJ3" s="84"/>
      <c r="YK3" s="84"/>
      <c r="YL3" s="84"/>
      <c r="YM3" s="84"/>
      <c r="YN3" s="84"/>
      <c r="YO3" s="84"/>
      <c r="YP3" s="84"/>
      <c r="YQ3" s="84"/>
      <c r="YR3" s="84"/>
      <c r="YS3" s="84"/>
      <c r="YT3" s="84"/>
      <c r="YU3" s="84"/>
      <c r="YV3" s="84"/>
      <c r="YW3" s="84"/>
      <c r="YX3" s="84"/>
      <c r="YY3" s="84"/>
      <c r="YZ3" s="84"/>
      <c r="ZA3" s="84"/>
      <c r="ZB3" s="84"/>
      <c r="ZC3" s="84"/>
      <c r="ZD3" s="84"/>
      <c r="ZE3" s="84"/>
      <c r="ZF3" s="84"/>
      <c r="ZG3" s="84"/>
      <c r="ZH3" s="84"/>
      <c r="ZI3" s="84"/>
      <c r="ZJ3" s="84"/>
      <c r="ZK3" s="84"/>
      <c r="ZL3" s="84"/>
      <c r="ZM3" s="84"/>
      <c r="ZN3" s="84"/>
      <c r="ZO3" s="84"/>
      <c r="ZP3" s="84"/>
      <c r="ZQ3" s="84"/>
      <c r="ZR3" s="84"/>
      <c r="ZS3" s="84"/>
      <c r="ZT3" s="84"/>
      <c r="ZU3" s="84"/>
      <c r="ZV3" s="84"/>
      <c r="ZW3" s="84"/>
      <c r="ZX3" s="84"/>
      <c r="ZY3" s="84"/>
      <c r="ZZ3" s="84"/>
      <c r="AAA3" s="84"/>
      <c r="AAB3" s="84"/>
      <c r="AAC3" s="84"/>
      <c r="AAD3" s="84"/>
      <c r="AAE3" s="84"/>
      <c r="AAF3" s="84"/>
      <c r="AAG3" s="84"/>
      <c r="AAH3" s="84"/>
      <c r="AAI3" s="84"/>
      <c r="AAJ3" s="84"/>
      <c r="AAK3" s="84"/>
      <c r="AAL3" s="84"/>
      <c r="AAM3" s="84"/>
      <c r="AAN3" s="84"/>
      <c r="AAO3" s="84"/>
      <c r="AAP3" s="84"/>
      <c r="AAQ3" s="84"/>
      <c r="AAR3" s="84"/>
      <c r="AAS3" s="84"/>
      <c r="AAT3" s="84"/>
      <c r="AAU3" s="84"/>
      <c r="AAV3" s="84"/>
      <c r="AAW3" s="84"/>
      <c r="AAX3" s="84"/>
      <c r="AAY3" s="84"/>
      <c r="AAZ3" s="84"/>
      <c r="ABA3" s="84"/>
      <c r="ABB3" s="84"/>
      <c r="ABC3" s="84"/>
      <c r="ABD3" s="84"/>
      <c r="ABE3" s="84"/>
      <c r="ABF3" s="84"/>
      <c r="ABG3" s="84"/>
      <c r="ABH3" s="84"/>
      <c r="ABI3" s="84"/>
      <c r="ABJ3" s="84"/>
      <c r="ABK3" s="84"/>
      <c r="ABL3" s="84"/>
      <c r="ABM3" s="84"/>
      <c r="ABN3" s="84"/>
      <c r="ABO3" s="84"/>
      <c r="ABP3" s="84"/>
      <c r="ABQ3" s="84"/>
      <c r="ABR3" s="84"/>
      <c r="ABS3" s="84"/>
      <c r="ABT3" s="84"/>
      <c r="ABU3" s="84"/>
      <c r="ABV3" s="84"/>
      <c r="ABW3" s="84"/>
      <c r="ABX3" s="84"/>
      <c r="ABY3" s="84"/>
      <c r="ABZ3" s="84"/>
      <c r="ACA3" s="84"/>
      <c r="ACB3" s="84"/>
      <c r="ACC3" s="84"/>
      <c r="ACD3" s="84"/>
      <c r="ACE3" s="84"/>
      <c r="ACF3" s="84"/>
      <c r="ACG3" s="84"/>
      <c r="ACH3" s="84"/>
      <c r="ACI3" s="84"/>
      <c r="ACJ3" s="84"/>
      <c r="ACK3" s="84"/>
      <c r="ACL3" s="84"/>
      <c r="ACM3" s="84"/>
      <c r="ACN3" s="84"/>
      <c r="ACO3" s="84"/>
      <c r="ACP3" s="84"/>
      <c r="ACQ3" s="84"/>
      <c r="ACR3" s="84"/>
      <c r="ACS3" s="84"/>
      <c r="ACT3" s="84"/>
      <c r="ACU3" s="84"/>
      <c r="ACV3" s="84"/>
      <c r="ACW3" s="84"/>
      <c r="ACX3" s="84"/>
      <c r="ACY3" s="84"/>
      <c r="ACZ3" s="84"/>
      <c r="ADA3" s="84"/>
      <c r="ADB3" s="84"/>
      <c r="ADC3" s="84"/>
      <c r="ADD3" s="84"/>
      <c r="ADE3" s="84"/>
      <c r="ADF3" s="84"/>
      <c r="ADG3" s="84"/>
      <c r="ADH3" s="84"/>
      <c r="ADI3" s="84"/>
      <c r="ADJ3" s="84"/>
      <c r="ADK3" s="84"/>
      <c r="ADL3" s="84"/>
      <c r="ADM3" s="84"/>
      <c r="ADN3" s="84"/>
      <c r="ADO3" s="84"/>
      <c r="ADP3" s="84"/>
      <c r="ADQ3" s="84"/>
      <c r="ADR3" s="84"/>
      <c r="ADS3" s="84"/>
      <c r="ADT3" s="84"/>
      <c r="ADU3" s="84"/>
      <c r="ADV3" s="84"/>
      <c r="ADW3" s="84"/>
      <c r="ADX3" s="84"/>
      <c r="ADY3" s="84"/>
      <c r="ADZ3" s="84"/>
      <c r="AEA3" s="84"/>
      <c r="AEB3" s="84"/>
      <c r="AEC3" s="84"/>
      <c r="AED3" s="84"/>
      <c r="AEE3" s="84"/>
      <c r="AEF3" s="84"/>
      <c r="AEG3" s="84"/>
      <c r="AEH3" s="84"/>
      <c r="AEI3" s="84"/>
      <c r="AEJ3" s="84"/>
      <c r="AEK3" s="84"/>
      <c r="AEL3" s="84"/>
      <c r="AEM3" s="84"/>
      <c r="AEN3" s="84"/>
      <c r="AEO3" s="84"/>
      <c r="AEP3" s="84"/>
      <c r="AEQ3" s="84"/>
      <c r="AER3" s="84"/>
      <c r="AES3" s="84"/>
      <c r="AET3" s="84"/>
      <c r="AEU3" s="84"/>
      <c r="AEV3" s="84"/>
      <c r="AEW3" s="84"/>
      <c r="AEX3" s="84"/>
      <c r="AEY3" s="84"/>
      <c r="AEZ3" s="84"/>
      <c r="AFA3" s="84"/>
      <c r="AFB3" s="84"/>
      <c r="AFC3" s="84"/>
      <c r="AFD3" s="84"/>
      <c r="AFE3" s="84"/>
      <c r="AFF3" s="84"/>
      <c r="AFG3" s="84"/>
      <c r="AFH3" s="84"/>
      <c r="AFI3" s="84"/>
      <c r="AFJ3" s="84"/>
      <c r="AFK3" s="84"/>
      <c r="AFL3" s="84"/>
      <c r="AFM3" s="84"/>
      <c r="AFN3" s="84"/>
      <c r="AFO3" s="84"/>
      <c r="AFP3" s="84"/>
      <c r="AFQ3" s="84"/>
      <c r="AFR3" s="84"/>
      <c r="AFS3" s="84"/>
      <c r="AFT3" s="84"/>
      <c r="AFU3" s="84"/>
      <c r="AFV3" s="84"/>
      <c r="AFW3" s="84"/>
      <c r="AFX3" s="84"/>
      <c r="AFY3" s="84"/>
      <c r="AFZ3" s="84"/>
      <c r="AGA3" s="84"/>
      <c r="AGB3" s="84"/>
      <c r="AGC3" s="84"/>
      <c r="AGD3" s="84"/>
      <c r="AGE3" s="84"/>
      <c r="AGF3" s="84"/>
      <c r="AGG3" s="84"/>
      <c r="AGH3" s="84"/>
      <c r="AGI3" s="84"/>
      <c r="AGJ3" s="84"/>
      <c r="AGK3" s="84"/>
      <c r="AGL3" s="84"/>
      <c r="AGM3" s="84"/>
      <c r="AGN3" s="84"/>
      <c r="AGO3" s="84"/>
      <c r="AGP3" s="84"/>
      <c r="AGQ3" s="84"/>
      <c r="AGR3" s="84"/>
      <c r="AGS3" s="84"/>
      <c r="AGT3" s="84"/>
      <c r="AGU3" s="84"/>
      <c r="AGV3" s="84"/>
      <c r="AGW3" s="84"/>
      <c r="AGX3" s="84"/>
      <c r="AGY3" s="84"/>
      <c r="AGZ3" s="84"/>
      <c r="AHA3" s="84"/>
      <c r="AHB3" s="84"/>
      <c r="AHC3" s="84"/>
      <c r="AHD3" s="84"/>
      <c r="AHE3" s="84"/>
      <c r="AHF3" s="84"/>
      <c r="AHG3" s="84"/>
      <c r="AHH3" s="84"/>
      <c r="AHI3" s="84"/>
      <c r="AHJ3" s="84"/>
      <c r="AHK3" s="84"/>
      <c r="AHL3" s="84"/>
      <c r="AHM3" s="84"/>
      <c r="AHN3" s="84"/>
      <c r="AHO3" s="84"/>
      <c r="AHP3" s="84"/>
      <c r="AHQ3" s="84"/>
      <c r="AHR3" s="84"/>
      <c r="AHS3" s="84"/>
      <c r="AHT3" s="84"/>
      <c r="AHU3" s="84"/>
      <c r="AHV3" s="84"/>
      <c r="AHW3" s="84"/>
      <c r="AHX3" s="84"/>
      <c r="AHY3" s="84"/>
      <c r="AHZ3" s="84"/>
      <c r="AIA3" s="84"/>
      <c r="AIB3" s="84"/>
      <c r="AIC3" s="84"/>
      <c r="AID3" s="84"/>
      <c r="AIE3" s="84"/>
      <c r="AIF3" s="84"/>
      <c r="AIG3" s="84"/>
      <c r="AIH3" s="84"/>
      <c r="AII3" s="84"/>
      <c r="AIJ3" s="84"/>
      <c r="AIK3" s="84"/>
      <c r="AIL3" s="84"/>
      <c r="AIM3" s="84"/>
      <c r="AIN3" s="84"/>
      <c r="AIO3" s="84"/>
      <c r="AIP3" s="84"/>
      <c r="AIQ3" s="84"/>
      <c r="AIR3" s="84"/>
      <c r="AIS3" s="84"/>
      <c r="AIT3" s="84"/>
      <c r="AIU3" s="84"/>
      <c r="AIV3" s="84"/>
      <c r="AIW3" s="84"/>
      <c r="AIX3" s="84"/>
      <c r="AIY3" s="84"/>
      <c r="AIZ3" s="84"/>
      <c r="AJA3" s="84"/>
      <c r="AJB3" s="84"/>
      <c r="AJC3" s="84"/>
      <c r="AJD3" s="84"/>
      <c r="AJE3" s="84"/>
      <c r="AJF3" s="84"/>
      <c r="AJG3" s="84"/>
      <c r="AJH3" s="84"/>
      <c r="AJI3" s="84"/>
      <c r="AJJ3" s="84"/>
      <c r="AJK3" s="84"/>
      <c r="AJL3" s="84"/>
      <c r="AJM3" s="84"/>
      <c r="AJN3" s="84"/>
      <c r="AJO3" s="84"/>
      <c r="AJP3" s="84"/>
      <c r="AJQ3" s="84"/>
      <c r="AJR3" s="84"/>
      <c r="AJS3" s="84"/>
      <c r="AJT3" s="84"/>
      <c r="AJU3" s="84"/>
      <c r="AJV3" s="84"/>
      <c r="AJW3" s="84"/>
      <c r="AJX3" s="84"/>
      <c r="AJY3" s="84"/>
      <c r="AJZ3" s="84"/>
      <c r="AKA3" s="84"/>
      <c r="AKB3" s="84"/>
      <c r="AKC3" s="84"/>
      <c r="AKD3" s="84"/>
      <c r="AKE3" s="84"/>
      <c r="AKF3" s="84"/>
      <c r="AKG3" s="84"/>
      <c r="AKH3" s="84"/>
      <c r="AKI3" s="84"/>
      <c r="AKJ3" s="84"/>
      <c r="AKK3" s="84"/>
      <c r="AKL3" s="84"/>
      <c r="AKM3" s="84"/>
      <c r="AKN3" s="84"/>
      <c r="AKO3" s="84"/>
      <c r="AKP3" s="84"/>
      <c r="AKQ3" s="84"/>
      <c r="AKR3" s="84"/>
      <c r="AKS3" s="84"/>
      <c r="AKT3" s="84"/>
      <c r="AKU3" s="84"/>
      <c r="AKV3" s="84"/>
      <c r="AKW3" s="84"/>
      <c r="AKX3" s="84"/>
      <c r="AKY3" s="84"/>
      <c r="AKZ3" s="84"/>
      <c r="ALA3" s="84"/>
      <c r="ALB3" s="84"/>
      <c r="ALC3" s="84"/>
      <c r="ALD3" s="84"/>
      <c r="ALE3" s="84"/>
      <c r="ALF3" s="84"/>
      <c r="ALG3" s="84"/>
      <c r="ALH3" s="84"/>
      <c r="ALI3" s="84"/>
      <c r="ALJ3" s="84"/>
      <c r="ALK3" s="84"/>
      <c r="ALL3" s="84"/>
      <c r="ALM3" s="84"/>
      <c r="ALN3" s="84"/>
      <c r="ALO3" s="84"/>
      <c r="ALP3" s="84"/>
      <c r="ALQ3" s="84"/>
      <c r="ALR3" s="84"/>
      <c r="ALS3" s="84"/>
      <c r="ALT3" s="84"/>
      <c r="ALU3" s="84"/>
      <c r="ALV3" s="84"/>
      <c r="ALW3" s="84"/>
      <c r="ALX3" s="84"/>
      <c r="ALY3" s="84"/>
      <c r="ALZ3" s="84"/>
      <c r="AMA3" s="84"/>
      <c r="AMB3" s="84"/>
      <c r="AMC3" s="84"/>
      <c r="AMD3" s="84"/>
      <c r="AME3" s="84"/>
      <c r="AMF3" s="84"/>
      <c r="AMG3" s="84"/>
      <c r="AMH3" s="84"/>
      <c r="AMI3" s="84"/>
      <c r="AMJ3" s="84"/>
      <c r="AMK3" s="84"/>
      <c r="AML3" s="84"/>
      <c r="AMM3" s="84"/>
      <c r="AMN3" s="84"/>
      <c r="AMO3" s="84"/>
      <c r="AMP3" s="84"/>
      <c r="AMQ3" s="84"/>
      <c r="AMR3" s="84"/>
      <c r="AMS3" s="84"/>
      <c r="AMT3" s="84"/>
      <c r="AMU3" s="84"/>
      <c r="AMV3" s="84"/>
      <c r="AMW3" s="84"/>
      <c r="AMX3" s="84"/>
      <c r="AMY3" s="84"/>
      <c r="AMZ3" s="84"/>
      <c r="ANA3" s="84"/>
      <c r="ANB3" s="84"/>
      <c r="ANC3" s="84"/>
      <c r="AND3" s="84"/>
      <c r="ANE3" s="84"/>
      <c r="ANF3" s="84"/>
      <c r="ANG3" s="84"/>
      <c r="ANH3" s="84"/>
      <c r="ANI3" s="84"/>
      <c r="ANJ3" s="84"/>
      <c r="ANK3" s="84"/>
      <c r="ANL3" s="84"/>
      <c r="ANM3" s="84"/>
      <c r="ANN3" s="84"/>
      <c r="ANO3" s="84"/>
      <c r="ANP3" s="84"/>
      <c r="ANQ3" s="84"/>
      <c r="ANR3" s="84"/>
      <c r="ANS3" s="84"/>
      <c r="ANT3" s="84"/>
      <c r="ANU3" s="84"/>
      <c r="ANV3" s="84"/>
      <c r="ANW3" s="84"/>
      <c r="ANX3" s="84"/>
      <c r="ANY3" s="84"/>
      <c r="ANZ3" s="84"/>
      <c r="AOA3" s="84"/>
      <c r="AOB3" s="84"/>
      <c r="AOC3" s="84"/>
      <c r="AOD3" s="84"/>
      <c r="AOE3" s="84"/>
      <c r="AOF3" s="84"/>
      <c r="AOG3" s="84"/>
      <c r="AOH3" s="84"/>
      <c r="AOI3" s="84"/>
      <c r="AOJ3" s="84"/>
      <c r="AOK3" s="84"/>
      <c r="AOL3" s="84"/>
      <c r="AOM3" s="84"/>
      <c r="AON3" s="84"/>
      <c r="AOO3" s="84"/>
      <c r="AOP3" s="84"/>
      <c r="AOQ3" s="84"/>
      <c r="AOR3" s="84"/>
      <c r="AOS3" s="84"/>
      <c r="AOT3" s="84"/>
      <c r="AOU3" s="84"/>
      <c r="AOV3" s="84"/>
      <c r="AOW3" s="84"/>
      <c r="AOX3" s="84"/>
      <c r="AOY3" s="84"/>
      <c r="AOZ3" s="84"/>
      <c r="APA3" s="84"/>
      <c r="APB3" s="84"/>
      <c r="APC3" s="84"/>
      <c r="APD3" s="84"/>
      <c r="APE3" s="84"/>
      <c r="APF3" s="84"/>
      <c r="APG3" s="84"/>
      <c r="APH3" s="84"/>
      <c r="API3" s="84"/>
      <c r="APJ3" s="84"/>
      <c r="APK3" s="84"/>
      <c r="APL3" s="84"/>
      <c r="APM3" s="84"/>
      <c r="APN3" s="84"/>
      <c r="APO3" s="84"/>
      <c r="APP3" s="84"/>
      <c r="APQ3" s="84"/>
      <c r="APR3" s="84"/>
      <c r="APS3" s="84"/>
      <c r="APT3" s="84"/>
      <c r="APU3" s="84"/>
      <c r="APV3" s="84"/>
      <c r="APW3" s="84"/>
      <c r="APX3" s="84"/>
      <c r="APY3" s="84"/>
      <c r="APZ3" s="84"/>
      <c r="AQA3" s="84"/>
      <c r="AQB3" s="84"/>
      <c r="AQC3" s="84"/>
      <c r="AQD3" s="84"/>
      <c r="AQE3" s="84"/>
      <c r="AQF3" s="84"/>
      <c r="AQG3" s="84"/>
      <c r="AQH3" s="84"/>
      <c r="AQI3" s="84"/>
      <c r="AQJ3" s="84"/>
      <c r="AQK3" s="84"/>
      <c r="AQL3" s="84"/>
      <c r="AQM3" s="84"/>
      <c r="AQN3" s="84"/>
      <c r="AQO3" s="84"/>
      <c r="AQP3" s="84"/>
      <c r="AQQ3" s="84"/>
      <c r="AQR3" s="84"/>
      <c r="AQS3" s="84"/>
      <c r="AQT3" s="84"/>
      <c r="AQU3" s="84"/>
      <c r="AQV3" s="84"/>
      <c r="AQW3" s="84"/>
      <c r="AQX3" s="84"/>
      <c r="AQY3" s="84"/>
      <c r="AQZ3" s="84"/>
      <c r="ARA3" s="84"/>
      <c r="ARB3" s="84"/>
      <c r="ARC3" s="84"/>
      <c r="ARD3" s="84"/>
      <c r="ARE3" s="84"/>
      <c r="ARF3" s="84"/>
      <c r="ARG3" s="84"/>
      <c r="ARH3" s="84"/>
      <c r="ARI3" s="84"/>
      <c r="ARJ3" s="84"/>
      <c r="ARK3" s="84"/>
      <c r="ARL3" s="84"/>
      <c r="ARM3" s="84"/>
      <c r="ARN3" s="84"/>
      <c r="ARO3" s="84"/>
      <c r="ARP3" s="84"/>
      <c r="ARQ3" s="84"/>
      <c r="ARR3" s="84"/>
      <c r="ARS3" s="84"/>
      <c r="ART3" s="84"/>
      <c r="ARU3" s="84"/>
      <c r="ARV3" s="84"/>
      <c r="ARW3" s="84"/>
      <c r="ARX3" s="84"/>
      <c r="ARY3" s="84"/>
      <c r="ARZ3" s="84"/>
      <c r="ASA3" s="84"/>
      <c r="ASB3" s="84"/>
      <c r="ASC3" s="84"/>
      <c r="ASD3" s="84"/>
      <c r="ASE3" s="84"/>
      <c r="ASF3" s="84"/>
      <c r="ASG3" s="84"/>
      <c r="ASH3" s="84"/>
      <c r="ASI3" s="84"/>
      <c r="ASJ3" s="84"/>
      <c r="ASK3" s="84"/>
      <c r="ASL3" s="84"/>
      <c r="ASM3" s="84"/>
      <c r="ASN3" s="84"/>
      <c r="ASO3" s="84"/>
      <c r="ASP3" s="84"/>
      <c r="ASQ3" s="84"/>
      <c r="ASR3" s="84"/>
      <c r="ASS3" s="84"/>
      <c r="AST3" s="84"/>
      <c r="ASU3" s="84"/>
      <c r="ASV3" s="84"/>
      <c r="ASW3" s="84"/>
      <c r="ASX3" s="84"/>
      <c r="ASY3" s="84"/>
      <c r="ASZ3" s="84"/>
      <c r="ATA3" s="84"/>
      <c r="ATB3" s="84"/>
      <c r="ATC3" s="84"/>
      <c r="ATD3" s="84"/>
      <c r="ATE3" s="84"/>
      <c r="ATF3" s="84"/>
      <c r="ATG3" s="84"/>
      <c r="ATH3" s="84"/>
      <c r="ATI3" s="84"/>
      <c r="ATJ3" s="84"/>
      <c r="ATK3" s="84"/>
      <c r="ATL3" s="84"/>
      <c r="ATM3" s="84"/>
      <c r="ATN3" s="84"/>
      <c r="ATO3" s="84"/>
      <c r="ATP3" s="84"/>
      <c r="ATQ3" s="84"/>
      <c r="ATR3" s="84"/>
      <c r="ATS3" s="84"/>
      <c r="ATT3" s="84"/>
      <c r="ATU3" s="84"/>
      <c r="ATV3" s="84"/>
      <c r="ATW3" s="84"/>
      <c r="ATX3" s="84"/>
      <c r="ATY3" s="84"/>
      <c r="ATZ3" s="84"/>
      <c r="AUA3" s="84"/>
      <c r="AUB3" s="84"/>
      <c r="AUC3" s="84"/>
      <c r="AUD3" s="84"/>
      <c r="AUE3" s="84"/>
      <c r="AUF3" s="84"/>
      <c r="AUG3" s="84"/>
      <c r="AUH3" s="84"/>
      <c r="AUI3" s="84"/>
      <c r="AUJ3" s="84"/>
      <c r="AUK3" s="84"/>
      <c r="AUL3" s="84"/>
      <c r="AUM3" s="84"/>
      <c r="AUN3" s="84"/>
      <c r="AUO3" s="84"/>
      <c r="AUP3" s="84"/>
      <c r="AUQ3" s="84"/>
      <c r="AUR3" s="84"/>
      <c r="AUS3" s="84"/>
      <c r="AUT3" s="84"/>
      <c r="AUU3" s="84"/>
      <c r="AUV3" s="84"/>
      <c r="AUW3" s="84"/>
      <c r="AUX3" s="84"/>
      <c r="AUY3" s="84"/>
      <c r="AUZ3" s="84"/>
      <c r="AVA3" s="84"/>
      <c r="AVB3" s="84"/>
      <c r="AVC3" s="84"/>
      <c r="AVD3" s="84"/>
      <c r="AVE3" s="84"/>
      <c r="AVF3" s="84"/>
      <c r="AVG3" s="84"/>
      <c r="AVH3" s="84"/>
      <c r="AVI3" s="84"/>
      <c r="AVJ3" s="84"/>
      <c r="AVK3" s="84"/>
      <c r="AVL3" s="84"/>
      <c r="AVM3" s="84"/>
      <c r="AVN3" s="84"/>
      <c r="AVO3" s="84"/>
      <c r="AVP3" s="84"/>
      <c r="AVQ3" s="84"/>
      <c r="AVR3" s="84"/>
      <c r="AVS3" s="84"/>
      <c r="AVT3" s="84"/>
      <c r="AVU3" s="84"/>
      <c r="AVV3" s="84"/>
      <c r="AVW3" s="84"/>
      <c r="AVX3" s="84"/>
      <c r="AVY3" s="84"/>
      <c r="AVZ3" s="84"/>
      <c r="AWA3" s="84"/>
      <c r="AWB3" s="84"/>
      <c r="AWC3" s="84"/>
      <c r="AWD3" s="84"/>
      <c r="AWE3" s="84"/>
      <c r="AWF3" s="84"/>
      <c r="AWG3" s="84"/>
      <c r="AWH3" s="84"/>
      <c r="AWI3" s="84"/>
      <c r="AWJ3" s="84"/>
      <c r="AWK3" s="84"/>
      <c r="AWL3" s="84"/>
      <c r="AWM3" s="84"/>
      <c r="AWN3" s="84"/>
      <c r="AWO3" s="84"/>
      <c r="AWP3" s="84"/>
      <c r="AWQ3" s="84"/>
      <c r="AWR3" s="84"/>
      <c r="AWS3" s="84"/>
      <c r="AWT3" s="84"/>
      <c r="AWU3" s="84"/>
      <c r="AWV3" s="84"/>
      <c r="AWW3" s="84"/>
      <c r="AWX3" s="84"/>
      <c r="AWY3" s="84"/>
      <c r="AWZ3" s="84"/>
      <c r="AXA3" s="84"/>
      <c r="AXB3" s="84"/>
      <c r="AXC3" s="84"/>
      <c r="AXD3" s="84"/>
      <c r="AXE3" s="84"/>
      <c r="AXF3" s="84"/>
      <c r="AXG3" s="84"/>
      <c r="AXH3" s="84"/>
      <c r="AXI3" s="84"/>
      <c r="AXJ3" s="84"/>
      <c r="AXK3" s="84"/>
      <c r="AXL3" s="84"/>
      <c r="AXM3" s="84"/>
      <c r="AXN3" s="84"/>
      <c r="AXO3" s="84"/>
      <c r="AXP3" s="84"/>
      <c r="AXQ3" s="84"/>
      <c r="AXR3" s="84"/>
      <c r="AXS3" s="84"/>
      <c r="AXT3" s="84"/>
      <c r="AXU3" s="84"/>
      <c r="AXV3" s="84"/>
      <c r="AXW3" s="84"/>
      <c r="AXX3" s="84"/>
      <c r="AXY3" s="84"/>
      <c r="AXZ3" s="84"/>
      <c r="AYA3" s="84"/>
      <c r="AYB3" s="84"/>
      <c r="AYC3" s="84"/>
      <c r="AYD3" s="84"/>
      <c r="AYE3" s="84"/>
      <c r="AYF3" s="84"/>
      <c r="AYG3" s="84"/>
      <c r="AYH3" s="84"/>
      <c r="AYI3" s="84"/>
      <c r="AYJ3" s="84"/>
      <c r="AYK3" s="84"/>
      <c r="AYL3" s="84"/>
      <c r="AYM3" s="84"/>
      <c r="AYN3" s="84"/>
      <c r="AYO3" s="84"/>
      <c r="AYP3" s="84"/>
      <c r="AYQ3" s="84"/>
      <c r="AYR3" s="84"/>
      <c r="AYS3" s="84"/>
      <c r="AYT3" s="84"/>
      <c r="AYU3" s="84"/>
      <c r="AYV3" s="84"/>
      <c r="AYW3" s="84"/>
      <c r="AYX3" s="84"/>
      <c r="AYY3" s="84"/>
      <c r="AYZ3" s="84"/>
      <c r="AZA3" s="84"/>
      <c r="AZB3" s="84"/>
      <c r="AZC3" s="84"/>
      <c r="AZD3" s="84"/>
      <c r="AZE3" s="84"/>
      <c r="AZF3" s="84"/>
      <c r="AZG3" s="84"/>
      <c r="AZH3" s="84"/>
      <c r="AZI3" s="84"/>
      <c r="AZJ3" s="84"/>
      <c r="AZK3" s="84"/>
      <c r="AZL3" s="84"/>
      <c r="AZM3" s="84"/>
      <c r="AZN3" s="84"/>
      <c r="AZO3" s="84"/>
      <c r="AZP3" s="84"/>
      <c r="AZQ3" s="84"/>
      <c r="AZR3" s="84"/>
      <c r="AZS3" s="84"/>
      <c r="AZT3" s="84"/>
      <c r="AZU3" s="84"/>
      <c r="AZV3" s="84"/>
      <c r="AZW3" s="84"/>
      <c r="AZX3" s="84"/>
      <c r="AZY3" s="84"/>
      <c r="AZZ3" s="84"/>
      <c r="BAA3" s="84"/>
      <c r="BAB3" s="84"/>
      <c r="BAC3" s="84"/>
      <c r="BAD3" s="84"/>
      <c r="BAE3" s="84"/>
      <c r="BAF3" s="84"/>
      <c r="BAG3" s="84"/>
      <c r="BAH3" s="84"/>
      <c r="BAI3" s="84"/>
      <c r="BAJ3" s="84"/>
      <c r="BAK3" s="84"/>
      <c r="BAL3" s="84"/>
      <c r="BAM3" s="84"/>
      <c r="BAN3" s="84"/>
      <c r="BAO3" s="84"/>
      <c r="BAP3" s="84"/>
      <c r="BAQ3" s="84"/>
      <c r="BAR3" s="84"/>
      <c r="BAS3" s="84"/>
      <c r="BAT3" s="84"/>
      <c r="BAU3" s="84"/>
      <c r="BAV3" s="84"/>
      <c r="BAW3" s="84"/>
      <c r="BAX3" s="84"/>
      <c r="BAY3" s="84"/>
      <c r="BAZ3" s="84"/>
      <c r="BBA3" s="84"/>
      <c r="BBB3" s="84"/>
      <c r="BBC3" s="84"/>
      <c r="BBD3" s="84"/>
      <c r="BBE3" s="84"/>
      <c r="BBF3" s="84"/>
      <c r="BBG3" s="84"/>
      <c r="BBH3" s="84"/>
      <c r="BBI3" s="84"/>
      <c r="BBJ3" s="84"/>
      <c r="BBK3" s="84"/>
      <c r="BBL3" s="84"/>
      <c r="BBM3" s="84"/>
      <c r="BBN3" s="84"/>
      <c r="BBO3" s="84"/>
      <c r="BBP3" s="84"/>
      <c r="BBQ3" s="84"/>
      <c r="BBR3" s="84"/>
      <c r="BBS3" s="84"/>
      <c r="BBT3" s="84"/>
      <c r="BBU3" s="84"/>
      <c r="BBV3" s="84"/>
      <c r="BBW3" s="84"/>
      <c r="BBX3" s="84"/>
      <c r="BBY3" s="84"/>
      <c r="BBZ3" s="84"/>
      <c r="BCA3" s="84"/>
      <c r="BCB3" s="84"/>
      <c r="BCC3" s="84"/>
      <c r="BCD3" s="84"/>
      <c r="BCE3" s="84"/>
      <c r="BCF3" s="84"/>
      <c r="BCG3" s="84"/>
      <c r="BCH3" s="84"/>
      <c r="BCI3" s="84"/>
      <c r="BCJ3" s="84"/>
      <c r="BCK3" s="84"/>
      <c r="BCL3" s="84"/>
      <c r="BCM3" s="84"/>
      <c r="BCN3" s="84"/>
      <c r="BCO3" s="84"/>
      <c r="BCP3" s="84"/>
      <c r="BCQ3" s="84"/>
      <c r="BCR3" s="84"/>
      <c r="BCS3" s="84"/>
      <c r="BCT3" s="84"/>
      <c r="BCU3" s="84"/>
      <c r="BCV3" s="84"/>
      <c r="BCW3" s="84"/>
      <c r="BCX3" s="84"/>
      <c r="BCY3" s="84"/>
      <c r="BCZ3" s="84"/>
      <c r="BDA3" s="84"/>
      <c r="BDB3" s="84"/>
      <c r="BDC3" s="84"/>
      <c r="BDD3" s="84"/>
      <c r="BDE3" s="84"/>
      <c r="BDF3" s="84"/>
      <c r="BDG3" s="84"/>
      <c r="BDH3" s="84"/>
      <c r="BDI3" s="84"/>
      <c r="BDJ3" s="84"/>
      <c r="BDK3" s="84"/>
      <c r="BDL3" s="84"/>
      <c r="BDM3" s="84"/>
      <c r="BDN3" s="84"/>
      <c r="BDO3" s="84"/>
      <c r="BDP3" s="84"/>
      <c r="BDQ3" s="84"/>
      <c r="BDR3" s="84"/>
      <c r="BDS3" s="84"/>
      <c r="BDT3" s="84"/>
      <c r="BDU3" s="84"/>
      <c r="BDV3" s="84"/>
      <c r="BDW3" s="84"/>
      <c r="BDX3" s="84"/>
      <c r="BDY3" s="84"/>
      <c r="BDZ3" s="84"/>
      <c r="BEA3" s="84"/>
      <c r="BEB3" s="84"/>
      <c r="BEC3" s="84"/>
      <c r="BED3" s="84"/>
      <c r="BEE3" s="84"/>
      <c r="BEF3" s="84"/>
      <c r="BEG3" s="84"/>
      <c r="BEH3" s="84"/>
      <c r="BEI3" s="84"/>
      <c r="BEJ3" s="84"/>
      <c r="BEK3" s="84"/>
      <c r="BEL3" s="84"/>
      <c r="BEM3" s="84"/>
      <c r="BEN3" s="84"/>
      <c r="BEO3" s="84"/>
      <c r="BEP3" s="84"/>
      <c r="BEQ3" s="84"/>
      <c r="BER3" s="84"/>
      <c r="BES3" s="84"/>
      <c r="BET3" s="84"/>
      <c r="BEU3" s="84"/>
      <c r="BEV3" s="84"/>
      <c r="BEW3" s="84"/>
      <c r="BEX3" s="84"/>
      <c r="BEY3" s="84"/>
      <c r="BEZ3" s="84"/>
      <c r="BFA3" s="84"/>
      <c r="BFB3" s="84"/>
      <c r="BFC3" s="84"/>
      <c r="BFD3" s="84"/>
      <c r="BFE3" s="84"/>
      <c r="BFF3" s="84"/>
      <c r="BFG3" s="84"/>
      <c r="BFH3" s="84"/>
      <c r="BFI3" s="84"/>
      <c r="BFJ3" s="84"/>
      <c r="BFK3" s="84"/>
      <c r="BFL3" s="84"/>
      <c r="BFM3" s="84"/>
      <c r="BFN3" s="84"/>
      <c r="BFO3" s="84"/>
      <c r="BFP3" s="84"/>
      <c r="BFQ3" s="84"/>
      <c r="BFR3" s="84"/>
      <c r="BFS3" s="84"/>
      <c r="BFT3" s="84"/>
      <c r="BFU3" s="84"/>
      <c r="BFV3" s="84"/>
      <c r="BFW3" s="84"/>
      <c r="BFX3" s="84"/>
      <c r="BFY3" s="84"/>
      <c r="BFZ3" s="84"/>
      <c r="BGA3" s="84"/>
      <c r="BGB3" s="84"/>
      <c r="BGC3" s="84"/>
      <c r="BGD3" s="84"/>
      <c r="BGE3" s="84"/>
      <c r="BGF3" s="84"/>
      <c r="BGG3" s="84"/>
      <c r="BGH3" s="84"/>
      <c r="BGI3" s="84"/>
      <c r="BGJ3" s="84"/>
      <c r="BGK3" s="84"/>
      <c r="BGL3" s="84"/>
      <c r="BGM3" s="84"/>
      <c r="BGN3" s="84"/>
      <c r="BGO3" s="84"/>
      <c r="BGP3" s="84"/>
      <c r="BGQ3" s="84"/>
      <c r="BGR3" s="84"/>
      <c r="BGS3" s="84"/>
      <c r="BGT3" s="84"/>
      <c r="BGU3" s="84"/>
      <c r="BGV3" s="84"/>
      <c r="BGW3" s="84"/>
      <c r="BGX3" s="84"/>
      <c r="BGY3" s="84"/>
      <c r="BGZ3" s="84"/>
      <c r="BHA3" s="84"/>
      <c r="BHB3" s="84"/>
      <c r="BHC3" s="84"/>
      <c r="BHD3" s="84"/>
      <c r="BHE3" s="84"/>
      <c r="BHF3" s="84"/>
      <c r="BHG3" s="84"/>
      <c r="BHH3" s="84"/>
      <c r="BHI3" s="84"/>
      <c r="BHJ3" s="84"/>
      <c r="BHK3" s="84"/>
      <c r="BHL3" s="84"/>
      <c r="BHM3" s="84"/>
      <c r="BHN3" s="84"/>
      <c r="BHO3" s="84"/>
      <c r="BHP3" s="84"/>
      <c r="BHQ3" s="84"/>
      <c r="BHR3" s="84"/>
      <c r="BHS3" s="84"/>
      <c r="BHT3" s="84"/>
      <c r="BHU3" s="84"/>
      <c r="BHV3" s="84"/>
      <c r="BHW3" s="84"/>
      <c r="BHX3" s="84"/>
      <c r="BHY3" s="84"/>
      <c r="BHZ3" s="84"/>
      <c r="BIA3" s="84"/>
      <c r="BIB3" s="84"/>
      <c r="BIC3" s="84"/>
      <c r="BID3" s="84"/>
      <c r="BIE3" s="84"/>
      <c r="BIF3" s="84"/>
      <c r="BIG3" s="84"/>
      <c r="BIH3" s="84"/>
      <c r="BII3" s="84"/>
      <c r="BIJ3" s="84"/>
      <c r="BIK3" s="84"/>
      <c r="BIL3" s="84"/>
      <c r="BIM3" s="84"/>
      <c r="BIN3" s="84"/>
      <c r="BIO3" s="84"/>
      <c r="BIP3" s="84"/>
      <c r="BIQ3" s="84"/>
      <c r="BIR3" s="84"/>
      <c r="BIS3" s="84"/>
      <c r="BIT3" s="84"/>
      <c r="BIU3" s="84"/>
      <c r="BIV3" s="84"/>
      <c r="BIW3" s="84"/>
      <c r="BIX3" s="84"/>
      <c r="BIY3" s="84"/>
      <c r="BIZ3" s="84"/>
      <c r="BJA3" s="84"/>
      <c r="BJB3" s="84"/>
      <c r="BJC3" s="84"/>
      <c r="BJD3" s="84"/>
      <c r="BJE3" s="84"/>
      <c r="BJF3" s="84"/>
      <c r="BJG3" s="84"/>
      <c r="BJH3" s="84"/>
      <c r="BJI3" s="84"/>
      <c r="BJJ3" s="84"/>
      <c r="BJK3" s="84"/>
      <c r="BJL3" s="84"/>
      <c r="BJM3" s="84"/>
      <c r="BJN3" s="84"/>
      <c r="BJO3" s="84"/>
      <c r="BJP3" s="84"/>
      <c r="BJQ3" s="84"/>
      <c r="BJR3" s="84"/>
      <c r="BJS3" s="84"/>
      <c r="BJT3" s="84"/>
      <c r="BJU3" s="84"/>
      <c r="BJV3" s="84"/>
      <c r="BJW3" s="84"/>
      <c r="BJX3" s="84"/>
      <c r="BJY3" s="84"/>
      <c r="BJZ3" s="84"/>
      <c r="BKA3" s="84"/>
      <c r="BKB3" s="84"/>
      <c r="BKC3" s="84"/>
      <c r="BKD3" s="84"/>
      <c r="BKE3" s="84"/>
      <c r="BKF3" s="84"/>
      <c r="BKG3" s="84"/>
      <c r="BKH3" s="84"/>
      <c r="BKI3" s="84"/>
      <c r="BKJ3" s="84"/>
      <c r="BKK3" s="84"/>
      <c r="BKL3" s="84"/>
      <c r="BKM3" s="84"/>
      <c r="BKN3" s="84"/>
      <c r="BKO3" s="84"/>
      <c r="BKP3" s="84"/>
      <c r="BKQ3" s="84"/>
      <c r="BKR3" s="84"/>
      <c r="BKS3" s="84"/>
      <c r="BKT3" s="84"/>
      <c r="BKU3" s="84"/>
      <c r="BKV3" s="84"/>
      <c r="BKW3" s="84"/>
      <c r="BKX3" s="84"/>
      <c r="BKY3" s="84"/>
      <c r="BKZ3" s="84"/>
      <c r="BLA3" s="84"/>
      <c r="BLB3" s="84"/>
      <c r="BLC3" s="84"/>
      <c r="BLD3" s="84"/>
      <c r="BLE3" s="84"/>
      <c r="BLF3" s="84"/>
      <c r="BLG3" s="84"/>
      <c r="BLH3" s="84"/>
      <c r="BLI3" s="84"/>
      <c r="BLJ3" s="84"/>
      <c r="BLK3" s="84"/>
      <c r="BLL3" s="84"/>
      <c r="BLM3" s="84"/>
      <c r="BLN3" s="84"/>
      <c r="BLO3" s="84"/>
      <c r="BLP3" s="84"/>
      <c r="BLQ3" s="84"/>
      <c r="BLR3" s="84"/>
      <c r="BLS3" s="84"/>
      <c r="BLT3" s="84"/>
      <c r="BLU3" s="84"/>
      <c r="BLV3" s="84"/>
      <c r="BLW3" s="84"/>
      <c r="BLX3" s="84"/>
      <c r="BLY3" s="84"/>
      <c r="BLZ3" s="84"/>
      <c r="BMA3" s="84"/>
      <c r="BMB3" s="84"/>
      <c r="BMC3" s="84"/>
      <c r="BMD3" s="84"/>
      <c r="BME3" s="84"/>
      <c r="BMF3" s="84"/>
      <c r="BMG3" s="84"/>
      <c r="BMH3" s="84"/>
      <c r="BMI3" s="84"/>
      <c r="BMJ3" s="84"/>
      <c r="BMK3" s="84"/>
      <c r="BML3" s="84"/>
      <c r="BMM3" s="84"/>
      <c r="BMN3" s="84"/>
      <c r="BMO3" s="84"/>
      <c r="BMP3" s="84"/>
      <c r="BMQ3" s="84"/>
      <c r="BMR3" s="84"/>
      <c r="BMS3" s="84"/>
      <c r="BMT3" s="84"/>
      <c r="BMU3" s="84"/>
      <c r="BMV3" s="84"/>
      <c r="BMW3" s="84"/>
      <c r="BMX3" s="84"/>
      <c r="BMY3" s="84"/>
      <c r="BMZ3" s="84"/>
      <c r="BNA3" s="84"/>
      <c r="BNB3" s="84"/>
      <c r="BNC3" s="84"/>
      <c r="BND3" s="84"/>
      <c r="BNE3" s="84"/>
      <c r="BNF3" s="84"/>
      <c r="BNG3" s="84"/>
      <c r="BNH3" s="84"/>
      <c r="BNI3" s="84"/>
      <c r="BNJ3" s="84"/>
      <c r="BNK3" s="84"/>
      <c r="BNL3" s="84"/>
      <c r="BNM3" s="84"/>
      <c r="BNN3" s="84"/>
      <c r="BNO3" s="84"/>
      <c r="BNP3" s="84"/>
      <c r="BNQ3" s="84"/>
      <c r="BNR3" s="84"/>
      <c r="BNS3" s="84"/>
      <c r="BNT3" s="84"/>
      <c r="BNU3" s="84"/>
      <c r="BNV3" s="84"/>
      <c r="BNW3" s="84"/>
      <c r="BNX3" s="84"/>
      <c r="BNY3" s="84"/>
      <c r="BNZ3" s="84"/>
      <c r="BOA3" s="84"/>
      <c r="BOB3" s="84"/>
      <c r="BOC3" s="84"/>
      <c r="BOD3" s="84"/>
      <c r="BOE3" s="84"/>
      <c r="BOF3" s="84"/>
      <c r="BOG3" s="84"/>
      <c r="BOH3" s="84"/>
      <c r="BOI3" s="84"/>
      <c r="BOJ3" s="84"/>
      <c r="BOK3" s="84"/>
      <c r="BOL3" s="84"/>
      <c r="BOM3" s="84"/>
      <c r="BON3" s="84"/>
      <c r="BOO3" s="84"/>
      <c r="BOP3" s="84"/>
      <c r="BOQ3" s="84"/>
      <c r="BOR3" s="84"/>
      <c r="BOS3" s="84"/>
      <c r="BOT3" s="84"/>
      <c r="BOU3" s="84"/>
      <c r="BOV3" s="84"/>
      <c r="BOW3" s="84"/>
      <c r="BOX3" s="84"/>
      <c r="BOY3" s="84"/>
      <c r="BOZ3" s="84"/>
      <c r="BPA3" s="84"/>
      <c r="BPB3" s="84"/>
      <c r="BPC3" s="84"/>
      <c r="BPD3" s="84"/>
      <c r="BPE3" s="84"/>
      <c r="BPF3" s="84"/>
      <c r="BPG3" s="84"/>
      <c r="BPH3" s="84"/>
      <c r="BPI3" s="84"/>
      <c r="BPJ3" s="84"/>
      <c r="BPK3" s="84"/>
      <c r="BPL3" s="84"/>
      <c r="BPM3" s="84"/>
      <c r="BPN3" s="84"/>
      <c r="BPO3" s="84"/>
      <c r="BPP3" s="84"/>
      <c r="BPQ3" s="84"/>
      <c r="BPR3" s="84"/>
      <c r="BPS3" s="84"/>
      <c r="BPT3" s="84"/>
      <c r="BPU3" s="84"/>
      <c r="BPV3" s="84"/>
      <c r="BPW3" s="84"/>
      <c r="BPX3" s="84"/>
      <c r="BPY3" s="84"/>
      <c r="BPZ3" s="84"/>
      <c r="BQA3" s="84"/>
      <c r="BQB3" s="84"/>
      <c r="BQC3" s="84"/>
      <c r="BQD3" s="84"/>
      <c r="BQE3" s="84"/>
      <c r="BQF3" s="84"/>
      <c r="BQG3" s="84"/>
      <c r="BQH3" s="84"/>
      <c r="BQI3" s="84"/>
      <c r="BQJ3" s="84"/>
      <c r="BQK3" s="84"/>
      <c r="BQL3" s="84"/>
      <c r="BQM3" s="84"/>
      <c r="BQN3" s="84"/>
      <c r="BQO3" s="84"/>
      <c r="BQP3" s="84"/>
      <c r="BQQ3" s="84"/>
      <c r="BQR3" s="84"/>
      <c r="BQS3" s="84"/>
      <c r="BQT3" s="84"/>
      <c r="BQU3" s="84"/>
      <c r="BQV3" s="84"/>
      <c r="BQW3" s="84"/>
      <c r="BQX3" s="84"/>
      <c r="BQY3" s="84"/>
      <c r="BQZ3" s="84"/>
      <c r="BRA3" s="84"/>
      <c r="BRB3" s="84"/>
      <c r="BRC3" s="84"/>
      <c r="BRD3" s="84"/>
      <c r="BRE3" s="84"/>
      <c r="BRF3" s="84"/>
      <c r="BRG3" s="84"/>
      <c r="BRH3" s="84"/>
      <c r="BRI3" s="84"/>
      <c r="BRJ3" s="84"/>
      <c r="BRK3" s="84"/>
      <c r="BRL3" s="84"/>
      <c r="BRM3" s="84"/>
      <c r="BRN3" s="84"/>
      <c r="BRO3" s="84"/>
      <c r="BRP3" s="84"/>
      <c r="BRQ3" s="84"/>
      <c r="BRR3" s="84"/>
      <c r="BRS3" s="84"/>
      <c r="BRT3" s="84"/>
      <c r="BRU3" s="84"/>
      <c r="BRV3" s="84"/>
      <c r="BRW3" s="84"/>
      <c r="BRX3" s="84"/>
      <c r="BRY3" s="84"/>
      <c r="BRZ3" s="84"/>
      <c r="BSA3" s="84"/>
      <c r="BSB3" s="84"/>
      <c r="BSC3" s="84"/>
      <c r="BSD3" s="84"/>
      <c r="BSE3" s="84"/>
      <c r="BSF3" s="84"/>
      <c r="BSG3" s="84"/>
      <c r="BSH3" s="84"/>
      <c r="BSI3" s="84"/>
      <c r="BSJ3" s="84"/>
      <c r="BSK3" s="84"/>
      <c r="BSL3" s="84"/>
      <c r="BSM3" s="84"/>
      <c r="BSN3" s="84"/>
      <c r="BSO3" s="84"/>
      <c r="BSP3" s="84"/>
      <c r="BSQ3" s="84"/>
      <c r="BSR3" s="84"/>
      <c r="BSS3" s="84"/>
      <c r="BST3" s="84"/>
      <c r="BSU3" s="84"/>
      <c r="BSV3" s="84"/>
      <c r="BSW3" s="84"/>
      <c r="BSX3" s="84"/>
      <c r="BSY3" s="84"/>
      <c r="BSZ3" s="84"/>
      <c r="BTA3" s="84"/>
      <c r="BTB3" s="84"/>
      <c r="BTC3" s="84"/>
      <c r="BTD3" s="84"/>
      <c r="BTE3" s="84"/>
      <c r="BTF3" s="84"/>
      <c r="BTG3" s="84"/>
      <c r="BTH3" s="84"/>
      <c r="BTI3" s="84"/>
      <c r="BTJ3" s="84"/>
      <c r="BTK3" s="84"/>
      <c r="BTL3" s="84"/>
      <c r="BTM3" s="84"/>
      <c r="BTN3" s="84"/>
      <c r="BTO3" s="84"/>
      <c r="BTP3" s="84"/>
      <c r="BTQ3" s="84"/>
      <c r="BTR3" s="84"/>
      <c r="BTS3" s="84"/>
      <c r="BTT3" s="84"/>
      <c r="BTU3" s="84"/>
      <c r="BTV3" s="84"/>
      <c r="BTW3" s="84"/>
      <c r="BTX3" s="84"/>
      <c r="BTY3" s="84"/>
      <c r="BTZ3" s="84"/>
      <c r="BUA3" s="84"/>
      <c r="BUB3" s="84"/>
      <c r="BUC3" s="84"/>
      <c r="BUD3" s="84"/>
      <c r="BUE3" s="84"/>
      <c r="BUF3" s="84"/>
      <c r="BUG3" s="84"/>
      <c r="BUH3" s="84"/>
      <c r="BUI3" s="84"/>
      <c r="BUJ3" s="84"/>
      <c r="BUK3" s="84"/>
      <c r="BUL3" s="84"/>
      <c r="BUM3" s="84"/>
      <c r="BUN3" s="84"/>
      <c r="BUO3" s="84"/>
      <c r="BUP3" s="84"/>
      <c r="BUQ3" s="84"/>
      <c r="BUR3" s="84"/>
      <c r="BUS3" s="84"/>
      <c r="BUT3" s="84"/>
      <c r="BUU3" s="84"/>
      <c r="BUV3" s="84"/>
      <c r="BUW3" s="84"/>
      <c r="BUX3" s="84"/>
      <c r="BUY3" s="84"/>
      <c r="BUZ3" s="84"/>
      <c r="BVA3" s="84"/>
      <c r="BVB3" s="84"/>
      <c r="BVC3" s="84"/>
      <c r="BVD3" s="84"/>
      <c r="BVE3" s="84"/>
      <c r="BVF3" s="84"/>
      <c r="BVG3" s="84"/>
      <c r="BVH3" s="84"/>
      <c r="BVI3" s="84"/>
      <c r="BVJ3" s="84"/>
      <c r="BVK3" s="84"/>
      <c r="BVL3" s="84"/>
      <c r="BVM3" s="84"/>
      <c r="BVN3" s="84"/>
      <c r="BVO3" s="84"/>
      <c r="BVP3" s="84"/>
      <c r="BVQ3" s="84"/>
      <c r="BVR3" s="84"/>
      <c r="BVS3" s="84"/>
      <c r="BVT3" s="84"/>
      <c r="BVU3" s="84"/>
      <c r="BVV3" s="84"/>
      <c r="BVW3" s="84"/>
      <c r="BVX3" s="84"/>
      <c r="BVY3" s="84"/>
      <c r="BVZ3" s="84"/>
      <c r="BWA3" s="84"/>
      <c r="BWB3" s="84"/>
      <c r="BWC3" s="84"/>
      <c r="BWD3" s="84"/>
      <c r="BWE3" s="84"/>
      <c r="BWF3" s="84"/>
      <c r="BWG3" s="84"/>
      <c r="BWH3" s="84"/>
      <c r="BWI3" s="84"/>
      <c r="BWJ3" s="84"/>
      <c r="BWK3" s="84"/>
      <c r="BWL3" s="84"/>
      <c r="BWM3" s="84"/>
      <c r="BWN3" s="84"/>
      <c r="BWO3" s="84"/>
      <c r="BWP3" s="84"/>
      <c r="BWQ3" s="84"/>
      <c r="BWR3" s="84"/>
      <c r="BWS3" s="84"/>
      <c r="BWT3" s="84"/>
      <c r="BWU3" s="84"/>
      <c r="BWV3" s="84"/>
      <c r="BWW3" s="84"/>
      <c r="BWX3" s="84"/>
      <c r="BWY3" s="84"/>
      <c r="BWZ3" s="84"/>
      <c r="BXA3" s="84"/>
      <c r="BXB3" s="84"/>
      <c r="BXC3" s="84"/>
      <c r="BXD3" s="84"/>
      <c r="BXE3" s="84"/>
      <c r="BXF3" s="84"/>
      <c r="BXG3" s="84"/>
      <c r="BXH3" s="84"/>
      <c r="BXI3" s="84"/>
      <c r="BXJ3" s="84"/>
      <c r="BXK3" s="84"/>
      <c r="BXL3" s="84"/>
      <c r="BXM3" s="84"/>
      <c r="BXN3" s="84"/>
      <c r="BXO3" s="84"/>
      <c r="BXP3" s="84"/>
      <c r="BXQ3" s="84"/>
      <c r="BXR3" s="84"/>
      <c r="BXS3" s="84"/>
      <c r="BXT3" s="84"/>
      <c r="BXU3" s="84"/>
      <c r="BXV3" s="84"/>
      <c r="BXW3" s="84"/>
      <c r="BXX3" s="84"/>
      <c r="BXY3" s="84"/>
      <c r="BXZ3" s="84"/>
      <c r="BYA3" s="84"/>
      <c r="BYB3" s="84"/>
      <c r="BYC3" s="84"/>
      <c r="BYD3" s="84"/>
      <c r="BYE3" s="84"/>
      <c r="BYF3" s="84"/>
      <c r="BYG3" s="84"/>
      <c r="BYH3" s="84"/>
      <c r="BYI3" s="84"/>
      <c r="BYJ3" s="84"/>
      <c r="BYK3" s="84"/>
      <c r="BYL3" s="84"/>
      <c r="BYM3" s="84"/>
      <c r="BYN3" s="84"/>
      <c r="BYO3" s="84"/>
      <c r="BYP3" s="84"/>
      <c r="BYQ3" s="84"/>
      <c r="BYR3" s="84"/>
      <c r="BYS3" s="84"/>
      <c r="BYT3" s="84"/>
      <c r="BYU3" s="84"/>
      <c r="BYV3" s="84"/>
      <c r="BYW3" s="84"/>
      <c r="BYX3" s="84"/>
      <c r="BYY3" s="84"/>
      <c r="BYZ3" s="84"/>
      <c r="BZA3" s="84"/>
      <c r="BZB3" s="84"/>
      <c r="BZC3" s="84"/>
      <c r="BZD3" s="84"/>
      <c r="BZE3" s="84"/>
      <c r="BZF3" s="84"/>
      <c r="BZG3" s="84"/>
      <c r="BZH3" s="84"/>
      <c r="BZI3" s="84"/>
      <c r="BZJ3" s="84"/>
      <c r="BZK3" s="84"/>
      <c r="BZL3" s="84"/>
      <c r="BZM3" s="84"/>
      <c r="BZN3" s="84"/>
      <c r="BZO3" s="84"/>
      <c r="BZP3" s="84"/>
      <c r="BZQ3" s="84"/>
      <c r="BZR3" s="84"/>
      <c r="BZS3" s="84"/>
      <c r="BZT3" s="84"/>
      <c r="BZU3" s="84"/>
      <c r="BZV3" s="84"/>
      <c r="BZW3" s="84"/>
      <c r="BZX3" s="84"/>
      <c r="BZY3" s="84"/>
      <c r="BZZ3" s="84"/>
      <c r="CAA3" s="84"/>
      <c r="CAB3" s="84"/>
      <c r="CAC3" s="84"/>
      <c r="CAD3" s="84"/>
      <c r="CAE3" s="84"/>
      <c r="CAF3" s="84"/>
      <c r="CAG3" s="84"/>
      <c r="CAH3" s="84"/>
      <c r="CAI3" s="84"/>
      <c r="CAJ3" s="84"/>
      <c r="CAK3" s="84"/>
      <c r="CAL3" s="84"/>
      <c r="CAM3" s="84"/>
      <c r="CAN3" s="84"/>
      <c r="CAO3" s="84"/>
      <c r="CAP3" s="84"/>
      <c r="CAQ3" s="84"/>
      <c r="CAR3" s="84"/>
      <c r="CAS3" s="84"/>
      <c r="CAT3" s="84"/>
      <c r="CAU3" s="84"/>
      <c r="CAV3" s="84"/>
      <c r="CAW3" s="84"/>
      <c r="CAX3" s="84"/>
      <c r="CAY3" s="84"/>
      <c r="CAZ3" s="84"/>
      <c r="CBA3" s="84"/>
      <c r="CBB3" s="84"/>
      <c r="CBC3" s="84"/>
      <c r="CBD3" s="84"/>
      <c r="CBE3" s="84"/>
      <c r="CBF3" s="84"/>
      <c r="CBG3" s="84"/>
      <c r="CBH3" s="84"/>
      <c r="CBI3" s="84"/>
      <c r="CBJ3" s="84"/>
      <c r="CBK3" s="84"/>
      <c r="CBL3" s="84"/>
      <c r="CBM3" s="84"/>
      <c r="CBN3" s="84"/>
      <c r="CBO3" s="84"/>
      <c r="CBP3" s="84"/>
      <c r="CBQ3" s="84"/>
      <c r="CBR3" s="84"/>
      <c r="CBS3" s="84"/>
      <c r="CBT3" s="84"/>
      <c r="CBU3" s="84"/>
      <c r="CBV3" s="84"/>
      <c r="CBW3" s="84"/>
      <c r="CBX3" s="84"/>
      <c r="CBY3" s="84"/>
      <c r="CBZ3" s="84"/>
      <c r="CCA3" s="84"/>
      <c r="CCB3" s="84"/>
      <c r="CCC3" s="84"/>
      <c r="CCD3" s="84"/>
      <c r="CCE3" s="84"/>
      <c r="CCF3" s="84"/>
      <c r="CCG3" s="84"/>
      <c r="CCH3" s="84"/>
      <c r="CCI3" s="84"/>
      <c r="CCJ3" s="84"/>
      <c r="CCK3" s="84"/>
      <c r="CCL3" s="84"/>
      <c r="CCM3" s="84"/>
      <c r="CCN3" s="84"/>
      <c r="CCO3" s="84"/>
      <c r="CCP3" s="84"/>
      <c r="CCQ3" s="84"/>
      <c r="CCR3" s="84"/>
      <c r="CCS3" s="84"/>
      <c r="CCT3" s="84"/>
      <c r="CCU3" s="84"/>
      <c r="CCV3" s="84"/>
      <c r="CCW3" s="84"/>
      <c r="CCX3" s="84"/>
      <c r="CCY3" s="84"/>
      <c r="CCZ3" s="84"/>
      <c r="CDA3" s="84"/>
      <c r="CDB3" s="84"/>
      <c r="CDC3" s="84"/>
      <c r="CDD3" s="84"/>
      <c r="CDE3" s="84"/>
      <c r="CDF3" s="84"/>
      <c r="CDG3" s="84"/>
      <c r="CDH3" s="84"/>
      <c r="CDI3" s="84"/>
      <c r="CDJ3" s="84"/>
      <c r="CDK3" s="84"/>
      <c r="CDL3" s="84"/>
      <c r="CDM3" s="84"/>
      <c r="CDN3" s="84"/>
      <c r="CDO3" s="84"/>
      <c r="CDP3" s="84"/>
      <c r="CDQ3" s="84"/>
      <c r="CDR3" s="84"/>
      <c r="CDS3" s="84"/>
      <c r="CDT3" s="84"/>
      <c r="CDU3" s="84"/>
      <c r="CDV3" s="84"/>
      <c r="CDW3" s="84"/>
      <c r="CDX3" s="84"/>
      <c r="CDY3" s="84"/>
      <c r="CDZ3" s="84"/>
      <c r="CEA3" s="84"/>
      <c r="CEB3" s="84"/>
      <c r="CEC3" s="84"/>
      <c r="CED3" s="84"/>
      <c r="CEE3" s="84"/>
      <c r="CEF3" s="84"/>
      <c r="CEG3" s="84"/>
      <c r="CEH3" s="84"/>
      <c r="CEI3" s="84"/>
      <c r="CEJ3" s="84"/>
      <c r="CEK3" s="84"/>
      <c r="CEL3" s="84"/>
      <c r="CEM3" s="84"/>
      <c r="CEN3" s="84"/>
      <c r="CEO3" s="84"/>
      <c r="CEP3" s="84"/>
      <c r="CEQ3" s="84"/>
      <c r="CER3" s="84"/>
      <c r="CES3" s="84"/>
      <c r="CET3" s="84"/>
      <c r="CEU3" s="84"/>
      <c r="CEV3" s="84"/>
      <c r="CEW3" s="84"/>
      <c r="CEX3" s="84"/>
      <c r="CEY3" s="84"/>
      <c r="CEZ3" s="84"/>
      <c r="CFA3" s="84"/>
      <c r="CFB3" s="84"/>
      <c r="CFC3" s="84"/>
      <c r="CFD3" s="84"/>
      <c r="CFE3" s="84"/>
      <c r="CFF3" s="84"/>
      <c r="CFG3" s="84"/>
      <c r="CFH3" s="84"/>
      <c r="CFI3" s="84"/>
      <c r="CFJ3" s="84"/>
      <c r="CFK3" s="84"/>
      <c r="CFL3" s="84"/>
      <c r="CFM3" s="84"/>
      <c r="CFN3" s="84"/>
      <c r="CFO3" s="84"/>
      <c r="CFP3" s="84"/>
      <c r="CFQ3" s="84"/>
      <c r="CFR3" s="84"/>
      <c r="CFS3" s="84"/>
      <c r="CFT3" s="84"/>
      <c r="CFU3" s="84"/>
      <c r="CFV3" s="84"/>
      <c r="CFW3" s="84"/>
      <c r="CFX3" s="84"/>
      <c r="CFY3" s="84"/>
      <c r="CFZ3" s="84"/>
      <c r="CGA3" s="84"/>
      <c r="CGB3" s="84"/>
      <c r="CGC3" s="84"/>
      <c r="CGD3" s="84"/>
      <c r="CGE3" s="84"/>
      <c r="CGF3" s="84"/>
      <c r="CGG3" s="84"/>
      <c r="CGH3" s="84"/>
      <c r="CGI3" s="84"/>
      <c r="CGJ3" s="84"/>
      <c r="CGK3" s="84"/>
      <c r="CGL3" s="84"/>
      <c r="CGM3" s="84"/>
      <c r="CGN3" s="84"/>
      <c r="CGO3" s="84"/>
      <c r="CGP3" s="84"/>
      <c r="CGQ3" s="84"/>
      <c r="CGR3" s="84"/>
      <c r="CGS3" s="84"/>
      <c r="CGT3" s="84"/>
      <c r="CGU3" s="84"/>
      <c r="CGV3" s="84"/>
      <c r="CGW3" s="84"/>
      <c r="CGX3" s="84"/>
      <c r="CGY3" s="84"/>
      <c r="CGZ3" s="84"/>
      <c r="CHA3" s="84"/>
      <c r="CHB3" s="84"/>
      <c r="CHC3" s="84"/>
      <c r="CHD3" s="84"/>
      <c r="CHE3" s="84"/>
      <c r="CHF3" s="84"/>
      <c r="CHG3" s="84"/>
      <c r="CHH3" s="84"/>
      <c r="CHI3" s="84"/>
      <c r="CHJ3" s="84"/>
      <c r="CHK3" s="84"/>
      <c r="CHL3" s="84"/>
      <c r="CHM3" s="84"/>
      <c r="CHN3" s="84"/>
      <c r="CHO3" s="84"/>
      <c r="CHP3" s="84"/>
      <c r="CHQ3" s="84"/>
      <c r="CHR3" s="84"/>
      <c r="CHS3" s="84"/>
      <c r="CHT3" s="84"/>
      <c r="CHU3" s="84"/>
      <c r="CHV3" s="84"/>
      <c r="CHW3" s="84"/>
      <c r="CHX3" s="84"/>
      <c r="CHY3" s="84"/>
      <c r="CHZ3" s="84"/>
      <c r="CIA3" s="84"/>
      <c r="CIB3" s="84"/>
      <c r="CIC3" s="84"/>
      <c r="CID3" s="84"/>
      <c r="CIE3" s="84"/>
      <c r="CIF3" s="84"/>
      <c r="CIG3" s="84"/>
      <c r="CIH3" s="84"/>
      <c r="CII3" s="84"/>
      <c r="CIJ3" s="84"/>
      <c r="CIK3" s="84"/>
      <c r="CIL3" s="84"/>
      <c r="CIM3" s="84"/>
      <c r="CIN3" s="84"/>
      <c r="CIO3" s="84"/>
      <c r="CIP3" s="84"/>
      <c r="CIQ3" s="84"/>
      <c r="CIR3" s="84"/>
      <c r="CIS3" s="84"/>
      <c r="CIT3" s="84"/>
      <c r="CIU3" s="84"/>
      <c r="CIV3" s="84"/>
      <c r="CIW3" s="84"/>
      <c r="CIX3" s="84"/>
      <c r="CIY3" s="84"/>
      <c r="CIZ3" s="84"/>
      <c r="CJA3" s="84"/>
      <c r="CJB3" s="84"/>
      <c r="CJC3" s="84"/>
      <c r="CJD3" s="84"/>
      <c r="CJE3" s="84"/>
      <c r="CJF3" s="84"/>
      <c r="CJG3" s="84"/>
      <c r="CJH3" s="84"/>
      <c r="CJI3" s="84"/>
      <c r="CJJ3" s="84"/>
      <c r="CJK3" s="84"/>
      <c r="CJL3" s="84"/>
      <c r="CJM3" s="84"/>
      <c r="CJN3" s="84"/>
      <c r="CJO3" s="84"/>
      <c r="CJP3" s="84"/>
      <c r="CJQ3" s="84"/>
      <c r="CJR3" s="84"/>
      <c r="CJS3" s="84"/>
      <c r="CJT3" s="84"/>
      <c r="CJU3" s="84"/>
      <c r="CJV3" s="84"/>
      <c r="CJW3" s="84"/>
      <c r="CJX3" s="84"/>
      <c r="CJY3" s="84"/>
      <c r="CJZ3" s="84"/>
      <c r="CKA3" s="84"/>
      <c r="CKB3" s="84"/>
      <c r="CKC3" s="84"/>
      <c r="CKD3" s="84"/>
      <c r="CKE3" s="84"/>
      <c r="CKF3" s="84"/>
      <c r="CKG3" s="84"/>
      <c r="CKH3" s="84"/>
      <c r="CKI3" s="84"/>
      <c r="CKJ3" s="84"/>
      <c r="CKK3" s="84"/>
      <c r="CKL3" s="84"/>
      <c r="CKM3" s="84"/>
      <c r="CKN3" s="84"/>
      <c r="CKO3" s="84"/>
      <c r="CKP3" s="84"/>
      <c r="CKQ3" s="84"/>
      <c r="CKR3" s="84"/>
      <c r="CKS3" s="84"/>
      <c r="CKT3" s="84"/>
      <c r="CKU3" s="84"/>
      <c r="CKV3" s="84"/>
      <c r="CKW3" s="84"/>
      <c r="CKX3" s="84"/>
      <c r="CKY3" s="84"/>
      <c r="CKZ3" s="84"/>
      <c r="CLA3" s="84"/>
      <c r="CLB3" s="84"/>
      <c r="CLC3" s="84"/>
      <c r="CLD3" s="84"/>
      <c r="CLE3" s="84"/>
      <c r="CLF3" s="84"/>
      <c r="CLG3" s="84"/>
      <c r="CLH3" s="84"/>
      <c r="CLI3" s="84"/>
      <c r="CLJ3" s="84"/>
      <c r="CLK3" s="84"/>
      <c r="CLL3" s="84"/>
      <c r="CLM3" s="84"/>
      <c r="CLN3" s="84"/>
      <c r="CLO3" s="84"/>
      <c r="CLP3" s="84"/>
      <c r="CLQ3" s="84"/>
      <c r="CLR3" s="84"/>
      <c r="CLS3" s="84"/>
      <c r="CLT3" s="84"/>
      <c r="CLU3" s="84"/>
      <c r="CLV3" s="84"/>
      <c r="CLW3" s="84"/>
      <c r="CLX3" s="84"/>
      <c r="CLY3" s="84"/>
      <c r="CLZ3" s="84"/>
      <c r="CMA3" s="84"/>
      <c r="CMB3" s="84"/>
      <c r="CMC3" s="84"/>
      <c r="CMD3" s="84"/>
      <c r="CME3" s="84"/>
      <c r="CMF3" s="84"/>
      <c r="CMG3" s="84"/>
      <c r="CMH3" s="84"/>
      <c r="CMI3" s="84"/>
      <c r="CMJ3" s="84"/>
      <c r="CMK3" s="84"/>
      <c r="CML3" s="84"/>
      <c r="CMM3" s="84"/>
      <c r="CMN3" s="84"/>
      <c r="CMO3" s="84"/>
      <c r="CMP3" s="84"/>
      <c r="CMQ3" s="84"/>
      <c r="CMR3" s="84"/>
      <c r="CMS3" s="84"/>
      <c r="CMT3" s="84"/>
      <c r="CMU3" s="84"/>
      <c r="CMV3" s="84"/>
      <c r="CMW3" s="84"/>
      <c r="CMX3" s="84"/>
      <c r="CMY3" s="84"/>
      <c r="CMZ3" s="84"/>
      <c r="CNA3" s="84"/>
      <c r="CNB3" s="84"/>
      <c r="CNC3" s="84"/>
      <c r="CND3" s="84"/>
      <c r="CNE3" s="84"/>
      <c r="CNF3" s="84"/>
      <c r="CNG3" s="84"/>
      <c r="CNH3" s="84"/>
      <c r="CNI3" s="84"/>
      <c r="CNJ3" s="84"/>
      <c r="CNK3" s="84"/>
      <c r="CNL3" s="84"/>
      <c r="CNM3" s="84"/>
      <c r="CNN3" s="84"/>
      <c r="CNO3" s="84"/>
      <c r="CNP3" s="84"/>
      <c r="CNQ3" s="84"/>
      <c r="CNR3" s="84"/>
      <c r="CNS3" s="84"/>
      <c r="CNT3" s="84"/>
      <c r="CNU3" s="84"/>
      <c r="CNV3" s="84"/>
      <c r="CNW3" s="84"/>
      <c r="CNX3" s="84"/>
      <c r="CNY3" s="84"/>
      <c r="CNZ3" s="84"/>
      <c r="COA3" s="84"/>
      <c r="COB3" s="84"/>
      <c r="COC3" s="84"/>
      <c r="COD3" s="84"/>
      <c r="COE3" s="84"/>
      <c r="COF3" s="84"/>
      <c r="COG3" s="84"/>
      <c r="COH3" s="84"/>
      <c r="COI3" s="84"/>
      <c r="COJ3" s="84"/>
      <c r="COK3" s="84"/>
      <c r="COL3" s="84"/>
      <c r="COM3" s="84"/>
      <c r="CON3" s="84"/>
      <c r="COO3" s="84"/>
      <c r="COP3" s="84"/>
      <c r="COQ3" s="84"/>
      <c r="COR3" s="84"/>
      <c r="COS3" s="84"/>
      <c r="COT3" s="84"/>
      <c r="COU3" s="84"/>
      <c r="COV3" s="84"/>
      <c r="COW3" s="84"/>
      <c r="COX3" s="84"/>
      <c r="COY3" s="84"/>
      <c r="COZ3" s="84"/>
      <c r="CPA3" s="84"/>
      <c r="CPB3" s="84"/>
      <c r="CPC3" s="84"/>
      <c r="CPD3" s="84"/>
      <c r="CPE3" s="84"/>
      <c r="CPF3" s="84"/>
      <c r="CPG3" s="84"/>
      <c r="CPH3" s="84"/>
      <c r="CPI3" s="84"/>
      <c r="CPJ3" s="84"/>
      <c r="CPK3" s="84"/>
      <c r="CPL3" s="84"/>
      <c r="CPM3" s="84"/>
      <c r="CPN3" s="84"/>
      <c r="CPO3" s="84"/>
      <c r="CPP3" s="84"/>
      <c r="CPQ3" s="84"/>
      <c r="CPR3" s="84"/>
      <c r="CPS3" s="84"/>
      <c r="CPT3" s="84"/>
      <c r="CPU3" s="84"/>
      <c r="CPV3" s="84"/>
      <c r="CPW3" s="84"/>
      <c r="CPX3" s="84"/>
      <c r="CPY3" s="84"/>
      <c r="CPZ3" s="84"/>
      <c r="CQA3" s="84"/>
      <c r="CQB3" s="84"/>
      <c r="CQC3" s="84"/>
      <c r="CQD3" s="84"/>
      <c r="CQE3" s="84"/>
      <c r="CQF3" s="84"/>
      <c r="CQG3" s="84"/>
      <c r="CQH3" s="84"/>
      <c r="CQI3" s="84"/>
      <c r="CQJ3" s="84"/>
      <c r="CQK3" s="84"/>
      <c r="CQL3" s="84"/>
      <c r="CQM3" s="84"/>
      <c r="CQN3" s="84"/>
      <c r="CQO3" s="84"/>
      <c r="CQP3" s="84"/>
      <c r="CQQ3" s="84"/>
      <c r="CQR3" s="84"/>
      <c r="CQS3" s="84"/>
      <c r="CQT3" s="84"/>
      <c r="CQU3" s="84"/>
      <c r="CQV3" s="84"/>
      <c r="CQW3" s="84"/>
      <c r="CQX3" s="84"/>
      <c r="CQY3" s="84"/>
      <c r="CQZ3" s="84"/>
      <c r="CRA3" s="84"/>
      <c r="CRB3" s="84"/>
      <c r="CRC3" s="84"/>
      <c r="CRD3" s="84"/>
      <c r="CRE3" s="84"/>
      <c r="CRF3" s="84"/>
      <c r="CRG3" s="84"/>
      <c r="CRH3" s="84"/>
      <c r="CRI3" s="84"/>
      <c r="CRJ3" s="84"/>
      <c r="CRK3" s="84"/>
      <c r="CRL3" s="84"/>
      <c r="CRM3" s="84"/>
      <c r="CRN3" s="84"/>
      <c r="CRO3" s="84"/>
      <c r="CRP3" s="84"/>
      <c r="CRQ3" s="84"/>
      <c r="CRR3" s="84"/>
      <c r="CRS3" s="84"/>
      <c r="CRT3" s="84"/>
      <c r="CRU3" s="84"/>
      <c r="CRV3" s="84"/>
      <c r="CRW3" s="84"/>
      <c r="CRX3" s="84"/>
      <c r="CRY3" s="84"/>
      <c r="CRZ3" s="84"/>
      <c r="CSA3" s="84"/>
      <c r="CSB3" s="84"/>
      <c r="CSC3" s="84"/>
      <c r="CSD3" s="84"/>
      <c r="CSE3" s="84"/>
      <c r="CSF3" s="84"/>
      <c r="CSG3" s="84"/>
      <c r="CSH3" s="84"/>
      <c r="CSI3" s="84"/>
      <c r="CSJ3" s="84"/>
      <c r="CSK3" s="84"/>
      <c r="CSL3" s="84"/>
      <c r="CSM3" s="84"/>
      <c r="CSN3" s="84"/>
      <c r="CSO3" s="84"/>
      <c r="CSP3" s="84"/>
      <c r="CSQ3" s="84"/>
      <c r="CSR3" s="84"/>
      <c r="CSS3" s="84"/>
      <c r="CST3" s="84"/>
      <c r="CSU3" s="84"/>
      <c r="CSV3" s="84"/>
      <c r="CSW3" s="84"/>
      <c r="CSX3" s="84"/>
      <c r="CSY3" s="84"/>
      <c r="CSZ3" s="84"/>
      <c r="CTA3" s="84"/>
      <c r="CTB3" s="84"/>
      <c r="CTC3" s="84"/>
      <c r="CTD3" s="84"/>
      <c r="CTE3" s="84"/>
      <c r="CTF3" s="84"/>
      <c r="CTG3" s="84"/>
      <c r="CTH3" s="84"/>
      <c r="CTI3" s="84"/>
      <c r="CTJ3" s="84"/>
      <c r="CTK3" s="84"/>
      <c r="CTL3" s="84"/>
      <c r="CTM3" s="84"/>
      <c r="CTN3" s="84"/>
      <c r="CTO3" s="84"/>
      <c r="CTP3" s="84"/>
      <c r="CTQ3" s="84"/>
      <c r="CTR3" s="84"/>
      <c r="CTS3" s="84"/>
      <c r="CTT3" s="84"/>
      <c r="CTU3" s="84"/>
      <c r="CTV3" s="84"/>
      <c r="CTW3" s="84"/>
      <c r="CTX3" s="84"/>
      <c r="CTY3" s="84"/>
      <c r="CTZ3" s="84"/>
      <c r="CUA3" s="84"/>
      <c r="CUB3" s="84"/>
      <c r="CUC3" s="84"/>
      <c r="CUD3" s="84"/>
      <c r="CUE3" s="84"/>
      <c r="CUF3" s="84"/>
      <c r="CUG3" s="84"/>
      <c r="CUH3" s="84"/>
      <c r="CUI3" s="84"/>
      <c r="CUJ3" s="84"/>
      <c r="CUK3" s="84"/>
      <c r="CUL3" s="84"/>
      <c r="CUM3" s="84"/>
      <c r="CUN3" s="84"/>
      <c r="CUO3" s="84"/>
      <c r="CUP3" s="84"/>
      <c r="CUQ3" s="84"/>
      <c r="CUR3" s="84"/>
      <c r="CUS3" s="84"/>
      <c r="CUT3" s="84"/>
      <c r="CUU3" s="84"/>
      <c r="CUV3" s="84"/>
      <c r="CUW3" s="84"/>
      <c r="CUX3" s="84"/>
      <c r="CUY3" s="84"/>
      <c r="CUZ3" s="84"/>
      <c r="CVA3" s="84"/>
      <c r="CVB3" s="84"/>
      <c r="CVC3" s="84"/>
      <c r="CVD3" s="84"/>
      <c r="CVE3" s="84"/>
      <c r="CVF3" s="84"/>
      <c r="CVG3" s="84"/>
      <c r="CVH3" s="84"/>
      <c r="CVI3" s="84"/>
      <c r="CVJ3" s="84"/>
      <c r="CVK3" s="84"/>
      <c r="CVL3" s="84"/>
      <c r="CVM3" s="84"/>
      <c r="CVN3" s="84"/>
      <c r="CVO3" s="84"/>
      <c r="CVP3" s="84"/>
      <c r="CVQ3" s="84"/>
      <c r="CVR3" s="84"/>
      <c r="CVS3" s="84"/>
      <c r="CVT3" s="84"/>
      <c r="CVU3" s="84"/>
      <c r="CVV3" s="84"/>
      <c r="CVW3" s="84"/>
      <c r="CVX3" s="84"/>
      <c r="CVY3" s="84"/>
      <c r="CVZ3" s="84"/>
      <c r="CWA3" s="84"/>
      <c r="CWB3" s="84"/>
      <c r="CWC3" s="84"/>
      <c r="CWD3" s="84"/>
      <c r="CWE3" s="84"/>
      <c r="CWF3" s="84"/>
      <c r="CWG3" s="84"/>
      <c r="CWH3" s="84"/>
      <c r="CWI3" s="84"/>
      <c r="CWJ3" s="84"/>
      <c r="CWK3" s="84"/>
      <c r="CWL3" s="84"/>
      <c r="CWM3" s="84"/>
      <c r="CWN3" s="84"/>
      <c r="CWO3" s="84"/>
      <c r="CWP3" s="84"/>
      <c r="CWQ3" s="84"/>
      <c r="CWR3" s="84"/>
      <c r="CWS3" s="84"/>
      <c r="CWT3" s="84"/>
      <c r="CWU3" s="84"/>
      <c r="CWV3" s="84"/>
      <c r="CWW3" s="84"/>
      <c r="CWX3" s="84"/>
      <c r="CWY3" s="84"/>
      <c r="CWZ3" s="84"/>
      <c r="CXA3" s="84"/>
      <c r="CXB3" s="84"/>
      <c r="CXC3" s="84"/>
      <c r="CXD3" s="84"/>
      <c r="CXE3" s="84"/>
      <c r="CXF3" s="84"/>
      <c r="CXG3" s="84"/>
      <c r="CXH3" s="84"/>
      <c r="CXI3" s="84"/>
      <c r="CXJ3" s="84"/>
      <c r="CXK3" s="84"/>
      <c r="CXL3" s="84"/>
      <c r="CXM3" s="84"/>
      <c r="CXN3" s="84"/>
      <c r="CXO3" s="84"/>
      <c r="CXP3" s="84"/>
      <c r="CXQ3" s="84"/>
      <c r="CXR3" s="84"/>
      <c r="CXS3" s="84"/>
      <c r="CXT3" s="84"/>
      <c r="CXU3" s="84"/>
      <c r="CXV3" s="84"/>
      <c r="CXW3" s="84"/>
      <c r="CXX3" s="84"/>
      <c r="CXY3" s="84"/>
      <c r="CXZ3" s="84"/>
      <c r="CYA3" s="84"/>
      <c r="CYB3" s="84"/>
      <c r="CYC3" s="84"/>
      <c r="CYD3" s="84"/>
      <c r="CYE3" s="84"/>
      <c r="CYF3" s="84"/>
      <c r="CYG3" s="84"/>
      <c r="CYH3" s="84"/>
      <c r="CYI3" s="84"/>
      <c r="CYJ3" s="84"/>
      <c r="CYK3" s="84"/>
      <c r="CYL3" s="84"/>
      <c r="CYM3" s="84"/>
      <c r="CYN3" s="84"/>
      <c r="CYO3" s="84"/>
      <c r="CYP3" s="84"/>
      <c r="CYQ3" s="84"/>
      <c r="CYR3" s="84"/>
      <c r="CYS3" s="84"/>
      <c r="CYT3" s="84"/>
      <c r="CYU3" s="84"/>
      <c r="CYV3" s="84"/>
      <c r="CYW3" s="84"/>
      <c r="CYX3" s="84"/>
      <c r="CYY3" s="84"/>
      <c r="CYZ3" s="84"/>
      <c r="CZA3" s="84"/>
      <c r="CZB3" s="84"/>
      <c r="CZC3" s="84"/>
      <c r="CZD3" s="84"/>
      <c r="CZE3" s="84"/>
      <c r="CZF3" s="84"/>
      <c r="CZG3" s="84"/>
      <c r="CZH3" s="84"/>
      <c r="CZI3" s="84"/>
      <c r="CZJ3" s="84"/>
      <c r="CZK3" s="84"/>
      <c r="CZL3" s="84"/>
      <c r="CZM3" s="84"/>
      <c r="CZN3" s="84"/>
      <c r="CZO3" s="84"/>
      <c r="CZP3" s="84"/>
      <c r="CZQ3" s="84"/>
      <c r="CZR3" s="84"/>
      <c r="CZS3" s="84"/>
      <c r="CZT3" s="84"/>
      <c r="CZU3" s="84"/>
      <c r="CZV3" s="84"/>
      <c r="CZW3" s="84"/>
      <c r="CZX3" s="84"/>
      <c r="CZY3" s="84"/>
      <c r="CZZ3" s="84"/>
      <c r="DAA3" s="84"/>
      <c r="DAB3" s="84"/>
      <c r="DAC3" s="84"/>
      <c r="DAD3" s="84"/>
      <c r="DAE3" s="84"/>
      <c r="DAF3" s="84"/>
      <c r="DAG3" s="84"/>
      <c r="DAH3" s="84"/>
      <c r="DAI3" s="84"/>
      <c r="DAJ3" s="84"/>
      <c r="DAK3" s="84"/>
      <c r="DAL3" s="84"/>
      <c r="DAM3" s="84"/>
      <c r="DAN3" s="84"/>
      <c r="DAO3" s="84"/>
      <c r="DAP3" s="84"/>
      <c r="DAQ3" s="84"/>
      <c r="DAR3" s="84"/>
      <c r="DAS3" s="84"/>
      <c r="DAT3" s="84"/>
      <c r="DAU3" s="84"/>
      <c r="DAV3" s="84"/>
      <c r="DAW3" s="84"/>
      <c r="DAX3" s="84"/>
      <c r="DAY3" s="84"/>
      <c r="DAZ3" s="84"/>
      <c r="DBA3" s="84"/>
      <c r="DBB3" s="84"/>
      <c r="DBC3" s="84"/>
      <c r="DBD3" s="84"/>
      <c r="DBE3" s="84"/>
      <c r="DBF3" s="84"/>
      <c r="DBG3" s="84"/>
      <c r="DBH3" s="84"/>
      <c r="DBI3" s="84"/>
      <c r="DBJ3" s="84"/>
      <c r="DBK3" s="84"/>
      <c r="DBL3" s="84"/>
      <c r="DBM3" s="84"/>
      <c r="DBN3" s="84"/>
      <c r="DBO3" s="84"/>
      <c r="DBP3" s="84"/>
      <c r="DBQ3" s="84"/>
      <c r="DBR3" s="84"/>
      <c r="DBS3" s="84"/>
      <c r="DBT3" s="84"/>
      <c r="DBU3" s="84"/>
      <c r="DBV3" s="84"/>
      <c r="DBW3" s="84"/>
      <c r="DBX3" s="84"/>
      <c r="DBY3" s="84"/>
      <c r="DBZ3" s="84"/>
      <c r="DCA3" s="84"/>
      <c r="DCB3" s="84"/>
      <c r="DCC3" s="84"/>
      <c r="DCD3" s="84"/>
      <c r="DCE3" s="84"/>
      <c r="DCF3" s="84"/>
      <c r="DCG3" s="84"/>
      <c r="DCH3" s="84"/>
      <c r="DCI3" s="84"/>
      <c r="DCJ3" s="84"/>
      <c r="DCK3" s="84"/>
      <c r="DCL3" s="84"/>
      <c r="DCM3" s="84"/>
      <c r="DCN3" s="84"/>
      <c r="DCO3" s="84"/>
      <c r="DCP3" s="84"/>
      <c r="DCQ3" s="84"/>
      <c r="DCR3" s="84"/>
      <c r="DCS3" s="84"/>
      <c r="DCT3" s="84"/>
      <c r="DCU3" s="84"/>
      <c r="DCV3" s="84"/>
      <c r="DCW3" s="84"/>
      <c r="DCX3" s="84"/>
      <c r="DCY3" s="84"/>
      <c r="DCZ3" s="84"/>
      <c r="DDA3" s="84"/>
      <c r="DDB3" s="84"/>
      <c r="DDC3" s="84"/>
      <c r="DDD3" s="84"/>
      <c r="DDE3" s="84"/>
      <c r="DDF3" s="84"/>
      <c r="DDG3" s="84"/>
      <c r="DDH3" s="84"/>
      <c r="DDI3" s="84"/>
      <c r="DDJ3" s="84"/>
      <c r="DDK3" s="84"/>
      <c r="DDL3" s="84"/>
      <c r="DDM3" s="84"/>
      <c r="DDN3" s="84"/>
      <c r="DDO3" s="84"/>
      <c r="DDP3" s="84"/>
      <c r="DDQ3" s="84"/>
      <c r="DDR3" s="84"/>
      <c r="DDS3" s="84"/>
      <c r="DDT3" s="84"/>
      <c r="DDU3" s="84"/>
      <c r="DDV3" s="84"/>
      <c r="DDW3" s="84"/>
      <c r="DDX3" s="84"/>
      <c r="DDY3" s="84"/>
      <c r="DDZ3" s="84"/>
      <c r="DEA3" s="84"/>
      <c r="DEB3" s="84"/>
      <c r="DEC3" s="84"/>
      <c r="DED3" s="84"/>
      <c r="DEE3" s="84"/>
      <c r="DEF3" s="84"/>
      <c r="DEG3" s="84"/>
      <c r="DEH3" s="84"/>
      <c r="DEI3" s="84"/>
      <c r="DEJ3" s="84"/>
      <c r="DEK3" s="84"/>
      <c r="DEL3" s="84"/>
      <c r="DEM3" s="84"/>
      <c r="DEN3" s="84"/>
      <c r="DEO3" s="84"/>
      <c r="DEP3" s="84"/>
      <c r="DEQ3" s="84"/>
      <c r="DER3" s="84"/>
      <c r="DES3" s="84"/>
      <c r="DET3" s="84"/>
      <c r="DEU3" s="84"/>
      <c r="DEV3" s="84"/>
      <c r="DEW3" s="84"/>
      <c r="DEX3" s="84"/>
      <c r="DEY3" s="84"/>
      <c r="DEZ3" s="84"/>
      <c r="DFA3" s="84"/>
      <c r="DFB3" s="84"/>
      <c r="DFC3" s="84"/>
      <c r="DFD3" s="84"/>
      <c r="DFE3" s="84"/>
      <c r="DFF3" s="84"/>
      <c r="DFG3" s="84"/>
      <c r="DFH3" s="84"/>
      <c r="DFI3" s="84"/>
      <c r="DFJ3" s="84"/>
      <c r="DFK3" s="84"/>
      <c r="DFL3" s="84"/>
      <c r="DFM3" s="84"/>
      <c r="DFN3" s="84"/>
      <c r="DFO3" s="84"/>
      <c r="DFP3" s="84"/>
      <c r="DFQ3" s="84"/>
      <c r="DFR3" s="84"/>
      <c r="DFS3" s="84"/>
      <c r="DFT3" s="84"/>
      <c r="DFU3" s="84"/>
      <c r="DFV3" s="84"/>
      <c r="DFW3" s="84"/>
      <c r="DFX3" s="84"/>
      <c r="DFY3" s="84"/>
      <c r="DFZ3" s="84"/>
      <c r="DGA3" s="84"/>
      <c r="DGB3" s="84"/>
      <c r="DGC3" s="84"/>
      <c r="DGD3" s="84"/>
      <c r="DGE3" s="84"/>
      <c r="DGF3" s="84"/>
      <c r="DGG3" s="84"/>
      <c r="DGH3" s="84"/>
      <c r="DGI3" s="84"/>
      <c r="DGJ3" s="84"/>
      <c r="DGK3" s="84"/>
      <c r="DGL3" s="84"/>
      <c r="DGM3" s="84"/>
      <c r="DGN3" s="84"/>
      <c r="DGO3" s="84"/>
      <c r="DGP3" s="84"/>
      <c r="DGQ3" s="84"/>
      <c r="DGR3" s="84"/>
      <c r="DGS3" s="84"/>
      <c r="DGT3" s="84"/>
      <c r="DGU3" s="84"/>
      <c r="DGV3" s="84"/>
      <c r="DGW3" s="84"/>
      <c r="DGX3" s="84"/>
      <c r="DGY3" s="84"/>
      <c r="DGZ3" s="84"/>
      <c r="DHA3" s="84"/>
      <c r="DHB3" s="84"/>
      <c r="DHC3" s="84"/>
      <c r="DHD3" s="84"/>
      <c r="DHE3" s="84"/>
      <c r="DHF3" s="84"/>
      <c r="DHG3" s="84"/>
      <c r="DHH3" s="84"/>
      <c r="DHI3" s="84"/>
      <c r="DHJ3" s="84"/>
      <c r="DHK3" s="84"/>
      <c r="DHL3" s="84"/>
      <c r="DHM3" s="84"/>
      <c r="DHN3" s="84"/>
      <c r="DHO3" s="84"/>
      <c r="DHP3" s="84"/>
      <c r="DHQ3" s="84"/>
      <c r="DHR3" s="84"/>
      <c r="DHS3" s="84"/>
      <c r="DHT3" s="84"/>
      <c r="DHU3" s="84"/>
      <c r="DHV3" s="84"/>
      <c r="DHW3" s="84"/>
      <c r="DHX3" s="84"/>
      <c r="DHY3" s="84"/>
      <c r="DHZ3" s="84"/>
      <c r="DIA3" s="84"/>
      <c r="DIB3" s="84"/>
      <c r="DIC3" s="84"/>
      <c r="DID3" s="84"/>
      <c r="DIE3" s="84"/>
      <c r="DIF3" s="84"/>
      <c r="DIG3" s="84"/>
      <c r="DIH3" s="84"/>
      <c r="DII3" s="84"/>
      <c r="DIJ3" s="84"/>
      <c r="DIK3" s="84"/>
      <c r="DIL3" s="84"/>
      <c r="DIM3" s="84"/>
      <c r="DIN3" s="84"/>
      <c r="DIO3" s="84"/>
      <c r="DIP3" s="84"/>
      <c r="DIQ3" s="84"/>
      <c r="DIR3" s="84"/>
      <c r="DIS3" s="84"/>
      <c r="DIT3" s="84"/>
      <c r="DIU3" s="84"/>
      <c r="DIV3" s="84"/>
      <c r="DIW3" s="84"/>
      <c r="DIX3" s="84"/>
      <c r="DIY3" s="84"/>
      <c r="DIZ3" s="84"/>
      <c r="DJA3" s="84"/>
      <c r="DJB3" s="84"/>
      <c r="DJC3" s="84"/>
      <c r="DJD3" s="84"/>
      <c r="DJE3" s="84"/>
      <c r="DJF3" s="84"/>
      <c r="DJG3" s="84"/>
      <c r="DJH3" s="84"/>
      <c r="DJI3" s="84"/>
      <c r="DJJ3" s="84"/>
      <c r="DJK3" s="84"/>
      <c r="DJL3" s="84"/>
      <c r="DJM3" s="84"/>
      <c r="DJN3" s="84"/>
      <c r="DJO3" s="84"/>
      <c r="DJP3" s="84"/>
      <c r="DJQ3" s="84"/>
      <c r="DJR3" s="84"/>
      <c r="DJS3" s="84"/>
      <c r="DJT3" s="84"/>
      <c r="DJU3" s="84"/>
      <c r="DJV3" s="84"/>
      <c r="DJW3" s="84"/>
      <c r="DJX3" s="84"/>
      <c r="DJY3" s="84"/>
      <c r="DJZ3" s="84"/>
      <c r="DKA3" s="84"/>
      <c r="DKB3" s="84"/>
      <c r="DKC3" s="84"/>
      <c r="DKD3" s="84"/>
      <c r="DKE3" s="84"/>
      <c r="DKF3" s="84"/>
      <c r="DKG3" s="84"/>
      <c r="DKH3" s="84"/>
      <c r="DKI3" s="84"/>
      <c r="DKJ3" s="84"/>
      <c r="DKK3" s="84"/>
      <c r="DKL3" s="84"/>
      <c r="DKM3" s="84"/>
      <c r="DKN3" s="84"/>
      <c r="DKO3" s="84"/>
      <c r="DKP3" s="84"/>
      <c r="DKQ3" s="84"/>
      <c r="DKR3" s="84"/>
      <c r="DKS3" s="84"/>
      <c r="DKT3" s="84"/>
      <c r="DKU3" s="84"/>
      <c r="DKV3" s="84"/>
      <c r="DKW3" s="84"/>
      <c r="DKX3" s="84"/>
      <c r="DKY3" s="84"/>
      <c r="DKZ3" s="84"/>
      <c r="DLA3" s="84"/>
      <c r="DLB3" s="84"/>
      <c r="DLC3" s="84"/>
      <c r="DLD3" s="84"/>
      <c r="DLE3" s="84"/>
      <c r="DLF3" s="84"/>
      <c r="DLG3" s="84"/>
      <c r="DLH3" s="84"/>
      <c r="DLI3" s="84"/>
      <c r="DLJ3" s="84"/>
      <c r="DLK3" s="84"/>
      <c r="DLL3" s="84"/>
      <c r="DLM3" s="84"/>
      <c r="DLN3" s="84"/>
      <c r="DLO3" s="84"/>
      <c r="DLP3" s="84"/>
      <c r="DLQ3" s="84"/>
      <c r="DLR3" s="84"/>
      <c r="DLS3" s="84"/>
      <c r="DLT3" s="84"/>
      <c r="DLU3" s="84"/>
      <c r="DLV3" s="84"/>
      <c r="DLW3" s="84"/>
      <c r="DLX3" s="84"/>
      <c r="DLY3" s="84"/>
      <c r="DLZ3" s="84"/>
      <c r="DMA3" s="84"/>
      <c r="DMB3" s="84"/>
      <c r="DMC3" s="84"/>
      <c r="DMD3" s="84"/>
      <c r="DME3" s="84"/>
      <c r="DMF3" s="84"/>
      <c r="DMG3" s="84"/>
      <c r="DMH3" s="84"/>
      <c r="DMI3" s="84"/>
      <c r="DMJ3" s="84"/>
      <c r="DMK3" s="84"/>
      <c r="DML3" s="84"/>
      <c r="DMM3" s="84"/>
      <c r="DMN3" s="84"/>
      <c r="DMO3" s="84"/>
      <c r="DMP3" s="84"/>
      <c r="DMQ3" s="84"/>
      <c r="DMR3" s="84"/>
      <c r="DMS3" s="84"/>
      <c r="DMT3" s="84"/>
      <c r="DMU3" s="84"/>
      <c r="DMV3" s="84"/>
      <c r="DMW3" s="84"/>
      <c r="DMX3" s="84"/>
      <c r="DMY3" s="84"/>
      <c r="DMZ3" s="84"/>
      <c r="DNA3" s="84"/>
      <c r="DNB3" s="84"/>
      <c r="DNC3" s="84"/>
      <c r="DND3" s="84"/>
      <c r="DNE3" s="84"/>
      <c r="DNF3" s="84"/>
      <c r="DNG3" s="84"/>
      <c r="DNH3" s="84"/>
      <c r="DNI3" s="84"/>
      <c r="DNJ3" s="84"/>
      <c r="DNK3" s="84"/>
      <c r="DNL3" s="84"/>
      <c r="DNM3" s="84"/>
      <c r="DNN3" s="84"/>
      <c r="DNO3" s="84"/>
      <c r="DNP3" s="84"/>
      <c r="DNQ3" s="84"/>
      <c r="DNR3" s="84"/>
      <c r="DNS3" s="84"/>
      <c r="DNT3" s="84"/>
      <c r="DNU3" s="84"/>
      <c r="DNV3" s="84"/>
      <c r="DNW3" s="84"/>
      <c r="DNX3" s="84"/>
      <c r="DNY3" s="84"/>
      <c r="DNZ3" s="84"/>
      <c r="DOA3" s="84"/>
      <c r="DOB3" s="84"/>
      <c r="DOC3" s="84"/>
      <c r="DOD3" s="84"/>
      <c r="DOE3" s="84"/>
      <c r="DOF3" s="84"/>
      <c r="DOG3" s="84"/>
      <c r="DOH3" s="84"/>
      <c r="DOI3" s="84"/>
      <c r="DOJ3" s="84"/>
      <c r="DOK3" s="84"/>
      <c r="DOL3" s="84"/>
      <c r="DOM3" s="84"/>
      <c r="DON3" s="84"/>
      <c r="DOO3" s="84"/>
      <c r="DOP3" s="84"/>
      <c r="DOQ3" s="84"/>
      <c r="DOR3" s="84"/>
      <c r="DOS3" s="84"/>
      <c r="DOT3" s="84"/>
      <c r="DOU3" s="84"/>
      <c r="DOV3" s="84"/>
      <c r="DOW3" s="84"/>
      <c r="DOX3" s="84"/>
      <c r="DOY3" s="84"/>
      <c r="DOZ3" s="84"/>
      <c r="DPA3" s="84"/>
      <c r="DPB3" s="84"/>
      <c r="DPC3" s="84"/>
      <c r="DPD3" s="84"/>
      <c r="DPE3" s="84"/>
      <c r="DPF3" s="84"/>
      <c r="DPG3" s="84"/>
      <c r="DPH3" s="84"/>
      <c r="DPI3" s="84"/>
      <c r="DPJ3" s="84"/>
      <c r="DPK3" s="84"/>
      <c r="DPL3" s="84"/>
      <c r="DPM3" s="84"/>
      <c r="DPN3" s="84"/>
      <c r="DPO3" s="84"/>
      <c r="DPP3" s="84"/>
      <c r="DPQ3" s="84"/>
      <c r="DPR3" s="84"/>
      <c r="DPS3" s="84"/>
      <c r="DPT3" s="84"/>
      <c r="DPU3" s="84"/>
      <c r="DPV3" s="84"/>
      <c r="DPW3" s="84"/>
      <c r="DPX3" s="84"/>
      <c r="DPY3" s="84"/>
      <c r="DPZ3" s="84"/>
      <c r="DQA3" s="84"/>
      <c r="DQB3" s="84"/>
      <c r="DQC3" s="84"/>
      <c r="DQD3" s="84"/>
      <c r="DQE3" s="84"/>
      <c r="DQF3" s="84"/>
      <c r="DQG3" s="84"/>
      <c r="DQH3" s="84"/>
      <c r="DQI3" s="84"/>
      <c r="DQJ3" s="84"/>
      <c r="DQK3" s="84"/>
      <c r="DQL3" s="84"/>
      <c r="DQM3" s="84"/>
      <c r="DQN3" s="84"/>
      <c r="DQO3" s="84"/>
      <c r="DQP3" s="84"/>
      <c r="DQQ3" s="84"/>
      <c r="DQR3" s="84"/>
      <c r="DQS3" s="84"/>
      <c r="DQT3" s="84"/>
      <c r="DQU3" s="84"/>
      <c r="DQV3" s="84"/>
      <c r="DQW3" s="84"/>
      <c r="DQX3" s="84"/>
      <c r="DQY3" s="84"/>
      <c r="DQZ3" s="84"/>
      <c r="DRA3" s="84"/>
      <c r="DRB3" s="84"/>
      <c r="DRC3" s="84"/>
      <c r="DRD3" s="84"/>
      <c r="DRE3" s="84"/>
      <c r="DRF3" s="84"/>
      <c r="DRG3" s="84"/>
      <c r="DRH3" s="84"/>
      <c r="DRI3" s="84"/>
      <c r="DRJ3" s="84"/>
      <c r="DRK3" s="84"/>
      <c r="DRL3" s="84"/>
      <c r="DRM3" s="84"/>
      <c r="DRN3" s="84"/>
      <c r="DRO3" s="84"/>
      <c r="DRP3" s="84"/>
      <c r="DRQ3" s="84"/>
      <c r="DRR3" s="84"/>
      <c r="DRS3" s="84"/>
      <c r="DRT3" s="84"/>
      <c r="DRU3" s="84"/>
      <c r="DRV3" s="84"/>
      <c r="DRW3" s="84"/>
      <c r="DRX3" s="84"/>
      <c r="DRY3" s="84"/>
      <c r="DRZ3" s="84"/>
      <c r="DSA3" s="84"/>
      <c r="DSB3" s="84"/>
      <c r="DSC3" s="84"/>
      <c r="DSD3" s="84"/>
      <c r="DSE3" s="84"/>
      <c r="DSF3" s="84"/>
      <c r="DSG3" s="84"/>
      <c r="DSH3" s="84"/>
      <c r="DSI3" s="84"/>
      <c r="DSJ3" s="84"/>
      <c r="DSK3" s="84"/>
      <c r="DSL3" s="84"/>
      <c r="DSM3" s="84"/>
      <c r="DSN3" s="84"/>
      <c r="DSO3" s="84"/>
      <c r="DSP3" s="84"/>
      <c r="DSQ3" s="84"/>
      <c r="DSR3" s="84"/>
      <c r="DSS3" s="84"/>
      <c r="DST3" s="84"/>
      <c r="DSU3" s="84"/>
      <c r="DSV3" s="84"/>
      <c r="DSW3" s="84"/>
      <c r="DSX3" s="84"/>
      <c r="DSY3" s="84"/>
      <c r="DSZ3" s="84"/>
      <c r="DTA3" s="84"/>
      <c r="DTB3" s="84"/>
      <c r="DTC3" s="84"/>
      <c r="DTD3" s="84"/>
      <c r="DTE3" s="84"/>
      <c r="DTF3" s="84"/>
      <c r="DTG3" s="84"/>
      <c r="DTH3" s="84"/>
      <c r="DTI3" s="84"/>
      <c r="DTJ3" s="84"/>
      <c r="DTK3" s="84"/>
      <c r="DTL3" s="84"/>
      <c r="DTM3" s="84"/>
      <c r="DTN3" s="84"/>
      <c r="DTO3" s="84"/>
      <c r="DTP3" s="84"/>
      <c r="DTQ3" s="84"/>
      <c r="DTR3" s="84"/>
      <c r="DTS3" s="84"/>
      <c r="DTT3" s="84"/>
      <c r="DTU3" s="84"/>
      <c r="DTV3" s="84"/>
      <c r="DTW3" s="84"/>
      <c r="DTX3" s="84"/>
      <c r="DTY3" s="84"/>
      <c r="DTZ3" s="84"/>
      <c r="DUA3" s="84"/>
      <c r="DUB3" s="84"/>
      <c r="DUC3" s="84"/>
      <c r="DUD3" s="84"/>
      <c r="DUE3" s="84"/>
      <c r="DUF3" s="84"/>
      <c r="DUG3" s="84"/>
      <c r="DUH3" s="84"/>
      <c r="DUI3" s="84"/>
      <c r="DUJ3" s="84"/>
      <c r="DUK3" s="84"/>
      <c r="DUL3" s="84"/>
      <c r="DUM3" s="84"/>
      <c r="DUN3" s="84"/>
      <c r="DUO3" s="84"/>
      <c r="DUP3" s="84"/>
      <c r="DUQ3" s="84"/>
      <c r="DUR3" s="84"/>
      <c r="DUS3" s="84"/>
      <c r="DUT3" s="84"/>
      <c r="DUU3" s="84"/>
      <c r="DUV3" s="84"/>
      <c r="DUW3" s="84"/>
      <c r="DUX3" s="84"/>
      <c r="DUY3" s="84"/>
      <c r="DUZ3" s="84"/>
      <c r="DVA3" s="84"/>
      <c r="DVB3" s="84"/>
      <c r="DVC3" s="84"/>
      <c r="DVD3" s="84"/>
      <c r="DVE3" s="84"/>
      <c r="DVF3" s="84"/>
      <c r="DVG3" s="84"/>
      <c r="DVH3" s="84"/>
      <c r="DVI3" s="84"/>
      <c r="DVJ3" s="84"/>
      <c r="DVK3" s="84"/>
      <c r="DVL3" s="84"/>
      <c r="DVM3" s="84"/>
      <c r="DVN3" s="84"/>
      <c r="DVO3" s="84"/>
      <c r="DVP3" s="84"/>
      <c r="DVQ3" s="84"/>
      <c r="DVR3" s="84"/>
      <c r="DVS3" s="84"/>
      <c r="DVT3" s="84"/>
      <c r="DVU3" s="84"/>
      <c r="DVV3" s="84"/>
      <c r="DVW3" s="84"/>
      <c r="DVX3" s="84"/>
      <c r="DVY3" s="84"/>
      <c r="DVZ3" s="84"/>
      <c r="DWA3" s="84"/>
      <c r="DWB3" s="84"/>
      <c r="DWC3" s="84"/>
      <c r="DWD3" s="84"/>
      <c r="DWE3" s="84"/>
      <c r="DWF3" s="84"/>
      <c r="DWG3" s="84"/>
      <c r="DWH3" s="84"/>
      <c r="DWI3" s="84"/>
      <c r="DWJ3" s="84"/>
      <c r="DWK3" s="84"/>
      <c r="DWL3" s="84"/>
      <c r="DWM3" s="84"/>
      <c r="DWN3" s="84"/>
      <c r="DWO3" s="84"/>
      <c r="DWP3" s="84"/>
      <c r="DWQ3" s="84"/>
      <c r="DWR3" s="84"/>
      <c r="DWS3" s="84"/>
      <c r="DWT3" s="84"/>
      <c r="DWU3" s="84"/>
      <c r="DWV3" s="84"/>
      <c r="DWW3" s="84"/>
      <c r="DWX3" s="84"/>
      <c r="DWY3" s="84"/>
      <c r="DWZ3" s="84"/>
      <c r="DXA3" s="84"/>
      <c r="DXB3" s="84"/>
      <c r="DXC3" s="84"/>
      <c r="DXD3" s="84"/>
      <c r="DXE3" s="84"/>
      <c r="DXF3" s="84"/>
      <c r="DXG3" s="84"/>
      <c r="DXH3" s="84"/>
      <c r="DXI3" s="84"/>
      <c r="DXJ3" s="84"/>
      <c r="DXK3" s="84"/>
      <c r="DXL3" s="84"/>
      <c r="DXM3" s="84"/>
      <c r="DXN3" s="84"/>
      <c r="DXO3" s="84"/>
      <c r="DXP3" s="84"/>
      <c r="DXQ3" s="84"/>
      <c r="DXR3" s="84"/>
      <c r="DXS3" s="84"/>
      <c r="DXT3" s="84"/>
      <c r="DXU3" s="84"/>
      <c r="DXV3" s="84"/>
      <c r="DXW3" s="84"/>
      <c r="DXX3" s="84"/>
      <c r="DXY3" s="84"/>
      <c r="DXZ3" s="84"/>
      <c r="DYA3" s="84"/>
      <c r="DYB3" s="84"/>
      <c r="DYC3" s="84"/>
      <c r="DYD3" s="84"/>
      <c r="DYE3" s="84"/>
      <c r="DYF3" s="84"/>
      <c r="DYG3" s="84"/>
      <c r="DYH3" s="84"/>
      <c r="DYI3" s="84"/>
      <c r="DYJ3" s="84"/>
      <c r="DYK3" s="84"/>
      <c r="DYL3" s="84"/>
      <c r="DYM3" s="84"/>
      <c r="DYN3" s="84"/>
      <c r="DYO3" s="84"/>
      <c r="DYP3" s="84"/>
      <c r="DYQ3" s="84"/>
      <c r="DYR3" s="84"/>
      <c r="DYS3" s="84"/>
      <c r="DYT3" s="84"/>
      <c r="DYU3" s="84"/>
      <c r="DYV3" s="84"/>
      <c r="DYW3" s="84"/>
      <c r="DYX3" s="84"/>
      <c r="DYY3" s="84"/>
      <c r="DYZ3" s="84"/>
      <c r="DZA3" s="84"/>
      <c r="DZB3" s="84"/>
      <c r="DZC3" s="84"/>
      <c r="DZD3" s="84"/>
      <c r="DZE3" s="84"/>
      <c r="DZF3" s="84"/>
      <c r="DZG3" s="84"/>
      <c r="DZH3" s="84"/>
      <c r="DZI3" s="84"/>
      <c r="DZJ3" s="84"/>
      <c r="DZK3" s="84"/>
      <c r="DZL3" s="84"/>
      <c r="DZM3" s="84"/>
      <c r="DZN3" s="84"/>
      <c r="DZO3" s="84"/>
      <c r="DZP3" s="84"/>
      <c r="DZQ3" s="84"/>
      <c r="DZR3" s="84"/>
      <c r="DZS3" s="84"/>
      <c r="DZT3" s="84"/>
      <c r="DZU3" s="84"/>
      <c r="DZV3" s="84"/>
      <c r="DZW3" s="84"/>
      <c r="DZX3" s="84"/>
      <c r="DZY3" s="84"/>
      <c r="DZZ3" s="84"/>
      <c r="EAA3" s="84"/>
      <c r="EAB3" s="84"/>
      <c r="EAC3" s="84"/>
      <c r="EAD3" s="84"/>
      <c r="EAE3" s="84"/>
      <c r="EAF3" s="84"/>
      <c r="EAG3" s="84"/>
      <c r="EAH3" s="84"/>
      <c r="EAI3" s="84"/>
      <c r="EAJ3" s="84"/>
      <c r="EAK3" s="84"/>
      <c r="EAL3" s="84"/>
      <c r="EAM3" s="84"/>
      <c r="EAN3" s="84"/>
      <c r="EAO3" s="84"/>
      <c r="EAP3" s="84"/>
      <c r="EAQ3" s="84"/>
      <c r="EAR3" s="84"/>
      <c r="EAS3" s="84"/>
      <c r="EAT3" s="84"/>
      <c r="EAU3" s="84"/>
      <c r="EAV3" s="84"/>
      <c r="EAW3" s="84"/>
      <c r="EAX3" s="84"/>
      <c r="EAY3" s="84"/>
      <c r="EAZ3" s="84"/>
      <c r="EBA3" s="84"/>
      <c r="EBB3" s="84"/>
      <c r="EBC3" s="84"/>
      <c r="EBD3" s="84"/>
      <c r="EBE3" s="84"/>
      <c r="EBF3" s="84"/>
      <c r="EBG3" s="84"/>
      <c r="EBH3" s="84"/>
      <c r="EBI3" s="84"/>
      <c r="EBJ3" s="84"/>
      <c r="EBK3" s="84"/>
      <c r="EBL3" s="84"/>
      <c r="EBM3" s="84"/>
      <c r="EBN3" s="84"/>
      <c r="EBO3" s="84"/>
      <c r="EBP3" s="84"/>
      <c r="EBQ3" s="84"/>
      <c r="EBR3" s="84"/>
      <c r="EBS3" s="84"/>
      <c r="EBT3" s="84"/>
      <c r="EBU3" s="84"/>
      <c r="EBV3" s="84"/>
      <c r="EBW3" s="84"/>
      <c r="EBX3" s="84"/>
      <c r="EBY3" s="84"/>
      <c r="EBZ3" s="84"/>
      <c r="ECA3" s="84"/>
      <c r="ECB3" s="84"/>
      <c r="ECC3" s="84"/>
      <c r="ECD3" s="84"/>
      <c r="ECE3" s="84"/>
      <c r="ECF3" s="84"/>
      <c r="ECG3" s="84"/>
      <c r="ECH3" s="84"/>
      <c r="ECI3" s="84"/>
      <c r="ECJ3" s="84"/>
      <c r="ECK3" s="84"/>
      <c r="ECL3" s="84"/>
      <c r="ECM3" s="84"/>
      <c r="ECN3" s="84"/>
      <c r="ECO3" s="84"/>
      <c r="ECP3" s="84"/>
      <c r="ECQ3" s="84"/>
      <c r="ECR3" s="84"/>
      <c r="ECS3" s="84"/>
      <c r="ECT3" s="84"/>
      <c r="ECU3" s="84"/>
      <c r="ECV3" s="84"/>
      <c r="ECW3" s="84"/>
      <c r="ECX3" s="84"/>
      <c r="ECY3" s="84"/>
      <c r="ECZ3" s="84"/>
      <c r="EDA3" s="84"/>
      <c r="EDB3" s="84"/>
      <c r="EDC3" s="84"/>
      <c r="EDD3" s="84"/>
      <c r="EDE3" s="84"/>
      <c r="EDF3" s="84"/>
      <c r="EDG3" s="84"/>
      <c r="EDH3" s="84"/>
      <c r="EDI3" s="84"/>
      <c r="EDJ3" s="84"/>
      <c r="EDK3" s="84"/>
      <c r="EDL3" s="84"/>
      <c r="EDM3" s="84"/>
      <c r="EDN3" s="84"/>
      <c r="EDO3" s="84"/>
      <c r="EDP3" s="84"/>
      <c r="EDQ3" s="84"/>
      <c r="EDR3" s="84"/>
      <c r="EDS3" s="84"/>
      <c r="EDT3" s="84"/>
      <c r="EDU3" s="84"/>
      <c r="EDV3" s="84"/>
      <c r="EDW3" s="84"/>
      <c r="EDX3" s="84"/>
      <c r="EDY3" s="84"/>
      <c r="EDZ3" s="84"/>
      <c r="EEA3" s="84"/>
      <c r="EEB3" s="84"/>
      <c r="EEC3" s="84"/>
      <c r="EED3" s="84"/>
      <c r="EEE3" s="84"/>
      <c r="EEF3" s="84"/>
      <c r="EEG3" s="84"/>
      <c r="EEH3" s="84"/>
      <c r="EEI3" s="84"/>
      <c r="EEJ3" s="84"/>
      <c r="EEK3" s="84"/>
      <c r="EEL3" s="84"/>
      <c r="EEM3" s="84"/>
      <c r="EEN3" s="84"/>
      <c r="EEO3" s="84"/>
      <c r="EEP3" s="84"/>
      <c r="EEQ3" s="84"/>
      <c r="EER3" s="84"/>
      <c r="EES3" s="84"/>
      <c r="EET3" s="84"/>
      <c r="EEU3" s="84"/>
      <c r="EEV3" s="84"/>
      <c r="EEW3" s="84"/>
      <c r="EEX3" s="84"/>
      <c r="EEY3" s="84"/>
      <c r="EEZ3" s="84"/>
      <c r="EFA3" s="84"/>
      <c r="EFB3" s="84"/>
      <c r="EFC3" s="84"/>
      <c r="EFD3" s="84"/>
      <c r="EFE3" s="84"/>
      <c r="EFF3" s="84"/>
      <c r="EFG3" s="84"/>
      <c r="EFH3" s="84"/>
      <c r="EFI3" s="84"/>
      <c r="EFJ3" s="84"/>
      <c r="EFK3" s="84"/>
      <c r="EFL3" s="84"/>
      <c r="EFM3" s="84"/>
      <c r="EFN3" s="84"/>
      <c r="EFO3" s="84"/>
      <c r="EFP3" s="84"/>
      <c r="EFQ3" s="84"/>
      <c r="EFR3" s="84"/>
      <c r="EFS3" s="84"/>
      <c r="EFT3" s="84"/>
      <c r="EFU3" s="84"/>
      <c r="EFV3" s="84"/>
      <c r="EFW3" s="84"/>
      <c r="EFX3" s="84"/>
      <c r="EFY3" s="84"/>
      <c r="EFZ3" s="84"/>
      <c r="EGA3" s="84"/>
      <c r="EGB3" s="84"/>
      <c r="EGC3" s="84"/>
      <c r="EGD3" s="84"/>
      <c r="EGE3" s="84"/>
      <c r="EGF3" s="84"/>
      <c r="EGG3" s="84"/>
      <c r="EGH3" s="84"/>
      <c r="EGI3" s="84"/>
      <c r="EGJ3" s="84"/>
      <c r="EGK3" s="84"/>
      <c r="EGL3" s="84"/>
      <c r="EGM3" s="84"/>
      <c r="EGN3" s="84"/>
      <c r="EGO3" s="84"/>
      <c r="EGP3" s="84"/>
      <c r="EGQ3" s="84"/>
      <c r="EGR3" s="84"/>
      <c r="EGS3" s="84"/>
      <c r="EGT3" s="84"/>
      <c r="EGU3" s="84"/>
      <c r="EGV3" s="84"/>
      <c r="EGW3" s="84"/>
      <c r="EGX3" s="84"/>
      <c r="EGY3" s="84"/>
      <c r="EGZ3" s="84"/>
      <c r="EHA3" s="84"/>
      <c r="EHB3" s="84"/>
      <c r="EHC3" s="84"/>
      <c r="EHD3" s="84"/>
      <c r="EHE3" s="84"/>
      <c r="EHF3" s="84"/>
      <c r="EHG3" s="84"/>
      <c r="EHH3" s="84"/>
      <c r="EHI3" s="84"/>
      <c r="EHJ3" s="84"/>
      <c r="EHK3" s="84"/>
      <c r="EHL3" s="84"/>
      <c r="EHM3" s="84"/>
      <c r="EHN3" s="84"/>
      <c r="EHO3" s="84"/>
      <c r="EHP3" s="84"/>
      <c r="EHQ3" s="84"/>
      <c r="EHR3" s="84"/>
      <c r="EHS3" s="84"/>
      <c r="EHT3" s="84"/>
      <c r="EHU3" s="84"/>
      <c r="EHV3" s="84"/>
      <c r="EHW3" s="84"/>
      <c r="EHX3" s="84"/>
      <c r="EHY3" s="84"/>
      <c r="EHZ3" s="84"/>
      <c r="EIA3" s="84"/>
      <c r="EIB3" s="84"/>
      <c r="EIC3" s="84"/>
      <c r="EID3" s="84"/>
      <c r="EIE3" s="84"/>
      <c r="EIF3" s="84"/>
      <c r="EIG3" s="84"/>
      <c r="EIH3" s="84"/>
      <c r="EII3" s="84"/>
      <c r="EIJ3" s="84"/>
      <c r="EIK3" s="84"/>
      <c r="EIL3" s="84"/>
      <c r="EIM3" s="84"/>
      <c r="EIN3" s="84"/>
      <c r="EIO3" s="84"/>
      <c r="EIP3" s="84"/>
      <c r="EIQ3" s="84"/>
      <c r="EIR3" s="84"/>
      <c r="EIS3" s="84"/>
      <c r="EIT3" s="84"/>
      <c r="EIU3" s="84"/>
      <c r="EIV3" s="84"/>
      <c r="EIW3" s="84"/>
      <c r="EIX3" s="84"/>
      <c r="EIY3" s="84"/>
      <c r="EIZ3" s="84"/>
      <c r="EJA3" s="84"/>
      <c r="EJB3" s="84"/>
      <c r="EJC3" s="84"/>
      <c r="EJD3" s="84"/>
      <c r="EJE3" s="84"/>
      <c r="EJF3" s="84"/>
      <c r="EJG3" s="84"/>
      <c r="EJH3" s="84"/>
      <c r="EJI3" s="84"/>
      <c r="EJJ3" s="84"/>
      <c r="EJK3" s="84"/>
      <c r="EJL3" s="84"/>
      <c r="EJM3" s="84"/>
      <c r="EJN3" s="84"/>
      <c r="EJO3" s="84"/>
      <c r="EJP3" s="84"/>
      <c r="EJQ3" s="84"/>
      <c r="EJR3" s="84"/>
      <c r="EJS3" s="84"/>
      <c r="EJT3" s="84"/>
      <c r="EJU3" s="84"/>
      <c r="EJV3" s="84"/>
      <c r="EJW3" s="84"/>
      <c r="EJX3" s="84"/>
      <c r="EJY3" s="84"/>
      <c r="EJZ3" s="84"/>
      <c r="EKA3" s="84"/>
      <c r="EKB3" s="84"/>
      <c r="EKC3" s="84"/>
      <c r="EKD3" s="84"/>
      <c r="EKE3" s="84"/>
      <c r="EKF3" s="84"/>
      <c r="EKG3" s="84"/>
      <c r="EKH3" s="84"/>
      <c r="EKI3" s="84"/>
      <c r="EKJ3" s="84"/>
      <c r="EKK3" s="84"/>
      <c r="EKL3" s="84"/>
      <c r="EKM3" s="84"/>
      <c r="EKN3" s="84"/>
      <c r="EKO3" s="84"/>
      <c r="EKP3" s="84"/>
      <c r="EKQ3" s="84"/>
      <c r="EKR3" s="84"/>
      <c r="EKS3" s="84"/>
      <c r="EKT3" s="84"/>
      <c r="EKU3" s="84"/>
      <c r="EKV3" s="84"/>
      <c r="EKW3" s="84"/>
      <c r="EKX3" s="84"/>
      <c r="EKY3" s="84"/>
      <c r="EKZ3" s="84"/>
      <c r="ELA3" s="84"/>
      <c r="ELB3" s="84"/>
      <c r="ELC3" s="84"/>
      <c r="ELD3" s="84"/>
      <c r="ELE3" s="84"/>
      <c r="ELF3" s="84"/>
      <c r="ELG3" s="84"/>
      <c r="ELH3" s="84"/>
      <c r="ELI3" s="84"/>
      <c r="ELJ3" s="84"/>
      <c r="ELK3" s="84"/>
      <c r="ELL3" s="84"/>
      <c r="ELM3" s="84"/>
      <c r="ELN3" s="84"/>
      <c r="ELO3" s="84"/>
      <c r="ELP3" s="84"/>
      <c r="ELQ3" s="84"/>
      <c r="ELR3" s="84"/>
      <c r="ELS3" s="84"/>
      <c r="ELT3" s="84"/>
      <c r="ELU3" s="84"/>
      <c r="ELV3" s="84"/>
      <c r="ELW3" s="84"/>
      <c r="ELX3" s="84"/>
      <c r="ELY3" s="84"/>
      <c r="ELZ3" s="84"/>
      <c r="EMA3" s="84"/>
      <c r="EMB3" s="84"/>
      <c r="EMC3" s="84"/>
      <c r="EMD3" s="84"/>
      <c r="EME3" s="84"/>
      <c r="EMF3" s="84"/>
      <c r="EMG3" s="84"/>
      <c r="EMH3" s="84"/>
      <c r="EMI3" s="84"/>
      <c r="EMJ3" s="84"/>
      <c r="EMK3" s="84"/>
      <c r="EML3" s="84"/>
      <c r="EMM3" s="84"/>
      <c r="EMN3" s="84"/>
      <c r="EMO3" s="84"/>
      <c r="EMP3" s="84"/>
      <c r="EMQ3" s="84"/>
      <c r="EMR3" s="84"/>
      <c r="EMS3" s="84"/>
      <c r="EMT3" s="84"/>
      <c r="EMU3" s="84"/>
      <c r="EMV3" s="84"/>
      <c r="EMW3" s="84"/>
      <c r="EMX3" s="84"/>
      <c r="EMY3" s="84"/>
      <c r="EMZ3" s="84"/>
      <c r="ENA3" s="84"/>
      <c r="ENB3" s="84"/>
      <c r="ENC3" s="84"/>
      <c r="END3" s="84"/>
      <c r="ENE3" s="84"/>
      <c r="ENF3" s="84"/>
      <c r="ENG3" s="84"/>
      <c r="ENH3" s="84"/>
      <c r="ENI3" s="84"/>
      <c r="ENJ3" s="84"/>
      <c r="ENK3" s="84"/>
      <c r="ENL3" s="84"/>
      <c r="ENM3" s="84"/>
      <c r="ENN3" s="84"/>
      <c r="ENO3" s="84"/>
      <c r="ENP3" s="84"/>
      <c r="ENQ3" s="84"/>
      <c r="ENR3" s="84"/>
      <c r="ENS3" s="84"/>
      <c r="ENT3" s="84"/>
      <c r="ENU3" s="84"/>
      <c r="ENV3" s="84"/>
      <c r="ENW3" s="84"/>
      <c r="ENX3" s="84"/>
      <c r="ENY3" s="84"/>
      <c r="ENZ3" s="84"/>
      <c r="EOA3" s="84"/>
      <c r="EOB3" s="84"/>
      <c r="EOC3" s="84"/>
      <c r="EOD3" s="84"/>
      <c r="EOE3" s="84"/>
      <c r="EOF3" s="84"/>
      <c r="EOG3" s="84"/>
      <c r="EOH3" s="84"/>
      <c r="EOI3" s="84"/>
      <c r="EOJ3" s="84"/>
      <c r="EOK3" s="84"/>
      <c r="EOL3" s="84"/>
      <c r="EOM3" s="84"/>
      <c r="EON3" s="84"/>
      <c r="EOO3" s="84"/>
      <c r="EOP3" s="84"/>
      <c r="EOQ3" s="84"/>
      <c r="EOR3" s="84"/>
      <c r="EOS3" s="84"/>
      <c r="EOT3" s="84"/>
      <c r="EOU3" s="84"/>
      <c r="EOV3" s="84"/>
      <c r="EOW3" s="84"/>
      <c r="EOX3" s="84"/>
      <c r="EOY3" s="84"/>
      <c r="EOZ3" s="84"/>
      <c r="EPA3" s="84"/>
      <c r="EPB3" s="84"/>
      <c r="EPC3" s="84"/>
      <c r="EPD3" s="84"/>
      <c r="EPE3" s="84"/>
      <c r="EPF3" s="84"/>
      <c r="EPG3" s="84"/>
      <c r="EPH3" s="84"/>
      <c r="EPI3" s="84"/>
      <c r="EPJ3" s="84"/>
      <c r="EPK3" s="84"/>
      <c r="EPL3" s="84"/>
      <c r="EPM3" s="84"/>
      <c r="EPN3" s="84"/>
      <c r="EPO3" s="84"/>
      <c r="EPP3" s="84"/>
      <c r="EPQ3" s="84"/>
      <c r="EPR3" s="84"/>
      <c r="EPS3" s="84"/>
      <c r="EPT3" s="84"/>
      <c r="EPU3" s="84"/>
      <c r="EPV3" s="84"/>
      <c r="EPW3" s="84"/>
      <c r="EPX3" s="84"/>
      <c r="EPY3" s="84"/>
      <c r="EPZ3" s="84"/>
      <c r="EQA3" s="84"/>
      <c r="EQB3" s="84"/>
      <c r="EQC3" s="84"/>
      <c r="EQD3" s="84"/>
      <c r="EQE3" s="84"/>
      <c r="EQF3" s="84"/>
      <c r="EQG3" s="84"/>
      <c r="EQH3" s="84"/>
      <c r="EQI3" s="84"/>
      <c r="EQJ3" s="84"/>
      <c r="EQK3" s="84"/>
      <c r="EQL3" s="84"/>
      <c r="EQM3" s="84"/>
      <c r="EQN3" s="84"/>
      <c r="EQO3" s="84"/>
      <c r="EQP3" s="84"/>
      <c r="EQQ3" s="84"/>
      <c r="EQR3" s="84"/>
      <c r="EQS3" s="84"/>
      <c r="EQT3" s="84"/>
      <c r="EQU3" s="84"/>
      <c r="EQV3" s="84"/>
      <c r="EQW3" s="84"/>
      <c r="EQX3" s="84"/>
      <c r="EQY3" s="84"/>
      <c r="EQZ3" s="84"/>
      <c r="ERA3" s="84"/>
      <c r="ERB3" s="84"/>
      <c r="ERC3" s="84"/>
      <c r="ERD3" s="84"/>
      <c r="ERE3" s="84"/>
      <c r="ERF3" s="84"/>
      <c r="ERG3" s="84"/>
      <c r="ERH3" s="84"/>
      <c r="ERI3" s="84"/>
      <c r="ERJ3" s="84"/>
      <c r="ERK3" s="84"/>
      <c r="ERL3" s="84"/>
      <c r="ERM3" s="84"/>
      <c r="ERN3" s="84"/>
      <c r="ERO3" s="84"/>
      <c r="ERP3" s="84"/>
      <c r="ERQ3" s="84"/>
      <c r="ERR3" s="84"/>
      <c r="ERS3" s="84"/>
      <c r="ERT3" s="84"/>
      <c r="ERU3" s="84"/>
      <c r="ERV3" s="84"/>
      <c r="ERW3" s="84"/>
      <c r="ERX3" s="84"/>
      <c r="ERY3" s="84"/>
      <c r="ERZ3" s="84"/>
      <c r="ESA3" s="84"/>
      <c r="ESB3" s="84"/>
      <c r="ESC3" s="84"/>
      <c r="ESD3" s="84"/>
      <c r="ESE3" s="84"/>
      <c r="ESF3" s="84"/>
      <c r="ESG3" s="84"/>
      <c r="ESH3" s="84"/>
      <c r="ESI3" s="84"/>
      <c r="ESJ3" s="84"/>
      <c r="ESK3" s="84"/>
      <c r="ESL3" s="84"/>
      <c r="ESM3" s="84"/>
      <c r="ESN3" s="84"/>
      <c r="ESO3" s="84"/>
      <c r="ESP3" s="84"/>
      <c r="ESQ3" s="84"/>
      <c r="ESR3" s="84"/>
      <c r="ESS3" s="84"/>
      <c r="EST3" s="84"/>
      <c r="ESU3" s="84"/>
      <c r="ESV3" s="84"/>
      <c r="ESW3" s="84"/>
      <c r="ESX3" s="84"/>
      <c r="ESY3" s="84"/>
      <c r="ESZ3" s="84"/>
      <c r="ETA3" s="84"/>
      <c r="ETB3" s="84"/>
      <c r="ETC3" s="84"/>
      <c r="ETD3" s="84"/>
      <c r="ETE3" s="84"/>
      <c r="ETF3" s="84"/>
      <c r="ETG3" s="84"/>
      <c r="ETH3" s="84"/>
      <c r="ETI3" s="84"/>
      <c r="ETJ3" s="84"/>
      <c r="ETK3" s="84"/>
      <c r="ETL3" s="84"/>
      <c r="ETM3" s="84"/>
      <c r="ETN3" s="84"/>
      <c r="ETO3" s="84"/>
      <c r="ETP3" s="84"/>
      <c r="ETQ3" s="84"/>
      <c r="ETR3" s="84"/>
      <c r="ETS3" s="84"/>
      <c r="ETT3" s="84"/>
      <c r="ETU3" s="84"/>
      <c r="ETV3" s="84"/>
      <c r="ETW3" s="84"/>
      <c r="ETX3" s="84"/>
      <c r="ETY3" s="84"/>
      <c r="ETZ3" s="84"/>
      <c r="EUA3" s="84"/>
      <c r="EUB3" s="84"/>
      <c r="EUC3" s="84"/>
      <c r="EUD3" s="84"/>
      <c r="EUE3" s="84"/>
      <c r="EUF3" s="84"/>
      <c r="EUG3" s="84"/>
      <c r="EUH3" s="84"/>
      <c r="EUI3" s="84"/>
      <c r="EUJ3" s="84"/>
      <c r="EUK3" s="84"/>
      <c r="EUL3" s="84"/>
      <c r="EUM3" s="84"/>
      <c r="EUN3" s="84"/>
      <c r="EUO3" s="84"/>
      <c r="EUP3" s="84"/>
      <c r="EUQ3" s="84"/>
      <c r="EUR3" s="84"/>
      <c r="EUS3" s="84"/>
      <c r="EUT3" s="84"/>
      <c r="EUU3" s="84"/>
      <c r="EUV3" s="84"/>
      <c r="EUW3" s="84"/>
      <c r="EUX3" s="84"/>
      <c r="EUY3" s="84"/>
      <c r="EUZ3" s="84"/>
      <c r="EVA3" s="84"/>
      <c r="EVB3" s="84"/>
      <c r="EVC3" s="84"/>
      <c r="EVD3" s="84"/>
      <c r="EVE3" s="84"/>
      <c r="EVF3" s="84"/>
      <c r="EVG3" s="84"/>
      <c r="EVH3" s="84"/>
      <c r="EVI3" s="84"/>
      <c r="EVJ3" s="84"/>
      <c r="EVK3" s="84"/>
      <c r="EVL3" s="84"/>
      <c r="EVM3" s="84"/>
      <c r="EVN3" s="84"/>
      <c r="EVO3" s="84"/>
      <c r="EVP3" s="84"/>
      <c r="EVQ3" s="84"/>
      <c r="EVR3" s="84"/>
      <c r="EVS3" s="84"/>
      <c r="EVT3" s="84"/>
      <c r="EVU3" s="84"/>
      <c r="EVV3" s="84"/>
      <c r="EVW3" s="84"/>
      <c r="EVX3" s="84"/>
      <c r="EVY3" s="84"/>
      <c r="EVZ3" s="84"/>
      <c r="EWA3" s="84"/>
      <c r="EWB3" s="84"/>
      <c r="EWC3" s="84"/>
      <c r="EWD3" s="84"/>
      <c r="EWE3" s="84"/>
      <c r="EWF3" s="84"/>
      <c r="EWG3" s="84"/>
      <c r="EWH3" s="84"/>
      <c r="EWI3" s="84"/>
      <c r="EWJ3" s="84"/>
      <c r="EWK3" s="84"/>
      <c r="EWL3" s="84"/>
      <c r="EWM3" s="84"/>
      <c r="EWN3" s="84"/>
      <c r="EWO3" s="84"/>
      <c r="EWP3" s="84"/>
      <c r="EWQ3" s="84"/>
      <c r="EWR3" s="84"/>
      <c r="EWS3" s="84"/>
      <c r="EWT3" s="84"/>
      <c r="EWU3" s="84"/>
      <c r="EWV3" s="84"/>
      <c r="EWW3" s="84"/>
      <c r="EWX3" s="84"/>
      <c r="EWY3" s="84"/>
      <c r="EWZ3" s="84"/>
      <c r="EXA3" s="84"/>
      <c r="EXB3" s="84"/>
      <c r="EXC3" s="84"/>
      <c r="EXD3" s="84"/>
      <c r="EXE3" s="84"/>
      <c r="EXF3" s="84"/>
      <c r="EXG3" s="84"/>
      <c r="EXH3" s="84"/>
      <c r="EXI3" s="84"/>
      <c r="EXJ3" s="84"/>
      <c r="EXK3" s="84"/>
      <c r="EXL3" s="84"/>
      <c r="EXM3" s="84"/>
      <c r="EXN3" s="84"/>
      <c r="EXO3" s="84"/>
      <c r="EXP3" s="84"/>
      <c r="EXQ3" s="84"/>
      <c r="EXR3" s="84"/>
      <c r="EXS3" s="84"/>
      <c r="EXT3" s="84"/>
      <c r="EXU3" s="84"/>
      <c r="EXV3" s="84"/>
      <c r="EXW3" s="84"/>
      <c r="EXX3" s="84"/>
      <c r="EXY3" s="84"/>
      <c r="EXZ3" s="84"/>
      <c r="EYA3" s="84"/>
      <c r="EYB3" s="84"/>
      <c r="EYC3" s="84"/>
      <c r="EYD3" s="84"/>
      <c r="EYE3" s="84"/>
      <c r="EYF3" s="84"/>
      <c r="EYG3" s="84"/>
      <c r="EYH3" s="84"/>
      <c r="EYI3" s="84"/>
      <c r="EYJ3" s="84"/>
      <c r="EYK3" s="84"/>
      <c r="EYL3" s="84"/>
      <c r="EYM3" s="84"/>
      <c r="EYN3" s="84"/>
      <c r="EYO3" s="84"/>
      <c r="EYP3" s="84"/>
      <c r="EYQ3" s="84"/>
      <c r="EYR3" s="84"/>
      <c r="EYS3" s="84"/>
      <c r="EYT3" s="84"/>
      <c r="EYU3" s="84"/>
      <c r="EYV3" s="84"/>
      <c r="EYW3" s="84"/>
      <c r="EYX3" s="84"/>
      <c r="EYY3" s="84"/>
      <c r="EYZ3" s="84"/>
      <c r="EZA3" s="84"/>
      <c r="EZB3" s="84"/>
      <c r="EZC3" s="84"/>
      <c r="EZD3" s="84"/>
      <c r="EZE3" s="84"/>
      <c r="EZF3" s="84"/>
      <c r="EZG3" s="84"/>
      <c r="EZH3" s="84"/>
      <c r="EZI3" s="84"/>
      <c r="EZJ3" s="84"/>
      <c r="EZK3" s="84"/>
      <c r="EZL3" s="84"/>
      <c r="EZM3" s="84"/>
      <c r="EZN3" s="84"/>
      <c r="EZO3" s="84"/>
      <c r="EZP3" s="84"/>
      <c r="EZQ3" s="84"/>
      <c r="EZR3" s="84"/>
      <c r="EZS3" s="84"/>
      <c r="EZT3" s="84"/>
      <c r="EZU3" s="84"/>
      <c r="EZV3" s="84"/>
      <c r="EZW3" s="84"/>
      <c r="EZX3" s="84"/>
      <c r="EZY3" s="84"/>
      <c r="EZZ3" s="84"/>
      <c r="FAA3" s="84"/>
      <c r="FAB3" s="84"/>
      <c r="FAC3" s="84"/>
      <c r="FAD3" s="84"/>
      <c r="FAE3" s="84"/>
      <c r="FAF3" s="84"/>
      <c r="FAG3" s="84"/>
      <c r="FAH3" s="84"/>
      <c r="FAI3" s="84"/>
      <c r="FAJ3" s="84"/>
      <c r="FAK3" s="84"/>
      <c r="FAL3" s="84"/>
      <c r="FAM3" s="84"/>
      <c r="FAN3" s="84"/>
      <c r="FAO3" s="84"/>
      <c r="FAP3" s="84"/>
      <c r="FAQ3" s="84"/>
      <c r="FAR3" s="84"/>
      <c r="FAS3" s="84"/>
      <c r="FAT3" s="84"/>
      <c r="FAU3" s="84"/>
      <c r="FAV3" s="84"/>
      <c r="FAW3" s="84"/>
      <c r="FAX3" s="84"/>
      <c r="FAY3" s="84"/>
      <c r="FAZ3" s="84"/>
      <c r="FBA3" s="84"/>
      <c r="FBB3" s="84"/>
      <c r="FBC3" s="84"/>
      <c r="FBD3" s="84"/>
      <c r="FBE3" s="84"/>
      <c r="FBF3" s="84"/>
      <c r="FBG3" s="84"/>
      <c r="FBH3" s="84"/>
      <c r="FBI3" s="84"/>
      <c r="FBJ3" s="84"/>
      <c r="FBK3" s="84"/>
      <c r="FBL3" s="84"/>
      <c r="FBM3" s="84"/>
      <c r="FBN3" s="84"/>
      <c r="FBO3" s="84"/>
      <c r="FBP3" s="84"/>
      <c r="FBQ3" s="84"/>
      <c r="FBR3" s="84"/>
      <c r="FBS3" s="84"/>
      <c r="FBT3" s="84"/>
      <c r="FBU3" s="84"/>
      <c r="FBV3" s="84"/>
      <c r="FBW3" s="84"/>
      <c r="FBX3" s="84"/>
      <c r="FBY3" s="84"/>
      <c r="FBZ3" s="84"/>
      <c r="FCA3" s="84"/>
      <c r="FCB3" s="84"/>
      <c r="FCC3" s="84"/>
      <c r="FCD3" s="84"/>
      <c r="FCE3" s="84"/>
      <c r="FCF3" s="84"/>
      <c r="FCG3" s="84"/>
      <c r="FCH3" s="84"/>
      <c r="FCI3" s="84"/>
      <c r="FCJ3" s="84"/>
      <c r="FCK3" s="84"/>
      <c r="FCL3" s="84"/>
      <c r="FCM3" s="84"/>
      <c r="FCN3" s="84"/>
      <c r="FCO3" s="84"/>
      <c r="FCP3" s="84"/>
      <c r="FCQ3" s="84"/>
      <c r="FCR3" s="84"/>
      <c r="FCS3" s="84"/>
      <c r="FCT3" s="84"/>
      <c r="FCU3" s="84"/>
      <c r="FCV3" s="84"/>
      <c r="FCW3" s="84"/>
      <c r="FCX3" s="84"/>
      <c r="FCY3" s="84"/>
      <c r="FCZ3" s="84"/>
      <c r="FDA3" s="84"/>
      <c r="FDB3" s="84"/>
      <c r="FDC3" s="84"/>
      <c r="FDD3" s="84"/>
      <c r="FDE3" s="84"/>
      <c r="FDF3" s="84"/>
      <c r="FDG3" s="84"/>
      <c r="FDH3" s="84"/>
      <c r="FDI3" s="84"/>
      <c r="FDJ3" s="84"/>
      <c r="FDK3" s="84"/>
      <c r="FDL3" s="84"/>
      <c r="FDM3" s="84"/>
      <c r="FDN3" s="84"/>
      <c r="FDO3" s="84"/>
      <c r="FDP3" s="84"/>
      <c r="FDQ3" s="84"/>
      <c r="FDR3" s="84"/>
      <c r="FDS3" s="84"/>
      <c r="FDT3" s="84"/>
      <c r="FDU3" s="84"/>
      <c r="FDV3" s="84"/>
      <c r="FDW3" s="84"/>
      <c r="FDX3" s="84"/>
      <c r="FDY3" s="84"/>
      <c r="FDZ3" s="84"/>
      <c r="FEA3" s="84"/>
      <c r="FEB3" s="84"/>
      <c r="FEC3" s="84"/>
      <c r="FED3" s="84"/>
      <c r="FEE3" s="84"/>
      <c r="FEF3" s="84"/>
      <c r="FEG3" s="84"/>
      <c r="FEH3" s="84"/>
      <c r="FEI3" s="84"/>
      <c r="FEJ3" s="84"/>
      <c r="FEK3" s="84"/>
      <c r="FEL3" s="84"/>
      <c r="FEM3" s="84"/>
      <c r="FEN3" s="84"/>
      <c r="FEO3" s="84"/>
      <c r="FEP3" s="84"/>
      <c r="FEQ3" s="84"/>
      <c r="FER3" s="84"/>
      <c r="FES3" s="84"/>
      <c r="FET3" s="84"/>
      <c r="FEU3" s="84"/>
      <c r="FEV3" s="84"/>
      <c r="FEW3" s="84"/>
      <c r="FEX3" s="84"/>
      <c r="FEY3" s="84"/>
      <c r="FEZ3" s="84"/>
      <c r="FFA3" s="84"/>
      <c r="FFB3" s="84"/>
      <c r="FFC3" s="84"/>
      <c r="FFD3" s="84"/>
      <c r="FFE3" s="84"/>
      <c r="FFF3" s="84"/>
      <c r="FFG3" s="84"/>
      <c r="FFH3" s="84"/>
      <c r="FFI3" s="84"/>
      <c r="FFJ3" s="84"/>
      <c r="FFK3" s="84"/>
      <c r="FFL3" s="84"/>
      <c r="FFM3" s="84"/>
      <c r="FFN3" s="84"/>
      <c r="FFO3" s="84"/>
      <c r="FFP3" s="84"/>
      <c r="FFQ3" s="84"/>
      <c r="FFR3" s="84"/>
      <c r="FFS3" s="84"/>
      <c r="FFT3" s="84"/>
      <c r="FFU3" s="84"/>
      <c r="FFV3" s="84"/>
      <c r="FFW3" s="84"/>
      <c r="FFX3" s="84"/>
      <c r="FFY3" s="84"/>
      <c r="FFZ3" s="84"/>
      <c r="FGA3" s="84"/>
      <c r="FGB3" s="84"/>
      <c r="FGC3" s="84"/>
      <c r="FGD3" s="84"/>
      <c r="FGE3" s="84"/>
      <c r="FGF3" s="84"/>
      <c r="FGG3" s="84"/>
      <c r="FGH3" s="84"/>
      <c r="FGI3" s="84"/>
      <c r="FGJ3" s="84"/>
      <c r="FGK3" s="84"/>
      <c r="FGL3" s="84"/>
      <c r="FGM3" s="84"/>
      <c r="FGN3" s="84"/>
      <c r="FGO3" s="84"/>
      <c r="FGP3" s="84"/>
      <c r="FGQ3" s="84"/>
      <c r="FGR3" s="84"/>
      <c r="FGS3" s="84"/>
      <c r="FGT3" s="84"/>
      <c r="FGU3" s="84"/>
      <c r="FGV3" s="84"/>
      <c r="FGW3" s="84"/>
      <c r="FGX3" s="84"/>
      <c r="FGY3" s="84"/>
      <c r="FGZ3" s="84"/>
      <c r="FHA3" s="84"/>
      <c r="FHB3" s="84"/>
      <c r="FHC3" s="84"/>
      <c r="FHD3" s="84"/>
      <c r="FHE3" s="84"/>
      <c r="FHF3" s="84"/>
      <c r="FHG3" s="84"/>
      <c r="FHH3" s="84"/>
      <c r="FHI3" s="84"/>
      <c r="FHJ3" s="84"/>
      <c r="FHK3" s="84"/>
      <c r="FHL3" s="84"/>
      <c r="FHM3" s="84"/>
      <c r="FHN3" s="84"/>
      <c r="FHO3" s="84"/>
      <c r="FHP3" s="84"/>
      <c r="FHQ3" s="84"/>
      <c r="FHR3" s="84"/>
      <c r="FHS3" s="84"/>
      <c r="FHT3" s="84"/>
      <c r="FHU3" s="84"/>
      <c r="FHV3" s="84"/>
      <c r="FHW3" s="84"/>
      <c r="FHX3" s="84"/>
      <c r="FHY3" s="84"/>
      <c r="FHZ3" s="84"/>
      <c r="FIA3" s="84"/>
      <c r="FIB3" s="84"/>
      <c r="FIC3" s="84"/>
      <c r="FID3" s="84"/>
      <c r="FIE3" s="84"/>
      <c r="FIF3" s="84"/>
      <c r="FIG3" s="84"/>
      <c r="FIH3" s="84"/>
      <c r="FII3" s="84"/>
      <c r="FIJ3" s="84"/>
      <c r="FIK3" s="84"/>
      <c r="FIL3" s="84"/>
      <c r="FIM3" s="84"/>
      <c r="FIN3" s="84"/>
      <c r="FIO3" s="84"/>
      <c r="FIP3" s="84"/>
      <c r="FIQ3" s="84"/>
      <c r="FIR3" s="84"/>
      <c r="FIS3" s="84"/>
      <c r="FIT3" s="84"/>
      <c r="FIU3" s="84"/>
      <c r="FIV3" s="84"/>
      <c r="FIW3" s="84"/>
      <c r="FIX3" s="84"/>
      <c r="FIY3" s="84"/>
      <c r="FIZ3" s="84"/>
      <c r="FJA3" s="84"/>
      <c r="FJB3" s="84"/>
      <c r="FJC3" s="84"/>
      <c r="FJD3" s="84"/>
      <c r="FJE3" s="84"/>
      <c r="FJF3" s="84"/>
      <c r="FJG3" s="84"/>
      <c r="FJH3" s="84"/>
      <c r="FJI3" s="84"/>
      <c r="FJJ3" s="84"/>
      <c r="FJK3" s="84"/>
      <c r="FJL3" s="84"/>
      <c r="FJM3" s="84"/>
      <c r="FJN3" s="84"/>
      <c r="FJO3" s="84"/>
      <c r="FJP3" s="84"/>
      <c r="FJQ3" s="84"/>
      <c r="FJR3" s="84"/>
      <c r="FJS3" s="84"/>
      <c r="FJT3" s="84"/>
      <c r="FJU3" s="84"/>
      <c r="FJV3" s="84"/>
      <c r="FJW3" s="84"/>
      <c r="FJX3" s="84"/>
      <c r="FJY3" s="84"/>
      <c r="FJZ3" s="84"/>
      <c r="FKA3" s="84"/>
      <c r="FKB3" s="84"/>
      <c r="FKC3" s="84"/>
      <c r="FKD3" s="84"/>
      <c r="FKE3" s="84"/>
      <c r="FKF3" s="84"/>
      <c r="FKG3" s="84"/>
      <c r="FKH3" s="84"/>
      <c r="FKI3" s="84"/>
      <c r="FKJ3" s="84"/>
      <c r="FKK3" s="84"/>
      <c r="FKL3" s="84"/>
      <c r="FKM3" s="84"/>
      <c r="FKN3" s="84"/>
      <c r="FKO3" s="84"/>
      <c r="FKP3" s="84"/>
      <c r="FKQ3" s="84"/>
      <c r="FKR3" s="84"/>
      <c r="FKS3" s="84"/>
      <c r="FKT3" s="84"/>
      <c r="FKU3" s="84"/>
      <c r="FKV3" s="84"/>
      <c r="FKW3" s="84"/>
      <c r="FKX3" s="84"/>
      <c r="FKY3" s="84"/>
      <c r="FKZ3" s="84"/>
      <c r="FLA3" s="84"/>
      <c r="FLB3" s="84"/>
      <c r="FLC3" s="84"/>
      <c r="FLD3" s="84"/>
      <c r="FLE3" s="84"/>
      <c r="FLF3" s="84"/>
      <c r="FLG3" s="84"/>
      <c r="FLH3" s="84"/>
      <c r="FLI3" s="84"/>
      <c r="FLJ3" s="84"/>
      <c r="FLK3" s="84"/>
      <c r="FLL3" s="84"/>
      <c r="FLM3" s="84"/>
      <c r="FLN3" s="84"/>
      <c r="FLO3" s="84"/>
      <c r="FLP3" s="84"/>
      <c r="FLQ3" s="84"/>
      <c r="FLR3" s="84"/>
      <c r="FLS3" s="84"/>
      <c r="FLT3" s="84"/>
      <c r="FLU3" s="84"/>
      <c r="FLV3" s="84"/>
      <c r="FLW3" s="84"/>
      <c r="FLX3" s="84"/>
      <c r="FLY3" s="84"/>
      <c r="FLZ3" s="84"/>
      <c r="FMA3" s="84"/>
      <c r="FMB3" s="84"/>
      <c r="FMC3" s="84"/>
      <c r="FMD3" s="84"/>
      <c r="FME3" s="84"/>
      <c r="FMF3" s="84"/>
      <c r="FMG3" s="84"/>
      <c r="FMH3" s="84"/>
      <c r="FMI3" s="84"/>
      <c r="FMJ3" s="84"/>
      <c r="FMK3" s="84"/>
      <c r="FML3" s="84"/>
      <c r="FMM3" s="84"/>
      <c r="FMN3" s="84"/>
      <c r="FMO3" s="84"/>
      <c r="FMP3" s="84"/>
      <c r="FMQ3" s="84"/>
      <c r="FMR3" s="84"/>
      <c r="FMS3" s="84"/>
      <c r="FMT3" s="84"/>
      <c r="FMU3" s="84"/>
      <c r="FMV3" s="84"/>
      <c r="FMW3" s="84"/>
      <c r="FMX3" s="84"/>
      <c r="FMY3" s="84"/>
      <c r="FMZ3" s="84"/>
      <c r="FNA3" s="84"/>
      <c r="FNB3" s="84"/>
      <c r="FNC3" s="84"/>
      <c r="FND3" s="84"/>
      <c r="FNE3" s="84"/>
      <c r="FNF3" s="84"/>
      <c r="FNG3" s="84"/>
      <c r="FNH3" s="84"/>
      <c r="FNI3" s="84"/>
      <c r="FNJ3" s="84"/>
      <c r="FNK3" s="84"/>
      <c r="FNL3" s="84"/>
      <c r="FNM3" s="84"/>
      <c r="FNN3" s="84"/>
      <c r="FNO3" s="84"/>
      <c r="FNP3" s="84"/>
      <c r="FNQ3" s="84"/>
      <c r="FNR3" s="84"/>
      <c r="FNS3" s="84"/>
      <c r="FNT3" s="84"/>
      <c r="FNU3" s="84"/>
      <c r="FNV3" s="84"/>
      <c r="FNW3" s="84"/>
      <c r="FNX3" s="84"/>
      <c r="FNY3" s="84"/>
      <c r="FNZ3" s="84"/>
      <c r="FOA3" s="84"/>
      <c r="FOB3" s="84"/>
      <c r="FOC3" s="84"/>
      <c r="FOD3" s="84"/>
      <c r="FOE3" s="84"/>
      <c r="FOF3" s="84"/>
      <c r="FOG3" s="84"/>
      <c r="FOH3" s="84"/>
      <c r="FOI3" s="84"/>
      <c r="FOJ3" s="84"/>
      <c r="FOK3" s="84"/>
      <c r="FOL3" s="84"/>
      <c r="FOM3" s="84"/>
      <c r="FON3" s="84"/>
      <c r="FOO3" s="84"/>
      <c r="FOP3" s="84"/>
      <c r="FOQ3" s="84"/>
      <c r="FOR3" s="84"/>
      <c r="FOS3" s="84"/>
      <c r="FOT3" s="84"/>
      <c r="FOU3" s="84"/>
      <c r="FOV3" s="84"/>
      <c r="FOW3" s="84"/>
      <c r="FOX3" s="84"/>
      <c r="FOY3" s="84"/>
      <c r="FOZ3" s="84"/>
      <c r="FPA3" s="84"/>
      <c r="FPB3" s="84"/>
      <c r="FPC3" s="84"/>
      <c r="FPD3" s="84"/>
      <c r="FPE3" s="84"/>
      <c r="FPF3" s="84"/>
      <c r="FPG3" s="84"/>
      <c r="FPH3" s="84"/>
      <c r="FPI3" s="84"/>
      <c r="FPJ3" s="84"/>
      <c r="FPK3" s="84"/>
      <c r="FPL3" s="84"/>
      <c r="FPM3" s="84"/>
      <c r="FPN3" s="84"/>
      <c r="FPO3" s="84"/>
      <c r="FPP3" s="84"/>
      <c r="FPQ3" s="84"/>
      <c r="FPR3" s="84"/>
      <c r="FPS3" s="84"/>
      <c r="FPT3" s="84"/>
      <c r="FPU3" s="84"/>
      <c r="FPV3" s="84"/>
      <c r="FPW3" s="84"/>
      <c r="FPX3" s="84"/>
      <c r="FPY3" s="84"/>
      <c r="FPZ3" s="84"/>
      <c r="FQA3" s="84"/>
      <c r="FQB3" s="84"/>
      <c r="FQC3" s="84"/>
      <c r="FQD3" s="84"/>
      <c r="FQE3" s="84"/>
      <c r="FQF3" s="84"/>
      <c r="FQG3" s="84"/>
      <c r="FQH3" s="84"/>
      <c r="FQI3" s="84"/>
      <c r="FQJ3" s="84"/>
      <c r="FQK3" s="84"/>
      <c r="FQL3" s="84"/>
      <c r="FQM3" s="84"/>
      <c r="FQN3" s="84"/>
      <c r="FQO3" s="84"/>
      <c r="FQP3" s="84"/>
      <c r="FQQ3" s="84"/>
      <c r="FQR3" s="84"/>
      <c r="FQS3" s="84"/>
      <c r="FQT3" s="84"/>
      <c r="FQU3" s="84"/>
      <c r="FQV3" s="84"/>
      <c r="FQW3" s="84"/>
      <c r="FQX3" s="84"/>
      <c r="FQY3" s="84"/>
      <c r="FQZ3" s="84"/>
      <c r="FRA3" s="84"/>
      <c r="FRB3" s="84"/>
      <c r="FRC3" s="84"/>
      <c r="FRD3" s="84"/>
      <c r="FRE3" s="84"/>
      <c r="FRF3" s="84"/>
      <c r="FRG3" s="84"/>
      <c r="FRH3" s="84"/>
      <c r="FRI3" s="84"/>
      <c r="FRJ3" s="84"/>
      <c r="FRK3" s="84"/>
      <c r="FRL3" s="84"/>
      <c r="FRM3" s="84"/>
      <c r="FRN3" s="84"/>
      <c r="FRO3" s="84"/>
      <c r="FRP3" s="84"/>
      <c r="FRQ3" s="84"/>
      <c r="FRR3" s="84"/>
      <c r="FRS3" s="84"/>
      <c r="FRT3" s="84"/>
      <c r="FRU3" s="84"/>
      <c r="FRV3" s="84"/>
      <c r="FRW3" s="84"/>
      <c r="FRX3" s="84"/>
      <c r="FRY3" s="84"/>
      <c r="FRZ3" s="84"/>
      <c r="FSA3" s="84"/>
      <c r="FSB3" s="84"/>
      <c r="FSC3" s="84"/>
      <c r="FSD3" s="84"/>
      <c r="FSE3" s="84"/>
      <c r="FSF3" s="84"/>
      <c r="FSG3" s="84"/>
      <c r="FSH3" s="84"/>
      <c r="FSI3" s="84"/>
      <c r="FSJ3" s="84"/>
      <c r="FSK3" s="84"/>
      <c r="FSL3" s="84"/>
      <c r="FSM3" s="84"/>
      <c r="FSN3" s="84"/>
      <c r="FSO3" s="84"/>
      <c r="FSP3" s="84"/>
      <c r="FSQ3" s="84"/>
      <c r="FSR3" s="84"/>
      <c r="FSS3" s="84"/>
      <c r="FST3" s="84"/>
      <c r="FSU3" s="84"/>
      <c r="FSV3" s="84"/>
      <c r="FSW3" s="84"/>
      <c r="FSX3" s="84"/>
      <c r="FSY3" s="84"/>
      <c r="FSZ3" s="84"/>
      <c r="FTA3" s="84"/>
      <c r="FTB3" s="84"/>
      <c r="FTC3" s="84"/>
      <c r="FTD3" s="84"/>
      <c r="FTE3" s="84"/>
      <c r="FTF3" s="84"/>
      <c r="FTG3" s="84"/>
      <c r="FTH3" s="84"/>
      <c r="FTI3" s="84"/>
      <c r="FTJ3" s="84"/>
      <c r="FTK3" s="84"/>
      <c r="FTL3" s="84"/>
      <c r="FTM3" s="84"/>
      <c r="FTN3" s="84"/>
      <c r="FTO3" s="84"/>
      <c r="FTP3" s="84"/>
      <c r="FTQ3" s="84"/>
      <c r="FTR3" s="84"/>
      <c r="FTS3" s="84"/>
      <c r="FTT3" s="84"/>
      <c r="FTU3" s="84"/>
      <c r="FTV3" s="84"/>
      <c r="FTW3" s="84"/>
      <c r="FTX3" s="84"/>
      <c r="FTY3" s="84"/>
      <c r="FTZ3" s="84"/>
      <c r="FUA3" s="84"/>
      <c r="FUB3" s="84"/>
      <c r="FUC3" s="84"/>
      <c r="FUD3" s="84"/>
      <c r="FUE3" s="84"/>
      <c r="FUF3" s="84"/>
      <c r="FUG3" s="84"/>
      <c r="FUH3" s="84"/>
      <c r="FUI3" s="84"/>
      <c r="FUJ3" s="84"/>
      <c r="FUK3" s="84"/>
      <c r="FUL3" s="84"/>
      <c r="FUM3" s="84"/>
      <c r="FUN3" s="84"/>
      <c r="FUO3" s="84"/>
      <c r="FUP3" s="84"/>
      <c r="FUQ3" s="84"/>
      <c r="FUR3" s="84"/>
      <c r="FUS3" s="84"/>
      <c r="FUT3" s="84"/>
      <c r="FUU3" s="84"/>
      <c r="FUV3" s="84"/>
      <c r="FUW3" s="84"/>
      <c r="FUX3" s="84"/>
      <c r="FUY3" s="84"/>
      <c r="FUZ3" s="84"/>
      <c r="FVA3" s="84"/>
      <c r="FVB3" s="84"/>
      <c r="FVC3" s="84"/>
      <c r="FVD3" s="84"/>
      <c r="FVE3" s="84"/>
      <c r="FVF3" s="84"/>
      <c r="FVG3" s="84"/>
      <c r="FVH3" s="84"/>
      <c r="FVI3" s="84"/>
      <c r="FVJ3" s="84"/>
      <c r="FVK3" s="84"/>
      <c r="FVL3" s="84"/>
      <c r="FVM3" s="84"/>
      <c r="FVN3" s="84"/>
      <c r="FVO3" s="84"/>
      <c r="FVP3" s="84"/>
      <c r="FVQ3" s="84"/>
      <c r="FVR3" s="84"/>
      <c r="FVS3" s="84"/>
      <c r="FVT3" s="84"/>
      <c r="FVU3" s="84"/>
      <c r="FVV3" s="84"/>
      <c r="FVW3" s="84"/>
      <c r="FVX3" s="84"/>
      <c r="FVY3" s="84"/>
      <c r="FVZ3" s="84"/>
      <c r="FWA3" s="84"/>
      <c r="FWB3" s="84"/>
      <c r="FWC3" s="84"/>
      <c r="FWD3" s="84"/>
      <c r="FWE3" s="84"/>
      <c r="FWF3" s="84"/>
      <c r="FWG3" s="84"/>
      <c r="FWH3" s="84"/>
      <c r="FWI3" s="84"/>
      <c r="FWJ3" s="84"/>
      <c r="FWK3" s="84"/>
      <c r="FWL3" s="84"/>
      <c r="FWM3" s="84"/>
      <c r="FWN3" s="84"/>
      <c r="FWO3" s="84"/>
      <c r="FWP3" s="84"/>
      <c r="FWQ3" s="84"/>
      <c r="FWR3" s="84"/>
      <c r="FWS3" s="84"/>
      <c r="FWT3" s="84"/>
      <c r="FWU3" s="84"/>
      <c r="FWV3" s="84"/>
      <c r="FWW3" s="84"/>
      <c r="FWX3" s="84"/>
      <c r="FWY3" s="84"/>
      <c r="FWZ3" s="84"/>
      <c r="FXA3" s="84"/>
      <c r="FXB3" s="84"/>
      <c r="FXC3" s="84"/>
      <c r="FXD3" s="84"/>
      <c r="FXE3" s="84"/>
      <c r="FXF3" s="84"/>
      <c r="FXG3" s="84"/>
      <c r="FXH3" s="84"/>
      <c r="FXI3" s="84"/>
      <c r="FXJ3" s="84"/>
      <c r="FXK3" s="84"/>
      <c r="FXL3" s="84"/>
      <c r="FXM3" s="84"/>
      <c r="FXN3" s="84"/>
      <c r="FXO3" s="84"/>
      <c r="FXP3" s="84"/>
      <c r="FXQ3" s="84"/>
      <c r="FXR3" s="84"/>
      <c r="FXS3" s="84"/>
      <c r="FXT3" s="84"/>
      <c r="FXU3" s="84"/>
      <c r="FXV3" s="84"/>
      <c r="FXW3" s="84"/>
      <c r="FXX3" s="84"/>
      <c r="FXY3" s="84"/>
      <c r="FXZ3" s="84"/>
      <c r="FYA3" s="84"/>
      <c r="FYB3" s="84"/>
      <c r="FYC3" s="84"/>
      <c r="FYD3" s="84"/>
      <c r="FYE3" s="84"/>
      <c r="FYF3" s="84"/>
      <c r="FYG3" s="84"/>
      <c r="FYH3" s="84"/>
      <c r="FYI3" s="84"/>
      <c r="FYJ3" s="84"/>
      <c r="FYK3" s="84"/>
      <c r="FYL3" s="84"/>
      <c r="FYM3" s="84"/>
      <c r="FYN3" s="84"/>
      <c r="FYO3" s="84"/>
      <c r="FYP3" s="84"/>
      <c r="FYQ3" s="84"/>
      <c r="FYR3" s="84"/>
      <c r="FYS3" s="84"/>
      <c r="FYT3" s="84"/>
      <c r="FYU3" s="84"/>
      <c r="FYV3" s="84"/>
      <c r="FYW3" s="84"/>
      <c r="FYX3" s="84"/>
      <c r="FYY3" s="84"/>
      <c r="FYZ3" s="84"/>
      <c r="FZA3" s="84"/>
      <c r="FZB3" s="84"/>
      <c r="FZC3" s="84"/>
      <c r="FZD3" s="84"/>
      <c r="FZE3" s="84"/>
      <c r="FZF3" s="84"/>
      <c r="FZG3" s="84"/>
      <c r="FZH3" s="84"/>
      <c r="FZI3" s="84"/>
      <c r="FZJ3" s="84"/>
      <c r="FZK3" s="84"/>
      <c r="FZL3" s="84"/>
      <c r="FZM3" s="84"/>
      <c r="FZN3" s="84"/>
      <c r="FZO3" s="84"/>
      <c r="FZP3" s="84"/>
      <c r="FZQ3" s="84"/>
      <c r="FZR3" s="84"/>
      <c r="FZS3" s="84"/>
      <c r="FZT3" s="84"/>
      <c r="FZU3" s="84"/>
      <c r="FZV3" s="84"/>
      <c r="FZW3" s="84"/>
      <c r="FZX3" s="84"/>
      <c r="FZY3" s="84"/>
      <c r="FZZ3" s="84"/>
      <c r="GAA3" s="84"/>
      <c r="GAB3" s="84"/>
      <c r="GAC3" s="84"/>
      <c r="GAD3" s="84"/>
      <c r="GAE3" s="84"/>
      <c r="GAF3" s="84"/>
      <c r="GAG3" s="84"/>
      <c r="GAH3" s="84"/>
      <c r="GAI3" s="84"/>
      <c r="GAJ3" s="84"/>
      <c r="GAK3" s="84"/>
      <c r="GAL3" s="84"/>
      <c r="GAM3" s="84"/>
      <c r="GAN3" s="84"/>
      <c r="GAO3" s="84"/>
      <c r="GAP3" s="84"/>
      <c r="GAQ3" s="84"/>
      <c r="GAR3" s="84"/>
      <c r="GAS3" s="84"/>
      <c r="GAT3" s="84"/>
      <c r="GAU3" s="84"/>
      <c r="GAV3" s="84"/>
      <c r="GAW3" s="84"/>
      <c r="GAX3" s="84"/>
      <c r="GAY3" s="84"/>
      <c r="GAZ3" s="84"/>
      <c r="GBA3" s="84"/>
      <c r="GBB3" s="84"/>
      <c r="GBC3" s="84"/>
      <c r="GBD3" s="84"/>
      <c r="GBE3" s="84"/>
      <c r="GBF3" s="84"/>
      <c r="GBG3" s="84"/>
      <c r="GBH3" s="84"/>
      <c r="GBI3" s="84"/>
      <c r="GBJ3" s="84"/>
      <c r="GBK3" s="84"/>
      <c r="GBL3" s="84"/>
      <c r="GBM3" s="84"/>
      <c r="GBN3" s="84"/>
      <c r="GBO3" s="84"/>
      <c r="GBP3" s="84"/>
      <c r="GBQ3" s="84"/>
      <c r="GBR3" s="84"/>
      <c r="GBS3" s="84"/>
      <c r="GBT3" s="84"/>
      <c r="GBU3" s="84"/>
      <c r="GBV3" s="84"/>
      <c r="GBW3" s="84"/>
      <c r="GBX3" s="84"/>
      <c r="GBY3" s="84"/>
      <c r="GBZ3" s="84"/>
      <c r="GCA3" s="84"/>
      <c r="GCB3" s="84"/>
      <c r="GCC3" s="84"/>
      <c r="GCD3" s="84"/>
      <c r="GCE3" s="84"/>
      <c r="GCF3" s="84"/>
      <c r="GCG3" s="84"/>
      <c r="GCH3" s="84"/>
      <c r="GCI3" s="84"/>
      <c r="GCJ3" s="84"/>
      <c r="GCK3" s="84"/>
      <c r="GCL3" s="84"/>
      <c r="GCM3" s="84"/>
      <c r="GCN3" s="84"/>
      <c r="GCO3" s="84"/>
      <c r="GCP3" s="84"/>
      <c r="GCQ3" s="84"/>
      <c r="GCR3" s="84"/>
      <c r="GCS3" s="84"/>
      <c r="GCT3" s="84"/>
      <c r="GCU3" s="84"/>
      <c r="GCV3" s="84"/>
      <c r="GCW3" s="84"/>
      <c r="GCX3" s="84"/>
      <c r="GCY3" s="84"/>
      <c r="GCZ3" s="84"/>
      <c r="GDA3" s="84"/>
      <c r="GDB3" s="84"/>
      <c r="GDC3" s="84"/>
      <c r="GDD3" s="84"/>
      <c r="GDE3" s="84"/>
      <c r="GDF3" s="84"/>
      <c r="GDG3" s="84"/>
      <c r="GDH3" s="84"/>
      <c r="GDI3" s="84"/>
      <c r="GDJ3" s="84"/>
      <c r="GDK3" s="84"/>
      <c r="GDL3" s="84"/>
      <c r="GDM3" s="84"/>
      <c r="GDN3" s="84"/>
      <c r="GDO3" s="84"/>
      <c r="GDP3" s="84"/>
      <c r="GDQ3" s="84"/>
      <c r="GDR3" s="84"/>
      <c r="GDS3" s="84"/>
      <c r="GDT3" s="84"/>
      <c r="GDU3" s="84"/>
      <c r="GDV3" s="84"/>
      <c r="GDW3" s="84"/>
      <c r="GDX3" s="84"/>
      <c r="GDY3" s="84"/>
      <c r="GDZ3" s="84"/>
      <c r="GEA3" s="84"/>
      <c r="GEB3" s="84"/>
      <c r="GEC3" s="84"/>
      <c r="GED3" s="84"/>
      <c r="GEE3" s="84"/>
      <c r="GEF3" s="84"/>
      <c r="GEG3" s="84"/>
      <c r="GEH3" s="84"/>
      <c r="GEI3" s="84"/>
      <c r="GEJ3" s="84"/>
      <c r="GEK3" s="84"/>
      <c r="GEL3" s="84"/>
      <c r="GEM3" s="84"/>
      <c r="GEN3" s="84"/>
      <c r="GEO3" s="84"/>
      <c r="GEP3" s="84"/>
      <c r="GEQ3" s="84"/>
      <c r="GER3" s="84"/>
      <c r="GES3" s="84"/>
      <c r="GET3" s="84"/>
      <c r="GEU3" s="84"/>
      <c r="GEV3" s="84"/>
      <c r="GEW3" s="84"/>
      <c r="GEX3" s="84"/>
      <c r="GEY3" s="84"/>
      <c r="GEZ3" s="84"/>
      <c r="GFA3" s="84"/>
      <c r="GFB3" s="84"/>
      <c r="GFC3" s="84"/>
      <c r="GFD3" s="84"/>
      <c r="GFE3" s="84"/>
      <c r="GFF3" s="84"/>
      <c r="GFG3" s="84"/>
      <c r="GFH3" s="84"/>
      <c r="GFI3" s="84"/>
      <c r="GFJ3" s="84"/>
      <c r="GFK3" s="84"/>
      <c r="GFL3" s="84"/>
      <c r="GFM3" s="84"/>
      <c r="GFN3" s="84"/>
      <c r="GFO3" s="84"/>
      <c r="GFP3" s="84"/>
      <c r="GFQ3" s="84"/>
      <c r="GFR3" s="84"/>
      <c r="GFS3" s="84"/>
      <c r="GFT3" s="84"/>
      <c r="GFU3" s="84"/>
      <c r="GFV3" s="84"/>
      <c r="GFW3" s="84"/>
      <c r="GFX3" s="84"/>
      <c r="GFY3" s="84"/>
      <c r="GFZ3" s="84"/>
      <c r="GGA3" s="84"/>
      <c r="GGB3" s="84"/>
      <c r="GGC3" s="84"/>
      <c r="GGD3" s="84"/>
      <c r="GGE3" s="84"/>
      <c r="GGF3" s="84"/>
      <c r="GGG3" s="84"/>
      <c r="GGH3" s="84"/>
      <c r="GGI3" s="84"/>
      <c r="GGJ3" s="84"/>
      <c r="GGK3" s="84"/>
      <c r="GGL3" s="84"/>
      <c r="GGM3" s="84"/>
      <c r="GGN3" s="84"/>
      <c r="GGO3" s="84"/>
      <c r="GGP3" s="84"/>
      <c r="GGQ3" s="84"/>
      <c r="GGR3" s="84"/>
      <c r="GGS3" s="84"/>
      <c r="GGT3" s="84"/>
      <c r="GGU3" s="84"/>
      <c r="GGV3" s="84"/>
      <c r="GGW3" s="84"/>
      <c r="GGX3" s="84"/>
      <c r="GGY3" s="84"/>
      <c r="GGZ3" s="84"/>
      <c r="GHA3" s="84"/>
      <c r="GHB3" s="84"/>
      <c r="GHC3" s="84"/>
      <c r="GHD3" s="84"/>
      <c r="GHE3" s="84"/>
      <c r="GHF3" s="84"/>
      <c r="GHG3" s="84"/>
      <c r="GHH3" s="84"/>
      <c r="GHI3" s="84"/>
      <c r="GHJ3" s="84"/>
      <c r="GHK3" s="84"/>
      <c r="GHL3" s="84"/>
      <c r="GHM3" s="84"/>
      <c r="GHN3" s="84"/>
      <c r="GHO3" s="84"/>
      <c r="GHP3" s="84"/>
      <c r="GHQ3" s="84"/>
      <c r="GHR3" s="84"/>
      <c r="GHS3" s="84"/>
      <c r="GHT3" s="84"/>
      <c r="GHU3" s="84"/>
      <c r="GHV3" s="84"/>
      <c r="GHW3" s="84"/>
      <c r="GHX3" s="84"/>
      <c r="GHY3" s="84"/>
      <c r="GHZ3" s="84"/>
      <c r="GIA3" s="84"/>
      <c r="GIB3" s="84"/>
      <c r="GIC3" s="84"/>
      <c r="GID3" s="84"/>
      <c r="GIE3" s="84"/>
      <c r="GIF3" s="84"/>
      <c r="GIG3" s="84"/>
      <c r="GIH3" s="84"/>
      <c r="GII3" s="84"/>
      <c r="GIJ3" s="84"/>
      <c r="GIK3" s="84"/>
      <c r="GIL3" s="84"/>
      <c r="GIM3" s="84"/>
      <c r="GIN3" s="84"/>
      <c r="GIO3" s="84"/>
      <c r="GIP3" s="84"/>
      <c r="GIQ3" s="84"/>
      <c r="GIR3" s="84"/>
      <c r="GIS3" s="84"/>
      <c r="GIT3" s="84"/>
      <c r="GIU3" s="84"/>
      <c r="GIV3" s="84"/>
      <c r="GIW3" s="84"/>
      <c r="GIX3" s="84"/>
      <c r="GIY3" s="84"/>
      <c r="GIZ3" s="84"/>
      <c r="GJA3" s="84"/>
      <c r="GJB3" s="84"/>
      <c r="GJC3" s="84"/>
      <c r="GJD3" s="84"/>
      <c r="GJE3" s="84"/>
      <c r="GJF3" s="84"/>
      <c r="GJG3" s="84"/>
      <c r="GJH3" s="84"/>
      <c r="GJI3" s="84"/>
      <c r="GJJ3" s="84"/>
      <c r="GJK3" s="84"/>
      <c r="GJL3" s="84"/>
      <c r="GJM3" s="84"/>
      <c r="GJN3" s="84"/>
      <c r="GJO3" s="84"/>
      <c r="GJP3" s="84"/>
      <c r="GJQ3" s="84"/>
      <c r="GJR3" s="84"/>
      <c r="GJS3" s="84"/>
      <c r="GJT3" s="84"/>
      <c r="GJU3" s="84"/>
      <c r="GJV3" s="84"/>
      <c r="GJW3" s="84"/>
      <c r="GJX3" s="84"/>
      <c r="GJY3" s="84"/>
      <c r="GJZ3" s="84"/>
      <c r="GKA3" s="84"/>
      <c r="GKB3" s="84"/>
      <c r="GKC3" s="84"/>
      <c r="GKD3" s="84"/>
      <c r="GKE3" s="84"/>
      <c r="GKF3" s="84"/>
      <c r="GKG3" s="84"/>
      <c r="GKH3" s="84"/>
      <c r="GKI3" s="84"/>
      <c r="GKJ3" s="84"/>
      <c r="GKK3" s="84"/>
      <c r="GKL3" s="84"/>
      <c r="GKM3" s="84"/>
      <c r="GKN3" s="84"/>
      <c r="GKO3" s="84"/>
      <c r="GKP3" s="84"/>
      <c r="GKQ3" s="84"/>
      <c r="GKR3" s="84"/>
      <c r="GKS3" s="84"/>
      <c r="GKT3" s="84"/>
      <c r="GKU3" s="84"/>
      <c r="GKV3" s="84"/>
      <c r="GKW3" s="84"/>
      <c r="GKX3" s="84"/>
      <c r="GKY3" s="84"/>
      <c r="GKZ3" s="84"/>
      <c r="GLA3" s="84"/>
      <c r="GLB3" s="84"/>
      <c r="GLC3" s="84"/>
      <c r="GLD3" s="84"/>
      <c r="GLE3" s="84"/>
      <c r="GLF3" s="84"/>
      <c r="GLG3" s="84"/>
      <c r="GLH3" s="84"/>
      <c r="GLI3" s="84"/>
      <c r="GLJ3" s="84"/>
      <c r="GLK3" s="84"/>
      <c r="GLL3" s="84"/>
      <c r="GLM3" s="84"/>
      <c r="GLN3" s="84"/>
      <c r="GLO3" s="84"/>
      <c r="GLP3" s="84"/>
      <c r="GLQ3" s="84"/>
      <c r="GLR3" s="84"/>
      <c r="GLS3" s="84"/>
      <c r="GLT3" s="84"/>
      <c r="GLU3" s="84"/>
      <c r="GLV3" s="84"/>
      <c r="GLW3" s="84"/>
      <c r="GLX3" s="84"/>
      <c r="GLY3" s="84"/>
      <c r="GLZ3" s="84"/>
      <c r="GMA3" s="84"/>
      <c r="GMB3" s="84"/>
      <c r="GMC3" s="84"/>
      <c r="GMD3" s="84"/>
      <c r="GME3" s="84"/>
      <c r="GMF3" s="84"/>
      <c r="GMG3" s="84"/>
      <c r="GMH3" s="84"/>
      <c r="GMI3" s="84"/>
      <c r="GMJ3" s="84"/>
      <c r="GMK3" s="84"/>
      <c r="GML3" s="84"/>
      <c r="GMM3" s="84"/>
      <c r="GMN3" s="84"/>
      <c r="GMO3" s="84"/>
      <c r="GMP3" s="84"/>
      <c r="GMQ3" s="84"/>
      <c r="GMR3" s="84"/>
      <c r="GMS3" s="84"/>
      <c r="GMT3" s="84"/>
      <c r="GMU3" s="84"/>
      <c r="GMV3" s="84"/>
      <c r="GMW3" s="84"/>
      <c r="GMX3" s="84"/>
      <c r="GMY3" s="84"/>
      <c r="GMZ3" s="84"/>
      <c r="GNA3" s="84"/>
      <c r="GNB3" s="84"/>
      <c r="GNC3" s="84"/>
      <c r="GND3" s="84"/>
      <c r="GNE3" s="84"/>
      <c r="GNF3" s="84"/>
      <c r="GNG3" s="84"/>
      <c r="GNH3" s="84"/>
      <c r="GNI3" s="84"/>
      <c r="GNJ3" s="84"/>
      <c r="GNK3" s="84"/>
      <c r="GNL3" s="84"/>
      <c r="GNM3" s="84"/>
      <c r="GNN3" s="84"/>
      <c r="GNO3" s="84"/>
      <c r="GNP3" s="84"/>
      <c r="GNQ3" s="84"/>
      <c r="GNR3" s="84"/>
      <c r="GNS3" s="84"/>
      <c r="GNT3" s="84"/>
      <c r="GNU3" s="84"/>
      <c r="GNV3" s="84"/>
      <c r="GNW3" s="84"/>
      <c r="GNX3" s="84"/>
      <c r="GNY3" s="84"/>
      <c r="GNZ3" s="84"/>
      <c r="GOA3" s="84"/>
      <c r="GOB3" s="84"/>
      <c r="GOC3" s="84"/>
      <c r="GOD3" s="84"/>
      <c r="GOE3" s="84"/>
      <c r="GOF3" s="84"/>
      <c r="GOG3" s="84"/>
      <c r="GOH3" s="84"/>
      <c r="GOI3" s="84"/>
      <c r="GOJ3" s="84"/>
      <c r="GOK3" s="84"/>
      <c r="GOL3" s="84"/>
      <c r="GOM3" s="84"/>
      <c r="GON3" s="84"/>
      <c r="GOO3" s="84"/>
      <c r="GOP3" s="84"/>
      <c r="GOQ3" s="84"/>
      <c r="GOR3" s="84"/>
      <c r="GOS3" s="84"/>
      <c r="GOT3" s="84"/>
      <c r="GOU3" s="84"/>
      <c r="GOV3" s="84"/>
      <c r="GOW3" s="84"/>
      <c r="GOX3" s="84"/>
      <c r="GOY3" s="84"/>
      <c r="GOZ3" s="84"/>
      <c r="GPA3" s="84"/>
      <c r="GPB3" s="84"/>
      <c r="GPC3" s="84"/>
      <c r="GPD3" s="84"/>
      <c r="GPE3" s="84"/>
      <c r="GPF3" s="84"/>
      <c r="GPG3" s="84"/>
      <c r="GPH3" s="84"/>
      <c r="GPI3" s="84"/>
      <c r="GPJ3" s="84"/>
      <c r="GPK3" s="84"/>
      <c r="GPL3" s="84"/>
      <c r="GPM3" s="84"/>
      <c r="GPN3" s="84"/>
      <c r="GPO3" s="84"/>
      <c r="GPP3" s="84"/>
      <c r="GPQ3" s="84"/>
      <c r="GPR3" s="84"/>
      <c r="GPS3" s="84"/>
      <c r="GPT3" s="84"/>
      <c r="GPU3" s="84"/>
      <c r="GPV3" s="84"/>
      <c r="GPW3" s="84"/>
      <c r="GPX3" s="84"/>
      <c r="GPY3" s="84"/>
      <c r="GPZ3" s="84"/>
      <c r="GQA3" s="84"/>
      <c r="GQB3" s="84"/>
      <c r="GQC3" s="84"/>
      <c r="GQD3" s="84"/>
      <c r="GQE3" s="84"/>
      <c r="GQF3" s="84"/>
      <c r="GQG3" s="84"/>
      <c r="GQH3" s="84"/>
      <c r="GQI3" s="84"/>
      <c r="GQJ3" s="84"/>
      <c r="GQK3" s="84"/>
      <c r="GQL3" s="84"/>
      <c r="GQM3" s="84"/>
      <c r="GQN3" s="84"/>
      <c r="GQO3" s="84"/>
      <c r="GQP3" s="84"/>
      <c r="GQQ3" s="84"/>
      <c r="GQR3" s="84"/>
      <c r="GQS3" s="84"/>
      <c r="GQT3" s="84"/>
      <c r="GQU3" s="84"/>
      <c r="GQV3" s="84"/>
      <c r="GQW3" s="84"/>
      <c r="GQX3" s="84"/>
      <c r="GQY3" s="84"/>
      <c r="GQZ3" s="84"/>
      <c r="GRA3" s="84"/>
      <c r="GRB3" s="84"/>
      <c r="GRC3" s="84"/>
      <c r="GRD3" s="84"/>
      <c r="GRE3" s="84"/>
      <c r="GRF3" s="84"/>
      <c r="GRG3" s="84"/>
      <c r="GRH3" s="84"/>
      <c r="GRI3" s="84"/>
      <c r="GRJ3" s="84"/>
      <c r="GRK3" s="84"/>
      <c r="GRL3" s="84"/>
      <c r="GRM3" s="84"/>
      <c r="GRN3" s="84"/>
      <c r="GRO3" s="84"/>
      <c r="GRP3" s="84"/>
      <c r="GRQ3" s="84"/>
      <c r="GRR3" s="84"/>
      <c r="GRS3" s="84"/>
      <c r="GRT3" s="84"/>
      <c r="GRU3" s="84"/>
      <c r="GRV3" s="84"/>
      <c r="GRW3" s="84"/>
      <c r="GRX3" s="84"/>
      <c r="GRY3" s="84"/>
      <c r="GRZ3" s="84"/>
      <c r="GSA3" s="84"/>
      <c r="GSB3" s="84"/>
      <c r="GSC3" s="84"/>
      <c r="GSD3" s="84"/>
      <c r="GSE3" s="84"/>
      <c r="GSF3" s="84"/>
      <c r="GSG3" s="84"/>
      <c r="GSH3" s="84"/>
      <c r="GSI3" s="84"/>
      <c r="GSJ3" s="84"/>
      <c r="GSK3" s="84"/>
      <c r="GSL3" s="84"/>
      <c r="GSM3" s="84"/>
      <c r="GSN3" s="84"/>
      <c r="GSO3" s="84"/>
      <c r="GSP3" s="84"/>
      <c r="GSQ3" s="84"/>
      <c r="GSR3" s="84"/>
      <c r="GSS3" s="84"/>
      <c r="GST3" s="84"/>
      <c r="GSU3" s="84"/>
      <c r="GSV3" s="84"/>
      <c r="GSW3" s="84"/>
      <c r="GSX3" s="84"/>
      <c r="GSY3" s="84"/>
      <c r="GSZ3" s="84"/>
      <c r="GTA3" s="84"/>
      <c r="GTB3" s="84"/>
      <c r="GTC3" s="84"/>
      <c r="GTD3" s="84"/>
      <c r="GTE3" s="84"/>
      <c r="GTF3" s="84"/>
      <c r="GTG3" s="84"/>
      <c r="GTH3" s="84"/>
      <c r="GTI3" s="84"/>
      <c r="GTJ3" s="84"/>
      <c r="GTK3" s="84"/>
      <c r="GTL3" s="84"/>
      <c r="GTM3" s="84"/>
      <c r="GTN3" s="84"/>
      <c r="GTO3" s="84"/>
      <c r="GTP3" s="84"/>
      <c r="GTQ3" s="84"/>
      <c r="GTR3" s="84"/>
      <c r="GTS3" s="84"/>
      <c r="GTT3" s="84"/>
      <c r="GTU3" s="84"/>
      <c r="GTV3" s="84"/>
      <c r="GTW3" s="84"/>
      <c r="GTX3" s="84"/>
      <c r="GTY3" s="84"/>
      <c r="GTZ3" s="84"/>
      <c r="GUA3" s="84"/>
      <c r="GUB3" s="84"/>
      <c r="GUC3" s="84"/>
      <c r="GUD3" s="84"/>
      <c r="GUE3" s="84"/>
      <c r="GUF3" s="84"/>
      <c r="GUG3" s="84"/>
      <c r="GUH3" s="84"/>
      <c r="GUI3" s="84"/>
      <c r="GUJ3" s="84"/>
      <c r="GUK3" s="84"/>
      <c r="GUL3" s="84"/>
      <c r="GUM3" s="84"/>
      <c r="GUN3" s="84"/>
      <c r="GUO3" s="84"/>
      <c r="GUP3" s="84"/>
      <c r="GUQ3" s="84"/>
      <c r="GUR3" s="84"/>
      <c r="GUS3" s="84"/>
      <c r="GUT3" s="84"/>
      <c r="GUU3" s="84"/>
      <c r="GUV3" s="84"/>
      <c r="GUW3" s="84"/>
      <c r="GUX3" s="84"/>
      <c r="GUY3" s="84"/>
      <c r="GUZ3" s="84"/>
      <c r="GVA3" s="84"/>
      <c r="GVB3" s="84"/>
      <c r="GVC3" s="84"/>
      <c r="GVD3" s="84"/>
      <c r="GVE3" s="84"/>
      <c r="GVF3" s="84"/>
      <c r="GVG3" s="84"/>
      <c r="GVH3" s="84"/>
      <c r="GVI3" s="84"/>
      <c r="GVJ3" s="84"/>
      <c r="GVK3" s="84"/>
      <c r="GVL3" s="84"/>
      <c r="GVM3" s="84"/>
      <c r="GVN3" s="84"/>
      <c r="GVO3" s="84"/>
      <c r="GVP3" s="84"/>
      <c r="GVQ3" s="84"/>
      <c r="GVR3" s="84"/>
      <c r="GVS3" s="84"/>
      <c r="GVT3" s="84"/>
      <c r="GVU3" s="84"/>
      <c r="GVV3" s="84"/>
      <c r="GVW3" s="84"/>
      <c r="GVX3" s="84"/>
      <c r="GVY3" s="84"/>
      <c r="GVZ3" s="84"/>
      <c r="GWA3" s="84"/>
      <c r="GWB3" s="84"/>
      <c r="GWC3" s="84"/>
      <c r="GWD3" s="84"/>
      <c r="GWE3" s="84"/>
      <c r="GWF3" s="84"/>
      <c r="GWG3" s="84"/>
      <c r="GWH3" s="84"/>
      <c r="GWI3" s="84"/>
      <c r="GWJ3" s="84"/>
      <c r="GWK3" s="84"/>
      <c r="GWL3" s="84"/>
      <c r="GWM3" s="84"/>
      <c r="GWN3" s="84"/>
      <c r="GWO3" s="84"/>
      <c r="GWP3" s="84"/>
      <c r="GWQ3" s="84"/>
      <c r="GWR3" s="84"/>
      <c r="GWS3" s="84"/>
      <c r="GWT3" s="84"/>
      <c r="GWU3" s="84"/>
      <c r="GWV3" s="84"/>
      <c r="GWW3" s="84"/>
      <c r="GWX3" s="84"/>
      <c r="GWY3" s="84"/>
      <c r="GWZ3" s="84"/>
      <c r="GXA3" s="84"/>
      <c r="GXB3" s="84"/>
      <c r="GXC3" s="84"/>
      <c r="GXD3" s="84"/>
      <c r="GXE3" s="84"/>
      <c r="GXF3" s="84"/>
      <c r="GXG3" s="84"/>
      <c r="GXH3" s="84"/>
      <c r="GXI3" s="84"/>
      <c r="GXJ3" s="84"/>
      <c r="GXK3" s="84"/>
      <c r="GXL3" s="84"/>
      <c r="GXM3" s="84"/>
      <c r="GXN3" s="84"/>
      <c r="GXO3" s="84"/>
      <c r="GXP3" s="84"/>
      <c r="GXQ3" s="84"/>
      <c r="GXR3" s="84"/>
      <c r="GXS3" s="84"/>
      <c r="GXT3" s="84"/>
      <c r="GXU3" s="84"/>
      <c r="GXV3" s="84"/>
      <c r="GXW3" s="84"/>
      <c r="GXX3" s="84"/>
      <c r="GXY3" s="84"/>
      <c r="GXZ3" s="84"/>
      <c r="GYA3" s="84"/>
      <c r="GYB3" s="84"/>
      <c r="GYC3" s="84"/>
      <c r="GYD3" s="84"/>
      <c r="GYE3" s="84"/>
      <c r="GYF3" s="84"/>
      <c r="GYG3" s="84"/>
      <c r="GYH3" s="84"/>
      <c r="GYI3" s="84"/>
      <c r="GYJ3" s="84"/>
      <c r="GYK3" s="84"/>
      <c r="GYL3" s="84"/>
      <c r="GYM3" s="84"/>
      <c r="GYN3" s="84"/>
      <c r="GYO3" s="84"/>
      <c r="GYP3" s="84"/>
      <c r="GYQ3" s="84"/>
      <c r="GYR3" s="84"/>
      <c r="GYS3" s="84"/>
      <c r="GYT3" s="84"/>
      <c r="GYU3" s="84"/>
      <c r="GYV3" s="84"/>
      <c r="GYW3" s="84"/>
      <c r="GYX3" s="84"/>
      <c r="GYY3" s="84"/>
      <c r="GYZ3" s="84"/>
      <c r="GZA3" s="84"/>
      <c r="GZB3" s="84"/>
      <c r="GZC3" s="84"/>
      <c r="GZD3" s="84"/>
      <c r="GZE3" s="84"/>
      <c r="GZF3" s="84"/>
      <c r="GZG3" s="84"/>
      <c r="GZH3" s="84"/>
      <c r="GZI3" s="84"/>
      <c r="GZJ3" s="84"/>
      <c r="GZK3" s="84"/>
      <c r="GZL3" s="84"/>
      <c r="GZM3" s="84"/>
      <c r="GZN3" s="84"/>
      <c r="GZO3" s="84"/>
      <c r="GZP3" s="84"/>
      <c r="GZQ3" s="84"/>
      <c r="GZR3" s="84"/>
      <c r="GZS3" s="84"/>
      <c r="GZT3" s="84"/>
      <c r="GZU3" s="84"/>
      <c r="GZV3" s="84"/>
      <c r="GZW3" s="84"/>
      <c r="GZX3" s="84"/>
      <c r="GZY3" s="84"/>
      <c r="GZZ3" s="84"/>
      <c r="HAA3" s="84"/>
      <c r="HAB3" s="84"/>
      <c r="HAC3" s="84"/>
      <c r="HAD3" s="84"/>
      <c r="HAE3" s="84"/>
      <c r="HAF3" s="84"/>
      <c r="HAG3" s="84"/>
      <c r="HAH3" s="84"/>
      <c r="HAI3" s="84"/>
      <c r="HAJ3" s="84"/>
      <c r="HAK3" s="84"/>
      <c r="HAL3" s="84"/>
      <c r="HAM3" s="84"/>
      <c r="HAN3" s="84"/>
      <c r="HAO3" s="84"/>
      <c r="HAP3" s="84"/>
      <c r="HAQ3" s="84"/>
      <c r="HAR3" s="84"/>
      <c r="HAS3" s="84"/>
      <c r="HAT3" s="84"/>
      <c r="HAU3" s="84"/>
      <c r="HAV3" s="84"/>
      <c r="HAW3" s="84"/>
      <c r="HAX3" s="84"/>
      <c r="HAY3" s="84"/>
      <c r="HAZ3" s="84"/>
      <c r="HBA3" s="84"/>
      <c r="HBB3" s="84"/>
      <c r="HBC3" s="84"/>
      <c r="HBD3" s="84"/>
      <c r="HBE3" s="84"/>
      <c r="HBF3" s="84"/>
      <c r="HBG3" s="84"/>
      <c r="HBH3" s="84"/>
      <c r="HBI3" s="84"/>
      <c r="HBJ3" s="84"/>
      <c r="HBK3" s="84"/>
      <c r="HBL3" s="84"/>
      <c r="HBM3" s="84"/>
      <c r="HBN3" s="84"/>
      <c r="HBO3" s="84"/>
      <c r="HBP3" s="84"/>
      <c r="HBQ3" s="84"/>
      <c r="HBR3" s="84"/>
      <c r="HBS3" s="84"/>
      <c r="HBT3" s="84"/>
      <c r="HBU3" s="84"/>
      <c r="HBV3" s="84"/>
      <c r="HBW3" s="84"/>
      <c r="HBX3" s="84"/>
      <c r="HBY3" s="84"/>
      <c r="HBZ3" s="84"/>
      <c r="HCA3" s="84"/>
      <c r="HCB3" s="84"/>
      <c r="HCC3" s="84"/>
      <c r="HCD3" s="84"/>
      <c r="HCE3" s="84"/>
      <c r="HCF3" s="84"/>
      <c r="HCG3" s="84"/>
      <c r="HCH3" s="84"/>
      <c r="HCI3" s="84"/>
      <c r="HCJ3" s="84"/>
      <c r="HCK3" s="84"/>
      <c r="HCL3" s="84"/>
      <c r="HCM3" s="84"/>
      <c r="HCN3" s="84"/>
      <c r="HCO3" s="84"/>
      <c r="HCP3" s="84"/>
      <c r="HCQ3" s="84"/>
      <c r="HCR3" s="84"/>
      <c r="HCS3" s="84"/>
      <c r="HCT3" s="84"/>
      <c r="HCU3" s="84"/>
      <c r="HCV3" s="84"/>
      <c r="HCW3" s="84"/>
      <c r="HCX3" s="84"/>
      <c r="HCY3" s="84"/>
      <c r="HCZ3" s="84"/>
      <c r="HDA3" s="84"/>
      <c r="HDB3" s="84"/>
      <c r="HDC3" s="84"/>
      <c r="HDD3" s="84"/>
      <c r="HDE3" s="84"/>
      <c r="HDF3" s="84"/>
      <c r="HDG3" s="84"/>
      <c r="HDH3" s="84"/>
      <c r="HDI3" s="84"/>
      <c r="HDJ3" s="84"/>
      <c r="HDK3" s="84"/>
      <c r="HDL3" s="84"/>
      <c r="HDM3" s="84"/>
      <c r="HDN3" s="84"/>
      <c r="HDO3" s="84"/>
      <c r="HDP3" s="84"/>
      <c r="HDQ3" s="84"/>
      <c r="HDR3" s="84"/>
      <c r="HDS3" s="84"/>
      <c r="HDT3" s="84"/>
      <c r="HDU3" s="84"/>
      <c r="HDV3" s="84"/>
      <c r="HDW3" s="84"/>
      <c r="HDX3" s="84"/>
      <c r="HDY3" s="84"/>
      <c r="HDZ3" s="84"/>
      <c r="HEA3" s="84"/>
      <c r="HEB3" s="84"/>
      <c r="HEC3" s="84"/>
      <c r="HED3" s="84"/>
      <c r="HEE3" s="84"/>
      <c r="HEF3" s="84"/>
      <c r="HEG3" s="84"/>
      <c r="HEH3" s="84"/>
      <c r="HEI3" s="84"/>
      <c r="HEJ3" s="84"/>
      <c r="HEK3" s="84"/>
      <c r="HEL3" s="84"/>
      <c r="HEM3" s="84"/>
      <c r="HEN3" s="84"/>
      <c r="HEO3" s="84"/>
      <c r="HEP3" s="84"/>
      <c r="HEQ3" s="84"/>
      <c r="HER3" s="84"/>
      <c r="HES3" s="84"/>
      <c r="HET3" s="84"/>
      <c r="HEU3" s="84"/>
      <c r="HEV3" s="84"/>
      <c r="HEW3" s="84"/>
      <c r="HEX3" s="84"/>
      <c r="HEY3" s="84"/>
      <c r="HEZ3" s="84"/>
      <c r="HFA3" s="84"/>
      <c r="HFB3" s="84"/>
      <c r="HFC3" s="84"/>
      <c r="HFD3" s="84"/>
      <c r="HFE3" s="84"/>
      <c r="HFF3" s="84"/>
      <c r="HFG3" s="84"/>
      <c r="HFH3" s="84"/>
      <c r="HFI3" s="84"/>
      <c r="HFJ3" s="84"/>
      <c r="HFK3" s="84"/>
      <c r="HFL3" s="84"/>
      <c r="HFM3" s="84"/>
      <c r="HFN3" s="84"/>
      <c r="HFO3" s="84"/>
      <c r="HFP3" s="84"/>
      <c r="HFQ3" s="84"/>
      <c r="HFR3" s="84"/>
      <c r="HFS3" s="84"/>
      <c r="HFT3" s="84"/>
      <c r="HFU3" s="84"/>
      <c r="HFV3" s="84"/>
      <c r="HFW3" s="84"/>
      <c r="HFX3" s="84"/>
      <c r="HFY3" s="84"/>
      <c r="HFZ3" s="84"/>
      <c r="HGA3" s="84"/>
      <c r="HGB3" s="84"/>
      <c r="HGC3" s="84"/>
      <c r="HGD3" s="84"/>
      <c r="HGE3" s="84"/>
      <c r="HGF3" s="84"/>
      <c r="HGG3" s="84"/>
      <c r="HGH3" s="84"/>
      <c r="HGI3" s="84"/>
      <c r="HGJ3" s="84"/>
      <c r="HGK3" s="84"/>
      <c r="HGL3" s="84"/>
      <c r="HGM3" s="84"/>
      <c r="HGN3" s="84"/>
      <c r="HGO3" s="84"/>
      <c r="HGP3" s="84"/>
      <c r="HGQ3" s="84"/>
      <c r="HGR3" s="84"/>
      <c r="HGS3" s="84"/>
      <c r="HGT3" s="84"/>
      <c r="HGU3" s="84"/>
      <c r="HGV3" s="84"/>
      <c r="HGW3" s="84"/>
      <c r="HGX3" s="84"/>
      <c r="HGY3" s="84"/>
      <c r="HGZ3" s="84"/>
      <c r="HHA3" s="84"/>
      <c r="HHB3" s="84"/>
      <c r="HHC3" s="84"/>
      <c r="HHD3" s="84"/>
      <c r="HHE3" s="84"/>
      <c r="HHF3" s="84"/>
      <c r="HHG3" s="84"/>
      <c r="HHH3" s="84"/>
      <c r="HHI3" s="84"/>
      <c r="HHJ3" s="84"/>
      <c r="HHK3" s="84"/>
      <c r="HHL3" s="84"/>
      <c r="HHM3" s="84"/>
      <c r="HHN3" s="84"/>
      <c r="HHO3" s="84"/>
      <c r="HHP3" s="84"/>
      <c r="HHQ3" s="84"/>
      <c r="HHR3" s="84"/>
      <c r="HHS3" s="84"/>
      <c r="HHT3" s="84"/>
      <c r="HHU3" s="84"/>
      <c r="HHV3" s="84"/>
      <c r="HHW3" s="84"/>
      <c r="HHX3" s="84"/>
      <c r="HHY3" s="84"/>
      <c r="HHZ3" s="84"/>
      <c r="HIA3" s="84"/>
      <c r="HIB3" s="84"/>
      <c r="HIC3" s="84"/>
      <c r="HID3" s="84"/>
      <c r="HIE3" s="84"/>
      <c r="HIF3" s="84"/>
      <c r="HIG3" s="84"/>
      <c r="HIH3" s="84"/>
      <c r="HII3" s="84"/>
      <c r="HIJ3" s="84"/>
      <c r="HIK3" s="84"/>
      <c r="HIL3" s="84"/>
      <c r="HIM3" s="84"/>
      <c r="HIN3" s="84"/>
      <c r="HIO3" s="84"/>
      <c r="HIP3" s="84"/>
      <c r="HIQ3" s="84"/>
      <c r="HIR3" s="84"/>
      <c r="HIS3" s="84"/>
      <c r="HIT3" s="84"/>
      <c r="HIU3" s="84"/>
      <c r="HIV3" s="84"/>
      <c r="HIW3" s="84"/>
      <c r="HIX3" s="84"/>
      <c r="HIY3" s="84"/>
      <c r="HIZ3" s="84"/>
      <c r="HJA3" s="84"/>
      <c r="HJB3" s="84"/>
      <c r="HJC3" s="84"/>
      <c r="HJD3" s="84"/>
      <c r="HJE3" s="84"/>
      <c r="HJF3" s="84"/>
      <c r="HJG3" s="84"/>
      <c r="HJH3" s="84"/>
      <c r="HJI3" s="84"/>
      <c r="HJJ3" s="84"/>
      <c r="HJK3" s="84"/>
      <c r="HJL3" s="84"/>
      <c r="HJM3" s="84"/>
      <c r="HJN3" s="84"/>
      <c r="HJO3" s="84"/>
      <c r="HJP3" s="84"/>
      <c r="HJQ3" s="84"/>
      <c r="HJR3" s="84"/>
      <c r="HJS3" s="84"/>
      <c r="HJT3" s="84"/>
      <c r="HJU3" s="84"/>
      <c r="HJV3" s="84"/>
      <c r="HJW3" s="84"/>
      <c r="HJX3" s="84"/>
      <c r="HJY3" s="84"/>
      <c r="HJZ3" s="84"/>
      <c r="HKA3" s="84"/>
      <c r="HKB3" s="84"/>
      <c r="HKC3" s="84"/>
      <c r="HKD3" s="84"/>
      <c r="HKE3" s="84"/>
      <c r="HKF3" s="84"/>
      <c r="HKG3" s="84"/>
      <c r="HKH3" s="84"/>
      <c r="HKI3" s="84"/>
      <c r="HKJ3" s="84"/>
      <c r="HKK3" s="84"/>
      <c r="HKL3" s="84"/>
      <c r="HKM3" s="84"/>
      <c r="HKN3" s="84"/>
      <c r="HKO3" s="84"/>
      <c r="HKP3" s="84"/>
      <c r="HKQ3" s="84"/>
      <c r="HKR3" s="84"/>
      <c r="HKS3" s="84"/>
      <c r="HKT3" s="84"/>
      <c r="HKU3" s="84"/>
      <c r="HKV3" s="84"/>
      <c r="HKW3" s="84"/>
      <c r="HKX3" s="84"/>
      <c r="HKY3" s="84"/>
      <c r="HKZ3" s="84"/>
      <c r="HLA3" s="84"/>
      <c r="HLB3" s="84"/>
      <c r="HLC3" s="84"/>
      <c r="HLD3" s="84"/>
      <c r="HLE3" s="84"/>
      <c r="HLF3" s="84"/>
      <c r="HLG3" s="84"/>
      <c r="HLH3" s="84"/>
      <c r="HLI3" s="84"/>
      <c r="HLJ3" s="84"/>
      <c r="HLK3" s="84"/>
      <c r="HLL3" s="84"/>
      <c r="HLM3" s="84"/>
      <c r="HLN3" s="84"/>
      <c r="HLO3" s="84"/>
      <c r="HLP3" s="84"/>
      <c r="HLQ3" s="84"/>
      <c r="HLR3" s="84"/>
      <c r="HLS3" s="84"/>
      <c r="HLT3" s="84"/>
      <c r="HLU3" s="84"/>
      <c r="HLV3" s="84"/>
      <c r="HLW3" s="84"/>
      <c r="HLX3" s="84"/>
      <c r="HLY3" s="84"/>
      <c r="HLZ3" s="84"/>
      <c r="HMA3" s="84"/>
      <c r="HMB3" s="84"/>
      <c r="HMC3" s="84"/>
      <c r="HMD3" s="84"/>
      <c r="HME3" s="84"/>
      <c r="HMF3" s="84"/>
      <c r="HMG3" s="84"/>
      <c r="HMH3" s="84"/>
      <c r="HMI3" s="84"/>
      <c r="HMJ3" s="84"/>
      <c r="HMK3" s="84"/>
      <c r="HML3" s="84"/>
      <c r="HMM3" s="84"/>
      <c r="HMN3" s="84"/>
      <c r="HMO3" s="84"/>
      <c r="HMP3" s="84"/>
      <c r="HMQ3" s="84"/>
      <c r="HMR3" s="84"/>
      <c r="HMS3" s="84"/>
      <c r="HMT3" s="84"/>
      <c r="HMU3" s="84"/>
      <c r="HMV3" s="84"/>
      <c r="HMW3" s="84"/>
      <c r="HMX3" s="84"/>
      <c r="HMY3" s="84"/>
      <c r="HMZ3" s="84"/>
      <c r="HNA3" s="84"/>
      <c r="HNB3" s="84"/>
      <c r="HNC3" s="84"/>
      <c r="HND3" s="84"/>
      <c r="HNE3" s="84"/>
      <c r="HNF3" s="84"/>
      <c r="HNG3" s="84"/>
      <c r="HNH3" s="84"/>
      <c r="HNI3" s="84"/>
      <c r="HNJ3" s="84"/>
      <c r="HNK3" s="84"/>
      <c r="HNL3" s="84"/>
      <c r="HNM3" s="84"/>
      <c r="HNN3" s="84"/>
      <c r="HNO3" s="84"/>
      <c r="HNP3" s="84"/>
      <c r="HNQ3" s="84"/>
      <c r="HNR3" s="84"/>
      <c r="HNS3" s="84"/>
      <c r="HNT3" s="84"/>
      <c r="HNU3" s="84"/>
      <c r="HNV3" s="84"/>
      <c r="HNW3" s="84"/>
      <c r="HNX3" s="84"/>
      <c r="HNY3" s="84"/>
      <c r="HNZ3" s="84"/>
      <c r="HOA3" s="84"/>
      <c r="HOB3" s="84"/>
      <c r="HOC3" s="84"/>
      <c r="HOD3" s="84"/>
      <c r="HOE3" s="84"/>
      <c r="HOF3" s="84"/>
      <c r="HOG3" s="84"/>
      <c r="HOH3" s="84"/>
      <c r="HOI3" s="84"/>
      <c r="HOJ3" s="84"/>
      <c r="HOK3" s="84"/>
      <c r="HOL3" s="84"/>
      <c r="HOM3" s="84"/>
      <c r="HON3" s="84"/>
      <c r="HOO3" s="84"/>
      <c r="HOP3" s="84"/>
      <c r="HOQ3" s="84"/>
      <c r="HOR3" s="84"/>
      <c r="HOS3" s="84"/>
      <c r="HOT3" s="84"/>
      <c r="HOU3" s="84"/>
      <c r="HOV3" s="84"/>
      <c r="HOW3" s="84"/>
      <c r="HOX3" s="84"/>
      <c r="HOY3" s="84"/>
      <c r="HOZ3" s="84"/>
      <c r="HPA3" s="84"/>
      <c r="HPB3" s="84"/>
      <c r="HPC3" s="84"/>
      <c r="HPD3" s="84"/>
      <c r="HPE3" s="84"/>
      <c r="HPF3" s="84"/>
      <c r="HPG3" s="84"/>
      <c r="HPH3" s="84"/>
      <c r="HPI3" s="84"/>
      <c r="HPJ3" s="84"/>
      <c r="HPK3" s="84"/>
      <c r="HPL3" s="84"/>
      <c r="HPM3" s="84"/>
      <c r="HPN3" s="84"/>
      <c r="HPO3" s="84"/>
      <c r="HPP3" s="84"/>
      <c r="HPQ3" s="84"/>
      <c r="HPR3" s="84"/>
      <c r="HPS3" s="84"/>
      <c r="HPT3" s="84"/>
      <c r="HPU3" s="84"/>
      <c r="HPV3" s="84"/>
      <c r="HPW3" s="84"/>
      <c r="HPX3" s="84"/>
      <c r="HPY3" s="84"/>
      <c r="HPZ3" s="84"/>
      <c r="HQA3" s="84"/>
      <c r="HQB3" s="84"/>
      <c r="HQC3" s="84"/>
      <c r="HQD3" s="84"/>
      <c r="HQE3" s="84"/>
      <c r="HQF3" s="84"/>
      <c r="HQG3" s="84"/>
      <c r="HQH3" s="84"/>
      <c r="HQI3" s="84"/>
      <c r="HQJ3" s="84"/>
      <c r="HQK3" s="84"/>
      <c r="HQL3" s="84"/>
      <c r="HQM3" s="84"/>
      <c r="HQN3" s="84"/>
      <c r="HQO3" s="84"/>
      <c r="HQP3" s="84"/>
      <c r="HQQ3" s="84"/>
      <c r="HQR3" s="84"/>
      <c r="HQS3" s="84"/>
      <c r="HQT3" s="84"/>
      <c r="HQU3" s="84"/>
      <c r="HQV3" s="84"/>
      <c r="HQW3" s="84"/>
      <c r="HQX3" s="84"/>
      <c r="HQY3" s="84"/>
      <c r="HQZ3" s="84"/>
      <c r="HRA3" s="84"/>
      <c r="HRB3" s="84"/>
      <c r="HRC3" s="84"/>
      <c r="HRD3" s="84"/>
      <c r="HRE3" s="84"/>
      <c r="HRF3" s="84"/>
      <c r="HRG3" s="84"/>
      <c r="HRH3" s="84"/>
      <c r="HRI3" s="84"/>
      <c r="HRJ3" s="84"/>
      <c r="HRK3" s="84"/>
      <c r="HRL3" s="84"/>
      <c r="HRM3" s="84"/>
      <c r="HRN3" s="84"/>
      <c r="HRO3" s="84"/>
      <c r="HRP3" s="84"/>
      <c r="HRQ3" s="84"/>
      <c r="HRR3" s="84"/>
      <c r="HRS3" s="84"/>
      <c r="HRT3" s="84"/>
      <c r="HRU3" s="84"/>
      <c r="HRV3" s="84"/>
      <c r="HRW3" s="84"/>
      <c r="HRX3" s="84"/>
      <c r="HRY3" s="84"/>
      <c r="HRZ3" s="84"/>
      <c r="HSA3" s="84"/>
      <c r="HSB3" s="84"/>
      <c r="HSC3" s="84"/>
      <c r="HSD3" s="84"/>
      <c r="HSE3" s="84"/>
      <c r="HSF3" s="84"/>
      <c r="HSG3" s="84"/>
      <c r="HSH3" s="84"/>
      <c r="HSI3" s="84"/>
      <c r="HSJ3" s="84"/>
      <c r="HSK3" s="84"/>
      <c r="HSL3" s="84"/>
      <c r="HSM3" s="84"/>
      <c r="HSN3" s="84"/>
      <c r="HSO3" s="84"/>
      <c r="HSP3" s="84"/>
      <c r="HSQ3" s="84"/>
      <c r="HSR3" s="84"/>
      <c r="HSS3" s="84"/>
      <c r="HST3" s="84"/>
      <c r="HSU3" s="84"/>
      <c r="HSV3" s="84"/>
      <c r="HSW3" s="84"/>
      <c r="HSX3" s="84"/>
      <c r="HSY3" s="84"/>
      <c r="HSZ3" s="84"/>
      <c r="HTA3" s="84"/>
      <c r="HTB3" s="84"/>
      <c r="HTC3" s="84"/>
      <c r="HTD3" s="84"/>
      <c r="HTE3" s="84"/>
      <c r="HTF3" s="84"/>
      <c r="HTG3" s="84"/>
      <c r="HTH3" s="84"/>
      <c r="HTI3" s="84"/>
      <c r="HTJ3" s="84"/>
      <c r="HTK3" s="84"/>
      <c r="HTL3" s="84"/>
      <c r="HTM3" s="84"/>
      <c r="HTN3" s="84"/>
      <c r="HTO3" s="84"/>
      <c r="HTP3" s="84"/>
      <c r="HTQ3" s="84"/>
      <c r="HTR3" s="84"/>
      <c r="HTS3" s="84"/>
      <c r="HTT3" s="84"/>
      <c r="HTU3" s="84"/>
      <c r="HTV3" s="84"/>
      <c r="HTW3" s="84"/>
      <c r="HTX3" s="84"/>
      <c r="HTY3" s="84"/>
      <c r="HTZ3" s="84"/>
      <c r="HUA3" s="84"/>
      <c r="HUB3" s="84"/>
      <c r="HUC3" s="84"/>
      <c r="HUD3" s="84"/>
      <c r="HUE3" s="84"/>
      <c r="HUF3" s="84"/>
      <c r="HUG3" s="84"/>
      <c r="HUH3" s="84"/>
      <c r="HUI3" s="84"/>
      <c r="HUJ3" s="84"/>
      <c r="HUK3" s="84"/>
      <c r="HUL3" s="84"/>
      <c r="HUM3" s="84"/>
      <c r="HUN3" s="84"/>
      <c r="HUO3" s="84"/>
      <c r="HUP3" s="84"/>
      <c r="HUQ3" s="84"/>
      <c r="HUR3" s="84"/>
      <c r="HUS3" s="84"/>
      <c r="HUT3" s="84"/>
      <c r="HUU3" s="84"/>
      <c r="HUV3" s="84"/>
      <c r="HUW3" s="84"/>
      <c r="HUX3" s="84"/>
      <c r="HUY3" s="84"/>
      <c r="HUZ3" s="84"/>
      <c r="HVA3" s="84"/>
      <c r="HVB3" s="84"/>
      <c r="HVC3" s="84"/>
      <c r="HVD3" s="84"/>
      <c r="HVE3" s="84"/>
      <c r="HVF3" s="84"/>
      <c r="HVG3" s="84"/>
      <c r="HVH3" s="84"/>
      <c r="HVI3" s="84"/>
      <c r="HVJ3" s="84"/>
      <c r="HVK3" s="84"/>
      <c r="HVL3" s="84"/>
      <c r="HVM3" s="84"/>
      <c r="HVN3" s="84"/>
      <c r="HVO3" s="84"/>
      <c r="HVP3" s="84"/>
      <c r="HVQ3" s="84"/>
      <c r="HVR3" s="84"/>
      <c r="HVS3" s="84"/>
      <c r="HVT3" s="84"/>
      <c r="HVU3" s="84"/>
      <c r="HVV3" s="84"/>
      <c r="HVW3" s="84"/>
      <c r="HVX3" s="84"/>
      <c r="HVY3" s="84"/>
      <c r="HVZ3" s="84"/>
      <c r="HWA3" s="84"/>
      <c r="HWB3" s="84"/>
      <c r="HWC3" s="84"/>
      <c r="HWD3" s="84"/>
      <c r="HWE3" s="84"/>
      <c r="HWF3" s="84"/>
      <c r="HWG3" s="84"/>
      <c r="HWH3" s="84"/>
      <c r="HWI3" s="84"/>
      <c r="HWJ3" s="84"/>
      <c r="HWK3" s="84"/>
      <c r="HWL3" s="84"/>
      <c r="HWM3" s="84"/>
      <c r="HWN3" s="84"/>
      <c r="HWO3" s="84"/>
      <c r="HWP3" s="84"/>
      <c r="HWQ3" s="84"/>
      <c r="HWR3" s="84"/>
      <c r="HWS3" s="84"/>
      <c r="HWT3" s="84"/>
      <c r="HWU3" s="84"/>
      <c r="HWV3" s="84"/>
      <c r="HWW3" s="84"/>
      <c r="HWX3" s="84"/>
      <c r="HWY3" s="84"/>
      <c r="HWZ3" s="84"/>
      <c r="HXA3" s="84"/>
      <c r="HXB3" s="84"/>
      <c r="HXC3" s="84"/>
      <c r="HXD3" s="84"/>
      <c r="HXE3" s="84"/>
      <c r="HXF3" s="84"/>
      <c r="HXG3" s="84"/>
      <c r="HXH3" s="84"/>
      <c r="HXI3" s="84"/>
      <c r="HXJ3" s="84"/>
      <c r="HXK3" s="84"/>
      <c r="HXL3" s="84"/>
      <c r="HXM3" s="84"/>
      <c r="HXN3" s="84"/>
      <c r="HXO3" s="84"/>
      <c r="HXP3" s="84"/>
      <c r="HXQ3" s="84"/>
      <c r="HXR3" s="84"/>
      <c r="HXS3" s="84"/>
      <c r="HXT3" s="84"/>
      <c r="HXU3" s="84"/>
      <c r="HXV3" s="84"/>
      <c r="HXW3" s="84"/>
      <c r="HXX3" s="84"/>
      <c r="HXY3" s="84"/>
      <c r="HXZ3" s="84"/>
      <c r="HYA3" s="84"/>
      <c r="HYB3" s="84"/>
      <c r="HYC3" s="84"/>
      <c r="HYD3" s="84"/>
      <c r="HYE3" s="84"/>
      <c r="HYF3" s="84"/>
      <c r="HYG3" s="84"/>
      <c r="HYH3" s="84"/>
      <c r="HYI3" s="84"/>
      <c r="HYJ3" s="84"/>
      <c r="HYK3" s="84"/>
      <c r="HYL3" s="84"/>
      <c r="HYM3" s="84"/>
      <c r="HYN3" s="84"/>
      <c r="HYO3" s="84"/>
      <c r="HYP3" s="84"/>
      <c r="HYQ3" s="84"/>
      <c r="HYR3" s="84"/>
      <c r="HYS3" s="84"/>
      <c r="HYT3" s="84"/>
      <c r="HYU3" s="84"/>
      <c r="HYV3" s="84"/>
      <c r="HYW3" s="84"/>
      <c r="HYX3" s="84"/>
      <c r="HYY3" s="84"/>
      <c r="HYZ3" s="84"/>
      <c r="HZA3" s="84"/>
      <c r="HZB3" s="84"/>
      <c r="HZC3" s="84"/>
      <c r="HZD3" s="84"/>
      <c r="HZE3" s="84"/>
      <c r="HZF3" s="84"/>
      <c r="HZG3" s="84"/>
      <c r="HZH3" s="84"/>
      <c r="HZI3" s="84"/>
      <c r="HZJ3" s="84"/>
      <c r="HZK3" s="84"/>
      <c r="HZL3" s="84"/>
      <c r="HZM3" s="84"/>
      <c r="HZN3" s="84"/>
      <c r="HZO3" s="84"/>
      <c r="HZP3" s="84"/>
      <c r="HZQ3" s="84"/>
      <c r="HZR3" s="84"/>
      <c r="HZS3" s="84"/>
      <c r="HZT3" s="84"/>
      <c r="HZU3" s="84"/>
      <c r="HZV3" s="84"/>
      <c r="HZW3" s="84"/>
      <c r="HZX3" s="84"/>
      <c r="HZY3" s="84"/>
      <c r="HZZ3" s="84"/>
      <c r="IAA3" s="84"/>
      <c r="IAB3" s="84"/>
      <c r="IAC3" s="84"/>
      <c r="IAD3" s="84"/>
      <c r="IAE3" s="84"/>
      <c r="IAF3" s="84"/>
      <c r="IAG3" s="84"/>
      <c r="IAH3" s="84"/>
      <c r="IAI3" s="84"/>
      <c r="IAJ3" s="84"/>
      <c r="IAK3" s="84"/>
      <c r="IAL3" s="84"/>
      <c r="IAM3" s="84"/>
      <c r="IAN3" s="84"/>
      <c r="IAO3" s="84"/>
      <c r="IAP3" s="84"/>
      <c r="IAQ3" s="84"/>
      <c r="IAR3" s="84"/>
      <c r="IAS3" s="84"/>
      <c r="IAT3" s="84"/>
      <c r="IAU3" s="84"/>
      <c r="IAV3" s="84"/>
      <c r="IAW3" s="84"/>
      <c r="IAX3" s="84"/>
      <c r="IAY3" s="84"/>
      <c r="IAZ3" s="84"/>
      <c r="IBA3" s="84"/>
      <c r="IBB3" s="84"/>
      <c r="IBC3" s="84"/>
      <c r="IBD3" s="84"/>
      <c r="IBE3" s="84"/>
      <c r="IBF3" s="84"/>
      <c r="IBG3" s="84"/>
      <c r="IBH3" s="84"/>
      <c r="IBI3" s="84"/>
      <c r="IBJ3" s="84"/>
      <c r="IBK3" s="84"/>
      <c r="IBL3" s="84"/>
      <c r="IBM3" s="84"/>
      <c r="IBN3" s="84"/>
      <c r="IBO3" s="84"/>
      <c r="IBP3" s="84"/>
      <c r="IBQ3" s="84"/>
      <c r="IBR3" s="84"/>
      <c r="IBS3" s="84"/>
      <c r="IBT3" s="84"/>
      <c r="IBU3" s="84"/>
      <c r="IBV3" s="84"/>
      <c r="IBW3" s="84"/>
      <c r="IBX3" s="84"/>
      <c r="IBY3" s="84"/>
      <c r="IBZ3" s="84"/>
      <c r="ICA3" s="84"/>
      <c r="ICB3" s="84"/>
      <c r="ICC3" s="84"/>
      <c r="ICD3" s="84"/>
      <c r="ICE3" s="84"/>
      <c r="ICF3" s="84"/>
      <c r="ICG3" s="84"/>
      <c r="ICH3" s="84"/>
      <c r="ICI3" s="84"/>
      <c r="ICJ3" s="84"/>
      <c r="ICK3" s="84"/>
      <c r="ICL3" s="84"/>
      <c r="ICM3" s="84"/>
      <c r="ICN3" s="84"/>
      <c r="ICO3" s="84"/>
      <c r="ICP3" s="84"/>
      <c r="ICQ3" s="84"/>
      <c r="ICR3" s="84"/>
      <c r="ICS3" s="84"/>
      <c r="ICT3" s="84"/>
      <c r="ICU3" s="84"/>
      <c r="ICV3" s="84"/>
      <c r="ICW3" s="84"/>
      <c r="ICX3" s="84"/>
      <c r="ICY3" s="84"/>
      <c r="ICZ3" s="84"/>
      <c r="IDA3" s="84"/>
      <c r="IDB3" s="84"/>
      <c r="IDC3" s="84"/>
      <c r="IDD3" s="84"/>
      <c r="IDE3" s="84"/>
      <c r="IDF3" s="84"/>
      <c r="IDG3" s="84"/>
      <c r="IDH3" s="84"/>
      <c r="IDI3" s="84"/>
      <c r="IDJ3" s="84"/>
      <c r="IDK3" s="84"/>
      <c r="IDL3" s="84"/>
      <c r="IDM3" s="84"/>
      <c r="IDN3" s="84"/>
      <c r="IDO3" s="84"/>
      <c r="IDP3" s="84"/>
      <c r="IDQ3" s="84"/>
      <c r="IDR3" s="84"/>
      <c r="IDS3" s="84"/>
      <c r="IDT3" s="84"/>
      <c r="IDU3" s="84"/>
      <c r="IDV3" s="84"/>
      <c r="IDW3" s="84"/>
      <c r="IDX3" s="84"/>
      <c r="IDY3" s="84"/>
      <c r="IDZ3" s="84"/>
      <c r="IEA3" s="84"/>
      <c r="IEB3" s="84"/>
      <c r="IEC3" s="84"/>
      <c r="IED3" s="84"/>
      <c r="IEE3" s="84"/>
      <c r="IEF3" s="84"/>
      <c r="IEG3" s="84"/>
      <c r="IEH3" s="84"/>
      <c r="IEI3" s="84"/>
      <c r="IEJ3" s="84"/>
      <c r="IEK3" s="84"/>
      <c r="IEL3" s="84"/>
      <c r="IEM3" s="84"/>
      <c r="IEN3" s="84"/>
      <c r="IEO3" s="84"/>
      <c r="IEP3" s="84"/>
      <c r="IEQ3" s="84"/>
      <c r="IER3" s="84"/>
      <c r="IES3" s="84"/>
      <c r="IET3" s="84"/>
      <c r="IEU3" s="84"/>
      <c r="IEV3" s="84"/>
      <c r="IEW3" s="84"/>
      <c r="IEX3" s="84"/>
      <c r="IEY3" s="84"/>
      <c r="IEZ3" s="84"/>
      <c r="IFA3" s="84"/>
      <c r="IFB3" s="84"/>
      <c r="IFC3" s="84"/>
      <c r="IFD3" s="84"/>
      <c r="IFE3" s="84"/>
      <c r="IFF3" s="84"/>
      <c r="IFG3" s="84"/>
      <c r="IFH3" s="84"/>
      <c r="IFI3" s="84"/>
      <c r="IFJ3" s="84"/>
      <c r="IFK3" s="84"/>
      <c r="IFL3" s="84"/>
      <c r="IFM3" s="84"/>
      <c r="IFN3" s="84"/>
      <c r="IFO3" s="84"/>
      <c r="IFP3" s="84"/>
      <c r="IFQ3" s="84"/>
      <c r="IFR3" s="84"/>
      <c r="IFS3" s="84"/>
      <c r="IFT3" s="84"/>
      <c r="IFU3" s="84"/>
      <c r="IFV3" s="84"/>
      <c r="IFW3" s="84"/>
      <c r="IFX3" s="84"/>
      <c r="IFY3" s="84"/>
      <c r="IFZ3" s="84"/>
      <c r="IGA3" s="84"/>
      <c r="IGB3" s="84"/>
      <c r="IGC3" s="84"/>
      <c r="IGD3" s="84"/>
      <c r="IGE3" s="84"/>
      <c r="IGF3" s="84"/>
      <c r="IGG3" s="84"/>
      <c r="IGH3" s="84"/>
      <c r="IGI3" s="84"/>
      <c r="IGJ3" s="84"/>
      <c r="IGK3" s="84"/>
      <c r="IGL3" s="84"/>
      <c r="IGM3" s="84"/>
      <c r="IGN3" s="84"/>
      <c r="IGO3" s="84"/>
      <c r="IGP3" s="84"/>
      <c r="IGQ3" s="84"/>
      <c r="IGR3" s="84"/>
      <c r="IGS3" s="84"/>
      <c r="IGT3" s="84"/>
      <c r="IGU3" s="84"/>
      <c r="IGV3" s="84"/>
      <c r="IGW3" s="84"/>
      <c r="IGX3" s="84"/>
      <c r="IGY3" s="84"/>
      <c r="IGZ3" s="84"/>
      <c r="IHA3" s="84"/>
      <c r="IHB3" s="84"/>
      <c r="IHC3" s="84"/>
      <c r="IHD3" s="84"/>
      <c r="IHE3" s="84"/>
      <c r="IHF3" s="84"/>
      <c r="IHG3" s="84"/>
      <c r="IHH3" s="84"/>
      <c r="IHI3" s="84"/>
      <c r="IHJ3" s="84"/>
      <c r="IHK3" s="84"/>
      <c r="IHL3" s="84"/>
      <c r="IHM3" s="84"/>
      <c r="IHN3" s="84"/>
      <c r="IHO3" s="84"/>
      <c r="IHP3" s="84"/>
      <c r="IHQ3" s="84"/>
      <c r="IHR3" s="84"/>
      <c r="IHS3" s="84"/>
      <c r="IHT3" s="84"/>
      <c r="IHU3" s="84"/>
      <c r="IHV3" s="84"/>
      <c r="IHW3" s="84"/>
      <c r="IHX3" s="84"/>
      <c r="IHY3" s="84"/>
      <c r="IHZ3" s="84"/>
      <c r="IIA3" s="84"/>
      <c r="IIB3" s="84"/>
      <c r="IIC3" s="84"/>
      <c r="IID3" s="84"/>
      <c r="IIE3" s="84"/>
      <c r="IIF3" s="84"/>
      <c r="IIG3" s="84"/>
      <c r="IIH3" s="84"/>
      <c r="III3" s="84"/>
      <c r="IIJ3" s="84"/>
      <c r="IIK3" s="84"/>
      <c r="IIL3" s="84"/>
      <c r="IIM3" s="84"/>
      <c r="IIN3" s="84"/>
      <c r="IIO3" s="84"/>
      <c r="IIP3" s="84"/>
      <c r="IIQ3" s="84"/>
      <c r="IIR3" s="84"/>
      <c r="IIS3" s="84"/>
      <c r="IIT3" s="84"/>
      <c r="IIU3" s="84"/>
      <c r="IIV3" s="84"/>
      <c r="IIW3" s="84"/>
      <c r="IIX3" s="84"/>
      <c r="IIY3" s="84"/>
      <c r="IIZ3" s="84"/>
      <c r="IJA3" s="84"/>
      <c r="IJB3" s="84"/>
      <c r="IJC3" s="84"/>
      <c r="IJD3" s="84"/>
      <c r="IJE3" s="84"/>
      <c r="IJF3" s="84"/>
      <c r="IJG3" s="84"/>
      <c r="IJH3" s="84"/>
      <c r="IJI3" s="84"/>
      <c r="IJJ3" s="84"/>
      <c r="IJK3" s="84"/>
      <c r="IJL3" s="84"/>
      <c r="IJM3" s="84"/>
      <c r="IJN3" s="84"/>
      <c r="IJO3" s="84"/>
      <c r="IJP3" s="84"/>
      <c r="IJQ3" s="84"/>
      <c r="IJR3" s="84"/>
      <c r="IJS3" s="84"/>
      <c r="IJT3" s="84"/>
      <c r="IJU3" s="84"/>
      <c r="IJV3" s="84"/>
      <c r="IJW3" s="84"/>
      <c r="IJX3" s="84"/>
      <c r="IJY3" s="84"/>
      <c r="IJZ3" s="84"/>
      <c r="IKA3" s="84"/>
      <c r="IKB3" s="84"/>
      <c r="IKC3" s="84"/>
      <c r="IKD3" s="84"/>
      <c r="IKE3" s="84"/>
      <c r="IKF3" s="84"/>
      <c r="IKG3" s="84"/>
      <c r="IKH3" s="84"/>
      <c r="IKI3" s="84"/>
      <c r="IKJ3" s="84"/>
      <c r="IKK3" s="84"/>
      <c r="IKL3" s="84"/>
      <c r="IKM3" s="84"/>
      <c r="IKN3" s="84"/>
      <c r="IKO3" s="84"/>
      <c r="IKP3" s="84"/>
      <c r="IKQ3" s="84"/>
      <c r="IKR3" s="84"/>
      <c r="IKS3" s="84"/>
      <c r="IKT3" s="84"/>
      <c r="IKU3" s="84"/>
      <c r="IKV3" s="84"/>
      <c r="IKW3" s="84"/>
      <c r="IKX3" s="84"/>
      <c r="IKY3" s="84"/>
      <c r="IKZ3" s="84"/>
      <c r="ILA3" s="84"/>
      <c r="ILB3" s="84"/>
      <c r="ILC3" s="84"/>
      <c r="ILD3" s="84"/>
      <c r="ILE3" s="84"/>
      <c r="ILF3" s="84"/>
      <c r="ILG3" s="84"/>
      <c r="ILH3" s="84"/>
      <c r="ILI3" s="84"/>
      <c r="ILJ3" s="84"/>
      <c r="ILK3" s="84"/>
      <c r="ILL3" s="84"/>
      <c r="ILM3" s="84"/>
      <c r="ILN3" s="84"/>
      <c r="ILO3" s="84"/>
      <c r="ILP3" s="84"/>
      <c r="ILQ3" s="84"/>
      <c r="ILR3" s="84"/>
      <c r="ILS3" s="84"/>
      <c r="ILT3" s="84"/>
      <c r="ILU3" s="84"/>
      <c r="ILV3" s="84"/>
      <c r="ILW3" s="84"/>
      <c r="ILX3" s="84"/>
      <c r="ILY3" s="84"/>
      <c r="ILZ3" s="84"/>
      <c r="IMA3" s="84"/>
      <c r="IMB3" s="84"/>
      <c r="IMC3" s="84"/>
      <c r="IMD3" s="84"/>
      <c r="IME3" s="84"/>
      <c r="IMF3" s="84"/>
      <c r="IMG3" s="84"/>
      <c r="IMH3" s="84"/>
      <c r="IMI3" s="84"/>
      <c r="IMJ3" s="84"/>
      <c r="IMK3" s="84"/>
      <c r="IML3" s="84"/>
      <c r="IMM3" s="84"/>
      <c r="IMN3" s="84"/>
      <c r="IMO3" s="84"/>
      <c r="IMP3" s="84"/>
      <c r="IMQ3" s="84"/>
      <c r="IMR3" s="84"/>
      <c r="IMS3" s="84"/>
      <c r="IMT3" s="84"/>
      <c r="IMU3" s="84"/>
      <c r="IMV3" s="84"/>
      <c r="IMW3" s="84"/>
      <c r="IMX3" s="84"/>
      <c r="IMY3" s="84"/>
      <c r="IMZ3" s="84"/>
      <c r="INA3" s="84"/>
      <c r="INB3" s="84"/>
      <c r="INC3" s="84"/>
      <c r="IND3" s="84"/>
      <c r="INE3" s="84"/>
      <c r="INF3" s="84"/>
      <c r="ING3" s="84"/>
      <c r="INH3" s="84"/>
      <c r="INI3" s="84"/>
      <c r="INJ3" s="84"/>
      <c r="INK3" s="84"/>
      <c r="INL3" s="84"/>
      <c r="INM3" s="84"/>
      <c r="INN3" s="84"/>
      <c r="INO3" s="84"/>
      <c r="INP3" s="84"/>
      <c r="INQ3" s="84"/>
      <c r="INR3" s="84"/>
      <c r="INS3" s="84"/>
      <c r="INT3" s="84"/>
      <c r="INU3" s="84"/>
      <c r="INV3" s="84"/>
      <c r="INW3" s="84"/>
      <c r="INX3" s="84"/>
      <c r="INY3" s="84"/>
      <c r="INZ3" s="84"/>
      <c r="IOA3" s="84"/>
      <c r="IOB3" s="84"/>
      <c r="IOC3" s="84"/>
      <c r="IOD3" s="84"/>
      <c r="IOE3" s="84"/>
      <c r="IOF3" s="84"/>
      <c r="IOG3" s="84"/>
      <c r="IOH3" s="84"/>
      <c r="IOI3" s="84"/>
      <c r="IOJ3" s="84"/>
      <c r="IOK3" s="84"/>
      <c r="IOL3" s="84"/>
      <c r="IOM3" s="84"/>
      <c r="ION3" s="84"/>
      <c r="IOO3" s="84"/>
      <c r="IOP3" s="84"/>
      <c r="IOQ3" s="84"/>
      <c r="IOR3" s="84"/>
      <c r="IOS3" s="84"/>
      <c r="IOT3" s="84"/>
      <c r="IOU3" s="84"/>
      <c r="IOV3" s="84"/>
      <c r="IOW3" s="84"/>
      <c r="IOX3" s="84"/>
      <c r="IOY3" s="84"/>
      <c r="IOZ3" s="84"/>
      <c r="IPA3" s="84"/>
      <c r="IPB3" s="84"/>
      <c r="IPC3" s="84"/>
      <c r="IPD3" s="84"/>
      <c r="IPE3" s="84"/>
      <c r="IPF3" s="84"/>
      <c r="IPG3" s="84"/>
      <c r="IPH3" s="84"/>
      <c r="IPI3" s="84"/>
      <c r="IPJ3" s="84"/>
      <c r="IPK3" s="84"/>
      <c r="IPL3" s="84"/>
      <c r="IPM3" s="84"/>
      <c r="IPN3" s="84"/>
      <c r="IPO3" s="84"/>
      <c r="IPP3" s="84"/>
      <c r="IPQ3" s="84"/>
      <c r="IPR3" s="84"/>
      <c r="IPS3" s="84"/>
      <c r="IPT3" s="84"/>
      <c r="IPU3" s="84"/>
      <c r="IPV3" s="84"/>
      <c r="IPW3" s="84"/>
      <c r="IPX3" s="84"/>
      <c r="IPY3" s="84"/>
      <c r="IPZ3" s="84"/>
      <c r="IQA3" s="84"/>
      <c r="IQB3" s="84"/>
      <c r="IQC3" s="84"/>
      <c r="IQD3" s="84"/>
      <c r="IQE3" s="84"/>
      <c r="IQF3" s="84"/>
      <c r="IQG3" s="84"/>
      <c r="IQH3" s="84"/>
      <c r="IQI3" s="84"/>
      <c r="IQJ3" s="84"/>
      <c r="IQK3" s="84"/>
      <c r="IQL3" s="84"/>
      <c r="IQM3" s="84"/>
      <c r="IQN3" s="84"/>
      <c r="IQO3" s="84"/>
      <c r="IQP3" s="84"/>
      <c r="IQQ3" s="84"/>
      <c r="IQR3" s="84"/>
      <c r="IQS3" s="84"/>
      <c r="IQT3" s="84"/>
      <c r="IQU3" s="84"/>
      <c r="IQV3" s="84"/>
      <c r="IQW3" s="84"/>
      <c r="IQX3" s="84"/>
      <c r="IQY3" s="84"/>
      <c r="IQZ3" s="84"/>
      <c r="IRA3" s="84"/>
      <c r="IRB3" s="84"/>
      <c r="IRC3" s="84"/>
      <c r="IRD3" s="84"/>
      <c r="IRE3" s="84"/>
      <c r="IRF3" s="84"/>
      <c r="IRG3" s="84"/>
      <c r="IRH3" s="84"/>
      <c r="IRI3" s="84"/>
      <c r="IRJ3" s="84"/>
      <c r="IRK3" s="84"/>
      <c r="IRL3" s="84"/>
      <c r="IRM3" s="84"/>
      <c r="IRN3" s="84"/>
      <c r="IRO3" s="84"/>
      <c r="IRP3" s="84"/>
      <c r="IRQ3" s="84"/>
      <c r="IRR3" s="84"/>
      <c r="IRS3" s="84"/>
      <c r="IRT3" s="84"/>
      <c r="IRU3" s="84"/>
      <c r="IRV3" s="84"/>
      <c r="IRW3" s="84"/>
      <c r="IRX3" s="84"/>
      <c r="IRY3" s="84"/>
      <c r="IRZ3" s="84"/>
      <c r="ISA3" s="84"/>
      <c r="ISB3" s="84"/>
      <c r="ISC3" s="84"/>
      <c r="ISD3" s="84"/>
      <c r="ISE3" s="84"/>
      <c r="ISF3" s="84"/>
      <c r="ISG3" s="84"/>
      <c r="ISH3" s="84"/>
      <c r="ISI3" s="84"/>
      <c r="ISJ3" s="84"/>
      <c r="ISK3" s="84"/>
      <c r="ISL3" s="84"/>
      <c r="ISM3" s="84"/>
      <c r="ISN3" s="84"/>
      <c r="ISO3" s="84"/>
      <c r="ISP3" s="84"/>
      <c r="ISQ3" s="84"/>
      <c r="ISR3" s="84"/>
      <c r="ISS3" s="84"/>
      <c r="IST3" s="84"/>
      <c r="ISU3" s="84"/>
      <c r="ISV3" s="84"/>
      <c r="ISW3" s="84"/>
      <c r="ISX3" s="84"/>
      <c r="ISY3" s="84"/>
      <c r="ISZ3" s="84"/>
      <c r="ITA3" s="84"/>
      <c r="ITB3" s="84"/>
      <c r="ITC3" s="84"/>
      <c r="ITD3" s="84"/>
      <c r="ITE3" s="84"/>
      <c r="ITF3" s="84"/>
      <c r="ITG3" s="84"/>
      <c r="ITH3" s="84"/>
      <c r="ITI3" s="84"/>
      <c r="ITJ3" s="84"/>
      <c r="ITK3" s="84"/>
      <c r="ITL3" s="84"/>
      <c r="ITM3" s="84"/>
      <c r="ITN3" s="84"/>
      <c r="ITO3" s="84"/>
      <c r="ITP3" s="84"/>
      <c r="ITQ3" s="84"/>
      <c r="ITR3" s="84"/>
      <c r="ITS3" s="84"/>
      <c r="ITT3" s="84"/>
      <c r="ITU3" s="84"/>
      <c r="ITV3" s="84"/>
      <c r="ITW3" s="84"/>
      <c r="ITX3" s="84"/>
      <c r="ITY3" s="84"/>
      <c r="ITZ3" s="84"/>
      <c r="IUA3" s="84"/>
      <c r="IUB3" s="84"/>
      <c r="IUC3" s="84"/>
      <c r="IUD3" s="84"/>
      <c r="IUE3" s="84"/>
      <c r="IUF3" s="84"/>
      <c r="IUG3" s="84"/>
      <c r="IUH3" s="84"/>
      <c r="IUI3" s="84"/>
      <c r="IUJ3" s="84"/>
      <c r="IUK3" s="84"/>
      <c r="IUL3" s="84"/>
      <c r="IUM3" s="84"/>
      <c r="IUN3" s="84"/>
      <c r="IUO3" s="84"/>
      <c r="IUP3" s="84"/>
      <c r="IUQ3" s="84"/>
      <c r="IUR3" s="84"/>
      <c r="IUS3" s="84"/>
      <c r="IUT3" s="84"/>
      <c r="IUU3" s="84"/>
      <c r="IUV3" s="84"/>
      <c r="IUW3" s="84"/>
      <c r="IUX3" s="84"/>
      <c r="IUY3" s="84"/>
      <c r="IUZ3" s="84"/>
      <c r="IVA3" s="84"/>
      <c r="IVB3" s="84"/>
      <c r="IVC3" s="84"/>
      <c r="IVD3" s="84"/>
      <c r="IVE3" s="84"/>
      <c r="IVF3" s="84"/>
      <c r="IVG3" s="84"/>
      <c r="IVH3" s="84"/>
      <c r="IVI3" s="84"/>
      <c r="IVJ3" s="84"/>
      <c r="IVK3" s="84"/>
      <c r="IVL3" s="84"/>
      <c r="IVM3" s="84"/>
      <c r="IVN3" s="84"/>
      <c r="IVO3" s="84"/>
      <c r="IVP3" s="84"/>
      <c r="IVQ3" s="84"/>
      <c r="IVR3" s="84"/>
      <c r="IVS3" s="84"/>
      <c r="IVT3" s="84"/>
      <c r="IVU3" s="84"/>
      <c r="IVV3" s="84"/>
      <c r="IVW3" s="84"/>
      <c r="IVX3" s="84"/>
      <c r="IVY3" s="84"/>
      <c r="IVZ3" s="84"/>
      <c r="IWA3" s="84"/>
      <c r="IWB3" s="84"/>
      <c r="IWC3" s="84"/>
      <c r="IWD3" s="84"/>
      <c r="IWE3" s="84"/>
      <c r="IWF3" s="84"/>
      <c r="IWG3" s="84"/>
      <c r="IWH3" s="84"/>
      <c r="IWI3" s="84"/>
      <c r="IWJ3" s="84"/>
      <c r="IWK3" s="84"/>
      <c r="IWL3" s="84"/>
      <c r="IWM3" s="84"/>
      <c r="IWN3" s="84"/>
      <c r="IWO3" s="84"/>
      <c r="IWP3" s="84"/>
      <c r="IWQ3" s="84"/>
      <c r="IWR3" s="84"/>
      <c r="IWS3" s="84"/>
      <c r="IWT3" s="84"/>
      <c r="IWU3" s="84"/>
      <c r="IWV3" s="84"/>
      <c r="IWW3" s="84"/>
      <c r="IWX3" s="84"/>
      <c r="IWY3" s="84"/>
      <c r="IWZ3" s="84"/>
      <c r="IXA3" s="84"/>
      <c r="IXB3" s="84"/>
      <c r="IXC3" s="84"/>
      <c r="IXD3" s="84"/>
      <c r="IXE3" s="84"/>
      <c r="IXF3" s="84"/>
      <c r="IXG3" s="84"/>
      <c r="IXH3" s="84"/>
      <c r="IXI3" s="84"/>
      <c r="IXJ3" s="84"/>
      <c r="IXK3" s="84"/>
      <c r="IXL3" s="84"/>
      <c r="IXM3" s="84"/>
      <c r="IXN3" s="84"/>
      <c r="IXO3" s="84"/>
      <c r="IXP3" s="84"/>
      <c r="IXQ3" s="84"/>
      <c r="IXR3" s="84"/>
      <c r="IXS3" s="84"/>
      <c r="IXT3" s="84"/>
      <c r="IXU3" s="84"/>
      <c r="IXV3" s="84"/>
      <c r="IXW3" s="84"/>
      <c r="IXX3" s="84"/>
      <c r="IXY3" s="84"/>
      <c r="IXZ3" s="84"/>
      <c r="IYA3" s="84"/>
      <c r="IYB3" s="84"/>
      <c r="IYC3" s="84"/>
      <c r="IYD3" s="84"/>
      <c r="IYE3" s="84"/>
      <c r="IYF3" s="84"/>
      <c r="IYG3" s="84"/>
      <c r="IYH3" s="84"/>
      <c r="IYI3" s="84"/>
      <c r="IYJ3" s="84"/>
      <c r="IYK3" s="84"/>
      <c r="IYL3" s="84"/>
      <c r="IYM3" s="84"/>
      <c r="IYN3" s="84"/>
      <c r="IYO3" s="84"/>
      <c r="IYP3" s="84"/>
      <c r="IYQ3" s="84"/>
      <c r="IYR3" s="84"/>
      <c r="IYS3" s="84"/>
      <c r="IYT3" s="84"/>
      <c r="IYU3" s="84"/>
      <c r="IYV3" s="84"/>
      <c r="IYW3" s="84"/>
      <c r="IYX3" s="84"/>
      <c r="IYY3" s="84"/>
      <c r="IYZ3" s="84"/>
      <c r="IZA3" s="84"/>
      <c r="IZB3" s="84"/>
      <c r="IZC3" s="84"/>
      <c r="IZD3" s="84"/>
      <c r="IZE3" s="84"/>
      <c r="IZF3" s="84"/>
      <c r="IZG3" s="84"/>
      <c r="IZH3" s="84"/>
      <c r="IZI3" s="84"/>
      <c r="IZJ3" s="84"/>
      <c r="IZK3" s="84"/>
      <c r="IZL3" s="84"/>
      <c r="IZM3" s="84"/>
      <c r="IZN3" s="84"/>
      <c r="IZO3" s="84"/>
      <c r="IZP3" s="84"/>
      <c r="IZQ3" s="84"/>
      <c r="IZR3" s="84"/>
      <c r="IZS3" s="84"/>
      <c r="IZT3" s="84"/>
      <c r="IZU3" s="84"/>
      <c r="IZV3" s="84"/>
      <c r="IZW3" s="84"/>
      <c r="IZX3" s="84"/>
      <c r="IZY3" s="84"/>
      <c r="IZZ3" s="84"/>
      <c r="JAA3" s="84"/>
      <c r="JAB3" s="84"/>
      <c r="JAC3" s="84"/>
      <c r="JAD3" s="84"/>
      <c r="JAE3" s="84"/>
      <c r="JAF3" s="84"/>
      <c r="JAG3" s="84"/>
      <c r="JAH3" s="84"/>
      <c r="JAI3" s="84"/>
      <c r="JAJ3" s="84"/>
      <c r="JAK3" s="84"/>
      <c r="JAL3" s="84"/>
      <c r="JAM3" s="84"/>
      <c r="JAN3" s="84"/>
      <c r="JAO3" s="84"/>
      <c r="JAP3" s="84"/>
      <c r="JAQ3" s="84"/>
      <c r="JAR3" s="84"/>
      <c r="JAS3" s="84"/>
      <c r="JAT3" s="84"/>
      <c r="JAU3" s="84"/>
      <c r="JAV3" s="84"/>
      <c r="JAW3" s="84"/>
      <c r="JAX3" s="84"/>
      <c r="JAY3" s="84"/>
      <c r="JAZ3" s="84"/>
      <c r="JBA3" s="84"/>
      <c r="JBB3" s="84"/>
      <c r="JBC3" s="84"/>
      <c r="JBD3" s="84"/>
      <c r="JBE3" s="84"/>
      <c r="JBF3" s="84"/>
      <c r="JBG3" s="84"/>
      <c r="JBH3" s="84"/>
      <c r="JBI3" s="84"/>
      <c r="JBJ3" s="84"/>
      <c r="JBK3" s="84"/>
      <c r="JBL3" s="84"/>
      <c r="JBM3" s="84"/>
      <c r="JBN3" s="84"/>
      <c r="JBO3" s="84"/>
      <c r="JBP3" s="84"/>
      <c r="JBQ3" s="84"/>
      <c r="JBR3" s="84"/>
      <c r="JBS3" s="84"/>
      <c r="JBT3" s="84"/>
      <c r="JBU3" s="84"/>
      <c r="JBV3" s="84"/>
      <c r="JBW3" s="84"/>
      <c r="JBX3" s="84"/>
      <c r="JBY3" s="84"/>
      <c r="JBZ3" s="84"/>
      <c r="JCA3" s="84"/>
      <c r="JCB3" s="84"/>
      <c r="JCC3" s="84"/>
      <c r="JCD3" s="84"/>
      <c r="JCE3" s="84"/>
      <c r="JCF3" s="84"/>
      <c r="JCG3" s="84"/>
      <c r="JCH3" s="84"/>
      <c r="JCI3" s="84"/>
      <c r="JCJ3" s="84"/>
      <c r="JCK3" s="84"/>
      <c r="JCL3" s="84"/>
      <c r="JCM3" s="84"/>
      <c r="JCN3" s="84"/>
      <c r="JCO3" s="84"/>
      <c r="JCP3" s="84"/>
      <c r="JCQ3" s="84"/>
      <c r="JCR3" s="84"/>
      <c r="JCS3" s="84"/>
      <c r="JCT3" s="84"/>
      <c r="JCU3" s="84"/>
      <c r="JCV3" s="84"/>
      <c r="JCW3" s="84"/>
      <c r="JCX3" s="84"/>
      <c r="JCY3" s="84"/>
      <c r="JCZ3" s="84"/>
      <c r="JDA3" s="84"/>
      <c r="JDB3" s="84"/>
      <c r="JDC3" s="84"/>
      <c r="JDD3" s="84"/>
      <c r="JDE3" s="84"/>
      <c r="JDF3" s="84"/>
      <c r="JDG3" s="84"/>
      <c r="JDH3" s="84"/>
      <c r="JDI3" s="84"/>
      <c r="JDJ3" s="84"/>
      <c r="JDK3" s="84"/>
      <c r="JDL3" s="84"/>
      <c r="JDM3" s="84"/>
      <c r="JDN3" s="84"/>
      <c r="JDO3" s="84"/>
      <c r="JDP3" s="84"/>
      <c r="JDQ3" s="84"/>
      <c r="JDR3" s="84"/>
      <c r="JDS3" s="84"/>
      <c r="JDT3" s="84"/>
      <c r="JDU3" s="84"/>
      <c r="JDV3" s="84"/>
      <c r="JDW3" s="84"/>
      <c r="JDX3" s="84"/>
      <c r="JDY3" s="84"/>
      <c r="JDZ3" s="84"/>
      <c r="JEA3" s="84"/>
      <c r="JEB3" s="84"/>
      <c r="JEC3" s="84"/>
      <c r="JED3" s="84"/>
      <c r="JEE3" s="84"/>
      <c r="JEF3" s="84"/>
      <c r="JEG3" s="84"/>
      <c r="JEH3" s="84"/>
      <c r="JEI3" s="84"/>
      <c r="JEJ3" s="84"/>
      <c r="JEK3" s="84"/>
      <c r="JEL3" s="84"/>
      <c r="JEM3" s="84"/>
      <c r="JEN3" s="84"/>
      <c r="JEO3" s="84"/>
      <c r="JEP3" s="84"/>
      <c r="JEQ3" s="84"/>
      <c r="JER3" s="84"/>
      <c r="JES3" s="84"/>
      <c r="JET3" s="84"/>
      <c r="JEU3" s="84"/>
      <c r="JEV3" s="84"/>
      <c r="JEW3" s="84"/>
      <c r="JEX3" s="84"/>
      <c r="JEY3" s="84"/>
      <c r="JEZ3" s="84"/>
      <c r="JFA3" s="84"/>
      <c r="JFB3" s="84"/>
      <c r="JFC3" s="84"/>
      <c r="JFD3" s="84"/>
      <c r="JFE3" s="84"/>
      <c r="JFF3" s="84"/>
      <c r="JFG3" s="84"/>
      <c r="JFH3" s="84"/>
      <c r="JFI3" s="84"/>
      <c r="JFJ3" s="84"/>
      <c r="JFK3" s="84"/>
      <c r="JFL3" s="84"/>
      <c r="JFM3" s="84"/>
      <c r="JFN3" s="84"/>
      <c r="JFO3" s="84"/>
      <c r="JFP3" s="84"/>
      <c r="JFQ3" s="84"/>
      <c r="JFR3" s="84"/>
      <c r="JFS3" s="84"/>
      <c r="JFT3" s="84"/>
      <c r="JFU3" s="84"/>
      <c r="JFV3" s="84"/>
      <c r="JFW3" s="84"/>
      <c r="JFX3" s="84"/>
      <c r="JFY3" s="84"/>
      <c r="JFZ3" s="84"/>
      <c r="JGA3" s="84"/>
      <c r="JGB3" s="84"/>
      <c r="JGC3" s="84"/>
      <c r="JGD3" s="84"/>
      <c r="JGE3" s="84"/>
      <c r="JGF3" s="84"/>
      <c r="JGG3" s="84"/>
      <c r="JGH3" s="84"/>
      <c r="JGI3" s="84"/>
      <c r="JGJ3" s="84"/>
      <c r="JGK3" s="84"/>
      <c r="JGL3" s="84"/>
      <c r="JGM3" s="84"/>
      <c r="JGN3" s="84"/>
      <c r="JGO3" s="84"/>
      <c r="JGP3" s="84"/>
      <c r="JGQ3" s="84"/>
      <c r="JGR3" s="84"/>
      <c r="JGS3" s="84"/>
      <c r="JGT3" s="84"/>
      <c r="JGU3" s="84"/>
      <c r="JGV3" s="84"/>
      <c r="JGW3" s="84"/>
      <c r="JGX3" s="84"/>
      <c r="JGY3" s="84"/>
      <c r="JGZ3" s="84"/>
      <c r="JHA3" s="84"/>
      <c r="JHB3" s="84"/>
      <c r="JHC3" s="84"/>
      <c r="JHD3" s="84"/>
      <c r="JHE3" s="84"/>
      <c r="JHF3" s="84"/>
      <c r="JHG3" s="84"/>
      <c r="JHH3" s="84"/>
      <c r="JHI3" s="84"/>
      <c r="JHJ3" s="84"/>
      <c r="JHK3" s="84"/>
      <c r="JHL3" s="84"/>
      <c r="JHM3" s="84"/>
      <c r="JHN3" s="84"/>
      <c r="JHO3" s="84"/>
      <c r="JHP3" s="84"/>
      <c r="JHQ3" s="84"/>
      <c r="JHR3" s="84"/>
      <c r="JHS3" s="84"/>
      <c r="JHT3" s="84"/>
      <c r="JHU3" s="84"/>
      <c r="JHV3" s="84"/>
      <c r="JHW3" s="84"/>
      <c r="JHX3" s="84"/>
      <c r="JHY3" s="84"/>
      <c r="JHZ3" s="84"/>
      <c r="JIA3" s="84"/>
      <c r="JIB3" s="84"/>
      <c r="JIC3" s="84"/>
      <c r="JID3" s="84"/>
      <c r="JIE3" s="84"/>
      <c r="JIF3" s="84"/>
      <c r="JIG3" s="84"/>
      <c r="JIH3" s="84"/>
      <c r="JII3" s="84"/>
      <c r="JIJ3" s="84"/>
      <c r="JIK3" s="84"/>
      <c r="JIL3" s="84"/>
      <c r="JIM3" s="84"/>
      <c r="JIN3" s="84"/>
      <c r="JIO3" s="84"/>
      <c r="JIP3" s="84"/>
      <c r="JIQ3" s="84"/>
      <c r="JIR3" s="84"/>
      <c r="JIS3" s="84"/>
      <c r="JIT3" s="84"/>
      <c r="JIU3" s="84"/>
      <c r="JIV3" s="84"/>
      <c r="JIW3" s="84"/>
      <c r="JIX3" s="84"/>
      <c r="JIY3" s="84"/>
      <c r="JIZ3" s="84"/>
      <c r="JJA3" s="84"/>
      <c r="JJB3" s="84"/>
      <c r="JJC3" s="84"/>
      <c r="JJD3" s="84"/>
      <c r="JJE3" s="84"/>
      <c r="JJF3" s="84"/>
      <c r="JJG3" s="84"/>
      <c r="JJH3" s="84"/>
      <c r="JJI3" s="84"/>
      <c r="JJJ3" s="84"/>
      <c r="JJK3" s="84"/>
      <c r="JJL3" s="84"/>
      <c r="JJM3" s="84"/>
      <c r="JJN3" s="84"/>
      <c r="JJO3" s="84"/>
      <c r="JJP3" s="84"/>
      <c r="JJQ3" s="84"/>
      <c r="JJR3" s="84"/>
      <c r="JJS3" s="84"/>
      <c r="JJT3" s="84"/>
      <c r="JJU3" s="84"/>
      <c r="JJV3" s="84"/>
      <c r="JJW3" s="84"/>
      <c r="JJX3" s="84"/>
      <c r="JJY3" s="84"/>
      <c r="JJZ3" s="84"/>
      <c r="JKA3" s="84"/>
      <c r="JKB3" s="84"/>
      <c r="JKC3" s="84"/>
      <c r="JKD3" s="84"/>
      <c r="JKE3" s="84"/>
      <c r="JKF3" s="84"/>
      <c r="JKG3" s="84"/>
      <c r="JKH3" s="84"/>
      <c r="JKI3" s="84"/>
      <c r="JKJ3" s="84"/>
      <c r="JKK3" s="84"/>
      <c r="JKL3" s="84"/>
      <c r="JKM3" s="84"/>
      <c r="JKN3" s="84"/>
      <c r="JKO3" s="84"/>
      <c r="JKP3" s="84"/>
      <c r="JKQ3" s="84"/>
      <c r="JKR3" s="84"/>
      <c r="JKS3" s="84"/>
      <c r="JKT3" s="84"/>
      <c r="JKU3" s="84"/>
      <c r="JKV3" s="84"/>
      <c r="JKW3" s="84"/>
      <c r="JKX3" s="84"/>
      <c r="JKY3" s="84"/>
      <c r="JKZ3" s="84"/>
      <c r="JLA3" s="84"/>
      <c r="JLB3" s="84"/>
      <c r="JLC3" s="84"/>
      <c r="JLD3" s="84"/>
      <c r="JLE3" s="84"/>
      <c r="JLF3" s="84"/>
      <c r="JLG3" s="84"/>
      <c r="JLH3" s="84"/>
      <c r="JLI3" s="84"/>
      <c r="JLJ3" s="84"/>
      <c r="JLK3" s="84"/>
      <c r="JLL3" s="84"/>
      <c r="JLM3" s="84"/>
      <c r="JLN3" s="84"/>
      <c r="JLO3" s="84"/>
      <c r="JLP3" s="84"/>
      <c r="JLQ3" s="84"/>
      <c r="JLR3" s="84"/>
      <c r="JLS3" s="84"/>
      <c r="JLT3" s="84"/>
      <c r="JLU3" s="84"/>
      <c r="JLV3" s="84"/>
      <c r="JLW3" s="84"/>
      <c r="JLX3" s="84"/>
      <c r="JLY3" s="84"/>
      <c r="JLZ3" s="84"/>
      <c r="JMA3" s="84"/>
      <c r="JMB3" s="84"/>
      <c r="JMC3" s="84"/>
      <c r="JMD3" s="84"/>
      <c r="JME3" s="84"/>
      <c r="JMF3" s="84"/>
      <c r="JMG3" s="84"/>
      <c r="JMH3" s="84"/>
      <c r="JMI3" s="84"/>
      <c r="JMJ3" s="84"/>
      <c r="JMK3" s="84"/>
      <c r="JML3" s="84"/>
      <c r="JMM3" s="84"/>
      <c r="JMN3" s="84"/>
      <c r="JMO3" s="84"/>
      <c r="JMP3" s="84"/>
      <c r="JMQ3" s="84"/>
      <c r="JMR3" s="84"/>
      <c r="JMS3" s="84"/>
      <c r="JMT3" s="84"/>
      <c r="JMU3" s="84"/>
      <c r="JMV3" s="84"/>
      <c r="JMW3" s="84"/>
      <c r="JMX3" s="84"/>
      <c r="JMY3" s="84"/>
      <c r="JMZ3" s="84"/>
      <c r="JNA3" s="84"/>
      <c r="JNB3" s="84"/>
      <c r="JNC3" s="84"/>
      <c r="JND3" s="84"/>
      <c r="JNE3" s="84"/>
      <c r="JNF3" s="84"/>
      <c r="JNG3" s="84"/>
      <c r="JNH3" s="84"/>
      <c r="JNI3" s="84"/>
      <c r="JNJ3" s="84"/>
      <c r="JNK3" s="84"/>
      <c r="JNL3" s="84"/>
      <c r="JNM3" s="84"/>
      <c r="JNN3" s="84"/>
      <c r="JNO3" s="84"/>
      <c r="JNP3" s="84"/>
      <c r="JNQ3" s="84"/>
      <c r="JNR3" s="84"/>
      <c r="JNS3" s="84"/>
      <c r="JNT3" s="84"/>
      <c r="JNU3" s="84"/>
      <c r="JNV3" s="84"/>
      <c r="JNW3" s="84"/>
      <c r="JNX3" s="84"/>
      <c r="JNY3" s="84"/>
      <c r="JNZ3" s="84"/>
      <c r="JOA3" s="84"/>
      <c r="JOB3" s="84"/>
      <c r="JOC3" s="84"/>
      <c r="JOD3" s="84"/>
      <c r="JOE3" s="84"/>
      <c r="JOF3" s="84"/>
      <c r="JOG3" s="84"/>
      <c r="JOH3" s="84"/>
      <c r="JOI3" s="84"/>
      <c r="JOJ3" s="84"/>
      <c r="JOK3" s="84"/>
      <c r="JOL3" s="84"/>
      <c r="JOM3" s="84"/>
      <c r="JON3" s="84"/>
      <c r="JOO3" s="84"/>
      <c r="JOP3" s="84"/>
      <c r="JOQ3" s="84"/>
      <c r="JOR3" s="84"/>
      <c r="JOS3" s="84"/>
      <c r="JOT3" s="84"/>
      <c r="JOU3" s="84"/>
      <c r="JOV3" s="84"/>
      <c r="JOW3" s="84"/>
      <c r="JOX3" s="84"/>
      <c r="JOY3" s="84"/>
      <c r="JOZ3" s="84"/>
      <c r="JPA3" s="84"/>
      <c r="JPB3" s="84"/>
      <c r="JPC3" s="84"/>
      <c r="JPD3" s="84"/>
      <c r="JPE3" s="84"/>
      <c r="JPF3" s="84"/>
      <c r="JPG3" s="84"/>
      <c r="JPH3" s="84"/>
      <c r="JPI3" s="84"/>
      <c r="JPJ3" s="84"/>
      <c r="JPK3" s="84"/>
      <c r="JPL3" s="84"/>
      <c r="JPM3" s="84"/>
      <c r="JPN3" s="84"/>
      <c r="JPO3" s="84"/>
      <c r="JPP3" s="84"/>
      <c r="JPQ3" s="84"/>
      <c r="JPR3" s="84"/>
      <c r="JPS3" s="84"/>
      <c r="JPT3" s="84"/>
      <c r="JPU3" s="84"/>
      <c r="JPV3" s="84"/>
      <c r="JPW3" s="84"/>
      <c r="JPX3" s="84"/>
      <c r="JPY3" s="84"/>
      <c r="JPZ3" s="84"/>
      <c r="JQA3" s="84"/>
      <c r="JQB3" s="84"/>
      <c r="JQC3" s="84"/>
      <c r="JQD3" s="84"/>
      <c r="JQE3" s="84"/>
      <c r="JQF3" s="84"/>
      <c r="JQG3" s="84"/>
      <c r="JQH3" s="84"/>
      <c r="JQI3" s="84"/>
      <c r="JQJ3" s="84"/>
      <c r="JQK3" s="84"/>
      <c r="JQL3" s="84"/>
      <c r="JQM3" s="84"/>
      <c r="JQN3" s="84"/>
      <c r="JQO3" s="84"/>
      <c r="JQP3" s="84"/>
      <c r="JQQ3" s="84"/>
      <c r="JQR3" s="84"/>
      <c r="JQS3" s="84"/>
      <c r="JQT3" s="84"/>
      <c r="JQU3" s="84"/>
      <c r="JQV3" s="84"/>
      <c r="JQW3" s="84"/>
      <c r="JQX3" s="84"/>
      <c r="JQY3" s="84"/>
      <c r="JQZ3" s="84"/>
      <c r="JRA3" s="84"/>
      <c r="JRB3" s="84"/>
      <c r="JRC3" s="84"/>
      <c r="JRD3" s="84"/>
      <c r="JRE3" s="84"/>
      <c r="JRF3" s="84"/>
      <c r="JRG3" s="84"/>
      <c r="JRH3" s="84"/>
      <c r="JRI3" s="84"/>
      <c r="JRJ3" s="84"/>
      <c r="JRK3" s="84"/>
      <c r="JRL3" s="84"/>
      <c r="JRM3" s="84"/>
      <c r="JRN3" s="84"/>
      <c r="JRO3" s="84"/>
      <c r="JRP3" s="84"/>
      <c r="JRQ3" s="84"/>
      <c r="JRR3" s="84"/>
      <c r="JRS3" s="84"/>
      <c r="JRT3" s="84"/>
      <c r="JRU3" s="84"/>
      <c r="JRV3" s="84"/>
      <c r="JRW3" s="84"/>
      <c r="JRX3" s="84"/>
      <c r="JRY3" s="84"/>
      <c r="JRZ3" s="84"/>
      <c r="JSA3" s="84"/>
      <c r="JSB3" s="84"/>
      <c r="JSC3" s="84"/>
      <c r="JSD3" s="84"/>
      <c r="JSE3" s="84"/>
      <c r="JSF3" s="84"/>
      <c r="JSG3" s="84"/>
      <c r="JSH3" s="84"/>
      <c r="JSI3" s="84"/>
      <c r="JSJ3" s="84"/>
      <c r="JSK3" s="84"/>
      <c r="JSL3" s="84"/>
      <c r="JSM3" s="84"/>
      <c r="JSN3" s="84"/>
      <c r="JSO3" s="84"/>
      <c r="JSP3" s="84"/>
      <c r="JSQ3" s="84"/>
      <c r="JSR3" s="84"/>
      <c r="JSS3" s="84"/>
      <c r="JST3" s="84"/>
      <c r="JSU3" s="84"/>
      <c r="JSV3" s="84"/>
      <c r="JSW3" s="84"/>
      <c r="JSX3" s="84"/>
      <c r="JSY3" s="84"/>
      <c r="JSZ3" s="84"/>
      <c r="JTA3" s="84"/>
      <c r="JTB3" s="84"/>
      <c r="JTC3" s="84"/>
      <c r="JTD3" s="84"/>
      <c r="JTE3" s="84"/>
      <c r="JTF3" s="84"/>
      <c r="JTG3" s="84"/>
      <c r="JTH3" s="84"/>
      <c r="JTI3" s="84"/>
      <c r="JTJ3" s="84"/>
      <c r="JTK3" s="84"/>
      <c r="JTL3" s="84"/>
      <c r="JTM3" s="84"/>
      <c r="JTN3" s="84"/>
      <c r="JTO3" s="84"/>
      <c r="JTP3" s="84"/>
      <c r="JTQ3" s="84"/>
      <c r="JTR3" s="84"/>
      <c r="JTS3" s="84"/>
      <c r="JTT3" s="84"/>
      <c r="JTU3" s="84"/>
      <c r="JTV3" s="84"/>
      <c r="JTW3" s="84"/>
      <c r="JTX3" s="84"/>
      <c r="JTY3" s="84"/>
      <c r="JTZ3" s="84"/>
      <c r="JUA3" s="84"/>
      <c r="JUB3" s="84"/>
      <c r="JUC3" s="84"/>
      <c r="JUD3" s="84"/>
      <c r="JUE3" s="84"/>
      <c r="JUF3" s="84"/>
      <c r="JUG3" s="84"/>
      <c r="JUH3" s="84"/>
      <c r="JUI3" s="84"/>
      <c r="JUJ3" s="84"/>
      <c r="JUK3" s="84"/>
      <c r="JUL3" s="84"/>
      <c r="JUM3" s="84"/>
      <c r="JUN3" s="84"/>
      <c r="JUO3" s="84"/>
      <c r="JUP3" s="84"/>
      <c r="JUQ3" s="84"/>
      <c r="JUR3" s="84"/>
      <c r="JUS3" s="84"/>
      <c r="JUT3" s="84"/>
      <c r="JUU3" s="84"/>
      <c r="JUV3" s="84"/>
      <c r="JUW3" s="84"/>
      <c r="JUX3" s="84"/>
      <c r="JUY3" s="84"/>
      <c r="JUZ3" s="84"/>
      <c r="JVA3" s="84"/>
      <c r="JVB3" s="84"/>
      <c r="JVC3" s="84"/>
      <c r="JVD3" s="84"/>
      <c r="JVE3" s="84"/>
      <c r="JVF3" s="84"/>
      <c r="JVG3" s="84"/>
      <c r="JVH3" s="84"/>
      <c r="JVI3" s="84"/>
      <c r="JVJ3" s="84"/>
      <c r="JVK3" s="84"/>
      <c r="JVL3" s="84"/>
      <c r="JVM3" s="84"/>
      <c r="JVN3" s="84"/>
      <c r="JVO3" s="84"/>
      <c r="JVP3" s="84"/>
      <c r="JVQ3" s="84"/>
      <c r="JVR3" s="84"/>
      <c r="JVS3" s="84"/>
      <c r="JVT3" s="84"/>
      <c r="JVU3" s="84"/>
      <c r="JVV3" s="84"/>
      <c r="JVW3" s="84"/>
      <c r="JVX3" s="84"/>
      <c r="JVY3" s="84"/>
      <c r="JVZ3" s="84"/>
      <c r="JWA3" s="84"/>
      <c r="JWB3" s="84"/>
      <c r="JWC3" s="84"/>
      <c r="JWD3" s="84"/>
      <c r="JWE3" s="84"/>
      <c r="JWF3" s="84"/>
      <c r="JWG3" s="84"/>
      <c r="JWH3" s="84"/>
      <c r="JWI3" s="84"/>
      <c r="JWJ3" s="84"/>
      <c r="JWK3" s="84"/>
      <c r="JWL3" s="84"/>
      <c r="JWM3" s="84"/>
      <c r="JWN3" s="84"/>
      <c r="JWO3" s="84"/>
      <c r="JWP3" s="84"/>
      <c r="JWQ3" s="84"/>
      <c r="JWR3" s="84"/>
      <c r="JWS3" s="84"/>
      <c r="JWT3" s="84"/>
      <c r="JWU3" s="84"/>
      <c r="JWV3" s="84"/>
      <c r="JWW3" s="84"/>
      <c r="JWX3" s="84"/>
      <c r="JWY3" s="84"/>
      <c r="JWZ3" s="84"/>
      <c r="JXA3" s="84"/>
      <c r="JXB3" s="84"/>
      <c r="JXC3" s="84"/>
      <c r="JXD3" s="84"/>
      <c r="JXE3" s="84"/>
      <c r="JXF3" s="84"/>
      <c r="JXG3" s="84"/>
      <c r="JXH3" s="84"/>
      <c r="JXI3" s="84"/>
      <c r="JXJ3" s="84"/>
      <c r="JXK3" s="84"/>
      <c r="JXL3" s="84"/>
      <c r="JXM3" s="84"/>
      <c r="JXN3" s="84"/>
      <c r="JXO3" s="84"/>
      <c r="JXP3" s="84"/>
      <c r="JXQ3" s="84"/>
      <c r="JXR3" s="84"/>
      <c r="JXS3" s="84"/>
      <c r="JXT3" s="84"/>
      <c r="JXU3" s="84"/>
      <c r="JXV3" s="84"/>
      <c r="JXW3" s="84"/>
      <c r="JXX3" s="84"/>
      <c r="JXY3" s="84"/>
      <c r="JXZ3" s="84"/>
      <c r="JYA3" s="84"/>
      <c r="JYB3" s="84"/>
      <c r="JYC3" s="84"/>
      <c r="JYD3" s="84"/>
      <c r="JYE3" s="84"/>
      <c r="JYF3" s="84"/>
      <c r="JYG3" s="84"/>
      <c r="JYH3" s="84"/>
      <c r="JYI3" s="84"/>
      <c r="JYJ3" s="84"/>
      <c r="JYK3" s="84"/>
      <c r="JYL3" s="84"/>
      <c r="JYM3" s="84"/>
      <c r="JYN3" s="84"/>
      <c r="JYO3" s="84"/>
      <c r="JYP3" s="84"/>
      <c r="JYQ3" s="84"/>
      <c r="JYR3" s="84"/>
      <c r="JYS3" s="84"/>
      <c r="JYT3" s="84"/>
      <c r="JYU3" s="84"/>
      <c r="JYV3" s="84"/>
      <c r="JYW3" s="84"/>
      <c r="JYX3" s="84"/>
      <c r="JYY3" s="84"/>
      <c r="JYZ3" s="84"/>
      <c r="JZA3" s="84"/>
      <c r="JZB3" s="84"/>
      <c r="JZC3" s="84"/>
      <c r="JZD3" s="84"/>
      <c r="JZE3" s="84"/>
      <c r="JZF3" s="84"/>
      <c r="JZG3" s="84"/>
      <c r="JZH3" s="84"/>
      <c r="JZI3" s="84"/>
      <c r="JZJ3" s="84"/>
      <c r="JZK3" s="84"/>
      <c r="JZL3" s="84"/>
      <c r="JZM3" s="84"/>
      <c r="JZN3" s="84"/>
      <c r="JZO3" s="84"/>
      <c r="JZP3" s="84"/>
      <c r="JZQ3" s="84"/>
      <c r="JZR3" s="84"/>
      <c r="JZS3" s="84"/>
      <c r="JZT3" s="84"/>
      <c r="JZU3" s="84"/>
      <c r="JZV3" s="84"/>
      <c r="JZW3" s="84"/>
      <c r="JZX3" s="84"/>
      <c r="JZY3" s="84"/>
      <c r="JZZ3" s="84"/>
      <c r="KAA3" s="84"/>
      <c r="KAB3" s="84"/>
      <c r="KAC3" s="84"/>
      <c r="KAD3" s="84"/>
      <c r="KAE3" s="84"/>
      <c r="KAF3" s="84"/>
      <c r="KAG3" s="84"/>
      <c r="KAH3" s="84"/>
      <c r="KAI3" s="84"/>
      <c r="KAJ3" s="84"/>
      <c r="KAK3" s="84"/>
      <c r="KAL3" s="84"/>
      <c r="KAM3" s="84"/>
      <c r="KAN3" s="84"/>
      <c r="KAO3" s="84"/>
      <c r="KAP3" s="84"/>
      <c r="KAQ3" s="84"/>
      <c r="KAR3" s="84"/>
      <c r="KAS3" s="84"/>
      <c r="KAT3" s="84"/>
      <c r="KAU3" s="84"/>
      <c r="KAV3" s="84"/>
      <c r="KAW3" s="84"/>
      <c r="KAX3" s="84"/>
      <c r="KAY3" s="84"/>
      <c r="KAZ3" s="84"/>
      <c r="KBA3" s="84"/>
      <c r="KBB3" s="84"/>
      <c r="KBC3" s="84"/>
      <c r="KBD3" s="84"/>
      <c r="KBE3" s="84"/>
      <c r="KBF3" s="84"/>
      <c r="KBG3" s="84"/>
      <c r="KBH3" s="84"/>
      <c r="KBI3" s="84"/>
      <c r="KBJ3" s="84"/>
      <c r="KBK3" s="84"/>
      <c r="KBL3" s="84"/>
      <c r="KBM3" s="84"/>
      <c r="KBN3" s="84"/>
      <c r="KBO3" s="84"/>
      <c r="KBP3" s="84"/>
      <c r="KBQ3" s="84"/>
      <c r="KBR3" s="84"/>
      <c r="KBS3" s="84"/>
      <c r="KBT3" s="84"/>
      <c r="KBU3" s="84"/>
      <c r="KBV3" s="84"/>
      <c r="KBW3" s="84"/>
      <c r="KBX3" s="84"/>
      <c r="KBY3" s="84"/>
      <c r="KBZ3" s="84"/>
      <c r="KCA3" s="84"/>
      <c r="KCB3" s="84"/>
      <c r="KCC3" s="84"/>
      <c r="KCD3" s="84"/>
      <c r="KCE3" s="84"/>
      <c r="KCF3" s="84"/>
      <c r="KCG3" s="84"/>
      <c r="KCH3" s="84"/>
      <c r="KCI3" s="84"/>
      <c r="KCJ3" s="84"/>
      <c r="KCK3" s="84"/>
      <c r="KCL3" s="84"/>
      <c r="KCM3" s="84"/>
      <c r="KCN3" s="84"/>
      <c r="KCO3" s="84"/>
      <c r="KCP3" s="84"/>
      <c r="KCQ3" s="84"/>
      <c r="KCR3" s="84"/>
      <c r="KCS3" s="84"/>
      <c r="KCT3" s="84"/>
      <c r="KCU3" s="84"/>
      <c r="KCV3" s="84"/>
      <c r="KCW3" s="84"/>
      <c r="KCX3" s="84"/>
      <c r="KCY3" s="84"/>
      <c r="KCZ3" s="84"/>
      <c r="KDA3" s="84"/>
      <c r="KDB3" s="84"/>
      <c r="KDC3" s="84"/>
      <c r="KDD3" s="84"/>
      <c r="KDE3" s="84"/>
      <c r="KDF3" s="84"/>
      <c r="KDG3" s="84"/>
      <c r="KDH3" s="84"/>
      <c r="KDI3" s="84"/>
      <c r="KDJ3" s="84"/>
      <c r="KDK3" s="84"/>
      <c r="KDL3" s="84"/>
      <c r="KDM3" s="84"/>
      <c r="KDN3" s="84"/>
      <c r="KDO3" s="84"/>
      <c r="KDP3" s="84"/>
      <c r="KDQ3" s="84"/>
      <c r="KDR3" s="84"/>
      <c r="KDS3" s="84"/>
      <c r="KDT3" s="84"/>
      <c r="KDU3" s="84"/>
      <c r="KDV3" s="84"/>
      <c r="KDW3" s="84"/>
      <c r="KDX3" s="84"/>
      <c r="KDY3" s="84"/>
      <c r="KDZ3" s="84"/>
      <c r="KEA3" s="84"/>
      <c r="KEB3" s="84"/>
      <c r="KEC3" s="84"/>
      <c r="KED3" s="84"/>
      <c r="KEE3" s="84"/>
      <c r="KEF3" s="84"/>
      <c r="KEG3" s="84"/>
      <c r="KEH3" s="84"/>
      <c r="KEI3" s="84"/>
      <c r="KEJ3" s="84"/>
      <c r="KEK3" s="84"/>
      <c r="KEL3" s="84"/>
      <c r="KEM3" s="84"/>
      <c r="KEN3" s="84"/>
      <c r="KEO3" s="84"/>
      <c r="KEP3" s="84"/>
      <c r="KEQ3" s="84"/>
      <c r="KER3" s="84"/>
      <c r="KES3" s="84"/>
      <c r="KET3" s="84"/>
      <c r="KEU3" s="84"/>
      <c r="KEV3" s="84"/>
      <c r="KEW3" s="84"/>
      <c r="KEX3" s="84"/>
      <c r="KEY3" s="84"/>
      <c r="KEZ3" s="84"/>
      <c r="KFA3" s="84"/>
      <c r="KFB3" s="84"/>
      <c r="KFC3" s="84"/>
      <c r="KFD3" s="84"/>
      <c r="KFE3" s="84"/>
      <c r="KFF3" s="84"/>
      <c r="KFG3" s="84"/>
      <c r="KFH3" s="84"/>
      <c r="KFI3" s="84"/>
      <c r="KFJ3" s="84"/>
      <c r="KFK3" s="84"/>
      <c r="KFL3" s="84"/>
      <c r="KFM3" s="84"/>
      <c r="KFN3" s="84"/>
      <c r="KFO3" s="84"/>
      <c r="KFP3" s="84"/>
      <c r="KFQ3" s="84"/>
      <c r="KFR3" s="84"/>
      <c r="KFS3" s="84"/>
      <c r="KFT3" s="84"/>
      <c r="KFU3" s="84"/>
      <c r="KFV3" s="84"/>
      <c r="KFW3" s="84"/>
      <c r="KFX3" s="84"/>
      <c r="KFY3" s="84"/>
      <c r="KFZ3" s="84"/>
      <c r="KGA3" s="84"/>
      <c r="KGB3" s="84"/>
      <c r="KGC3" s="84"/>
      <c r="KGD3" s="84"/>
      <c r="KGE3" s="84"/>
      <c r="KGF3" s="84"/>
      <c r="KGG3" s="84"/>
      <c r="KGH3" s="84"/>
      <c r="KGI3" s="84"/>
      <c r="KGJ3" s="84"/>
      <c r="KGK3" s="84"/>
      <c r="KGL3" s="84"/>
      <c r="KGM3" s="84"/>
      <c r="KGN3" s="84"/>
      <c r="KGO3" s="84"/>
      <c r="KGP3" s="84"/>
      <c r="KGQ3" s="84"/>
      <c r="KGR3" s="84"/>
      <c r="KGS3" s="84"/>
      <c r="KGT3" s="84"/>
      <c r="KGU3" s="84"/>
      <c r="KGV3" s="84"/>
      <c r="KGW3" s="84"/>
      <c r="KGX3" s="84"/>
      <c r="KGY3" s="84"/>
      <c r="KGZ3" s="84"/>
      <c r="KHA3" s="84"/>
      <c r="KHB3" s="84"/>
      <c r="KHC3" s="84"/>
      <c r="KHD3" s="84"/>
      <c r="KHE3" s="84"/>
      <c r="KHF3" s="84"/>
      <c r="KHG3" s="84"/>
      <c r="KHH3" s="84"/>
      <c r="KHI3" s="84"/>
      <c r="KHJ3" s="84"/>
      <c r="KHK3" s="84"/>
      <c r="KHL3" s="84"/>
      <c r="KHM3" s="84"/>
      <c r="KHN3" s="84"/>
      <c r="KHO3" s="84"/>
      <c r="KHP3" s="84"/>
      <c r="KHQ3" s="84"/>
      <c r="KHR3" s="84"/>
      <c r="KHS3" s="84"/>
      <c r="KHT3" s="84"/>
      <c r="KHU3" s="84"/>
      <c r="KHV3" s="84"/>
      <c r="KHW3" s="84"/>
      <c r="KHX3" s="84"/>
      <c r="KHY3" s="84"/>
      <c r="KHZ3" s="84"/>
      <c r="KIA3" s="84"/>
      <c r="KIB3" s="84"/>
      <c r="KIC3" s="84"/>
      <c r="KID3" s="84"/>
      <c r="KIE3" s="84"/>
      <c r="KIF3" s="84"/>
      <c r="KIG3" s="84"/>
      <c r="KIH3" s="84"/>
      <c r="KII3" s="84"/>
      <c r="KIJ3" s="84"/>
      <c r="KIK3" s="84"/>
      <c r="KIL3" s="84"/>
      <c r="KIM3" s="84"/>
      <c r="KIN3" s="84"/>
      <c r="KIO3" s="84"/>
      <c r="KIP3" s="84"/>
      <c r="KIQ3" s="84"/>
      <c r="KIR3" s="84"/>
      <c r="KIS3" s="84"/>
      <c r="KIT3" s="84"/>
      <c r="KIU3" s="84"/>
      <c r="KIV3" s="84"/>
      <c r="KIW3" s="84"/>
      <c r="KIX3" s="84"/>
      <c r="KIY3" s="84"/>
      <c r="KIZ3" s="84"/>
      <c r="KJA3" s="84"/>
      <c r="KJB3" s="84"/>
      <c r="KJC3" s="84"/>
      <c r="KJD3" s="84"/>
      <c r="KJE3" s="84"/>
      <c r="KJF3" s="84"/>
      <c r="KJG3" s="84"/>
      <c r="KJH3" s="84"/>
      <c r="KJI3" s="84"/>
      <c r="KJJ3" s="84"/>
      <c r="KJK3" s="84"/>
      <c r="KJL3" s="84"/>
      <c r="KJM3" s="84"/>
      <c r="KJN3" s="84"/>
      <c r="KJO3" s="84"/>
      <c r="KJP3" s="84"/>
      <c r="KJQ3" s="84"/>
      <c r="KJR3" s="84"/>
      <c r="KJS3" s="84"/>
      <c r="KJT3" s="84"/>
      <c r="KJU3" s="84"/>
      <c r="KJV3" s="84"/>
      <c r="KJW3" s="84"/>
      <c r="KJX3" s="84"/>
      <c r="KJY3" s="84"/>
      <c r="KJZ3" s="84"/>
      <c r="KKA3" s="84"/>
      <c r="KKB3" s="84"/>
      <c r="KKC3" s="84"/>
      <c r="KKD3" s="84"/>
      <c r="KKE3" s="84"/>
      <c r="KKF3" s="84"/>
      <c r="KKG3" s="84"/>
      <c r="KKH3" s="84"/>
      <c r="KKI3" s="84"/>
      <c r="KKJ3" s="84"/>
      <c r="KKK3" s="84"/>
      <c r="KKL3" s="84"/>
      <c r="KKM3" s="84"/>
      <c r="KKN3" s="84"/>
      <c r="KKO3" s="84"/>
      <c r="KKP3" s="84"/>
      <c r="KKQ3" s="84"/>
      <c r="KKR3" s="84"/>
      <c r="KKS3" s="84"/>
      <c r="KKT3" s="84"/>
      <c r="KKU3" s="84"/>
      <c r="KKV3" s="84"/>
      <c r="KKW3" s="84"/>
      <c r="KKX3" s="84"/>
      <c r="KKY3" s="84"/>
      <c r="KKZ3" s="84"/>
      <c r="KLA3" s="84"/>
      <c r="KLB3" s="84"/>
      <c r="KLC3" s="84"/>
      <c r="KLD3" s="84"/>
      <c r="KLE3" s="84"/>
      <c r="KLF3" s="84"/>
      <c r="KLG3" s="84"/>
      <c r="KLH3" s="84"/>
      <c r="KLI3" s="84"/>
      <c r="KLJ3" s="84"/>
      <c r="KLK3" s="84"/>
      <c r="KLL3" s="84"/>
      <c r="KLM3" s="84"/>
      <c r="KLN3" s="84"/>
      <c r="KLO3" s="84"/>
      <c r="KLP3" s="84"/>
      <c r="KLQ3" s="84"/>
      <c r="KLR3" s="84"/>
      <c r="KLS3" s="84"/>
      <c r="KLT3" s="84"/>
      <c r="KLU3" s="84"/>
      <c r="KLV3" s="84"/>
      <c r="KLW3" s="84"/>
      <c r="KLX3" s="84"/>
      <c r="KLY3" s="84"/>
      <c r="KLZ3" s="84"/>
      <c r="KMA3" s="84"/>
      <c r="KMB3" s="84"/>
      <c r="KMC3" s="84"/>
      <c r="KMD3" s="84"/>
      <c r="KME3" s="84"/>
      <c r="KMF3" s="84"/>
      <c r="KMG3" s="84"/>
      <c r="KMH3" s="84"/>
      <c r="KMI3" s="84"/>
      <c r="KMJ3" s="84"/>
      <c r="KMK3" s="84"/>
      <c r="KML3" s="84"/>
      <c r="KMM3" s="84"/>
      <c r="KMN3" s="84"/>
      <c r="KMO3" s="84"/>
      <c r="KMP3" s="84"/>
      <c r="KMQ3" s="84"/>
      <c r="KMR3" s="84"/>
      <c r="KMS3" s="84"/>
      <c r="KMT3" s="84"/>
      <c r="KMU3" s="84"/>
      <c r="KMV3" s="84"/>
      <c r="KMW3" s="84"/>
      <c r="KMX3" s="84"/>
      <c r="KMY3" s="84"/>
      <c r="KMZ3" s="84"/>
      <c r="KNA3" s="84"/>
      <c r="KNB3" s="84"/>
      <c r="KNC3" s="84"/>
      <c r="KND3" s="84"/>
      <c r="KNE3" s="84"/>
      <c r="KNF3" s="84"/>
      <c r="KNG3" s="84"/>
      <c r="KNH3" s="84"/>
      <c r="KNI3" s="84"/>
      <c r="KNJ3" s="84"/>
      <c r="KNK3" s="84"/>
      <c r="KNL3" s="84"/>
      <c r="KNM3" s="84"/>
      <c r="KNN3" s="84"/>
      <c r="KNO3" s="84"/>
      <c r="KNP3" s="84"/>
      <c r="KNQ3" s="84"/>
      <c r="KNR3" s="84"/>
      <c r="KNS3" s="84"/>
      <c r="KNT3" s="84"/>
      <c r="KNU3" s="84"/>
      <c r="KNV3" s="84"/>
      <c r="KNW3" s="84"/>
      <c r="KNX3" s="84"/>
      <c r="KNY3" s="84"/>
      <c r="KNZ3" s="84"/>
      <c r="KOA3" s="84"/>
      <c r="KOB3" s="84"/>
      <c r="KOC3" s="84"/>
      <c r="KOD3" s="84"/>
      <c r="KOE3" s="84"/>
      <c r="KOF3" s="84"/>
      <c r="KOG3" s="84"/>
      <c r="KOH3" s="84"/>
      <c r="KOI3" s="84"/>
      <c r="KOJ3" s="84"/>
      <c r="KOK3" s="84"/>
      <c r="KOL3" s="84"/>
      <c r="KOM3" s="84"/>
      <c r="KON3" s="84"/>
      <c r="KOO3" s="84"/>
      <c r="KOP3" s="84"/>
      <c r="KOQ3" s="84"/>
      <c r="KOR3" s="84"/>
      <c r="KOS3" s="84"/>
      <c r="KOT3" s="84"/>
      <c r="KOU3" s="84"/>
      <c r="KOV3" s="84"/>
      <c r="KOW3" s="84"/>
      <c r="KOX3" s="84"/>
      <c r="KOY3" s="84"/>
      <c r="KOZ3" s="84"/>
      <c r="KPA3" s="84"/>
      <c r="KPB3" s="84"/>
      <c r="KPC3" s="84"/>
      <c r="KPD3" s="84"/>
      <c r="KPE3" s="84"/>
      <c r="KPF3" s="84"/>
      <c r="KPG3" s="84"/>
      <c r="KPH3" s="84"/>
      <c r="KPI3" s="84"/>
      <c r="KPJ3" s="84"/>
      <c r="KPK3" s="84"/>
      <c r="KPL3" s="84"/>
      <c r="KPM3" s="84"/>
      <c r="KPN3" s="84"/>
      <c r="KPO3" s="84"/>
      <c r="KPP3" s="84"/>
      <c r="KPQ3" s="84"/>
      <c r="KPR3" s="84"/>
      <c r="KPS3" s="84"/>
      <c r="KPT3" s="84"/>
      <c r="KPU3" s="84"/>
      <c r="KPV3" s="84"/>
      <c r="KPW3" s="84"/>
      <c r="KPX3" s="84"/>
      <c r="KPY3" s="84"/>
      <c r="KPZ3" s="84"/>
      <c r="KQA3" s="84"/>
      <c r="KQB3" s="84"/>
      <c r="KQC3" s="84"/>
      <c r="KQD3" s="84"/>
      <c r="KQE3" s="84"/>
      <c r="KQF3" s="84"/>
      <c r="KQG3" s="84"/>
      <c r="KQH3" s="84"/>
      <c r="KQI3" s="84"/>
      <c r="KQJ3" s="84"/>
      <c r="KQK3" s="84"/>
      <c r="KQL3" s="84"/>
      <c r="KQM3" s="84"/>
      <c r="KQN3" s="84"/>
      <c r="KQO3" s="84"/>
      <c r="KQP3" s="84"/>
      <c r="KQQ3" s="84"/>
      <c r="KQR3" s="84"/>
      <c r="KQS3" s="84"/>
      <c r="KQT3" s="84"/>
      <c r="KQU3" s="84"/>
      <c r="KQV3" s="84"/>
      <c r="KQW3" s="84"/>
      <c r="KQX3" s="84"/>
      <c r="KQY3" s="84"/>
      <c r="KQZ3" s="84"/>
      <c r="KRA3" s="84"/>
      <c r="KRB3" s="84"/>
      <c r="KRC3" s="84"/>
      <c r="KRD3" s="84"/>
      <c r="KRE3" s="84"/>
      <c r="KRF3" s="84"/>
      <c r="KRG3" s="84"/>
      <c r="KRH3" s="84"/>
      <c r="KRI3" s="84"/>
      <c r="KRJ3" s="84"/>
      <c r="KRK3" s="84"/>
      <c r="KRL3" s="84"/>
      <c r="KRM3" s="84"/>
      <c r="KRN3" s="84"/>
      <c r="KRO3" s="84"/>
      <c r="KRP3" s="84"/>
      <c r="KRQ3" s="84"/>
      <c r="KRR3" s="84"/>
      <c r="KRS3" s="84"/>
      <c r="KRT3" s="84"/>
      <c r="KRU3" s="84"/>
      <c r="KRV3" s="84"/>
      <c r="KRW3" s="84"/>
      <c r="KRX3" s="84"/>
      <c r="KRY3" s="84"/>
      <c r="KRZ3" s="84"/>
      <c r="KSA3" s="84"/>
      <c r="KSB3" s="84"/>
      <c r="KSC3" s="84"/>
      <c r="KSD3" s="84"/>
      <c r="KSE3" s="84"/>
      <c r="KSF3" s="84"/>
      <c r="KSG3" s="84"/>
      <c r="KSH3" s="84"/>
      <c r="KSI3" s="84"/>
      <c r="KSJ3" s="84"/>
      <c r="KSK3" s="84"/>
      <c r="KSL3" s="84"/>
      <c r="KSM3" s="84"/>
      <c r="KSN3" s="84"/>
      <c r="KSO3" s="84"/>
      <c r="KSP3" s="84"/>
      <c r="KSQ3" s="84"/>
      <c r="KSR3" s="84"/>
      <c r="KSS3" s="84"/>
      <c r="KST3" s="84"/>
      <c r="KSU3" s="84"/>
      <c r="KSV3" s="84"/>
      <c r="KSW3" s="84"/>
      <c r="KSX3" s="84"/>
      <c r="KSY3" s="84"/>
      <c r="KSZ3" s="84"/>
      <c r="KTA3" s="84"/>
      <c r="KTB3" s="84"/>
      <c r="KTC3" s="84"/>
      <c r="KTD3" s="84"/>
      <c r="KTE3" s="84"/>
      <c r="KTF3" s="84"/>
      <c r="KTG3" s="84"/>
      <c r="KTH3" s="84"/>
      <c r="KTI3" s="84"/>
      <c r="KTJ3" s="84"/>
      <c r="KTK3" s="84"/>
      <c r="KTL3" s="84"/>
      <c r="KTM3" s="84"/>
      <c r="KTN3" s="84"/>
      <c r="KTO3" s="84"/>
      <c r="KTP3" s="84"/>
      <c r="KTQ3" s="84"/>
      <c r="KTR3" s="84"/>
      <c r="KTS3" s="84"/>
      <c r="KTT3" s="84"/>
      <c r="KTU3" s="84"/>
      <c r="KTV3" s="84"/>
      <c r="KTW3" s="84"/>
      <c r="KTX3" s="84"/>
      <c r="KTY3" s="84"/>
      <c r="KTZ3" s="84"/>
      <c r="KUA3" s="84"/>
      <c r="KUB3" s="84"/>
      <c r="KUC3" s="84"/>
      <c r="KUD3" s="84"/>
      <c r="KUE3" s="84"/>
      <c r="KUF3" s="84"/>
      <c r="KUG3" s="84"/>
      <c r="KUH3" s="84"/>
      <c r="KUI3" s="84"/>
      <c r="KUJ3" s="84"/>
      <c r="KUK3" s="84"/>
      <c r="KUL3" s="84"/>
      <c r="KUM3" s="84"/>
      <c r="KUN3" s="84"/>
      <c r="KUO3" s="84"/>
      <c r="KUP3" s="84"/>
      <c r="KUQ3" s="84"/>
      <c r="KUR3" s="84"/>
      <c r="KUS3" s="84"/>
      <c r="KUT3" s="84"/>
      <c r="KUU3" s="84"/>
      <c r="KUV3" s="84"/>
      <c r="KUW3" s="84"/>
      <c r="KUX3" s="84"/>
      <c r="KUY3" s="84"/>
      <c r="KUZ3" s="84"/>
      <c r="KVA3" s="84"/>
      <c r="KVB3" s="84"/>
      <c r="KVC3" s="84"/>
      <c r="KVD3" s="84"/>
      <c r="KVE3" s="84"/>
      <c r="KVF3" s="84"/>
      <c r="KVG3" s="84"/>
      <c r="KVH3" s="84"/>
      <c r="KVI3" s="84"/>
      <c r="KVJ3" s="84"/>
      <c r="KVK3" s="84"/>
      <c r="KVL3" s="84"/>
      <c r="KVM3" s="84"/>
      <c r="KVN3" s="84"/>
      <c r="KVO3" s="84"/>
      <c r="KVP3" s="84"/>
      <c r="KVQ3" s="84"/>
      <c r="KVR3" s="84"/>
      <c r="KVS3" s="84"/>
      <c r="KVT3" s="84"/>
      <c r="KVU3" s="84"/>
      <c r="KVV3" s="84"/>
      <c r="KVW3" s="84"/>
      <c r="KVX3" s="84"/>
      <c r="KVY3" s="84"/>
      <c r="KVZ3" s="84"/>
      <c r="KWA3" s="84"/>
      <c r="KWB3" s="84"/>
      <c r="KWC3" s="84"/>
      <c r="KWD3" s="84"/>
      <c r="KWE3" s="84"/>
      <c r="KWF3" s="84"/>
      <c r="KWG3" s="84"/>
      <c r="KWH3" s="84"/>
      <c r="KWI3" s="84"/>
      <c r="KWJ3" s="84"/>
      <c r="KWK3" s="84"/>
      <c r="KWL3" s="84"/>
      <c r="KWM3" s="84"/>
      <c r="KWN3" s="84"/>
      <c r="KWO3" s="84"/>
      <c r="KWP3" s="84"/>
      <c r="KWQ3" s="84"/>
      <c r="KWR3" s="84"/>
      <c r="KWS3" s="84"/>
      <c r="KWT3" s="84"/>
      <c r="KWU3" s="84"/>
      <c r="KWV3" s="84"/>
      <c r="KWW3" s="84"/>
      <c r="KWX3" s="84"/>
      <c r="KWY3" s="84"/>
      <c r="KWZ3" s="84"/>
      <c r="KXA3" s="84"/>
      <c r="KXB3" s="84"/>
      <c r="KXC3" s="84"/>
      <c r="KXD3" s="84"/>
      <c r="KXE3" s="84"/>
      <c r="KXF3" s="84"/>
      <c r="KXG3" s="84"/>
      <c r="KXH3" s="84"/>
      <c r="KXI3" s="84"/>
      <c r="KXJ3" s="84"/>
      <c r="KXK3" s="84"/>
      <c r="KXL3" s="84"/>
      <c r="KXM3" s="84"/>
      <c r="KXN3" s="84"/>
      <c r="KXO3" s="84"/>
      <c r="KXP3" s="84"/>
      <c r="KXQ3" s="84"/>
      <c r="KXR3" s="84"/>
      <c r="KXS3" s="84"/>
      <c r="KXT3" s="84"/>
      <c r="KXU3" s="84"/>
      <c r="KXV3" s="84"/>
      <c r="KXW3" s="84"/>
      <c r="KXX3" s="84"/>
      <c r="KXY3" s="84"/>
      <c r="KXZ3" s="84"/>
      <c r="KYA3" s="84"/>
      <c r="KYB3" s="84"/>
      <c r="KYC3" s="84"/>
      <c r="KYD3" s="84"/>
      <c r="KYE3" s="84"/>
      <c r="KYF3" s="84"/>
      <c r="KYG3" s="84"/>
      <c r="KYH3" s="84"/>
      <c r="KYI3" s="84"/>
      <c r="KYJ3" s="84"/>
      <c r="KYK3" s="84"/>
      <c r="KYL3" s="84"/>
      <c r="KYM3" s="84"/>
      <c r="KYN3" s="84"/>
      <c r="KYO3" s="84"/>
      <c r="KYP3" s="84"/>
      <c r="KYQ3" s="84"/>
      <c r="KYR3" s="84"/>
      <c r="KYS3" s="84"/>
      <c r="KYT3" s="84"/>
      <c r="KYU3" s="84"/>
      <c r="KYV3" s="84"/>
      <c r="KYW3" s="84"/>
      <c r="KYX3" s="84"/>
      <c r="KYY3" s="84"/>
      <c r="KYZ3" s="84"/>
      <c r="KZA3" s="84"/>
      <c r="KZB3" s="84"/>
      <c r="KZC3" s="84"/>
      <c r="KZD3" s="84"/>
      <c r="KZE3" s="84"/>
      <c r="KZF3" s="84"/>
      <c r="KZG3" s="84"/>
      <c r="KZH3" s="84"/>
      <c r="KZI3" s="84"/>
      <c r="KZJ3" s="84"/>
      <c r="KZK3" s="84"/>
      <c r="KZL3" s="84"/>
      <c r="KZM3" s="84"/>
      <c r="KZN3" s="84"/>
      <c r="KZO3" s="84"/>
      <c r="KZP3" s="84"/>
      <c r="KZQ3" s="84"/>
      <c r="KZR3" s="84"/>
      <c r="KZS3" s="84"/>
      <c r="KZT3" s="84"/>
      <c r="KZU3" s="84"/>
      <c r="KZV3" s="84"/>
      <c r="KZW3" s="84"/>
      <c r="KZX3" s="84"/>
      <c r="KZY3" s="84"/>
      <c r="KZZ3" s="84"/>
      <c r="LAA3" s="84"/>
      <c r="LAB3" s="84"/>
      <c r="LAC3" s="84"/>
      <c r="LAD3" s="84"/>
      <c r="LAE3" s="84"/>
      <c r="LAF3" s="84"/>
      <c r="LAG3" s="84"/>
      <c r="LAH3" s="84"/>
      <c r="LAI3" s="84"/>
      <c r="LAJ3" s="84"/>
      <c r="LAK3" s="84"/>
      <c r="LAL3" s="84"/>
      <c r="LAM3" s="84"/>
      <c r="LAN3" s="84"/>
      <c r="LAO3" s="84"/>
      <c r="LAP3" s="84"/>
      <c r="LAQ3" s="84"/>
      <c r="LAR3" s="84"/>
      <c r="LAS3" s="84"/>
      <c r="LAT3" s="84"/>
      <c r="LAU3" s="84"/>
      <c r="LAV3" s="84"/>
      <c r="LAW3" s="84"/>
      <c r="LAX3" s="84"/>
      <c r="LAY3" s="84"/>
      <c r="LAZ3" s="84"/>
      <c r="LBA3" s="84"/>
      <c r="LBB3" s="84"/>
      <c r="LBC3" s="84"/>
      <c r="LBD3" s="84"/>
      <c r="LBE3" s="84"/>
      <c r="LBF3" s="84"/>
      <c r="LBG3" s="84"/>
      <c r="LBH3" s="84"/>
      <c r="LBI3" s="84"/>
      <c r="LBJ3" s="84"/>
      <c r="LBK3" s="84"/>
      <c r="LBL3" s="84"/>
      <c r="LBM3" s="84"/>
      <c r="LBN3" s="84"/>
      <c r="LBO3" s="84"/>
      <c r="LBP3" s="84"/>
      <c r="LBQ3" s="84"/>
      <c r="LBR3" s="84"/>
      <c r="LBS3" s="84"/>
      <c r="LBT3" s="84"/>
      <c r="LBU3" s="84"/>
      <c r="LBV3" s="84"/>
      <c r="LBW3" s="84"/>
      <c r="LBX3" s="84"/>
      <c r="LBY3" s="84"/>
      <c r="LBZ3" s="84"/>
      <c r="LCA3" s="84"/>
      <c r="LCB3" s="84"/>
      <c r="LCC3" s="84"/>
      <c r="LCD3" s="84"/>
      <c r="LCE3" s="84"/>
      <c r="LCF3" s="84"/>
      <c r="LCG3" s="84"/>
      <c r="LCH3" s="84"/>
      <c r="LCI3" s="84"/>
      <c r="LCJ3" s="84"/>
      <c r="LCK3" s="84"/>
      <c r="LCL3" s="84"/>
      <c r="LCM3" s="84"/>
      <c r="LCN3" s="84"/>
      <c r="LCO3" s="84"/>
      <c r="LCP3" s="84"/>
      <c r="LCQ3" s="84"/>
      <c r="LCR3" s="84"/>
      <c r="LCS3" s="84"/>
      <c r="LCT3" s="84"/>
      <c r="LCU3" s="84"/>
      <c r="LCV3" s="84"/>
      <c r="LCW3" s="84"/>
      <c r="LCX3" s="84"/>
      <c r="LCY3" s="84"/>
      <c r="LCZ3" s="84"/>
      <c r="LDA3" s="84"/>
      <c r="LDB3" s="84"/>
      <c r="LDC3" s="84"/>
      <c r="LDD3" s="84"/>
      <c r="LDE3" s="84"/>
      <c r="LDF3" s="84"/>
      <c r="LDG3" s="84"/>
      <c r="LDH3" s="84"/>
      <c r="LDI3" s="84"/>
      <c r="LDJ3" s="84"/>
      <c r="LDK3" s="84"/>
      <c r="LDL3" s="84"/>
      <c r="LDM3" s="84"/>
      <c r="LDN3" s="84"/>
      <c r="LDO3" s="84"/>
      <c r="LDP3" s="84"/>
      <c r="LDQ3" s="84"/>
      <c r="LDR3" s="84"/>
      <c r="LDS3" s="84"/>
      <c r="LDT3" s="84"/>
      <c r="LDU3" s="84"/>
      <c r="LDV3" s="84"/>
      <c r="LDW3" s="84"/>
      <c r="LDX3" s="84"/>
      <c r="LDY3" s="84"/>
      <c r="LDZ3" s="84"/>
      <c r="LEA3" s="84"/>
      <c r="LEB3" s="84"/>
      <c r="LEC3" s="84"/>
      <c r="LED3" s="84"/>
      <c r="LEE3" s="84"/>
      <c r="LEF3" s="84"/>
      <c r="LEG3" s="84"/>
      <c r="LEH3" s="84"/>
      <c r="LEI3" s="84"/>
      <c r="LEJ3" s="84"/>
      <c r="LEK3" s="84"/>
      <c r="LEL3" s="84"/>
      <c r="LEM3" s="84"/>
      <c r="LEN3" s="84"/>
      <c r="LEO3" s="84"/>
      <c r="LEP3" s="84"/>
      <c r="LEQ3" s="84"/>
      <c r="LER3" s="84"/>
      <c r="LES3" s="84"/>
      <c r="LET3" s="84"/>
      <c r="LEU3" s="84"/>
      <c r="LEV3" s="84"/>
      <c r="LEW3" s="84"/>
      <c r="LEX3" s="84"/>
      <c r="LEY3" s="84"/>
      <c r="LEZ3" s="84"/>
      <c r="LFA3" s="84"/>
      <c r="LFB3" s="84"/>
      <c r="LFC3" s="84"/>
      <c r="LFD3" s="84"/>
      <c r="LFE3" s="84"/>
      <c r="LFF3" s="84"/>
      <c r="LFG3" s="84"/>
      <c r="LFH3" s="84"/>
      <c r="LFI3" s="84"/>
      <c r="LFJ3" s="84"/>
      <c r="LFK3" s="84"/>
      <c r="LFL3" s="84"/>
      <c r="LFM3" s="84"/>
      <c r="LFN3" s="84"/>
      <c r="LFO3" s="84"/>
      <c r="LFP3" s="84"/>
      <c r="LFQ3" s="84"/>
      <c r="LFR3" s="84"/>
      <c r="LFS3" s="84"/>
      <c r="LFT3" s="84"/>
      <c r="LFU3" s="84"/>
      <c r="LFV3" s="84"/>
      <c r="LFW3" s="84"/>
      <c r="LFX3" s="84"/>
      <c r="LFY3" s="84"/>
      <c r="LFZ3" s="84"/>
      <c r="LGA3" s="84"/>
      <c r="LGB3" s="84"/>
      <c r="LGC3" s="84"/>
      <c r="LGD3" s="84"/>
      <c r="LGE3" s="84"/>
      <c r="LGF3" s="84"/>
      <c r="LGG3" s="84"/>
      <c r="LGH3" s="84"/>
      <c r="LGI3" s="84"/>
      <c r="LGJ3" s="84"/>
      <c r="LGK3" s="84"/>
      <c r="LGL3" s="84"/>
      <c r="LGM3" s="84"/>
      <c r="LGN3" s="84"/>
      <c r="LGO3" s="84"/>
      <c r="LGP3" s="84"/>
      <c r="LGQ3" s="84"/>
      <c r="LGR3" s="84"/>
      <c r="LGS3" s="84"/>
      <c r="LGT3" s="84"/>
      <c r="LGU3" s="84"/>
      <c r="LGV3" s="84"/>
      <c r="LGW3" s="84"/>
      <c r="LGX3" s="84"/>
      <c r="LGY3" s="84"/>
      <c r="LGZ3" s="84"/>
      <c r="LHA3" s="84"/>
      <c r="LHB3" s="84"/>
      <c r="LHC3" s="84"/>
      <c r="LHD3" s="84"/>
      <c r="LHE3" s="84"/>
      <c r="LHF3" s="84"/>
      <c r="LHG3" s="84"/>
      <c r="LHH3" s="84"/>
      <c r="LHI3" s="84"/>
      <c r="LHJ3" s="84"/>
      <c r="LHK3" s="84"/>
      <c r="LHL3" s="84"/>
      <c r="LHM3" s="84"/>
      <c r="LHN3" s="84"/>
      <c r="LHO3" s="84"/>
      <c r="LHP3" s="84"/>
      <c r="LHQ3" s="84"/>
      <c r="LHR3" s="84"/>
      <c r="LHS3" s="84"/>
      <c r="LHT3" s="84"/>
      <c r="LHU3" s="84"/>
      <c r="LHV3" s="84"/>
      <c r="LHW3" s="84"/>
      <c r="LHX3" s="84"/>
      <c r="LHY3" s="84"/>
      <c r="LHZ3" s="84"/>
      <c r="LIA3" s="84"/>
      <c r="LIB3" s="84"/>
      <c r="LIC3" s="84"/>
      <c r="LID3" s="84"/>
      <c r="LIE3" s="84"/>
      <c r="LIF3" s="84"/>
      <c r="LIG3" s="84"/>
      <c r="LIH3" s="84"/>
      <c r="LII3" s="84"/>
      <c r="LIJ3" s="84"/>
      <c r="LIK3" s="84"/>
      <c r="LIL3" s="84"/>
      <c r="LIM3" s="84"/>
      <c r="LIN3" s="84"/>
      <c r="LIO3" s="84"/>
      <c r="LIP3" s="84"/>
      <c r="LIQ3" s="84"/>
      <c r="LIR3" s="84"/>
      <c r="LIS3" s="84"/>
      <c r="LIT3" s="84"/>
      <c r="LIU3" s="84"/>
      <c r="LIV3" s="84"/>
      <c r="LIW3" s="84"/>
      <c r="LIX3" s="84"/>
      <c r="LIY3" s="84"/>
      <c r="LIZ3" s="84"/>
      <c r="LJA3" s="84"/>
      <c r="LJB3" s="84"/>
      <c r="LJC3" s="84"/>
      <c r="LJD3" s="84"/>
      <c r="LJE3" s="84"/>
      <c r="LJF3" s="84"/>
      <c r="LJG3" s="84"/>
      <c r="LJH3" s="84"/>
      <c r="LJI3" s="84"/>
      <c r="LJJ3" s="84"/>
      <c r="LJK3" s="84"/>
      <c r="LJL3" s="84"/>
      <c r="LJM3" s="84"/>
      <c r="LJN3" s="84"/>
      <c r="LJO3" s="84"/>
      <c r="LJP3" s="84"/>
      <c r="LJQ3" s="84"/>
      <c r="LJR3" s="84"/>
      <c r="LJS3" s="84"/>
      <c r="LJT3" s="84"/>
      <c r="LJU3" s="84"/>
      <c r="LJV3" s="84"/>
      <c r="LJW3" s="84"/>
      <c r="LJX3" s="84"/>
      <c r="LJY3" s="84"/>
      <c r="LJZ3" s="84"/>
      <c r="LKA3" s="84"/>
      <c r="LKB3" s="84"/>
      <c r="LKC3" s="84"/>
      <c r="LKD3" s="84"/>
      <c r="LKE3" s="84"/>
      <c r="LKF3" s="84"/>
      <c r="LKG3" s="84"/>
      <c r="LKH3" s="84"/>
      <c r="LKI3" s="84"/>
      <c r="LKJ3" s="84"/>
      <c r="LKK3" s="84"/>
      <c r="LKL3" s="84"/>
      <c r="LKM3" s="84"/>
      <c r="LKN3" s="84"/>
      <c r="LKO3" s="84"/>
      <c r="LKP3" s="84"/>
      <c r="LKQ3" s="84"/>
      <c r="LKR3" s="84"/>
      <c r="LKS3" s="84"/>
      <c r="LKT3" s="84"/>
      <c r="LKU3" s="84"/>
      <c r="LKV3" s="84"/>
      <c r="LKW3" s="84"/>
      <c r="LKX3" s="84"/>
      <c r="LKY3" s="84"/>
      <c r="LKZ3" s="84"/>
      <c r="LLA3" s="84"/>
      <c r="LLB3" s="84"/>
      <c r="LLC3" s="84"/>
      <c r="LLD3" s="84"/>
      <c r="LLE3" s="84"/>
      <c r="LLF3" s="84"/>
      <c r="LLG3" s="84"/>
      <c r="LLH3" s="84"/>
      <c r="LLI3" s="84"/>
      <c r="LLJ3" s="84"/>
      <c r="LLK3" s="84"/>
      <c r="LLL3" s="84"/>
      <c r="LLM3" s="84"/>
      <c r="LLN3" s="84"/>
      <c r="LLO3" s="84"/>
      <c r="LLP3" s="84"/>
      <c r="LLQ3" s="84"/>
      <c r="LLR3" s="84"/>
      <c r="LLS3" s="84"/>
      <c r="LLT3" s="84"/>
      <c r="LLU3" s="84"/>
      <c r="LLV3" s="84"/>
      <c r="LLW3" s="84"/>
      <c r="LLX3" s="84"/>
      <c r="LLY3" s="84"/>
      <c r="LLZ3" s="84"/>
      <c r="LMA3" s="84"/>
      <c r="LMB3" s="84"/>
      <c r="LMC3" s="84"/>
      <c r="LMD3" s="84"/>
      <c r="LME3" s="84"/>
      <c r="LMF3" s="84"/>
      <c r="LMG3" s="84"/>
      <c r="LMH3" s="84"/>
      <c r="LMI3" s="84"/>
      <c r="LMJ3" s="84"/>
      <c r="LMK3" s="84"/>
      <c r="LML3" s="84"/>
      <c r="LMM3" s="84"/>
      <c r="LMN3" s="84"/>
      <c r="LMO3" s="84"/>
      <c r="LMP3" s="84"/>
      <c r="LMQ3" s="84"/>
      <c r="LMR3" s="84"/>
      <c r="LMS3" s="84"/>
      <c r="LMT3" s="84"/>
      <c r="LMU3" s="84"/>
      <c r="LMV3" s="84"/>
      <c r="LMW3" s="84"/>
      <c r="LMX3" s="84"/>
      <c r="LMY3" s="84"/>
      <c r="LMZ3" s="84"/>
      <c r="LNA3" s="84"/>
      <c r="LNB3" s="84"/>
      <c r="LNC3" s="84"/>
      <c r="LND3" s="84"/>
      <c r="LNE3" s="84"/>
      <c r="LNF3" s="84"/>
      <c r="LNG3" s="84"/>
      <c r="LNH3" s="84"/>
      <c r="LNI3" s="84"/>
      <c r="LNJ3" s="84"/>
      <c r="LNK3" s="84"/>
      <c r="LNL3" s="84"/>
      <c r="LNM3" s="84"/>
      <c r="LNN3" s="84"/>
      <c r="LNO3" s="84"/>
      <c r="LNP3" s="84"/>
      <c r="LNQ3" s="84"/>
      <c r="LNR3" s="84"/>
      <c r="LNS3" s="84"/>
      <c r="LNT3" s="84"/>
      <c r="LNU3" s="84"/>
      <c r="LNV3" s="84"/>
      <c r="LNW3" s="84"/>
      <c r="LNX3" s="84"/>
      <c r="LNY3" s="84"/>
      <c r="LNZ3" s="84"/>
      <c r="LOA3" s="84"/>
      <c r="LOB3" s="84"/>
      <c r="LOC3" s="84"/>
      <c r="LOD3" s="84"/>
      <c r="LOE3" s="84"/>
      <c r="LOF3" s="84"/>
      <c r="LOG3" s="84"/>
      <c r="LOH3" s="84"/>
      <c r="LOI3" s="84"/>
      <c r="LOJ3" s="84"/>
      <c r="LOK3" s="84"/>
      <c r="LOL3" s="84"/>
      <c r="LOM3" s="84"/>
      <c r="LON3" s="84"/>
      <c r="LOO3" s="84"/>
      <c r="LOP3" s="84"/>
      <c r="LOQ3" s="84"/>
      <c r="LOR3" s="84"/>
      <c r="LOS3" s="84"/>
      <c r="LOT3" s="84"/>
      <c r="LOU3" s="84"/>
      <c r="LOV3" s="84"/>
      <c r="LOW3" s="84"/>
      <c r="LOX3" s="84"/>
      <c r="LOY3" s="84"/>
      <c r="LOZ3" s="84"/>
      <c r="LPA3" s="84"/>
      <c r="LPB3" s="84"/>
      <c r="LPC3" s="84"/>
      <c r="LPD3" s="84"/>
      <c r="LPE3" s="84"/>
      <c r="LPF3" s="84"/>
      <c r="LPG3" s="84"/>
      <c r="LPH3" s="84"/>
      <c r="LPI3" s="84"/>
      <c r="LPJ3" s="84"/>
      <c r="LPK3" s="84"/>
      <c r="LPL3" s="84"/>
      <c r="LPM3" s="84"/>
      <c r="LPN3" s="84"/>
      <c r="LPO3" s="84"/>
      <c r="LPP3" s="84"/>
      <c r="LPQ3" s="84"/>
      <c r="LPR3" s="84"/>
      <c r="LPS3" s="84"/>
      <c r="LPT3" s="84"/>
      <c r="LPU3" s="84"/>
      <c r="LPV3" s="84"/>
      <c r="LPW3" s="84"/>
      <c r="LPX3" s="84"/>
      <c r="LPY3" s="84"/>
      <c r="LPZ3" s="84"/>
      <c r="LQA3" s="84"/>
      <c r="LQB3" s="84"/>
      <c r="LQC3" s="84"/>
      <c r="LQD3" s="84"/>
      <c r="LQE3" s="84"/>
      <c r="LQF3" s="84"/>
      <c r="LQG3" s="84"/>
      <c r="LQH3" s="84"/>
      <c r="LQI3" s="84"/>
      <c r="LQJ3" s="84"/>
      <c r="LQK3" s="84"/>
      <c r="LQL3" s="84"/>
      <c r="LQM3" s="84"/>
      <c r="LQN3" s="84"/>
      <c r="LQO3" s="84"/>
      <c r="LQP3" s="84"/>
      <c r="LQQ3" s="84"/>
      <c r="LQR3" s="84"/>
      <c r="LQS3" s="84"/>
      <c r="LQT3" s="84"/>
      <c r="LQU3" s="84"/>
      <c r="LQV3" s="84"/>
      <c r="LQW3" s="84"/>
      <c r="LQX3" s="84"/>
      <c r="LQY3" s="84"/>
      <c r="LQZ3" s="84"/>
      <c r="LRA3" s="84"/>
      <c r="LRB3" s="84"/>
      <c r="LRC3" s="84"/>
      <c r="LRD3" s="84"/>
      <c r="LRE3" s="84"/>
      <c r="LRF3" s="84"/>
      <c r="LRG3" s="84"/>
      <c r="LRH3" s="84"/>
      <c r="LRI3" s="84"/>
      <c r="LRJ3" s="84"/>
      <c r="LRK3" s="84"/>
      <c r="LRL3" s="84"/>
      <c r="LRM3" s="84"/>
      <c r="LRN3" s="84"/>
      <c r="LRO3" s="84"/>
      <c r="LRP3" s="84"/>
      <c r="LRQ3" s="84"/>
      <c r="LRR3" s="84"/>
      <c r="LRS3" s="84"/>
      <c r="LRT3" s="84"/>
      <c r="LRU3" s="84"/>
      <c r="LRV3" s="84"/>
      <c r="LRW3" s="84"/>
      <c r="LRX3" s="84"/>
      <c r="LRY3" s="84"/>
      <c r="LRZ3" s="84"/>
      <c r="LSA3" s="84"/>
      <c r="LSB3" s="84"/>
      <c r="LSC3" s="84"/>
      <c r="LSD3" s="84"/>
      <c r="LSE3" s="84"/>
      <c r="LSF3" s="84"/>
      <c r="LSG3" s="84"/>
      <c r="LSH3" s="84"/>
      <c r="LSI3" s="84"/>
      <c r="LSJ3" s="84"/>
      <c r="LSK3" s="84"/>
      <c r="LSL3" s="84"/>
      <c r="LSM3" s="84"/>
      <c r="LSN3" s="84"/>
      <c r="LSO3" s="84"/>
      <c r="LSP3" s="84"/>
      <c r="LSQ3" s="84"/>
      <c r="LSR3" s="84"/>
      <c r="LSS3" s="84"/>
      <c r="LST3" s="84"/>
      <c r="LSU3" s="84"/>
      <c r="LSV3" s="84"/>
      <c r="LSW3" s="84"/>
      <c r="LSX3" s="84"/>
      <c r="LSY3" s="84"/>
      <c r="LSZ3" s="84"/>
      <c r="LTA3" s="84"/>
      <c r="LTB3" s="84"/>
      <c r="LTC3" s="84"/>
      <c r="LTD3" s="84"/>
      <c r="LTE3" s="84"/>
      <c r="LTF3" s="84"/>
      <c r="LTG3" s="84"/>
      <c r="LTH3" s="84"/>
      <c r="LTI3" s="84"/>
      <c r="LTJ3" s="84"/>
      <c r="LTK3" s="84"/>
      <c r="LTL3" s="84"/>
      <c r="LTM3" s="84"/>
      <c r="LTN3" s="84"/>
      <c r="LTO3" s="84"/>
      <c r="LTP3" s="84"/>
      <c r="LTQ3" s="84"/>
      <c r="LTR3" s="84"/>
      <c r="LTS3" s="84"/>
      <c r="LTT3" s="84"/>
      <c r="LTU3" s="84"/>
      <c r="LTV3" s="84"/>
      <c r="LTW3" s="84"/>
      <c r="LTX3" s="84"/>
      <c r="LTY3" s="84"/>
      <c r="LTZ3" s="84"/>
      <c r="LUA3" s="84"/>
      <c r="LUB3" s="84"/>
      <c r="LUC3" s="84"/>
      <c r="LUD3" s="84"/>
      <c r="LUE3" s="84"/>
      <c r="LUF3" s="84"/>
      <c r="LUG3" s="84"/>
      <c r="LUH3" s="84"/>
      <c r="LUI3" s="84"/>
      <c r="LUJ3" s="84"/>
      <c r="LUK3" s="84"/>
      <c r="LUL3" s="84"/>
      <c r="LUM3" s="84"/>
      <c r="LUN3" s="84"/>
      <c r="LUO3" s="84"/>
      <c r="LUP3" s="84"/>
      <c r="LUQ3" s="84"/>
      <c r="LUR3" s="84"/>
      <c r="LUS3" s="84"/>
      <c r="LUT3" s="84"/>
      <c r="LUU3" s="84"/>
      <c r="LUV3" s="84"/>
      <c r="LUW3" s="84"/>
      <c r="LUX3" s="84"/>
      <c r="LUY3" s="84"/>
      <c r="LUZ3" s="84"/>
      <c r="LVA3" s="84"/>
      <c r="LVB3" s="84"/>
      <c r="LVC3" s="84"/>
      <c r="LVD3" s="84"/>
      <c r="LVE3" s="84"/>
      <c r="LVF3" s="84"/>
      <c r="LVG3" s="84"/>
      <c r="LVH3" s="84"/>
      <c r="LVI3" s="84"/>
      <c r="LVJ3" s="84"/>
      <c r="LVK3" s="84"/>
      <c r="LVL3" s="84"/>
      <c r="LVM3" s="84"/>
      <c r="LVN3" s="84"/>
      <c r="LVO3" s="84"/>
      <c r="LVP3" s="84"/>
      <c r="LVQ3" s="84"/>
      <c r="LVR3" s="84"/>
      <c r="LVS3" s="84"/>
      <c r="LVT3" s="84"/>
      <c r="LVU3" s="84"/>
      <c r="LVV3" s="84"/>
      <c r="LVW3" s="84"/>
      <c r="LVX3" s="84"/>
      <c r="LVY3" s="84"/>
      <c r="LVZ3" s="84"/>
      <c r="LWA3" s="84"/>
      <c r="LWB3" s="84"/>
      <c r="LWC3" s="84"/>
      <c r="LWD3" s="84"/>
      <c r="LWE3" s="84"/>
      <c r="LWF3" s="84"/>
      <c r="LWG3" s="84"/>
      <c r="LWH3" s="84"/>
      <c r="LWI3" s="84"/>
      <c r="LWJ3" s="84"/>
      <c r="LWK3" s="84"/>
      <c r="LWL3" s="84"/>
      <c r="LWM3" s="84"/>
      <c r="LWN3" s="84"/>
      <c r="LWO3" s="84"/>
      <c r="LWP3" s="84"/>
      <c r="LWQ3" s="84"/>
      <c r="LWR3" s="84"/>
      <c r="LWS3" s="84"/>
      <c r="LWT3" s="84"/>
      <c r="LWU3" s="84"/>
      <c r="LWV3" s="84"/>
      <c r="LWW3" s="84"/>
      <c r="LWX3" s="84"/>
      <c r="LWY3" s="84"/>
      <c r="LWZ3" s="84"/>
      <c r="LXA3" s="84"/>
      <c r="LXB3" s="84"/>
      <c r="LXC3" s="84"/>
      <c r="LXD3" s="84"/>
      <c r="LXE3" s="84"/>
      <c r="LXF3" s="84"/>
      <c r="LXG3" s="84"/>
      <c r="LXH3" s="84"/>
      <c r="LXI3" s="84"/>
      <c r="LXJ3" s="84"/>
      <c r="LXK3" s="84"/>
      <c r="LXL3" s="84"/>
      <c r="LXM3" s="84"/>
      <c r="LXN3" s="84"/>
      <c r="LXO3" s="84"/>
      <c r="LXP3" s="84"/>
      <c r="LXQ3" s="84"/>
      <c r="LXR3" s="84"/>
      <c r="LXS3" s="84"/>
      <c r="LXT3" s="84"/>
      <c r="LXU3" s="84"/>
      <c r="LXV3" s="84"/>
      <c r="LXW3" s="84"/>
      <c r="LXX3" s="84"/>
      <c r="LXY3" s="84"/>
      <c r="LXZ3" s="84"/>
      <c r="LYA3" s="84"/>
      <c r="LYB3" s="84"/>
      <c r="LYC3" s="84"/>
      <c r="LYD3" s="84"/>
      <c r="LYE3" s="84"/>
      <c r="LYF3" s="84"/>
      <c r="LYG3" s="84"/>
      <c r="LYH3" s="84"/>
      <c r="LYI3" s="84"/>
      <c r="LYJ3" s="84"/>
      <c r="LYK3" s="84"/>
      <c r="LYL3" s="84"/>
      <c r="LYM3" s="84"/>
      <c r="LYN3" s="84"/>
      <c r="LYO3" s="84"/>
      <c r="LYP3" s="84"/>
      <c r="LYQ3" s="84"/>
      <c r="LYR3" s="84"/>
      <c r="LYS3" s="84"/>
      <c r="LYT3" s="84"/>
      <c r="LYU3" s="84"/>
      <c r="LYV3" s="84"/>
      <c r="LYW3" s="84"/>
      <c r="LYX3" s="84"/>
      <c r="LYY3" s="84"/>
      <c r="LYZ3" s="84"/>
      <c r="LZA3" s="84"/>
      <c r="LZB3" s="84"/>
      <c r="LZC3" s="84"/>
      <c r="LZD3" s="84"/>
      <c r="LZE3" s="84"/>
      <c r="LZF3" s="84"/>
      <c r="LZG3" s="84"/>
      <c r="LZH3" s="84"/>
      <c r="LZI3" s="84"/>
      <c r="LZJ3" s="84"/>
      <c r="LZK3" s="84"/>
      <c r="LZL3" s="84"/>
      <c r="LZM3" s="84"/>
      <c r="LZN3" s="84"/>
      <c r="LZO3" s="84"/>
      <c r="LZP3" s="84"/>
      <c r="LZQ3" s="84"/>
      <c r="LZR3" s="84"/>
      <c r="LZS3" s="84"/>
      <c r="LZT3" s="84"/>
      <c r="LZU3" s="84"/>
      <c r="LZV3" s="84"/>
      <c r="LZW3" s="84"/>
      <c r="LZX3" s="84"/>
      <c r="LZY3" s="84"/>
      <c r="LZZ3" s="84"/>
      <c r="MAA3" s="84"/>
      <c r="MAB3" s="84"/>
      <c r="MAC3" s="84"/>
      <c r="MAD3" s="84"/>
      <c r="MAE3" s="84"/>
      <c r="MAF3" s="84"/>
      <c r="MAG3" s="84"/>
      <c r="MAH3" s="84"/>
      <c r="MAI3" s="84"/>
      <c r="MAJ3" s="84"/>
      <c r="MAK3" s="84"/>
      <c r="MAL3" s="84"/>
      <c r="MAM3" s="84"/>
      <c r="MAN3" s="84"/>
      <c r="MAO3" s="84"/>
      <c r="MAP3" s="84"/>
      <c r="MAQ3" s="84"/>
      <c r="MAR3" s="84"/>
      <c r="MAS3" s="84"/>
      <c r="MAT3" s="84"/>
      <c r="MAU3" s="84"/>
      <c r="MAV3" s="84"/>
      <c r="MAW3" s="84"/>
      <c r="MAX3" s="84"/>
      <c r="MAY3" s="84"/>
      <c r="MAZ3" s="84"/>
      <c r="MBA3" s="84"/>
      <c r="MBB3" s="84"/>
      <c r="MBC3" s="84"/>
      <c r="MBD3" s="84"/>
      <c r="MBE3" s="84"/>
      <c r="MBF3" s="84"/>
      <c r="MBG3" s="84"/>
      <c r="MBH3" s="84"/>
      <c r="MBI3" s="84"/>
      <c r="MBJ3" s="84"/>
      <c r="MBK3" s="84"/>
      <c r="MBL3" s="84"/>
      <c r="MBM3" s="84"/>
      <c r="MBN3" s="84"/>
      <c r="MBO3" s="84"/>
      <c r="MBP3" s="84"/>
      <c r="MBQ3" s="84"/>
      <c r="MBR3" s="84"/>
      <c r="MBS3" s="84"/>
      <c r="MBT3" s="84"/>
      <c r="MBU3" s="84"/>
      <c r="MBV3" s="84"/>
      <c r="MBW3" s="84"/>
      <c r="MBX3" s="84"/>
      <c r="MBY3" s="84"/>
      <c r="MBZ3" s="84"/>
      <c r="MCA3" s="84"/>
      <c r="MCB3" s="84"/>
      <c r="MCC3" s="84"/>
      <c r="MCD3" s="84"/>
      <c r="MCE3" s="84"/>
      <c r="MCF3" s="84"/>
      <c r="MCG3" s="84"/>
      <c r="MCH3" s="84"/>
      <c r="MCI3" s="84"/>
      <c r="MCJ3" s="84"/>
      <c r="MCK3" s="84"/>
      <c r="MCL3" s="84"/>
      <c r="MCM3" s="84"/>
      <c r="MCN3" s="84"/>
      <c r="MCO3" s="84"/>
      <c r="MCP3" s="84"/>
      <c r="MCQ3" s="84"/>
      <c r="MCR3" s="84"/>
      <c r="MCS3" s="84"/>
      <c r="MCT3" s="84"/>
      <c r="MCU3" s="84"/>
      <c r="MCV3" s="84"/>
      <c r="MCW3" s="84"/>
      <c r="MCX3" s="84"/>
      <c r="MCY3" s="84"/>
      <c r="MCZ3" s="84"/>
      <c r="MDA3" s="84"/>
      <c r="MDB3" s="84"/>
      <c r="MDC3" s="84"/>
      <c r="MDD3" s="84"/>
      <c r="MDE3" s="84"/>
      <c r="MDF3" s="84"/>
      <c r="MDG3" s="84"/>
      <c r="MDH3" s="84"/>
      <c r="MDI3" s="84"/>
      <c r="MDJ3" s="84"/>
      <c r="MDK3" s="84"/>
      <c r="MDL3" s="84"/>
      <c r="MDM3" s="84"/>
      <c r="MDN3" s="84"/>
      <c r="MDO3" s="84"/>
      <c r="MDP3" s="84"/>
      <c r="MDQ3" s="84"/>
      <c r="MDR3" s="84"/>
      <c r="MDS3" s="84"/>
      <c r="MDT3" s="84"/>
      <c r="MDU3" s="84"/>
      <c r="MDV3" s="84"/>
      <c r="MDW3" s="84"/>
      <c r="MDX3" s="84"/>
      <c r="MDY3" s="84"/>
      <c r="MDZ3" s="84"/>
      <c r="MEA3" s="84"/>
      <c r="MEB3" s="84"/>
      <c r="MEC3" s="84"/>
      <c r="MED3" s="84"/>
      <c r="MEE3" s="84"/>
      <c r="MEF3" s="84"/>
      <c r="MEG3" s="84"/>
      <c r="MEH3" s="84"/>
      <c r="MEI3" s="84"/>
      <c r="MEJ3" s="84"/>
      <c r="MEK3" s="84"/>
      <c r="MEL3" s="84"/>
      <c r="MEM3" s="84"/>
      <c r="MEN3" s="84"/>
      <c r="MEO3" s="84"/>
      <c r="MEP3" s="84"/>
      <c r="MEQ3" s="84"/>
      <c r="MER3" s="84"/>
      <c r="MES3" s="84"/>
      <c r="MET3" s="84"/>
      <c r="MEU3" s="84"/>
      <c r="MEV3" s="84"/>
      <c r="MEW3" s="84"/>
      <c r="MEX3" s="84"/>
      <c r="MEY3" s="84"/>
      <c r="MEZ3" s="84"/>
      <c r="MFA3" s="84"/>
      <c r="MFB3" s="84"/>
      <c r="MFC3" s="84"/>
      <c r="MFD3" s="84"/>
      <c r="MFE3" s="84"/>
      <c r="MFF3" s="84"/>
      <c r="MFG3" s="84"/>
      <c r="MFH3" s="84"/>
      <c r="MFI3" s="84"/>
      <c r="MFJ3" s="84"/>
      <c r="MFK3" s="84"/>
      <c r="MFL3" s="84"/>
      <c r="MFM3" s="84"/>
      <c r="MFN3" s="84"/>
      <c r="MFO3" s="84"/>
      <c r="MFP3" s="84"/>
      <c r="MFQ3" s="84"/>
      <c r="MFR3" s="84"/>
      <c r="MFS3" s="84"/>
      <c r="MFT3" s="84"/>
      <c r="MFU3" s="84"/>
      <c r="MFV3" s="84"/>
      <c r="MFW3" s="84"/>
      <c r="MFX3" s="84"/>
      <c r="MFY3" s="84"/>
      <c r="MFZ3" s="84"/>
      <c r="MGA3" s="84"/>
      <c r="MGB3" s="84"/>
      <c r="MGC3" s="84"/>
      <c r="MGD3" s="84"/>
      <c r="MGE3" s="84"/>
      <c r="MGF3" s="84"/>
      <c r="MGG3" s="84"/>
      <c r="MGH3" s="84"/>
      <c r="MGI3" s="84"/>
      <c r="MGJ3" s="84"/>
      <c r="MGK3" s="84"/>
      <c r="MGL3" s="84"/>
      <c r="MGM3" s="84"/>
      <c r="MGN3" s="84"/>
      <c r="MGO3" s="84"/>
      <c r="MGP3" s="84"/>
      <c r="MGQ3" s="84"/>
      <c r="MGR3" s="84"/>
      <c r="MGS3" s="84"/>
      <c r="MGT3" s="84"/>
      <c r="MGU3" s="84"/>
      <c r="MGV3" s="84"/>
      <c r="MGW3" s="84"/>
      <c r="MGX3" s="84"/>
      <c r="MGY3" s="84"/>
      <c r="MGZ3" s="84"/>
      <c r="MHA3" s="84"/>
      <c r="MHB3" s="84"/>
      <c r="MHC3" s="84"/>
      <c r="MHD3" s="84"/>
      <c r="MHE3" s="84"/>
      <c r="MHF3" s="84"/>
      <c r="MHG3" s="84"/>
      <c r="MHH3" s="84"/>
      <c r="MHI3" s="84"/>
      <c r="MHJ3" s="84"/>
      <c r="MHK3" s="84"/>
      <c r="MHL3" s="84"/>
      <c r="MHM3" s="84"/>
      <c r="MHN3" s="84"/>
      <c r="MHO3" s="84"/>
      <c r="MHP3" s="84"/>
      <c r="MHQ3" s="84"/>
      <c r="MHR3" s="84"/>
      <c r="MHS3" s="84"/>
      <c r="MHT3" s="84"/>
      <c r="MHU3" s="84"/>
      <c r="MHV3" s="84"/>
      <c r="MHW3" s="84"/>
      <c r="MHX3" s="84"/>
      <c r="MHY3" s="84"/>
      <c r="MHZ3" s="84"/>
      <c r="MIA3" s="84"/>
      <c r="MIB3" s="84"/>
      <c r="MIC3" s="84"/>
      <c r="MID3" s="84"/>
      <c r="MIE3" s="84"/>
      <c r="MIF3" s="84"/>
      <c r="MIG3" s="84"/>
      <c r="MIH3" s="84"/>
      <c r="MII3" s="84"/>
      <c r="MIJ3" s="84"/>
      <c r="MIK3" s="84"/>
      <c r="MIL3" s="84"/>
      <c r="MIM3" s="84"/>
      <c r="MIN3" s="84"/>
      <c r="MIO3" s="84"/>
      <c r="MIP3" s="84"/>
      <c r="MIQ3" s="84"/>
      <c r="MIR3" s="84"/>
      <c r="MIS3" s="84"/>
      <c r="MIT3" s="84"/>
      <c r="MIU3" s="84"/>
      <c r="MIV3" s="84"/>
      <c r="MIW3" s="84"/>
      <c r="MIX3" s="84"/>
      <c r="MIY3" s="84"/>
      <c r="MIZ3" s="84"/>
      <c r="MJA3" s="84"/>
      <c r="MJB3" s="84"/>
      <c r="MJC3" s="84"/>
      <c r="MJD3" s="84"/>
      <c r="MJE3" s="84"/>
      <c r="MJF3" s="84"/>
      <c r="MJG3" s="84"/>
      <c r="MJH3" s="84"/>
      <c r="MJI3" s="84"/>
      <c r="MJJ3" s="84"/>
      <c r="MJK3" s="84"/>
      <c r="MJL3" s="84"/>
      <c r="MJM3" s="84"/>
      <c r="MJN3" s="84"/>
      <c r="MJO3" s="84"/>
      <c r="MJP3" s="84"/>
      <c r="MJQ3" s="84"/>
      <c r="MJR3" s="84"/>
      <c r="MJS3" s="84"/>
      <c r="MJT3" s="84"/>
      <c r="MJU3" s="84"/>
      <c r="MJV3" s="84"/>
      <c r="MJW3" s="84"/>
      <c r="MJX3" s="84"/>
      <c r="MJY3" s="84"/>
      <c r="MJZ3" s="84"/>
      <c r="MKA3" s="84"/>
      <c r="MKB3" s="84"/>
      <c r="MKC3" s="84"/>
      <c r="MKD3" s="84"/>
      <c r="MKE3" s="84"/>
      <c r="MKF3" s="84"/>
      <c r="MKG3" s="84"/>
      <c r="MKH3" s="84"/>
      <c r="MKI3" s="84"/>
      <c r="MKJ3" s="84"/>
      <c r="MKK3" s="84"/>
      <c r="MKL3" s="84"/>
      <c r="MKM3" s="84"/>
      <c r="MKN3" s="84"/>
      <c r="MKO3" s="84"/>
      <c r="MKP3" s="84"/>
      <c r="MKQ3" s="84"/>
      <c r="MKR3" s="84"/>
      <c r="MKS3" s="84"/>
      <c r="MKT3" s="84"/>
      <c r="MKU3" s="84"/>
      <c r="MKV3" s="84"/>
      <c r="MKW3" s="84"/>
      <c r="MKX3" s="84"/>
      <c r="MKY3" s="84"/>
      <c r="MKZ3" s="84"/>
      <c r="MLA3" s="84"/>
      <c r="MLB3" s="84"/>
      <c r="MLC3" s="84"/>
      <c r="MLD3" s="84"/>
      <c r="MLE3" s="84"/>
      <c r="MLF3" s="84"/>
      <c r="MLG3" s="84"/>
      <c r="MLH3" s="84"/>
      <c r="MLI3" s="84"/>
      <c r="MLJ3" s="84"/>
      <c r="MLK3" s="84"/>
      <c r="MLL3" s="84"/>
      <c r="MLM3" s="84"/>
      <c r="MLN3" s="84"/>
      <c r="MLO3" s="84"/>
      <c r="MLP3" s="84"/>
      <c r="MLQ3" s="84"/>
      <c r="MLR3" s="84"/>
      <c r="MLS3" s="84"/>
      <c r="MLT3" s="84"/>
      <c r="MLU3" s="84"/>
      <c r="MLV3" s="84"/>
      <c r="MLW3" s="84"/>
      <c r="MLX3" s="84"/>
      <c r="MLY3" s="84"/>
      <c r="MLZ3" s="84"/>
      <c r="MMA3" s="84"/>
      <c r="MMB3" s="84"/>
      <c r="MMC3" s="84"/>
      <c r="MMD3" s="84"/>
      <c r="MME3" s="84"/>
      <c r="MMF3" s="84"/>
      <c r="MMG3" s="84"/>
      <c r="MMH3" s="84"/>
      <c r="MMI3" s="84"/>
      <c r="MMJ3" s="84"/>
      <c r="MMK3" s="84"/>
      <c r="MML3" s="84"/>
      <c r="MMM3" s="84"/>
      <c r="MMN3" s="84"/>
      <c r="MMO3" s="84"/>
      <c r="MMP3" s="84"/>
      <c r="MMQ3" s="84"/>
      <c r="MMR3" s="84"/>
      <c r="MMS3" s="84"/>
      <c r="MMT3" s="84"/>
      <c r="MMU3" s="84"/>
      <c r="MMV3" s="84"/>
      <c r="MMW3" s="84"/>
      <c r="MMX3" s="84"/>
      <c r="MMY3" s="84"/>
      <c r="MMZ3" s="84"/>
      <c r="MNA3" s="84"/>
      <c r="MNB3" s="84"/>
      <c r="MNC3" s="84"/>
      <c r="MND3" s="84"/>
      <c r="MNE3" s="84"/>
      <c r="MNF3" s="84"/>
      <c r="MNG3" s="84"/>
      <c r="MNH3" s="84"/>
      <c r="MNI3" s="84"/>
      <c r="MNJ3" s="84"/>
      <c r="MNK3" s="84"/>
      <c r="MNL3" s="84"/>
      <c r="MNM3" s="84"/>
      <c r="MNN3" s="84"/>
      <c r="MNO3" s="84"/>
      <c r="MNP3" s="84"/>
      <c r="MNQ3" s="84"/>
      <c r="MNR3" s="84"/>
      <c r="MNS3" s="84"/>
      <c r="MNT3" s="84"/>
      <c r="MNU3" s="84"/>
      <c r="MNV3" s="84"/>
      <c r="MNW3" s="84"/>
      <c r="MNX3" s="84"/>
      <c r="MNY3" s="84"/>
      <c r="MNZ3" s="84"/>
      <c r="MOA3" s="84"/>
      <c r="MOB3" s="84"/>
      <c r="MOC3" s="84"/>
      <c r="MOD3" s="84"/>
      <c r="MOE3" s="84"/>
      <c r="MOF3" s="84"/>
      <c r="MOG3" s="84"/>
      <c r="MOH3" s="84"/>
      <c r="MOI3" s="84"/>
      <c r="MOJ3" s="84"/>
      <c r="MOK3" s="84"/>
      <c r="MOL3" s="84"/>
      <c r="MOM3" s="84"/>
      <c r="MON3" s="84"/>
      <c r="MOO3" s="84"/>
      <c r="MOP3" s="84"/>
      <c r="MOQ3" s="84"/>
      <c r="MOR3" s="84"/>
      <c r="MOS3" s="84"/>
      <c r="MOT3" s="84"/>
      <c r="MOU3" s="84"/>
      <c r="MOV3" s="84"/>
      <c r="MOW3" s="84"/>
      <c r="MOX3" s="84"/>
      <c r="MOY3" s="84"/>
      <c r="MOZ3" s="84"/>
      <c r="MPA3" s="84"/>
      <c r="MPB3" s="84"/>
      <c r="MPC3" s="84"/>
      <c r="MPD3" s="84"/>
      <c r="MPE3" s="84"/>
      <c r="MPF3" s="84"/>
      <c r="MPG3" s="84"/>
      <c r="MPH3" s="84"/>
      <c r="MPI3" s="84"/>
      <c r="MPJ3" s="84"/>
      <c r="MPK3" s="84"/>
      <c r="MPL3" s="84"/>
      <c r="MPM3" s="84"/>
      <c r="MPN3" s="84"/>
      <c r="MPO3" s="84"/>
      <c r="MPP3" s="84"/>
      <c r="MPQ3" s="84"/>
      <c r="MPR3" s="84"/>
      <c r="MPS3" s="84"/>
      <c r="MPT3" s="84"/>
      <c r="MPU3" s="84"/>
      <c r="MPV3" s="84"/>
      <c r="MPW3" s="84"/>
      <c r="MPX3" s="84"/>
      <c r="MPY3" s="84"/>
      <c r="MPZ3" s="84"/>
      <c r="MQA3" s="84"/>
      <c r="MQB3" s="84"/>
      <c r="MQC3" s="84"/>
      <c r="MQD3" s="84"/>
      <c r="MQE3" s="84"/>
      <c r="MQF3" s="84"/>
      <c r="MQG3" s="84"/>
      <c r="MQH3" s="84"/>
      <c r="MQI3" s="84"/>
      <c r="MQJ3" s="84"/>
      <c r="MQK3" s="84"/>
      <c r="MQL3" s="84"/>
      <c r="MQM3" s="84"/>
      <c r="MQN3" s="84"/>
      <c r="MQO3" s="84"/>
      <c r="MQP3" s="84"/>
      <c r="MQQ3" s="84"/>
      <c r="MQR3" s="84"/>
      <c r="MQS3" s="84"/>
      <c r="MQT3" s="84"/>
      <c r="MQU3" s="84"/>
      <c r="MQV3" s="84"/>
      <c r="MQW3" s="84"/>
      <c r="MQX3" s="84"/>
      <c r="MQY3" s="84"/>
      <c r="MQZ3" s="84"/>
      <c r="MRA3" s="84"/>
      <c r="MRB3" s="84"/>
      <c r="MRC3" s="84"/>
      <c r="MRD3" s="84"/>
      <c r="MRE3" s="84"/>
      <c r="MRF3" s="84"/>
      <c r="MRG3" s="84"/>
      <c r="MRH3" s="84"/>
      <c r="MRI3" s="84"/>
      <c r="MRJ3" s="84"/>
      <c r="MRK3" s="84"/>
      <c r="MRL3" s="84"/>
      <c r="MRM3" s="84"/>
      <c r="MRN3" s="84"/>
      <c r="MRO3" s="84"/>
      <c r="MRP3" s="84"/>
      <c r="MRQ3" s="84"/>
      <c r="MRR3" s="84"/>
      <c r="MRS3" s="84"/>
      <c r="MRT3" s="84"/>
      <c r="MRU3" s="84"/>
      <c r="MRV3" s="84"/>
      <c r="MRW3" s="84"/>
      <c r="MRX3" s="84"/>
      <c r="MRY3" s="84"/>
      <c r="MRZ3" s="84"/>
      <c r="MSA3" s="84"/>
      <c r="MSB3" s="84"/>
      <c r="MSC3" s="84"/>
      <c r="MSD3" s="84"/>
      <c r="MSE3" s="84"/>
      <c r="MSF3" s="84"/>
      <c r="MSG3" s="84"/>
      <c r="MSH3" s="84"/>
      <c r="MSI3" s="84"/>
      <c r="MSJ3" s="84"/>
      <c r="MSK3" s="84"/>
      <c r="MSL3" s="84"/>
      <c r="MSM3" s="84"/>
      <c r="MSN3" s="84"/>
      <c r="MSO3" s="84"/>
      <c r="MSP3" s="84"/>
      <c r="MSQ3" s="84"/>
      <c r="MSR3" s="84"/>
      <c r="MSS3" s="84"/>
      <c r="MST3" s="84"/>
      <c r="MSU3" s="84"/>
      <c r="MSV3" s="84"/>
      <c r="MSW3" s="84"/>
      <c r="MSX3" s="84"/>
      <c r="MSY3" s="84"/>
      <c r="MSZ3" s="84"/>
      <c r="MTA3" s="84"/>
      <c r="MTB3" s="84"/>
      <c r="MTC3" s="84"/>
      <c r="MTD3" s="84"/>
      <c r="MTE3" s="84"/>
      <c r="MTF3" s="84"/>
      <c r="MTG3" s="84"/>
      <c r="MTH3" s="84"/>
      <c r="MTI3" s="84"/>
      <c r="MTJ3" s="84"/>
      <c r="MTK3" s="84"/>
      <c r="MTL3" s="84"/>
      <c r="MTM3" s="84"/>
      <c r="MTN3" s="84"/>
      <c r="MTO3" s="84"/>
      <c r="MTP3" s="84"/>
      <c r="MTQ3" s="84"/>
      <c r="MTR3" s="84"/>
      <c r="MTS3" s="84"/>
      <c r="MTT3" s="84"/>
      <c r="MTU3" s="84"/>
      <c r="MTV3" s="84"/>
      <c r="MTW3" s="84"/>
      <c r="MTX3" s="84"/>
      <c r="MTY3" s="84"/>
      <c r="MTZ3" s="84"/>
      <c r="MUA3" s="84"/>
      <c r="MUB3" s="84"/>
      <c r="MUC3" s="84"/>
      <c r="MUD3" s="84"/>
      <c r="MUE3" s="84"/>
      <c r="MUF3" s="84"/>
      <c r="MUG3" s="84"/>
      <c r="MUH3" s="84"/>
      <c r="MUI3" s="84"/>
      <c r="MUJ3" s="84"/>
      <c r="MUK3" s="84"/>
      <c r="MUL3" s="84"/>
      <c r="MUM3" s="84"/>
      <c r="MUN3" s="84"/>
      <c r="MUO3" s="84"/>
      <c r="MUP3" s="84"/>
      <c r="MUQ3" s="84"/>
      <c r="MUR3" s="84"/>
      <c r="MUS3" s="84"/>
      <c r="MUT3" s="84"/>
      <c r="MUU3" s="84"/>
      <c r="MUV3" s="84"/>
      <c r="MUW3" s="84"/>
      <c r="MUX3" s="84"/>
      <c r="MUY3" s="84"/>
      <c r="MUZ3" s="84"/>
      <c r="MVA3" s="84"/>
      <c r="MVB3" s="84"/>
      <c r="MVC3" s="84"/>
      <c r="MVD3" s="84"/>
      <c r="MVE3" s="84"/>
      <c r="MVF3" s="84"/>
      <c r="MVG3" s="84"/>
      <c r="MVH3" s="84"/>
      <c r="MVI3" s="84"/>
      <c r="MVJ3" s="84"/>
      <c r="MVK3" s="84"/>
      <c r="MVL3" s="84"/>
      <c r="MVM3" s="84"/>
      <c r="MVN3" s="84"/>
      <c r="MVO3" s="84"/>
      <c r="MVP3" s="84"/>
      <c r="MVQ3" s="84"/>
      <c r="MVR3" s="84"/>
      <c r="MVS3" s="84"/>
      <c r="MVT3" s="84"/>
      <c r="MVU3" s="84"/>
      <c r="MVV3" s="84"/>
      <c r="MVW3" s="84"/>
      <c r="MVX3" s="84"/>
      <c r="MVY3" s="84"/>
      <c r="MVZ3" s="84"/>
      <c r="MWA3" s="84"/>
      <c r="MWB3" s="84"/>
      <c r="MWC3" s="84"/>
      <c r="MWD3" s="84"/>
      <c r="MWE3" s="84"/>
      <c r="MWF3" s="84"/>
      <c r="MWG3" s="84"/>
      <c r="MWH3" s="84"/>
      <c r="MWI3" s="84"/>
      <c r="MWJ3" s="84"/>
      <c r="MWK3" s="84"/>
      <c r="MWL3" s="84"/>
      <c r="MWM3" s="84"/>
      <c r="MWN3" s="84"/>
      <c r="MWO3" s="84"/>
      <c r="MWP3" s="84"/>
      <c r="MWQ3" s="84"/>
      <c r="MWR3" s="84"/>
      <c r="MWS3" s="84"/>
      <c r="MWT3" s="84"/>
      <c r="MWU3" s="84"/>
      <c r="MWV3" s="84"/>
      <c r="MWW3" s="84"/>
      <c r="MWX3" s="84"/>
      <c r="MWY3" s="84"/>
      <c r="MWZ3" s="84"/>
      <c r="MXA3" s="84"/>
      <c r="MXB3" s="84"/>
      <c r="MXC3" s="84"/>
      <c r="MXD3" s="84"/>
      <c r="MXE3" s="84"/>
      <c r="MXF3" s="84"/>
      <c r="MXG3" s="84"/>
      <c r="MXH3" s="84"/>
      <c r="MXI3" s="84"/>
      <c r="MXJ3" s="84"/>
      <c r="MXK3" s="84"/>
      <c r="MXL3" s="84"/>
      <c r="MXM3" s="84"/>
      <c r="MXN3" s="84"/>
      <c r="MXO3" s="84"/>
      <c r="MXP3" s="84"/>
      <c r="MXQ3" s="84"/>
      <c r="MXR3" s="84"/>
      <c r="MXS3" s="84"/>
      <c r="MXT3" s="84"/>
      <c r="MXU3" s="84"/>
      <c r="MXV3" s="84"/>
      <c r="MXW3" s="84"/>
      <c r="MXX3" s="84"/>
      <c r="MXY3" s="84"/>
      <c r="MXZ3" s="84"/>
      <c r="MYA3" s="84"/>
      <c r="MYB3" s="84"/>
      <c r="MYC3" s="84"/>
      <c r="MYD3" s="84"/>
      <c r="MYE3" s="84"/>
      <c r="MYF3" s="84"/>
      <c r="MYG3" s="84"/>
      <c r="MYH3" s="84"/>
      <c r="MYI3" s="84"/>
      <c r="MYJ3" s="84"/>
      <c r="MYK3" s="84"/>
      <c r="MYL3" s="84"/>
      <c r="MYM3" s="84"/>
      <c r="MYN3" s="84"/>
      <c r="MYO3" s="84"/>
      <c r="MYP3" s="84"/>
      <c r="MYQ3" s="84"/>
      <c r="MYR3" s="84"/>
      <c r="MYS3" s="84"/>
      <c r="MYT3" s="84"/>
      <c r="MYU3" s="84"/>
      <c r="MYV3" s="84"/>
      <c r="MYW3" s="84"/>
      <c r="MYX3" s="84"/>
      <c r="MYY3" s="84"/>
      <c r="MYZ3" s="84"/>
      <c r="MZA3" s="84"/>
      <c r="MZB3" s="84"/>
      <c r="MZC3" s="84"/>
      <c r="MZD3" s="84"/>
      <c r="MZE3" s="84"/>
      <c r="MZF3" s="84"/>
      <c r="MZG3" s="84"/>
      <c r="MZH3" s="84"/>
      <c r="MZI3" s="84"/>
      <c r="MZJ3" s="84"/>
      <c r="MZK3" s="84"/>
      <c r="MZL3" s="84"/>
      <c r="MZM3" s="84"/>
      <c r="MZN3" s="84"/>
      <c r="MZO3" s="84"/>
      <c r="MZP3" s="84"/>
      <c r="MZQ3" s="84"/>
      <c r="MZR3" s="84"/>
      <c r="MZS3" s="84"/>
      <c r="MZT3" s="84"/>
      <c r="MZU3" s="84"/>
      <c r="MZV3" s="84"/>
      <c r="MZW3" s="84"/>
      <c r="MZX3" s="84"/>
      <c r="MZY3" s="84"/>
      <c r="MZZ3" s="84"/>
      <c r="NAA3" s="84"/>
      <c r="NAB3" s="84"/>
      <c r="NAC3" s="84"/>
      <c r="NAD3" s="84"/>
      <c r="NAE3" s="84"/>
      <c r="NAF3" s="84"/>
      <c r="NAG3" s="84"/>
      <c r="NAH3" s="84"/>
      <c r="NAI3" s="84"/>
      <c r="NAJ3" s="84"/>
      <c r="NAK3" s="84"/>
      <c r="NAL3" s="84"/>
      <c r="NAM3" s="84"/>
      <c r="NAN3" s="84"/>
      <c r="NAO3" s="84"/>
      <c r="NAP3" s="84"/>
      <c r="NAQ3" s="84"/>
      <c r="NAR3" s="84"/>
      <c r="NAS3" s="84"/>
      <c r="NAT3" s="84"/>
      <c r="NAU3" s="84"/>
      <c r="NAV3" s="84"/>
      <c r="NAW3" s="84"/>
      <c r="NAX3" s="84"/>
      <c r="NAY3" s="84"/>
      <c r="NAZ3" s="84"/>
      <c r="NBA3" s="84"/>
      <c r="NBB3" s="84"/>
      <c r="NBC3" s="84"/>
      <c r="NBD3" s="84"/>
      <c r="NBE3" s="84"/>
      <c r="NBF3" s="84"/>
      <c r="NBG3" s="84"/>
      <c r="NBH3" s="84"/>
      <c r="NBI3" s="84"/>
      <c r="NBJ3" s="84"/>
      <c r="NBK3" s="84"/>
      <c r="NBL3" s="84"/>
      <c r="NBM3" s="84"/>
      <c r="NBN3" s="84"/>
      <c r="NBO3" s="84"/>
      <c r="NBP3" s="84"/>
      <c r="NBQ3" s="84"/>
      <c r="NBR3" s="84"/>
      <c r="NBS3" s="84"/>
      <c r="NBT3" s="84"/>
      <c r="NBU3" s="84"/>
      <c r="NBV3" s="84"/>
      <c r="NBW3" s="84"/>
      <c r="NBX3" s="84"/>
      <c r="NBY3" s="84"/>
      <c r="NBZ3" s="84"/>
      <c r="NCA3" s="84"/>
      <c r="NCB3" s="84"/>
      <c r="NCC3" s="84"/>
      <c r="NCD3" s="84"/>
      <c r="NCE3" s="84"/>
      <c r="NCF3" s="84"/>
      <c r="NCG3" s="84"/>
      <c r="NCH3" s="84"/>
      <c r="NCI3" s="84"/>
      <c r="NCJ3" s="84"/>
      <c r="NCK3" s="84"/>
      <c r="NCL3" s="84"/>
      <c r="NCM3" s="84"/>
      <c r="NCN3" s="84"/>
      <c r="NCO3" s="84"/>
      <c r="NCP3" s="84"/>
      <c r="NCQ3" s="84"/>
      <c r="NCR3" s="84"/>
      <c r="NCS3" s="84"/>
      <c r="NCT3" s="84"/>
      <c r="NCU3" s="84"/>
      <c r="NCV3" s="84"/>
      <c r="NCW3" s="84"/>
      <c r="NCX3" s="84"/>
      <c r="NCY3" s="84"/>
      <c r="NCZ3" s="84"/>
      <c r="NDA3" s="84"/>
      <c r="NDB3" s="84"/>
      <c r="NDC3" s="84"/>
      <c r="NDD3" s="84"/>
      <c r="NDE3" s="84"/>
      <c r="NDF3" s="84"/>
      <c r="NDG3" s="84"/>
      <c r="NDH3" s="84"/>
      <c r="NDI3" s="84"/>
      <c r="NDJ3" s="84"/>
      <c r="NDK3" s="84"/>
      <c r="NDL3" s="84"/>
      <c r="NDM3" s="84"/>
      <c r="NDN3" s="84"/>
      <c r="NDO3" s="84"/>
      <c r="NDP3" s="84"/>
      <c r="NDQ3" s="84"/>
      <c r="NDR3" s="84"/>
      <c r="NDS3" s="84"/>
      <c r="NDT3" s="84"/>
      <c r="NDU3" s="84"/>
      <c r="NDV3" s="84"/>
      <c r="NDW3" s="84"/>
      <c r="NDX3" s="84"/>
      <c r="NDY3" s="84"/>
      <c r="NDZ3" s="84"/>
      <c r="NEA3" s="84"/>
      <c r="NEB3" s="84"/>
      <c r="NEC3" s="84"/>
      <c r="NED3" s="84"/>
      <c r="NEE3" s="84"/>
      <c r="NEF3" s="84"/>
      <c r="NEG3" s="84"/>
      <c r="NEH3" s="84"/>
      <c r="NEI3" s="84"/>
      <c r="NEJ3" s="84"/>
      <c r="NEK3" s="84"/>
      <c r="NEL3" s="84"/>
      <c r="NEM3" s="84"/>
      <c r="NEN3" s="84"/>
      <c r="NEO3" s="84"/>
      <c r="NEP3" s="84"/>
      <c r="NEQ3" s="84"/>
      <c r="NER3" s="84"/>
      <c r="NES3" s="84"/>
      <c r="NET3" s="84"/>
      <c r="NEU3" s="84"/>
      <c r="NEV3" s="84"/>
      <c r="NEW3" s="84"/>
      <c r="NEX3" s="84"/>
      <c r="NEY3" s="84"/>
      <c r="NEZ3" s="84"/>
      <c r="NFA3" s="84"/>
      <c r="NFB3" s="84"/>
      <c r="NFC3" s="84"/>
      <c r="NFD3" s="84"/>
      <c r="NFE3" s="84"/>
      <c r="NFF3" s="84"/>
      <c r="NFG3" s="84"/>
      <c r="NFH3" s="84"/>
      <c r="NFI3" s="84"/>
      <c r="NFJ3" s="84"/>
      <c r="NFK3" s="84"/>
      <c r="NFL3" s="84"/>
      <c r="NFM3" s="84"/>
      <c r="NFN3" s="84"/>
      <c r="NFO3" s="84"/>
      <c r="NFP3" s="84"/>
      <c r="NFQ3" s="84"/>
      <c r="NFR3" s="84"/>
      <c r="NFS3" s="84"/>
      <c r="NFT3" s="84"/>
      <c r="NFU3" s="84"/>
      <c r="NFV3" s="84"/>
      <c r="NFW3" s="84"/>
      <c r="NFX3" s="84"/>
      <c r="NFY3" s="84"/>
      <c r="NFZ3" s="84"/>
      <c r="NGA3" s="84"/>
      <c r="NGB3" s="84"/>
      <c r="NGC3" s="84"/>
      <c r="NGD3" s="84"/>
      <c r="NGE3" s="84"/>
      <c r="NGF3" s="84"/>
      <c r="NGG3" s="84"/>
      <c r="NGH3" s="84"/>
      <c r="NGI3" s="84"/>
      <c r="NGJ3" s="84"/>
      <c r="NGK3" s="84"/>
      <c r="NGL3" s="84"/>
      <c r="NGM3" s="84"/>
      <c r="NGN3" s="84"/>
      <c r="NGO3" s="84"/>
      <c r="NGP3" s="84"/>
      <c r="NGQ3" s="84"/>
      <c r="NGR3" s="84"/>
      <c r="NGS3" s="84"/>
      <c r="NGT3" s="84"/>
      <c r="NGU3" s="84"/>
      <c r="NGV3" s="84"/>
      <c r="NGW3" s="84"/>
      <c r="NGX3" s="84"/>
      <c r="NGY3" s="84"/>
      <c r="NGZ3" s="84"/>
      <c r="NHA3" s="84"/>
      <c r="NHB3" s="84"/>
      <c r="NHC3" s="84"/>
      <c r="NHD3" s="84"/>
      <c r="NHE3" s="84"/>
      <c r="NHF3" s="84"/>
      <c r="NHG3" s="84"/>
      <c r="NHH3" s="84"/>
      <c r="NHI3" s="84"/>
      <c r="NHJ3" s="84"/>
      <c r="NHK3" s="84"/>
      <c r="NHL3" s="84"/>
      <c r="NHM3" s="84"/>
      <c r="NHN3" s="84"/>
      <c r="NHO3" s="84"/>
      <c r="NHP3" s="84"/>
      <c r="NHQ3" s="84"/>
      <c r="NHR3" s="84"/>
      <c r="NHS3" s="84"/>
      <c r="NHT3" s="84"/>
      <c r="NHU3" s="84"/>
      <c r="NHV3" s="84"/>
      <c r="NHW3" s="84"/>
      <c r="NHX3" s="84"/>
      <c r="NHY3" s="84"/>
      <c r="NHZ3" s="84"/>
      <c r="NIA3" s="84"/>
      <c r="NIB3" s="84"/>
      <c r="NIC3" s="84"/>
      <c r="NID3" s="84"/>
      <c r="NIE3" s="84"/>
      <c r="NIF3" s="84"/>
      <c r="NIG3" s="84"/>
      <c r="NIH3" s="84"/>
      <c r="NII3" s="84"/>
      <c r="NIJ3" s="84"/>
      <c r="NIK3" s="84"/>
      <c r="NIL3" s="84"/>
      <c r="NIM3" s="84"/>
      <c r="NIN3" s="84"/>
      <c r="NIO3" s="84"/>
      <c r="NIP3" s="84"/>
      <c r="NIQ3" s="84"/>
      <c r="NIR3" s="84"/>
      <c r="NIS3" s="84"/>
      <c r="NIT3" s="84"/>
      <c r="NIU3" s="84"/>
      <c r="NIV3" s="84"/>
      <c r="NIW3" s="84"/>
      <c r="NIX3" s="84"/>
      <c r="NIY3" s="84"/>
      <c r="NIZ3" s="84"/>
      <c r="NJA3" s="84"/>
      <c r="NJB3" s="84"/>
      <c r="NJC3" s="84"/>
      <c r="NJD3" s="84"/>
      <c r="NJE3" s="84"/>
      <c r="NJF3" s="84"/>
      <c r="NJG3" s="84"/>
      <c r="NJH3" s="84"/>
      <c r="NJI3" s="84"/>
      <c r="NJJ3" s="84"/>
      <c r="NJK3" s="84"/>
      <c r="NJL3" s="84"/>
      <c r="NJM3" s="84"/>
      <c r="NJN3" s="84"/>
      <c r="NJO3" s="84"/>
      <c r="NJP3" s="84"/>
      <c r="NJQ3" s="84"/>
      <c r="NJR3" s="84"/>
      <c r="NJS3" s="84"/>
      <c r="NJT3" s="84"/>
      <c r="NJU3" s="84"/>
      <c r="NJV3" s="84"/>
      <c r="NJW3" s="84"/>
      <c r="NJX3" s="84"/>
      <c r="NJY3" s="84"/>
      <c r="NJZ3" s="84"/>
      <c r="NKA3" s="84"/>
      <c r="NKB3" s="84"/>
      <c r="NKC3" s="84"/>
      <c r="NKD3" s="84"/>
      <c r="NKE3" s="84"/>
      <c r="NKF3" s="84"/>
      <c r="NKG3" s="84"/>
      <c r="NKH3" s="84"/>
      <c r="NKI3" s="84"/>
      <c r="NKJ3" s="84"/>
      <c r="NKK3" s="84"/>
      <c r="NKL3" s="84"/>
      <c r="NKM3" s="84"/>
      <c r="NKN3" s="84"/>
      <c r="NKO3" s="84"/>
      <c r="NKP3" s="84"/>
      <c r="NKQ3" s="84"/>
      <c r="NKR3" s="84"/>
      <c r="NKS3" s="84"/>
      <c r="NKT3" s="84"/>
      <c r="NKU3" s="84"/>
      <c r="NKV3" s="84"/>
      <c r="NKW3" s="84"/>
      <c r="NKX3" s="84"/>
      <c r="NKY3" s="84"/>
      <c r="NKZ3" s="84"/>
      <c r="NLA3" s="84"/>
      <c r="NLB3" s="84"/>
      <c r="NLC3" s="84"/>
      <c r="NLD3" s="84"/>
      <c r="NLE3" s="84"/>
      <c r="NLF3" s="84"/>
      <c r="NLG3" s="84"/>
      <c r="NLH3" s="84"/>
      <c r="NLI3" s="84"/>
      <c r="NLJ3" s="84"/>
      <c r="NLK3" s="84"/>
      <c r="NLL3" s="84"/>
      <c r="NLM3" s="84"/>
      <c r="NLN3" s="84"/>
      <c r="NLO3" s="84"/>
      <c r="NLP3" s="84"/>
      <c r="NLQ3" s="84"/>
      <c r="NLR3" s="84"/>
      <c r="NLS3" s="84"/>
      <c r="NLT3" s="84"/>
      <c r="NLU3" s="84"/>
      <c r="NLV3" s="84"/>
      <c r="NLW3" s="84"/>
      <c r="NLX3" s="84"/>
      <c r="NLY3" s="84"/>
      <c r="NLZ3" s="84"/>
      <c r="NMA3" s="84"/>
      <c r="NMB3" s="84"/>
      <c r="NMC3" s="84"/>
      <c r="NMD3" s="84"/>
      <c r="NME3" s="84"/>
      <c r="NMF3" s="84"/>
      <c r="NMG3" s="84"/>
      <c r="NMH3" s="84"/>
      <c r="NMI3" s="84"/>
      <c r="NMJ3" s="84"/>
      <c r="NMK3" s="84"/>
      <c r="NML3" s="84"/>
      <c r="NMM3" s="84"/>
      <c r="NMN3" s="84"/>
      <c r="NMO3" s="84"/>
      <c r="NMP3" s="84"/>
      <c r="NMQ3" s="84"/>
      <c r="NMR3" s="84"/>
      <c r="NMS3" s="84"/>
      <c r="NMT3" s="84"/>
      <c r="NMU3" s="84"/>
      <c r="NMV3" s="84"/>
      <c r="NMW3" s="84"/>
      <c r="NMX3" s="84"/>
      <c r="NMY3" s="84"/>
      <c r="NMZ3" s="84"/>
      <c r="NNA3" s="84"/>
      <c r="NNB3" s="84"/>
      <c r="NNC3" s="84"/>
      <c r="NND3" s="84"/>
      <c r="NNE3" s="84"/>
      <c r="NNF3" s="84"/>
      <c r="NNG3" s="84"/>
      <c r="NNH3" s="84"/>
      <c r="NNI3" s="84"/>
      <c r="NNJ3" s="84"/>
      <c r="NNK3" s="84"/>
      <c r="NNL3" s="84"/>
      <c r="NNM3" s="84"/>
      <c r="NNN3" s="84"/>
      <c r="NNO3" s="84"/>
      <c r="NNP3" s="84"/>
      <c r="NNQ3" s="84"/>
      <c r="NNR3" s="84"/>
      <c r="NNS3" s="84"/>
      <c r="NNT3" s="84"/>
      <c r="NNU3" s="84"/>
      <c r="NNV3" s="84"/>
      <c r="NNW3" s="84"/>
      <c r="NNX3" s="84"/>
      <c r="NNY3" s="84"/>
      <c r="NNZ3" s="84"/>
      <c r="NOA3" s="84"/>
      <c r="NOB3" s="84"/>
      <c r="NOC3" s="84"/>
      <c r="NOD3" s="84"/>
      <c r="NOE3" s="84"/>
      <c r="NOF3" s="84"/>
      <c r="NOG3" s="84"/>
      <c r="NOH3" s="84"/>
      <c r="NOI3" s="84"/>
      <c r="NOJ3" s="84"/>
      <c r="NOK3" s="84"/>
      <c r="NOL3" s="84"/>
      <c r="NOM3" s="84"/>
      <c r="NON3" s="84"/>
      <c r="NOO3" s="84"/>
      <c r="NOP3" s="84"/>
      <c r="NOQ3" s="84"/>
      <c r="NOR3" s="84"/>
      <c r="NOS3" s="84"/>
      <c r="NOT3" s="84"/>
      <c r="NOU3" s="84"/>
      <c r="NOV3" s="84"/>
      <c r="NOW3" s="84"/>
      <c r="NOX3" s="84"/>
      <c r="NOY3" s="84"/>
      <c r="NOZ3" s="84"/>
      <c r="NPA3" s="84"/>
      <c r="NPB3" s="84"/>
      <c r="NPC3" s="84"/>
      <c r="NPD3" s="84"/>
      <c r="NPE3" s="84"/>
      <c r="NPF3" s="84"/>
      <c r="NPG3" s="84"/>
      <c r="NPH3" s="84"/>
      <c r="NPI3" s="84"/>
      <c r="NPJ3" s="84"/>
      <c r="NPK3" s="84"/>
      <c r="NPL3" s="84"/>
      <c r="NPM3" s="84"/>
      <c r="NPN3" s="84"/>
      <c r="NPO3" s="84"/>
      <c r="NPP3" s="84"/>
      <c r="NPQ3" s="84"/>
      <c r="NPR3" s="84"/>
      <c r="NPS3" s="84"/>
      <c r="NPT3" s="84"/>
      <c r="NPU3" s="84"/>
      <c r="NPV3" s="84"/>
      <c r="NPW3" s="84"/>
      <c r="NPX3" s="84"/>
      <c r="NPY3" s="84"/>
      <c r="NPZ3" s="84"/>
      <c r="NQA3" s="84"/>
      <c r="NQB3" s="84"/>
      <c r="NQC3" s="84"/>
      <c r="NQD3" s="84"/>
      <c r="NQE3" s="84"/>
      <c r="NQF3" s="84"/>
      <c r="NQG3" s="84"/>
      <c r="NQH3" s="84"/>
      <c r="NQI3" s="84"/>
      <c r="NQJ3" s="84"/>
      <c r="NQK3" s="84"/>
      <c r="NQL3" s="84"/>
      <c r="NQM3" s="84"/>
      <c r="NQN3" s="84"/>
      <c r="NQO3" s="84"/>
      <c r="NQP3" s="84"/>
      <c r="NQQ3" s="84"/>
      <c r="NQR3" s="84"/>
      <c r="NQS3" s="84"/>
      <c r="NQT3" s="84"/>
      <c r="NQU3" s="84"/>
      <c r="NQV3" s="84"/>
      <c r="NQW3" s="84"/>
      <c r="NQX3" s="84"/>
      <c r="NQY3" s="84"/>
      <c r="NQZ3" s="84"/>
      <c r="NRA3" s="84"/>
      <c r="NRB3" s="84"/>
      <c r="NRC3" s="84"/>
      <c r="NRD3" s="84"/>
      <c r="NRE3" s="84"/>
      <c r="NRF3" s="84"/>
      <c r="NRG3" s="84"/>
      <c r="NRH3" s="84"/>
      <c r="NRI3" s="84"/>
      <c r="NRJ3" s="84"/>
      <c r="NRK3" s="84"/>
      <c r="NRL3" s="84"/>
      <c r="NRM3" s="84"/>
      <c r="NRN3" s="84"/>
      <c r="NRO3" s="84"/>
      <c r="NRP3" s="84"/>
      <c r="NRQ3" s="84"/>
      <c r="NRR3" s="84"/>
      <c r="NRS3" s="84"/>
      <c r="NRT3" s="84"/>
      <c r="NRU3" s="84"/>
      <c r="NRV3" s="84"/>
      <c r="NRW3" s="84"/>
      <c r="NRX3" s="84"/>
      <c r="NRY3" s="84"/>
      <c r="NRZ3" s="84"/>
      <c r="NSA3" s="84"/>
      <c r="NSB3" s="84"/>
      <c r="NSC3" s="84"/>
      <c r="NSD3" s="84"/>
      <c r="NSE3" s="84"/>
      <c r="NSF3" s="84"/>
      <c r="NSG3" s="84"/>
      <c r="NSH3" s="84"/>
      <c r="NSI3" s="84"/>
      <c r="NSJ3" s="84"/>
      <c r="NSK3" s="84"/>
      <c r="NSL3" s="84"/>
      <c r="NSM3" s="84"/>
      <c r="NSN3" s="84"/>
      <c r="NSO3" s="84"/>
      <c r="NSP3" s="84"/>
      <c r="NSQ3" s="84"/>
      <c r="NSR3" s="84"/>
      <c r="NSS3" s="84"/>
      <c r="NST3" s="84"/>
      <c r="NSU3" s="84"/>
      <c r="NSV3" s="84"/>
      <c r="NSW3" s="84"/>
      <c r="NSX3" s="84"/>
      <c r="NSY3" s="84"/>
      <c r="NSZ3" s="84"/>
      <c r="NTA3" s="84"/>
      <c r="NTB3" s="84"/>
      <c r="NTC3" s="84"/>
      <c r="NTD3" s="84"/>
      <c r="NTE3" s="84"/>
      <c r="NTF3" s="84"/>
      <c r="NTG3" s="84"/>
      <c r="NTH3" s="84"/>
      <c r="NTI3" s="84"/>
      <c r="NTJ3" s="84"/>
      <c r="NTK3" s="84"/>
      <c r="NTL3" s="84"/>
      <c r="NTM3" s="84"/>
      <c r="NTN3" s="84"/>
      <c r="NTO3" s="84"/>
      <c r="NTP3" s="84"/>
      <c r="NTQ3" s="84"/>
      <c r="NTR3" s="84"/>
      <c r="NTS3" s="84"/>
      <c r="NTT3" s="84"/>
      <c r="NTU3" s="84"/>
      <c r="NTV3" s="84"/>
      <c r="NTW3" s="84"/>
      <c r="NTX3" s="84"/>
      <c r="NTY3" s="84"/>
      <c r="NTZ3" s="84"/>
      <c r="NUA3" s="84"/>
      <c r="NUB3" s="84"/>
      <c r="NUC3" s="84"/>
      <c r="NUD3" s="84"/>
      <c r="NUE3" s="84"/>
      <c r="NUF3" s="84"/>
      <c r="NUG3" s="84"/>
      <c r="NUH3" s="84"/>
      <c r="NUI3" s="84"/>
      <c r="NUJ3" s="84"/>
      <c r="NUK3" s="84"/>
      <c r="NUL3" s="84"/>
      <c r="NUM3" s="84"/>
      <c r="NUN3" s="84"/>
      <c r="NUO3" s="84"/>
      <c r="NUP3" s="84"/>
      <c r="NUQ3" s="84"/>
      <c r="NUR3" s="84"/>
      <c r="NUS3" s="84"/>
      <c r="NUT3" s="84"/>
      <c r="NUU3" s="84"/>
      <c r="NUV3" s="84"/>
      <c r="NUW3" s="84"/>
      <c r="NUX3" s="84"/>
      <c r="NUY3" s="84"/>
      <c r="NUZ3" s="84"/>
      <c r="NVA3" s="84"/>
      <c r="NVB3" s="84"/>
      <c r="NVC3" s="84"/>
      <c r="NVD3" s="84"/>
      <c r="NVE3" s="84"/>
      <c r="NVF3" s="84"/>
      <c r="NVG3" s="84"/>
      <c r="NVH3" s="84"/>
      <c r="NVI3" s="84"/>
      <c r="NVJ3" s="84"/>
      <c r="NVK3" s="84"/>
      <c r="NVL3" s="84"/>
      <c r="NVM3" s="84"/>
      <c r="NVN3" s="84"/>
      <c r="NVO3" s="84"/>
      <c r="NVP3" s="84"/>
      <c r="NVQ3" s="84"/>
      <c r="NVR3" s="84"/>
      <c r="NVS3" s="84"/>
      <c r="NVT3" s="84"/>
      <c r="NVU3" s="84"/>
      <c r="NVV3" s="84"/>
      <c r="NVW3" s="84"/>
      <c r="NVX3" s="84"/>
      <c r="NVY3" s="84"/>
      <c r="NVZ3" s="84"/>
      <c r="NWA3" s="84"/>
      <c r="NWB3" s="84"/>
      <c r="NWC3" s="84"/>
      <c r="NWD3" s="84"/>
      <c r="NWE3" s="84"/>
      <c r="NWF3" s="84"/>
      <c r="NWG3" s="84"/>
      <c r="NWH3" s="84"/>
      <c r="NWI3" s="84"/>
      <c r="NWJ3" s="84"/>
      <c r="NWK3" s="84"/>
      <c r="NWL3" s="84"/>
      <c r="NWM3" s="84"/>
      <c r="NWN3" s="84"/>
      <c r="NWO3" s="84"/>
      <c r="NWP3" s="84"/>
      <c r="NWQ3" s="84"/>
      <c r="NWR3" s="84"/>
      <c r="NWS3" s="84"/>
      <c r="NWT3" s="84"/>
      <c r="NWU3" s="84"/>
      <c r="NWV3" s="84"/>
      <c r="NWW3" s="84"/>
      <c r="NWX3" s="84"/>
      <c r="NWY3" s="84"/>
      <c r="NWZ3" s="84"/>
      <c r="NXA3" s="84"/>
      <c r="NXB3" s="84"/>
      <c r="NXC3" s="84"/>
      <c r="NXD3" s="84"/>
      <c r="NXE3" s="84"/>
      <c r="NXF3" s="84"/>
      <c r="NXG3" s="84"/>
      <c r="NXH3" s="84"/>
      <c r="NXI3" s="84"/>
      <c r="NXJ3" s="84"/>
      <c r="NXK3" s="84"/>
      <c r="NXL3" s="84"/>
      <c r="NXM3" s="84"/>
      <c r="NXN3" s="84"/>
      <c r="NXO3" s="84"/>
      <c r="NXP3" s="84"/>
      <c r="NXQ3" s="84"/>
      <c r="NXR3" s="84"/>
      <c r="NXS3" s="84"/>
      <c r="NXT3" s="84"/>
      <c r="NXU3" s="84"/>
      <c r="NXV3" s="84"/>
      <c r="NXW3" s="84"/>
      <c r="NXX3" s="84"/>
      <c r="NXY3" s="84"/>
      <c r="NXZ3" s="84"/>
      <c r="NYA3" s="84"/>
      <c r="NYB3" s="84"/>
      <c r="NYC3" s="84"/>
      <c r="NYD3" s="84"/>
      <c r="NYE3" s="84"/>
      <c r="NYF3" s="84"/>
      <c r="NYG3" s="84"/>
      <c r="NYH3" s="84"/>
      <c r="NYI3" s="84"/>
      <c r="NYJ3" s="84"/>
      <c r="NYK3" s="84"/>
      <c r="NYL3" s="84"/>
      <c r="NYM3" s="84"/>
      <c r="NYN3" s="84"/>
      <c r="NYO3" s="84"/>
      <c r="NYP3" s="84"/>
      <c r="NYQ3" s="84"/>
      <c r="NYR3" s="84"/>
      <c r="NYS3" s="84"/>
      <c r="NYT3" s="84"/>
      <c r="NYU3" s="84"/>
      <c r="NYV3" s="84"/>
      <c r="NYW3" s="84"/>
      <c r="NYX3" s="84"/>
      <c r="NYY3" s="84"/>
      <c r="NYZ3" s="84"/>
      <c r="NZA3" s="84"/>
      <c r="NZB3" s="84"/>
      <c r="NZC3" s="84"/>
      <c r="NZD3" s="84"/>
      <c r="NZE3" s="84"/>
      <c r="NZF3" s="84"/>
      <c r="NZG3" s="84"/>
      <c r="NZH3" s="84"/>
      <c r="NZI3" s="84"/>
      <c r="NZJ3" s="84"/>
      <c r="NZK3" s="84"/>
      <c r="NZL3" s="84"/>
      <c r="NZM3" s="84"/>
      <c r="NZN3" s="84"/>
      <c r="NZO3" s="84"/>
      <c r="NZP3" s="84"/>
      <c r="NZQ3" s="84"/>
      <c r="NZR3" s="84"/>
      <c r="NZS3" s="84"/>
      <c r="NZT3" s="84"/>
      <c r="NZU3" s="84"/>
      <c r="NZV3" s="84"/>
      <c r="NZW3" s="84"/>
      <c r="NZX3" s="84"/>
      <c r="NZY3" s="84"/>
      <c r="NZZ3" s="84"/>
      <c r="OAA3" s="84"/>
      <c r="OAB3" s="84"/>
      <c r="OAC3" s="84"/>
      <c r="OAD3" s="84"/>
      <c r="OAE3" s="84"/>
      <c r="OAF3" s="84"/>
      <c r="OAG3" s="84"/>
      <c r="OAH3" s="84"/>
      <c r="OAI3" s="84"/>
      <c r="OAJ3" s="84"/>
      <c r="OAK3" s="84"/>
      <c r="OAL3" s="84"/>
      <c r="OAM3" s="84"/>
      <c r="OAN3" s="84"/>
      <c r="OAO3" s="84"/>
      <c r="OAP3" s="84"/>
      <c r="OAQ3" s="84"/>
      <c r="OAR3" s="84"/>
      <c r="OAS3" s="84"/>
      <c r="OAT3" s="84"/>
      <c r="OAU3" s="84"/>
      <c r="OAV3" s="84"/>
      <c r="OAW3" s="84"/>
      <c r="OAX3" s="84"/>
      <c r="OAY3" s="84"/>
      <c r="OAZ3" s="84"/>
      <c r="OBA3" s="84"/>
      <c r="OBB3" s="84"/>
      <c r="OBC3" s="84"/>
      <c r="OBD3" s="84"/>
      <c r="OBE3" s="84"/>
      <c r="OBF3" s="84"/>
      <c r="OBG3" s="84"/>
      <c r="OBH3" s="84"/>
      <c r="OBI3" s="84"/>
      <c r="OBJ3" s="84"/>
      <c r="OBK3" s="84"/>
      <c r="OBL3" s="84"/>
      <c r="OBM3" s="84"/>
      <c r="OBN3" s="84"/>
      <c r="OBO3" s="84"/>
      <c r="OBP3" s="84"/>
      <c r="OBQ3" s="84"/>
      <c r="OBR3" s="84"/>
      <c r="OBS3" s="84"/>
      <c r="OBT3" s="84"/>
      <c r="OBU3" s="84"/>
      <c r="OBV3" s="84"/>
      <c r="OBW3" s="84"/>
      <c r="OBX3" s="84"/>
      <c r="OBY3" s="84"/>
      <c r="OBZ3" s="84"/>
      <c r="OCA3" s="84"/>
      <c r="OCB3" s="84"/>
      <c r="OCC3" s="84"/>
      <c r="OCD3" s="84"/>
      <c r="OCE3" s="84"/>
      <c r="OCF3" s="84"/>
      <c r="OCG3" s="84"/>
      <c r="OCH3" s="84"/>
      <c r="OCI3" s="84"/>
      <c r="OCJ3" s="84"/>
      <c r="OCK3" s="84"/>
      <c r="OCL3" s="84"/>
      <c r="OCM3" s="84"/>
      <c r="OCN3" s="84"/>
      <c r="OCO3" s="84"/>
      <c r="OCP3" s="84"/>
      <c r="OCQ3" s="84"/>
      <c r="OCR3" s="84"/>
      <c r="OCS3" s="84"/>
      <c r="OCT3" s="84"/>
      <c r="OCU3" s="84"/>
      <c r="OCV3" s="84"/>
      <c r="OCW3" s="84"/>
      <c r="OCX3" s="84"/>
      <c r="OCY3" s="84"/>
      <c r="OCZ3" s="84"/>
      <c r="ODA3" s="84"/>
      <c r="ODB3" s="84"/>
      <c r="ODC3" s="84"/>
      <c r="ODD3" s="84"/>
      <c r="ODE3" s="84"/>
      <c r="ODF3" s="84"/>
      <c r="ODG3" s="84"/>
      <c r="ODH3" s="84"/>
      <c r="ODI3" s="84"/>
      <c r="ODJ3" s="84"/>
      <c r="ODK3" s="84"/>
      <c r="ODL3" s="84"/>
      <c r="ODM3" s="84"/>
      <c r="ODN3" s="84"/>
      <c r="ODO3" s="84"/>
      <c r="ODP3" s="84"/>
      <c r="ODQ3" s="84"/>
      <c r="ODR3" s="84"/>
      <c r="ODS3" s="84"/>
      <c r="ODT3" s="84"/>
      <c r="ODU3" s="84"/>
      <c r="ODV3" s="84"/>
      <c r="ODW3" s="84"/>
      <c r="ODX3" s="84"/>
      <c r="ODY3" s="84"/>
      <c r="ODZ3" s="84"/>
      <c r="OEA3" s="84"/>
      <c r="OEB3" s="84"/>
      <c r="OEC3" s="84"/>
      <c r="OED3" s="84"/>
      <c r="OEE3" s="84"/>
      <c r="OEF3" s="84"/>
      <c r="OEG3" s="84"/>
      <c r="OEH3" s="84"/>
      <c r="OEI3" s="84"/>
      <c r="OEJ3" s="84"/>
      <c r="OEK3" s="84"/>
      <c r="OEL3" s="84"/>
      <c r="OEM3" s="84"/>
      <c r="OEN3" s="84"/>
      <c r="OEO3" s="84"/>
      <c r="OEP3" s="84"/>
      <c r="OEQ3" s="84"/>
      <c r="OER3" s="84"/>
      <c r="OES3" s="84"/>
      <c r="OET3" s="84"/>
      <c r="OEU3" s="84"/>
      <c r="OEV3" s="84"/>
      <c r="OEW3" s="84"/>
      <c r="OEX3" s="84"/>
      <c r="OEY3" s="84"/>
      <c r="OEZ3" s="84"/>
      <c r="OFA3" s="84"/>
      <c r="OFB3" s="84"/>
      <c r="OFC3" s="84"/>
      <c r="OFD3" s="84"/>
      <c r="OFE3" s="84"/>
      <c r="OFF3" s="84"/>
      <c r="OFG3" s="84"/>
      <c r="OFH3" s="84"/>
      <c r="OFI3" s="84"/>
      <c r="OFJ3" s="84"/>
      <c r="OFK3" s="84"/>
      <c r="OFL3" s="84"/>
      <c r="OFM3" s="84"/>
      <c r="OFN3" s="84"/>
      <c r="OFO3" s="84"/>
      <c r="OFP3" s="84"/>
      <c r="OFQ3" s="84"/>
      <c r="OFR3" s="84"/>
      <c r="OFS3" s="84"/>
      <c r="OFT3" s="84"/>
      <c r="OFU3" s="84"/>
      <c r="OFV3" s="84"/>
      <c r="OFW3" s="84"/>
      <c r="OFX3" s="84"/>
      <c r="OFY3" s="84"/>
      <c r="OFZ3" s="84"/>
      <c r="OGA3" s="84"/>
      <c r="OGB3" s="84"/>
      <c r="OGC3" s="84"/>
      <c r="OGD3" s="84"/>
      <c r="OGE3" s="84"/>
      <c r="OGF3" s="84"/>
      <c r="OGG3" s="84"/>
      <c r="OGH3" s="84"/>
      <c r="OGI3" s="84"/>
      <c r="OGJ3" s="84"/>
      <c r="OGK3" s="84"/>
      <c r="OGL3" s="84"/>
      <c r="OGM3" s="84"/>
      <c r="OGN3" s="84"/>
      <c r="OGO3" s="84"/>
      <c r="OGP3" s="84"/>
      <c r="OGQ3" s="84"/>
      <c r="OGR3" s="84"/>
      <c r="OGS3" s="84"/>
      <c r="OGT3" s="84"/>
      <c r="OGU3" s="84"/>
      <c r="OGV3" s="84"/>
      <c r="OGW3" s="84"/>
      <c r="OGX3" s="84"/>
      <c r="OGY3" s="84"/>
      <c r="OGZ3" s="84"/>
      <c r="OHA3" s="84"/>
      <c r="OHB3" s="84"/>
      <c r="OHC3" s="84"/>
      <c r="OHD3" s="84"/>
      <c r="OHE3" s="84"/>
      <c r="OHF3" s="84"/>
      <c r="OHG3" s="84"/>
      <c r="OHH3" s="84"/>
      <c r="OHI3" s="84"/>
      <c r="OHJ3" s="84"/>
      <c r="OHK3" s="84"/>
      <c r="OHL3" s="84"/>
      <c r="OHM3" s="84"/>
      <c r="OHN3" s="84"/>
      <c r="OHO3" s="84"/>
      <c r="OHP3" s="84"/>
      <c r="OHQ3" s="84"/>
      <c r="OHR3" s="84"/>
      <c r="OHS3" s="84"/>
      <c r="OHT3" s="84"/>
      <c r="OHU3" s="84"/>
      <c r="OHV3" s="84"/>
      <c r="OHW3" s="84"/>
      <c r="OHX3" s="84"/>
      <c r="OHY3" s="84"/>
      <c r="OHZ3" s="84"/>
      <c r="OIA3" s="84"/>
      <c r="OIB3" s="84"/>
      <c r="OIC3" s="84"/>
      <c r="OID3" s="84"/>
      <c r="OIE3" s="84"/>
      <c r="OIF3" s="84"/>
      <c r="OIG3" s="84"/>
      <c r="OIH3" s="84"/>
      <c r="OII3" s="84"/>
      <c r="OIJ3" s="84"/>
      <c r="OIK3" s="84"/>
      <c r="OIL3" s="84"/>
      <c r="OIM3" s="84"/>
      <c r="OIN3" s="84"/>
      <c r="OIO3" s="84"/>
      <c r="OIP3" s="84"/>
      <c r="OIQ3" s="84"/>
      <c r="OIR3" s="84"/>
      <c r="OIS3" s="84"/>
      <c r="OIT3" s="84"/>
      <c r="OIU3" s="84"/>
      <c r="OIV3" s="84"/>
      <c r="OIW3" s="84"/>
      <c r="OIX3" s="84"/>
      <c r="OIY3" s="84"/>
      <c r="OIZ3" s="84"/>
      <c r="OJA3" s="84"/>
      <c r="OJB3" s="84"/>
      <c r="OJC3" s="84"/>
      <c r="OJD3" s="84"/>
      <c r="OJE3" s="84"/>
      <c r="OJF3" s="84"/>
      <c r="OJG3" s="84"/>
      <c r="OJH3" s="84"/>
      <c r="OJI3" s="84"/>
      <c r="OJJ3" s="84"/>
      <c r="OJK3" s="84"/>
      <c r="OJL3" s="84"/>
      <c r="OJM3" s="84"/>
      <c r="OJN3" s="84"/>
      <c r="OJO3" s="84"/>
      <c r="OJP3" s="84"/>
      <c r="OJQ3" s="84"/>
      <c r="OJR3" s="84"/>
      <c r="OJS3" s="84"/>
      <c r="OJT3" s="84"/>
      <c r="OJU3" s="84"/>
      <c r="OJV3" s="84"/>
      <c r="OJW3" s="84"/>
      <c r="OJX3" s="84"/>
      <c r="OJY3" s="84"/>
      <c r="OJZ3" s="84"/>
      <c r="OKA3" s="84"/>
      <c r="OKB3" s="84"/>
      <c r="OKC3" s="84"/>
      <c r="OKD3" s="84"/>
      <c r="OKE3" s="84"/>
      <c r="OKF3" s="84"/>
      <c r="OKG3" s="84"/>
      <c r="OKH3" s="84"/>
      <c r="OKI3" s="84"/>
      <c r="OKJ3" s="84"/>
      <c r="OKK3" s="84"/>
      <c r="OKL3" s="84"/>
      <c r="OKM3" s="84"/>
      <c r="OKN3" s="84"/>
      <c r="OKO3" s="84"/>
      <c r="OKP3" s="84"/>
      <c r="OKQ3" s="84"/>
      <c r="OKR3" s="84"/>
      <c r="OKS3" s="84"/>
      <c r="OKT3" s="84"/>
      <c r="OKU3" s="84"/>
      <c r="OKV3" s="84"/>
      <c r="OKW3" s="84"/>
      <c r="OKX3" s="84"/>
      <c r="OKY3" s="84"/>
      <c r="OKZ3" s="84"/>
      <c r="OLA3" s="84"/>
      <c r="OLB3" s="84"/>
      <c r="OLC3" s="84"/>
      <c r="OLD3" s="84"/>
      <c r="OLE3" s="84"/>
      <c r="OLF3" s="84"/>
      <c r="OLG3" s="84"/>
      <c r="OLH3" s="84"/>
      <c r="OLI3" s="84"/>
      <c r="OLJ3" s="84"/>
      <c r="OLK3" s="84"/>
      <c r="OLL3" s="84"/>
      <c r="OLM3" s="84"/>
      <c r="OLN3" s="84"/>
      <c r="OLO3" s="84"/>
      <c r="OLP3" s="84"/>
      <c r="OLQ3" s="84"/>
      <c r="OLR3" s="84"/>
      <c r="OLS3" s="84"/>
      <c r="OLT3" s="84"/>
      <c r="OLU3" s="84"/>
      <c r="OLV3" s="84"/>
      <c r="OLW3" s="84"/>
      <c r="OLX3" s="84"/>
      <c r="OLY3" s="84"/>
      <c r="OLZ3" s="84"/>
      <c r="OMA3" s="84"/>
      <c r="OMB3" s="84"/>
      <c r="OMC3" s="84"/>
      <c r="OMD3" s="84"/>
      <c r="OME3" s="84"/>
      <c r="OMF3" s="84"/>
      <c r="OMG3" s="84"/>
      <c r="OMH3" s="84"/>
      <c r="OMI3" s="84"/>
      <c r="OMJ3" s="84"/>
      <c r="OMK3" s="84"/>
      <c r="OML3" s="84"/>
      <c r="OMM3" s="84"/>
      <c r="OMN3" s="84"/>
      <c r="OMO3" s="84"/>
      <c r="OMP3" s="84"/>
      <c r="OMQ3" s="84"/>
      <c r="OMR3" s="84"/>
      <c r="OMS3" s="84"/>
      <c r="OMT3" s="84"/>
      <c r="OMU3" s="84"/>
      <c r="OMV3" s="84"/>
      <c r="OMW3" s="84"/>
      <c r="OMX3" s="84"/>
      <c r="OMY3" s="84"/>
      <c r="OMZ3" s="84"/>
      <c r="ONA3" s="84"/>
      <c r="ONB3" s="84"/>
      <c r="ONC3" s="84"/>
      <c r="OND3" s="84"/>
      <c r="ONE3" s="84"/>
      <c r="ONF3" s="84"/>
      <c r="ONG3" s="84"/>
      <c r="ONH3" s="84"/>
      <c r="ONI3" s="84"/>
      <c r="ONJ3" s="84"/>
      <c r="ONK3" s="84"/>
      <c r="ONL3" s="84"/>
      <c r="ONM3" s="84"/>
      <c r="ONN3" s="84"/>
      <c r="ONO3" s="84"/>
      <c r="ONP3" s="84"/>
      <c r="ONQ3" s="84"/>
      <c r="ONR3" s="84"/>
      <c r="ONS3" s="84"/>
      <c r="ONT3" s="84"/>
      <c r="ONU3" s="84"/>
      <c r="ONV3" s="84"/>
      <c r="ONW3" s="84"/>
      <c r="ONX3" s="84"/>
      <c r="ONY3" s="84"/>
      <c r="ONZ3" s="84"/>
      <c r="OOA3" s="84"/>
      <c r="OOB3" s="84"/>
      <c r="OOC3" s="84"/>
      <c r="OOD3" s="84"/>
      <c r="OOE3" s="84"/>
      <c r="OOF3" s="84"/>
      <c r="OOG3" s="84"/>
      <c r="OOH3" s="84"/>
      <c r="OOI3" s="84"/>
      <c r="OOJ3" s="84"/>
      <c r="OOK3" s="84"/>
      <c r="OOL3" s="84"/>
      <c r="OOM3" s="84"/>
      <c r="OON3" s="84"/>
      <c r="OOO3" s="84"/>
      <c r="OOP3" s="84"/>
      <c r="OOQ3" s="84"/>
      <c r="OOR3" s="84"/>
      <c r="OOS3" s="84"/>
      <c r="OOT3" s="84"/>
      <c r="OOU3" s="84"/>
      <c r="OOV3" s="84"/>
      <c r="OOW3" s="84"/>
      <c r="OOX3" s="84"/>
      <c r="OOY3" s="84"/>
      <c r="OOZ3" s="84"/>
      <c r="OPA3" s="84"/>
      <c r="OPB3" s="84"/>
      <c r="OPC3" s="84"/>
      <c r="OPD3" s="84"/>
      <c r="OPE3" s="84"/>
      <c r="OPF3" s="84"/>
      <c r="OPG3" s="84"/>
      <c r="OPH3" s="84"/>
      <c r="OPI3" s="84"/>
      <c r="OPJ3" s="84"/>
      <c r="OPK3" s="84"/>
      <c r="OPL3" s="84"/>
      <c r="OPM3" s="84"/>
      <c r="OPN3" s="84"/>
      <c r="OPO3" s="84"/>
      <c r="OPP3" s="84"/>
      <c r="OPQ3" s="84"/>
      <c r="OPR3" s="84"/>
      <c r="OPS3" s="84"/>
      <c r="OPT3" s="84"/>
      <c r="OPU3" s="84"/>
      <c r="OPV3" s="84"/>
      <c r="OPW3" s="84"/>
      <c r="OPX3" s="84"/>
      <c r="OPY3" s="84"/>
      <c r="OPZ3" s="84"/>
      <c r="OQA3" s="84"/>
      <c r="OQB3" s="84"/>
      <c r="OQC3" s="84"/>
      <c r="OQD3" s="84"/>
      <c r="OQE3" s="84"/>
      <c r="OQF3" s="84"/>
      <c r="OQG3" s="84"/>
      <c r="OQH3" s="84"/>
      <c r="OQI3" s="84"/>
      <c r="OQJ3" s="84"/>
      <c r="OQK3" s="84"/>
      <c r="OQL3" s="84"/>
      <c r="OQM3" s="84"/>
      <c r="OQN3" s="84"/>
      <c r="OQO3" s="84"/>
      <c r="OQP3" s="84"/>
      <c r="OQQ3" s="84"/>
      <c r="OQR3" s="84"/>
      <c r="OQS3" s="84"/>
      <c r="OQT3" s="84"/>
      <c r="OQU3" s="84"/>
      <c r="OQV3" s="84"/>
      <c r="OQW3" s="84"/>
      <c r="OQX3" s="84"/>
      <c r="OQY3" s="84"/>
      <c r="OQZ3" s="84"/>
      <c r="ORA3" s="84"/>
      <c r="ORB3" s="84"/>
      <c r="ORC3" s="84"/>
      <c r="ORD3" s="84"/>
      <c r="ORE3" s="84"/>
      <c r="ORF3" s="84"/>
      <c r="ORG3" s="84"/>
      <c r="ORH3" s="84"/>
      <c r="ORI3" s="84"/>
      <c r="ORJ3" s="84"/>
      <c r="ORK3" s="84"/>
      <c r="ORL3" s="84"/>
      <c r="ORM3" s="84"/>
      <c r="ORN3" s="84"/>
      <c r="ORO3" s="84"/>
      <c r="ORP3" s="84"/>
      <c r="ORQ3" s="84"/>
      <c r="ORR3" s="84"/>
      <c r="ORS3" s="84"/>
      <c r="ORT3" s="84"/>
      <c r="ORU3" s="84"/>
      <c r="ORV3" s="84"/>
      <c r="ORW3" s="84"/>
      <c r="ORX3" s="84"/>
      <c r="ORY3" s="84"/>
      <c r="ORZ3" s="84"/>
      <c r="OSA3" s="84"/>
      <c r="OSB3" s="84"/>
      <c r="OSC3" s="84"/>
      <c r="OSD3" s="84"/>
      <c r="OSE3" s="84"/>
      <c r="OSF3" s="84"/>
      <c r="OSG3" s="84"/>
      <c r="OSH3" s="84"/>
      <c r="OSI3" s="84"/>
      <c r="OSJ3" s="84"/>
      <c r="OSK3" s="84"/>
      <c r="OSL3" s="84"/>
      <c r="OSM3" s="84"/>
      <c r="OSN3" s="84"/>
      <c r="OSO3" s="84"/>
      <c r="OSP3" s="84"/>
      <c r="OSQ3" s="84"/>
      <c r="OSR3" s="84"/>
      <c r="OSS3" s="84"/>
      <c r="OST3" s="84"/>
      <c r="OSU3" s="84"/>
      <c r="OSV3" s="84"/>
      <c r="OSW3" s="84"/>
      <c r="OSX3" s="84"/>
      <c r="OSY3" s="84"/>
      <c r="OSZ3" s="84"/>
      <c r="OTA3" s="84"/>
      <c r="OTB3" s="84"/>
      <c r="OTC3" s="84"/>
      <c r="OTD3" s="84"/>
      <c r="OTE3" s="84"/>
      <c r="OTF3" s="84"/>
      <c r="OTG3" s="84"/>
      <c r="OTH3" s="84"/>
      <c r="OTI3" s="84"/>
      <c r="OTJ3" s="84"/>
      <c r="OTK3" s="84"/>
      <c r="OTL3" s="84"/>
      <c r="OTM3" s="84"/>
      <c r="OTN3" s="84"/>
      <c r="OTO3" s="84"/>
      <c r="OTP3" s="84"/>
      <c r="OTQ3" s="84"/>
      <c r="OTR3" s="84"/>
      <c r="OTS3" s="84"/>
      <c r="OTT3" s="84"/>
      <c r="OTU3" s="84"/>
      <c r="OTV3" s="84"/>
      <c r="OTW3" s="84"/>
      <c r="OTX3" s="84"/>
      <c r="OTY3" s="84"/>
      <c r="OTZ3" s="84"/>
      <c r="OUA3" s="84"/>
      <c r="OUB3" s="84"/>
      <c r="OUC3" s="84"/>
      <c r="OUD3" s="84"/>
      <c r="OUE3" s="84"/>
      <c r="OUF3" s="84"/>
      <c r="OUG3" s="84"/>
      <c r="OUH3" s="84"/>
      <c r="OUI3" s="84"/>
      <c r="OUJ3" s="84"/>
      <c r="OUK3" s="84"/>
      <c r="OUL3" s="84"/>
      <c r="OUM3" s="84"/>
      <c r="OUN3" s="84"/>
      <c r="OUO3" s="84"/>
      <c r="OUP3" s="84"/>
      <c r="OUQ3" s="84"/>
      <c r="OUR3" s="84"/>
      <c r="OUS3" s="84"/>
      <c r="OUT3" s="84"/>
      <c r="OUU3" s="84"/>
      <c r="OUV3" s="84"/>
      <c r="OUW3" s="84"/>
      <c r="OUX3" s="84"/>
      <c r="OUY3" s="84"/>
      <c r="OUZ3" s="84"/>
      <c r="OVA3" s="84"/>
      <c r="OVB3" s="84"/>
      <c r="OVC3" s="84"/>
      <c r="OVD3" s="84"/>
      <c r="OVE3" s="84"/>
      <c r="OVF3" s="84"/>
      <c r="OVG3" s="84"/>
      <c r="OVH3" s="84"/>
      <c r="OVI3" s="84"/>
      <c r="OVJ3" s="84"/>
      <c r="OVK3" s="84"/>
      <c r="OVL3" s="84"/>
      <c r="OVM3" s="84"/>
      <c r="OVN3" s="84"/>
      <c r="OVO3" s="84"/>
      <c r="OVP3" s="84"/>
      <c r="OVQ3" s="84"/>
      <c r="OVR3" s="84"/>
      <c r="OVS3" s="84"/>
      <c r="OVT3" s="84"/>
      <c r="OVU3" s="84"/>
      <c r="OVV3" s="84"/>
      <c r="OVW3" s="84"/>
      <c r="OVX3" s="84"/>
      <c r="OVY3" s="84"/>
      <c r="OVZ3" s="84"/>
      <c r="OWA3" s="84"/>
      <c r="OWB3" s="84"/>
      <c r="OWC3" s="84"/>
      <c r="OWD3" s="84"/>
      <c r="OWE3" s="84"/>
      <c r="OWF3" s="84"/>
      <c r="OWG3" s="84"/>
      <c r="OWH3" s="84"/>
      <c r="OWI3" s="84"/>
      <c r="OWJ3" s="84"/>
      <c r="OWK3" s="84"/>
      <c r="OWL3" s="84"/>
      <c r="OWM3" s="84"/>
      <c r="OWN3" s="84"/>
      <c r="OWO3" s="84"/>
      <c r="OWP3" s="84"/>
      <c r="OWQ3" s="84"/>
      <c r="OWR3" s="84"/>
      <c r="OWS3" s="84"/>
      <c r="OWT3" s="84"/>
      <c r="OWU3" s="84"/>
      <c r="OWV3" s="84"/>
      <c r="OWW3" s="84"/>
      <c r="OWX3" s="84"/>
      <c r="OWY3" s="84"/>
      <c r="OWZ3" s="84"/>
      <c r="OXA3" s="84"/>
      <c r="OXB3" s="84"/>
      <c r="OXC3" s="84"/>
      <c r="OXD3" s="84"/>
      <c r="OXE3" s="84"/>
      <c r="OXF3" s="84"/>
      <c r="OXG3" s="84"/>
      <c r="OXH3" s="84"/>
      <c r="OXI3" s="84"/>
      <c r="OXJ3" s="84"/>
      <c r="OXK3" s="84"/>
      <c r="OXL3" s="84"/>
      <c r="OXM3" s="84"/>
      <c r="OXN3" s="84"/>
      <c r="OXO3" s="84"/>
      <c r="OXP3" s="84"/>
      <c r="OXQ3" s="84"/>
      <c r="OXR3" s="84"/>
      <c r="OXS3" s="84"/>
      <c r="OXT3" s="84"/>
      <c r="OXU3" s="84"/>
      <c r="OXV3" s="84"/>
      <c r="OXW3" s="84"/>
      <c r="OXX3" s="84"/>
      <c r="OXY3" s="84"/>
      <c r="OXZ3" s="84"/>
      <c r="OYA3" s="84"/>
      <c r="OYB3" s="84"/>
      <c r="OYC3" s="84"/>
      <c r="OYD3" s="84"/>
      <c r="OYE3" s="84"/>
      <c r="OYF3" s="84"/>
      <c r="OYG3" s="84"/>
      <c r="OYH3" s="84"/>
      <c r="OYI3" s="84"/>
      <c r="OYJ3" s="84"/>
      <c r="OYK3" s="84"/>
      <c r="OYL3" s="84"/>
      <c r="OYM3" s="84"/>
      <c r="OYN3" s="84"/>
      <c r="OYO3" s="84"/>
      <c r="OYP3" s="84"/>
      <c r="OYQ3" s="84"/>
      <c r="OYR3" s="84"/>
      <c r="OYS3" s="84"/>
      <c r="OYT3" s="84"/>
      <c r="OYU3" s="84"/>
      <c r="OYV3" s="84"/>
      <c r="OYW3" s="84"/>
      <c r="OYX3" s="84"/>
      <c r="OYY3" s="84"/>
      <c r="OYZ3" s="84"/>
      <c r="OZA3" s="84"/>
      <c r="OZB3" s="84"/>
      <c r="OZC3" s="84"/>
      <c r="OZD3" s="84"/>
      <c r="OZE3" s="84"/>
      <c r="OZF3" s="84"/>
      <c r="OZG3" s="84"/>
      <c r="OZH3" s="84"/>
      <c r="OZI3" s="84"/>
      <c r="OZJ3" s="84"/>
      <c r="OZK3" s="84"/>
      <c r="OZL3" s="84"/>
      <c r="OZM3" s="84"/>
      <c r="OZN3" s="84"/>
      <c r="OZO3" s="84"/>
      <c r="OZP3" s="84"/>
      <c r="OZQ3" s="84"/>
      <c r="OZR3" s="84"/>
      <c r="OZS3" s="84"/>
      <c r="OZT3" s="84"/>
      <c r="OZU3" s="84"/>
      <c r="OZV3" s="84"/>
      <c r="OZW3" s="84"/>
      <c r="OZX3" s="84"/>
      <c r="OZY3" s="84"/>
      <c r="OZZ3" s="84"/>
      <c r="PAA3" s="84"/>
      <c r="PAB3" s="84"/>
      <c r="PAC3" s="84"/>
      <c r="PAD3" s="84"/>
      <c r="PAE3" s="84"/>
      <c r="PAF3" s="84"/>
      <c r="PAG3" s="84"/>
      <c r="PAH3" s="84"/>
      <c r="PAI3" s="84"/>
      <c r="PAJ3" s="84"/>
      <c r="PAK3" s="84"/>
      <c r="PAL3" s="84"/>
      <c r="PAM3" s="84"/>
      <c r="PAN3" s="84"/>
      <c r="PAO3" s="84"/>
      <c r="PAP3" s="84"/>
      <c r="PAQ3" s="84"/>
      <c r="PAR3" s="84"/>
      <c r="PAS3" s="84"/>
      <c r="PAT3" s="84"/>
      <c r="PAU3" s="84"/>
      <c r="PAV3" s="84"/>
      <c r="PAW3" s="84"/>
      <c r="PAX3" s="84"/>
      <c r="PAY3" s="84"/>
      <c r="PAZ3" s="84"/>
      <c r="PBA3" s="84"/>
      <c r="PBB3" s="84"/>
      <c r="PBC3" s="84"/>
      <c r="PBD3" s="84"/>
      <c r="PBE3" s="84"/>
      <c r="PBF3" s="84"/>
      <c r="PBG3" s="84"/>
      <c r="PBH3" s="84"/>
      <c r="PBI3" s="84"/>
      <c r="PBJ3" s="84"/>
      <c r="PBK3" s="84"/>
      <c r="PBL3" s="84"/>
      <c r="PBM3" s="84"/>
      <c r="PBN3" s="84"/>
      <c r="PBO3" s="84"/>
      <c r="PBP3" s="84"/>
      <c r="PBQ3" s="84"/>
      <c r="PBR3" s="84"/>
      <c r="PBS3" s="84"/>
      <c r="PBT3" s="84"/>
      <c r="PBU3" s="84"/>
      <c r="PBV3" s="84"/>
      <c r="PBW3" s="84"/>
      <c r="PBX3" s="84"/>
      <c r="PBY3" s="84"/>
      <c r="PBZ3" s="84"/>
      <c r="PCA3" s="84"/>
      <c r="PCB3" s="84"/>
      <c r="PCC3" s="84"/>
      <c r="PCD3" s="84"/>
      <c r="PCE3" s="84"/>
      <c r="PCF3" s="84"/>
      <c r="PCG3" s="84"/>
      <c r="PCH3" s="84"/>
      <c r="PCI3" s="84"/>
      <c r="PCJ3" s="84"/>
      <c r="PCK3" s="84"/>
      <c r="PCL3" s="84"/>
      <c r="PCM3" s="84"/>
      <c r="PCN3" s="84"/>
      <c r="PCO3" s="84"/>
      <c r="PCP3" s="84"/>
      <c r="PCQ3" s="84"/>
      <c r="PCR3" s="84"/>
      <c r="PCS3" s="84"/>
      <c r="PCT3" s="84"/>
      <c r="PCU3" s="84"/>
      <c r="PCV3" s="84"/>
      <c r="PCW3" s="84"/>
      <c r="PCX3" s="84"/>
      <c r="PCY3" s="84"/>
      <c r="PCZ3" s="84"/>
      <c r="PDA3" s="84"/>
      <c r="PDB3" s="84"/>
      <c r="PDC3" s="84"/>
      <c r="PDD3" s="84"/>
      <c r="PDE3" s="84"/>
      <c r="PDF3" s="84"/>
      <c r="PDG3" s="84"/>
      <c r="PDH3" s="84"/>
      <c r="PDI3" s="84"/>
      <c r="PDJ3" s="84"/>
      <c r="PDK3" s="84"/>
      <c r="PDL3" s="84"/>
      <c r="PDM3" s="84"/>
      <c r="PDN3" s="84"/>
      <c r="PDO3" s="84"/>
      <c r="PDP3" s="84"/>
      <c r="PDQ3" s="84"/>
      <c r="PDR3" s="84"/>
      <c r="PDS3" s="84"/>
      <c r="PDT3" s="84"/>
      <c r="PDU3" s="84"/>
      <c r="PDV3" s="84"/>
      <c r="PDW3" s="84"/>
      <c r="PDX3" s="84"/>
      <c r="PDY3" s="84"/>
      <c r="PDZ3" s="84"/>
      <c r="PEA3" s="84"/>
      <c r="PEB3" s="84"/>
      <c r="PEC3" s="84"/>
      <c r="PED3" s="84"/>
      <c r="PEE3" s="84"/>
      <c r="PEF3" s="84"/>
      <c r="PEG3" s="84"/>
      <c r="PEH3" s="84"/>
      <c r="PEI3" s="84"/>
      <c r="PEJ3" s="84"/>
      <c r="PEK3" s="84"/>
      <c r="PEL3" s="84"/>
      <c r="PEM3" s="84"/>
      <c r="PEN3" s="84"/>
      <c r="PEO3" s="84"/>
      <c r="PEP3" s="84"/>
      <c r="PEQ3" s="84"/>
      <c r="PER3" s="84"/>
      <c r="PES3" s="84"/>
      <c r="PET3" s="84"/>
      <c r="PEU3" s="84"/>
      <c r="PEV3" s="84"/>
      <c r="PEW3" s="84"/>
      <c r="PEX3" s="84"/>
      <c r="PEY3" s="84"/>
      <c r="PEZ3" s="84"/>
      <c r="PFA3" s="84"/>
      <c r="PFB3" s="84"/>
      <c r="PFC3" s="84"/>
      <c r="PFD3" s="84"/>
      <c r="PFE3" s="84"/>
      <c r="PFF3" s="84"/>
      <c r="PFG3" s="84"/>
      <c r="PFH3" s="84"/>
      <c r="PFI3" s="84"/>
      <c r="PFJ3" s="84"/>
      <c r="PFK3" s="84"/>
      <c r="PFL3" s="84"/>
      <c r="PFM3" s="84"/>
      <c r="PFN3" s="84"/>
      <c r="PFO3" s="84"/>
      <c r="PFP3" s="84"/>
      <c r="PFQ3" s="84"/>
      <c r="PFR3" s="84"/>
      <c r="PFS3" s="84"/>
      <c r="PFT3" s="84"/>
      <c r="PFU3" s="84"/>
      <c r="PFV3" s="84"/>
      <c r="PFW3" s="84"/>
      <c r="PFX3" s="84"/>
      <c r="PFY3" s="84"/>
      <c r="PFZ3" s="84"/>
      <c r="PGA3" s="84"/>
      <c r="PGB3" s="84"/>
      <c r="PGC3" s="84"/>
      <c r="PGD3" s="84"/>
      <c r="PGE3" s="84"/>
      <c r="PGF3" s="84"/>
      <c r="PGG3" s="84"/>
      <c r="PGH3" s="84"/>
      <c r="PGI3" s="84"/>
      <c r="PGJ3" s="84"/>
      <c r="PGK3" s="84"/>
      <c r="PGL3" s="84"/>
      <c r="PGM3" s="84"/>
      <c r="PGN3" s="84"/>
      <c r="PGO3" s="84"/>
      <c r="PGP3" s="84"/>
      <c r="PGQ3" s="84"/>
      <c r="PGR3" s="84"/>
      <c r="PGS3" s="84"/>
      <c r="PGT3" s="84"/>
      <c r="PGU3" s="84"/>
      <c r="PGV3" s="84"/>
      <c r="PGW3" s="84"/>
      <c r="PGX3" s="84"/>
      <c r="PGY3" s="84"/>
      <c r="PGZ3" s="84"/>
      <c r="PHA3" s="84"/>
      <c r="PHB3" s="84"/>
      <c r="PHC3" s="84"/>
      <c r="PHD3" s="84"/>
      <c r="PHE3" s="84"/>
      <c r="PHF3" s="84"/>
      <c r="PHG3" s="84"/>
      <c r="PHH3" s="84"/>
      <c r="PHI3" s="84"/>
      <c r="PHJ3" s="84"/>
      <c r="PHK3" s="84"/>
      <c r="PHL3" s="84"/>
      <c r="PHM3" s="84"/>
      <c r="PHN3" s="84"/>
      <c r="PHO3" s="84"/>
      <c r="PHP3" s="84"/>
      <c r="PHQ3" s="84"/>
      <c r="PHR3" s="84"/>
      <c r="PHS3" s="84"/>
      <c r="PHT3" s="84"/>
      <c r="PHU3" s="84"/>
      <c r="PHV3" s="84"/>
      <c r="PHW3" s="84"/>
      <c r="PHX3" s="84"/>
      <c r="PHY3" s="84"/>
      <c r="PHZ3" s="84"/>
      <c r="PIA3" s="84"/>
      <c r="PIB3" s="84"/>
      <c r="PIC3" s="84"/>
      <c r="PID3" s="84"/>
      <c r="PIE3" s="84"/>
      <c r="PIF3" s="84"/>
      <c r="PIG3" s="84"/>
      <c r="PIH3" s="84"/>
      <c r="PII3" s="84"/>
      <c r="PIJ3" s="84"/>
      <c r="PIK3" s="84"/>
      <c r="PIL3" s="84"/>
      <c r="PIM3" s="84"/>
      <c r="PIN3" s="84"/>
      <c r="PIO3" s="84"/>
      <c r="PIP3" s="84"/>
      <c r="PIQ3" s="84"/>
      <c r="PIR3" s="84"/>
      <c r="PIS3" s="84"/>
      <c r="PIT3" s="84"/>
      <c r="PIU3" s="84"/>
      <c r="PIV3" s="84"/>
      <c r="PIW3" s="84"/>
      <c r="PIX3" s="84"/>
      <c r="PIY3" s="84"/>
      <c r="PIZ3" s="84"/>
      <c r="PJA3" s="84"/>
      <c r="PJB3" s="84"/>
      <c r="PJC3" s="84"/>
      <c r="PJD3" s="84"/>
      <c r="PJE3" s="84"/>
      <c r="PJF3" s="84"/>
      <c r="PJG3" s="84"/>
      <c r="PJH3" s="84"/>
      <c r="PJI3" s="84"/>
      <c r="PJJ3" s="84"/>
      <c r="PJK3" s="84"/>
      <c r="PJL3" s="84"/>
      <c r="PJM3" s="84"/>
      <c r="PJN3" s="84"/>
      <c r="PJO3" s="84"/>
      <c r="PJP3" s="84"/>
      <c r="PJQ3" s="84"/>
      <c r="PJR3" s="84"/>
      <c r="PJS3" s="84"/>
      <c r="PJT3" s="84"/>
      <c r="PJU3" s="84"/>
      <c r="PJV3" s="84"/>
      <c r="PJW3" s="84"/>
      <c r="PJX3" s="84"/>
      <c r="PJY3" s="84"/>
      <c r="PJZ3" s="84"/>
      <c r="PKA3" s="84"/>
      <c r="PKB3" s="84"/>
      <c r="PKC3" s="84"/>
      <c r="PKD3" s="84"/>
      <c r="PKE3" s="84"/>
      <c r="PKF3" s="84"/>
      <c r="PKG3" s="84"/>
      <c r="PKH3" s="84"/>
      <c r="PKI3" s="84"/>
      <c r="PKJ3" s="84"/>
      <c r="PKK3" s="84"/>
      <c r="PKL3" s="84"/>
      <c r="PKM3" s="84"/>
      <c r="PKN3" s="84"/>
      <c r="PKO3" s="84"/>
      <c r="PKP3" s="84"/>
      <c r="PKQ3" s="84"/>
      <c r="PKR3" s="84"/>
      <c r="PKS3" s="84"/>
      <c r="PKT3" s="84"/>
      <c r="PKU3" s="84"/>
      <c r="PKV3" s="84"/>
      <c r="PKW3" s="84"/>
      <c r="PKX3" s="84"/>
      <c r="PKY3" s="84"/>
      <c r="PKZ3" s="84"/>
      <c r="PLA3" s="84"/>
      <c r="PLB3" s="84"/>
      <c r="PLC3" s="84"/>
      <c r="PLD3" s="84"/>
      <c r="PLE3" s="84"/>
      <c r="PLF3" s="84"/>
      <c r="PLG3" s="84"/>
      <c r="PLH3" s="84"/>
      <c r="PLI3" s="84"/>
      <c r="PLJ3" s="84"/>
      <c r="PLK3" s="84"/>
      <c r="PLL3" s="84"/>
      <c r="PLM3" s="84"/>
      <c r="PLN3" s="84"/>
      <c r="PLO3" s="84"/>
      <c r="PLP3" s="84"/>
      <c r="PLQ3" s="84"/>
      <c r="PLR3" s="84"/>
      <c r="PLS3" s="84"/>
      <c r="PLT3" s="84"/>
      <c r="PLU3" s="84"/>
      <c r="PLV3" s="84"/>
      <c r="PLW3" s="84"/>
      <c r="PLX3" s="84"/>
      <c r="PLY3" s="84"/>
      <c r="PLZ3" s="84"/>
      <c r="PMA3" s="84"/>
      <c r="PMB3" s="84"/>
      <c r="PMC3" s="84"/>
      <c r="PMD3" s="84"/>
      <c r="PME3" s="84"/>
      <c r="PMF3" s="84"/>
      <c r="PMG3" s="84"/>
      <c r="PMH3" s="84"/>
      <c r="PMI3" s="84"/>
      <c r="PMJ3" s="84"/>
      <c r="PMK3" s="84"/>
      <c r="PML3" s="84"/>
      <c r="PMM3" s="84"/>
      <c r="PMN3" s="84"/>
      <c r="PMO3" s="84"/>
      <c r="PMP3" s="84"/>
      <c r="PMQ3" s="84"/>
      <c r="PMR3" s="84"/>
      <c r="PMS3" s="84"/>
      <c r="PMT3" s="84"/>
      <c r="PMU3" s="84"/>
      <c r="PMV3" s="84"/>
      <c r="PMW3" s="84"/>
      <c r="PMX3" s="84"/>
      <c r="PMY3" s="84"/>
      <c r="PMZ3" s="84"/>
      <c r="PNA3" s="84"/>
      <c r="PNB3" s="84"/>
      <c r="PNC3" s="84"/>
      <c r="PND3" s="84"/>
      <c r="PNE3" s="84"/>
      <c r="PNF3" s="84"/>
      <c r="PNG3" s="84"/>
      <c r="PNH3" s="84"/>
      <c r="PNI3" s="84"/>
      <c r="PNJ3" s="84"/>
      <c r="PNK3" s="84"/>
      <c r="PNL3" s="84"/>
      <c r="PNM3" s="84"/>
      <c r="PNN3" s="84"/>
      <c r="PNO3" s="84"/>
      <c r="PNP3" s="84"/>
      <c r="PNQ3" s="84"/>
      <c r="PNR3" s="84"/>
      <c r="PNS3" s="84"/>
      <c r="PNT3" s="84"/>
      <c r="PNU3" s="84"/>
      <c r="PNV3" s="84"/>
      <c r="PNW3" s="84"/>
      <c r="PNX3" s="84"/>
      <c r="PNY3" s="84"/>
      <c r="PNZ3" s="84"/>
      <c r="POA3" s="84"/>
      <c r="POB3" s="84"/>
      <c r="POC3" s="84"/>
      <c r="POD3" s="84"/>
      <c r="POE3" s="84"/>
      <c r="POF3" s="84"/>
      <c r="POG3" s="84"/>
      <c r="POH3" s="84"/>
      <c r="POI3" s="84"/>
      <c r="POJ3" s="84"/>
      <c r="POK3" s="84"/>
      <c r="POL3" s="84"/>
      <c r="POM3" s="84"/>
      <c r="PON3" s="84"/>
      <c r="POO3" s="84"/>
      <c r="POP3" s="84"/>
      <c r="POQ3" s="84"/>
      <c r="POR3" s="84"/>
      <c r="POS3" s="84"/>
      <c r="POT3" s="84"/>
      <c r="POU3" s="84"/>
      <c r="POV3" s="84"/>
      <c r="POW3" s="84"/>
      <c r="POX3" s="84"/>
      <c r="POY3" s="84"/>
      <c r="POZ3" s="84"/>
      <c r="PPA3" s="84"/>
      <c r="PPB3" s="84"/>
      <c r="PPC3" s="84"/>
      <c r="PPD3" s="84"/>
      <c r="PPE3" s="84"/>
      <c r="PPF3" s="84"/>
      <c r="PPG3" s="84"/>
      <c r="PPH3" s="84"/>
      <c r="PPI3" s="84"/>
      <c r="PPJ3" s="84"/>
      <c r="PPK3" s="84"/>
      <c r="PPL3" s="84"/>
      <c r="PPM3" s="84"/>
      <c r="PPN3" s="84"/>
      <c r="PPO3" s="84"/>
      <c r="PPP3" s="84"/>
      <c r="PPQ3" s="84"/>
      <c r="PPR3" s="84"/>
      <c r="PPS3" s="84"/>
      <c r="PPT3" s="84"/>
      <c r="PPU3" s="84"/>
      <c r="PPV3" s="84"/>
      <c r="PPW3" s="84"/>
      <c r="PPX3" s="84"/>
      <c r="PPY3" s="84"/>
      <c r="PPZ3" s="84"/>
      <c r="PQA3" s="84"/>
      <c r="PQB3" s="84"/>
      <c r="PQC3" s="84"/>
      <c r="PQD3" s="84"/>
      <c r="PQE3" s="84"/>
      <c r="PQF3" s="84"/>
      <c r="PQG3" s="84"/>
      <c r="PQH3" s="84"/>
      <c r="PQI3" s="84"/>
      <c r="PQJ3" s="84"/>
      <c r="PQK3" s="84"/>
      <c r="PQL3" s="84"/>
      <c r="PQM3" s="84"/>
      <c r="PQN3" s="84"/>
      <c r="PQO3" s="84"/>
      <c r="PQP3" s="84"/>
      <c r="PQQ3" s="84"/>
      <c r="PQR3" s="84"/>
      <c r="PQS3" s="84"/>
      <c r="PQT3" s="84"/>
      <c r="PQU3" s="84"/>
      <c r="PQV3" s="84"/>
      <c r="PQW3" s="84"/>
      <c r="PQX3" s="84"/>
      <c r="PQY3" s="84"/>
      <c r="PQZ3" s="84"/>
      <c r="PRA3" s="84"/>
      <c r="PRB3" s="84"/>
      <c r="PRC3" s="84"/>
      <c r="PRD3" s="84"/>
      <c r="PRE3" s="84"/>
      <c r="PRF3" s="84"/>
      <c r="PRG3" s="84"/>
      <c r="PRH3" s="84"/>
      <c r="PRI3" s="84"/>
      <c r="PRJ3" s="84"/>
      <c r="PRK3" s="84"/>
      <c r="PRL3" s="84"/>
      <c r="PRM3" s="84"/>
      <c r="PRN3" s="84"/>
      <c r="PRO3" s="84"/>
      <c r="PRP3" s="84"/>
      <c r="PRQ3" s="84"/>
      <c r="PRR3" s="84"/>
      <c r="PRS3" s="84"/>
      <c r="PRT3" s="84"/>
      <c r="PRU3" s="84"/>
      <c r="PRV3" s="84"/>
      <c r="PRW3" s="84"/>
      <c r="PRX3" s="84"/>
      <c r="PRY3" s="84"/>
      <c r="PRZ3" s="84"/>
      <c r="PSA3" s="84"/>
      <c r="PSB3" s="84"/>
      <c r="PSC3" s="84"/>
      <c r="PSD3" s="84"/>
      <c r="PSE3" s="84"/>
      <c r="PSF3" s="84"/>
      <c r="PSG3" s="84"/>
      <c r="PSH3" s="84"/>
      <c r="PSI3" s="84"/>
      <c r="PSJ3" s="84"/>
      <c r="PSK3" s="84"/>
      <c r="PSL3" s="84"/>
      <c r="PSM3" s="84"/>
      <c r="PSN3" s="84"/>
      <c r="PSO3" s="84"/>
      <c r="PSP3" s="84"/>
      <c r="PSQ3" s="84"/>
      <c r="PSR3" s="84"/>
      <c r="PSS3" s="84"/>
      <c r="PST3" s="84"/>
      <c r="PSU3" s="84"/>
      <c r="PSV3" s="84"/>
      <c r="PSW3" s="84"/>
      <c r="PSX3" s="84"/>
      <c r="PSY3" s="84"/>
      <c r="PSZ3" s="84"/>
      <c r="PTA3" s="84"/>
      <c r="PTB3" s="84"/>
      <c r="PTC3" s="84"/>
      <c r="PTD3" s="84"/>
      <c r="PTE3" s="84"/>
      <c r="PTF3" s="84"/>
      <c r="PTG3" s="84"/>
      <c r="PTH3" s="84"/>
      <c r="PTI3" s="84"/>
      <c r="PTJ3" s="84"/>
      <c r="PTK3" s="84"/>
      <c r="PTL3" s="84"/>
      <c r="PTM3" s="84"/>
      <c r="PTN3" s="84"/>
      <c r="PTO3" s="84"/>
      <c r="PTP3" s="84"/>
      <c r="PTQ3" s="84"/>
      <c r="PTR3" s="84"/>
      <c r="PTS3" s="84"/>
      <c r="PTT3" s="84"/>
      <c r="PTU3" s="84"/>
      <c r="PTV3" s="84"/>
      <c r="PTW3" s="84"/>
      <c r="PTX3" s="84"/>
      <c r="PTY3" s="84"/>
      <c r="PTZ3" s="84"/>
      <c r="PUA3" s="84"/>
      <c r="PUB3" s="84"/>
      <c r="PUC3" s="84"/>
      <c r="PUD3" s="84"/>
      <c r="PUE3" s="84"/>
      <c r="PUF3" s="84"/>
      <c r="PUG3" s="84"/>
      <c r="PUH3" s="84"/>
      <c r="PUI3" s="84"/>
      <c r="PUJ3" s="84"/>
      <c r="PUK3" s="84"/>
      <c r="PUL3" s="84"/>
      <c r="PUM3" s="84"/>
      <c r="PUN3" s="84"/>
      <c r="PUO3" s="84"/>
      <c r="PUP3" s="84"/>
      <c r="PUQ3" s="84"/>
      <c r="PUR3" s="84"/>
      <c r="PUS3" s="84"/>
      <c r="PUT3" s="84"/>
      <c r="PUU3" s="84"/>
      <c r="PUV3" s="84"/>
      <c r="PUW3" s="84"/>
      <c r="PUX3" s="84"/>
      <c r="PUY3" s="84"/>
      <c r="PUZ3" s="84"/>
      <c r="PVA3" s="84"/>
      <c r="PVB3" s="84"/>
      <c r="PVC3" s="84"/>
      <c r="PVD3" s="84"/>
      <c r="PVE3" s="84"/>
      <c r="PVF3" s="84"/>
      <c r="PVG3" s="84"/>
      <c r="PVH3" s="84"/>
      <c r="PVI3" s="84"/>
      <c r="PVJ3" s="84"/>
      <c r="PVK3" s="84"/>
      <c r="PVL3" s="84"/>
      <c r="PVM3" s="84"/>
      <c r="PVN3" s="84"/>
      <c r="PVO3" s="84"/>
      <c r="PVP3" s="84"/>
      <c r="PVQ3" s="84"/>
      <c r="PVR3" s="84"/>
      <c r="PVS3" s="84"/>
      <c r="PVT3" s="84"/>
      <c r="PVU3" s="84"/>
      <c r="PVV3" s="84"/>
      <c r="PVW3" s="84"/>
      <c r="PVX3" s="84"/>
      <c r="PVY3" s="84"/>
      <c r="PVZ3" s="84"/>
      <c r="PWA3" s="84"/>
      <c r="PWB3" s="84"/>
      <c r="PWC3" s="84"/>
      <c r="PWD3" s="84"/>
      <c r="PWE3" s="84"/>
      <c r="PWF3" s="84"/>
      <c r="PWG3" s="84"/>
      <c r="PWH3" s="84"/>
      <c r="PWI3" s="84"/>
      <c r="PWJ3" s="84"/>
      <c r="PWK3" s="84"/>
      <c r="PWL3" s="84"/>
      <c r="PWM3" s="84"/>
      <c r="PWN3" s="84"/>
      <c r="PWO3" s="84"/>
      <c r="PWP3" s="84"/>
      <c r="PWQ3" s="84"/>
      <c r="PWR3" s="84"/>
      <c r="PWS3" s="84"/>
      <c r="PWT3" s="84"/>
      <c r="PWU3" s="84"/>
      <c r="PWV3" s="84"/>
      <c r="PWW3" s="84"/>
      <c r="PWX3" s="84"/>
      <c r="PWY3" s="84"/>
      <c r="PWZ3" s="84"/>
      <c r="PXA3" s="84"/>
      <c r="PXB3" s="84"/>
      <c r="PXC3" s="84"/>
      <c r="PXD3" s="84"/>
      <c r="PXE3" s="84"/>
      <c r="PXF3" s="84"/>
      <c r="PXG3" s="84"/>
      <c r="PXH3" s="84"/>
      <c r="PXI3" s="84"/>
      <c r="PXJ3" s="84"/>
      <c r="PXK3" s="84"/>
      <c r="PXL3" s="84"/>
      <c r="PXM3" s="84"/>
      <c r="PXN3" s="84"/>
      <c r="PXO3" s="84"/>
      <c r="PXP3" s="84"/>
      <c r="PXQ3" s="84"/>
      <c r="PXR3" s="84"/>
      <c r="PXS3" s="84"/>
      <c r="PXT3" s="84"/>
      <c r="PXU3" s="84"/>
      <c r="PXV3" s="84"/>
      <c r="PXW3" s="84"/>
      <c r="PXX3" s="84"/>
      <c r="PXY3" s="84"/>
      <c r="PXZ3" s="84"/>
      <c r="PYA3" s="84"/>
      <c r="PYB3" s="84"/>
      <c r="PYC3" s="84"/>
      <c r="PYD3" s="84"/>
      <c r="PYE3" s="84"/>
      <c r="PYF3" s="84"/>
      <c r="PYG3" s="84"/>
      <c r="PYH3" s="84"/>
      <c r="PYI3" s="84"/>
      <c r="PYJ3" s="84"/>
      <c r="PYK3" s="84"/>
      <c r="PYL3" s="84"/>
      <c r="PYM3" s="84"/>
      <c r="PYN3" s="84"/>
      <c r="PYO3" s="84"/>
      <c r="PYP3" s="84"/>
      <c r="PYQ3" s="84"/>
      <c r="PYR3" s="84"/>
      <c r="PYS3" s="84"/>
      <c r="PYT3" s="84"/>
      <c r="PYU3" s="84"/>
      <c r="PYV3" s="84"/>
      <c r="PYW3" s="84"/>
      <c r="PYX3" s="84"/>
      <c r="PYY3" s="84"/>
      <c r="PYZ3" s="84"/>
      <c r="PZA3" s="84"/>
      <c r="PZB3" s="84"/>
      <c r="PZC3" s="84"/>
      <c r="PZD3" s="84"/>
      <c r="PZE3" s="84"/>
      <c r="PZF3" s="84"/>
      <c r="PZG3" s="84"/>
      <c r="PZH3" s="84"/>
      <c r="PZI3" s="84"/>
      <c r="PZJ3" s="84"/>
      <c r="PZK3" s="84"/>
      <c r="PZL3" s="84"/>
      <c r="PZM3" s="84"/>
      <c r="PZN3" s="84"/>
      <c r="PZO3" s="84"/>
      <c r="PZP3" s="84"/>
      <c r="PZQ3" s="84"/>
      <c r="PZR3" s="84"/>
      <c r="PZS3" s="84"/>
      <c r="PZT3" s="84"/>
      <c r="PZU3" s="84"/>
      <c r="PZV3" s="84"/>
      <c r="PZW3" s="84"/>
      <c r="PZX3" s="84"/>
      <c r="PZY3" s="84"/>
      <c r="PZZ3" s="84"/>
      <c r="QAA3" s="84"/>
      <c r="QAB3" s="84"/>
      <c r="QAC3" s="84"/>
      <c r="QAD3" s="84"/>
      <c r="QAE3" s="84"/>
      <c r="QAF3" s="84"/>
      <c r="QAG3" s="84"/>
      <c r="QAH3" s="84"/>
      <c r="QAI3" s="84"/>
      <c r="QAJ3" s="84"/>
      <c r="QAK3" s="84"/>
      <c r="QAL3" s="84"/>
      <c r="QAM3" s="84"/>
      <c r="QAN3" s="84"/>
      <c r="QAO3" s="84"/>
      <c r="QAP3" s="84"/>
      <c r="QAQ3" s="84"/>
      <c r="QAR3" s="84"/>
      <c r="QAS3" s="84"/>
      <c r="QAT3" s="84"/>
      <c r="QAU3" s="84"/>
      <c r="QAV3" s="84"/>
      <c r="QAW3" s="84"/>
      <c r="QAX3" s="84"/>
      <c r="QAY3" s="84"/>
      <c r="QAZ3" s="84"/>
      <c r="QBA3" s="84"/>
      <c r="QBB3" s="84"/>
      <c r="QBC3" s="84"/>
      <c r="QBD3" s="84"/>
      <c r="QBE3" s="84"/>
      <c r="QBF3" s="84"/>
      <c r="QBG3" s="84"/>
      <c r="QBH3" s="84"/>
      <c r="QBI3" s="84"/>
      <c r="QBJ3" s="84"/>
      <c r="QBK3" s="84"/>
      <c r="QBL3" s="84"/>
      <c r="QBM3" s="84"/>
      <c r="QBN3" s="84"/>
      <c r="QBO3" s="84"/>
      <c r="QBP3" s="84"/>
      <c r="QBQ3" s="84"/>
      <c r="QBR3" s="84"/>
      <c r="QBS3" s="84"/>
      <c r="QBT3" s="84"/>
      <c r="QBU3" s="84"/>
      <c r="QBV3" s="84"/>
      <c r="QBW3" s="84"/>
      <c r="QBX3" s="84"/>
      <c r="QBY3" s="84"/>
      <c r="QBZ3" s="84"/>
      <c r="QCA3" s="84"/>
      <c r="QCB3" s="84"/>
      <c r="QCC3" s="84"/>
      <c r="QCD3" s="84"/>
      <c r="QCE3" s="84"/>
      <c r="QCF3" s="84"/>
      <c r="QCG3" s="84"/>
      <c r="QCH3" s="84"/>
      <c r="QCI3" s="84"/>
      <c r="QCJ3" s="84"/>
      <c r="QCK3" s="84"/>
      <c r="QCL3" s="84"/>
      <c r="QCM3" s="84"/>
      <c r="QCN3" s="84"/>
      <c r="QCO3" s="84"/>
      <c r="QCP3" s="84"/>
      <c r="QCQ3" s="84"/>
      <c r="QCR3" s="84"/>
      <c r="QCS3" s="84"/>
      <c r="QCT3" s="84"/>
      <c r="QCU3" s="84"/>
      <c r="QCV3" s="84"/>
      <c r="QCW3" s="84"/>
      <c r="QCX3" s="84"/>
      <c r="QCY3" s="84"/>
      <c r="QCZ3" s="84"/>
      <c r="QDA3" s="84"/>
      <c r="QDB3" s="84"/>
      <c r="QDC3" s="84"/>
      <c r="QDD3" s="84"/>
      <c r="QDE3" s="84"/>
      <c r="QDF3" s="84"/>
      <c r="QDG3" s="84"/>
      <c r="QDH3" s="84"/>
      <c r="QDI3" s="84"/>
      <c r="QDJ3" s="84"/>
      <c r="QDK3" s="84"/>
      <c r="QDL3" s="84"/>
      <c r="QDM3" s="84"/>
      <c r="QDN3" s="84"/>
      <c r="QDO3" s="84"/>
      <c r="QDP3" s="84"/>
      <c r="QDQ3" s="84"/>
      <c r="QDR3" s="84"/>
      <c r="QDS3" s="84"/>
      <c r="QDT3" s="84"/>
      <c r="QDU3" s="84"/>
      <c r="QDV3" s="84"/>
      <c r="QDW3" s="84"/>
      <c r="QDX3" s="84"/>
      <c r="QDY3" s="84"/>
      <c r="QDZ3" s="84"/>
      <c r="QEA3" s="84"/>
      <c r="QEB3" s="84"/>
      <c r="QEC3" s="84"/>
      <c r="QED3" s="84"/>
      <c r="QEE3" s="84"/>
      <c r="QEF3" s="84"/>
      <c r="QEG3" s="84"/>
      <c r="QEH3" s="84"/>
      <c r="QEI3" s="84"/>
      <c r="QEJ3" s="84"/>
      <c r="QEK3" s="84"/>
      <c r="QEL3" s="84"/>
      <c r="QEM3" s="84"/>
      <c r="QEN3" s="84"/>
      <c r="QEO3" s="84"/>
      <c r="QEP3" s="84"/>
      <c r="QEQ3" s="84"/>
      <c r="QER3" s="84"/>
      <c r="QES3" s="84"/>
      <c r="QET3" s="84"/>
      <c r="QEU3" s="84"/>
      <c r="QEV3" s="84"/>
      <c r="QEW3" s="84"/>
      <c r="QEX3" s="84"/>
      <c r="QEY3" s="84"/>
      <c r="QEZ3" s="84"/>
      <c r="QFA3" s="84"/>
      <c r="QFB3" s="84"/>
      <c r="QFC3" s="84"/>
      <c r="QFD3" s="84"/>
      <c r="QFE3" s="84"/>
      <c r="QFF3" s="84"/>
      <c r="QFG3" s="84"/>
      <c r="QFH3" s="84"/>
      <c r="QFI3" s="84"/>
      <c r="QFJ3" s="84"/>
      <c r="QFK3" s="84"/>
      <c r="QFL3" s="84"/>
      <c r="QFM3" s="84"/>
      <c r="QFN3" s="84"/>
      <c r="QFO3" s="84"/>
      <c r="QFP3" s="84"/>
      <c r="QFQ3" s="84"/>
      <c r="QFR3" s="84"/>
      <c r="QFS3" s="84"/>
      <c r="QFT3" s="84"/>
      <c r="QFU3" s="84"/>
      <c r="QFV3" s="84"/>
      <c r="QFW3" s="84"/>
      <c r="QFX3" s="84"/>
      <c r="QFY3" s="84"/>
      <c r="QFZ3" s="84"/>
      <c r="QGA3" s="84"/>
      <c r="QGB3" s="84"/>
      <c r="QGC3" s="84"/>
      <c r="QGD3" s="84"/>
      <c r="QGE3" s="84"/>
      <c r="QGF3" s="84"/>
      <c r="QGG3" s="84"/>
      <c r="QGH3" s="84"/>
      <c r="QGI3" s="84"/>
      <c r="QGJ3" s="84"/>
      <c r="QGK3" s="84"/>
      <c r="QGL3" s="84"/>
      <c r="QGM3" s="84"/>
      <c r="QGN3" s="84"/>
      <c r="QGO3" s="84"/>
      <c r="QGP3" s="84"/>
      <c r="QGQ3" s="84"/>
      <c r="QGR3" s="84"/>
      <c r="QGS3" s="84"/>
      <c r="QGT3" s="84"/>
      <c r="QGU3" s="84"/>
      <c r="QGV3" s="84"/>
      <c r="QGW3" s="84"/>
      <c r="QGX3" s="84"/>
      <c r="QGY3" s="84"/>
      <c r="QGZ3" s="84"/>
      <c r="QHA3" s="84"/>
      <c r="QHB3" s="84"/>
      <c r="QHC3" s="84"/>
      <c r="QHD3" s="84"/>
      <c r="QHE3" s="84"/>
      <c r="QHF3" s="84"/>
      <c r="QHG3" s="84"/>
      <c r="QHH3" s="84"/>
      <c r="QHI3" s="84"/>
      <c r="QHJ3" s="84"/>
      <c r="QHK3" s="84"/>
      <c r="QHL3" s="84"/>
      <c r="QHM3" s="84"/>
      <c r="QHN3" s="84"/>
      <c r="QHO3" s="84"/>
      <c r="QHP3" s="84"/>
      <c r="QHQ3" s="84"/>
      <c r="QHR3" s="84"/>
      <c r="QHS3" s="84"/>
      <c r="QHT3" s="84"/>
      <c r="QHU3" s="84"/>
      <c r="QHV3" s="84"/>
      <c r="QHW3" s="84"/>
      <c r="QHX3" s="84"/>
      <c r="QHY3" s="84"/>
      <c r="QHZ3" s="84"/>
      <c r="QIA3" s="84"/>
      <c r="QIB3" s="84"/>
      <c r="QIC3" s="84"/>
      <c r="QID3" s="84"/>
      <c r="QIE3" s="84"/>
      <c r="QIF3" s="84"/>
      <c r="QIG3" s="84"/>
      <c r="QIH3" s="84"/>
      <c r="QII3" s="84"/>
      <c r="QIJ3" s="84"/>
      <c r="QIK3" s="84"/>
      <c r="QIL3" s="84"/>
      <c r="QIM3" s="84"/>
      <c r="QIN3" s="84"/>
      <c r="QIO3" s="84"/>
      <c r="QIP3" s="84"/>
      <c r="QIQ3" s="84"/>
      <c r="QIR3" s="84"/>
      <c r="QIS3" s="84"/>
      <c r="QIT3" s="84"/>
      <c r="QIU3" s="84"/>
      <c r="QIV3" s="84"/>
      <c r="QIW3" s="84"/>
      <c r="QIX3" s="84"/>
      <c r="QIY3" s="84"/>
      <c r="QIZ3" s="84"/>
      <c r="QJA3" s="84"/>
      <c r="QJB3" s="84"/>
      <c r="QJC3" s="84"/>
      <c r="QJD3" s="84"/>
      <c r="QJE3" s="84"/>
      <c r="QJF3" s="84"/>
      <c r="QJG3" s="84"/>
      <c r="QJH3" s="84"/>
      <c r="QJI3" s="84"/>
      <c r="QJJ3" s="84"/>
      <c r="QJK3" s="84"/>
      <c r="QJL3" s="84"/>
      <c r="QJM3" s="84"/>
      <c r="QJN3" s="84"/>
      <c r="QJO3" s="84"/>
      <c r="QJP3" s="84"/>
      <c r="QJQ3" s="84"/>
      <c r="QJR3" s="84"/>
      <c r="QJS3" s="84"/>
      <c r="QJT3" s="84"/>
      <c r="QJU3" s="84"/>
      <c r="QJV3" s="84"/>
      <c r="QJW3" s="84"/>
      <c r="QJX3" s="84"/>
      <c r="QJY3" s="84"/>
      <c r="QJZ3" s="84"/>
      <c r="QKA3" s="84"/>
      <c r="QKB3" s="84"/>
      <c r="QKC3" s="84"/>
      <c r="QKD3" s="84"/>
      <c r="QKE3" s="84"/>
      <c r="QKF3" s="84"/>
      <c r="QKG3" s="84"/>
      <c r="QKH3" s="84"/>
      <c r="QKI3" s="84"/>
      <c r="QKJ3" s="84"/>
      <c r="QKK3" s="84"/>
      <c r="QKL3" s="84"/>
      <c r="QKM3" s="84"/>
      <c r="QKN3" s="84"/>
      <c r="QKO3" s="84"/>
      <c r="QKP3" s="84"/>
      <c r="QKQ3" s="84"/>
      <c r="QKR3" s="84"/>
      <c r="QKS3" s="84"/>
      <c r="QKT3" s="84"/>
      <c r="QKU3" s="84"/>
      <c r="QKV3" s="84"/>
      <c r="QKW3" s="84"/>
      <c r="QKX3" s="84"/>
      <c r="QKY3" s="84"/>
      <c r="QKZ3" s="84"/>
      <c r="QLA3" s="84"/>
      <c r="QLB3" s="84"/>
      <c r="QLC3" s="84"/>
      <c r="QLD3" s="84"/>
      <c r="QLE3" s="84"/>
      <c r="QLF3" s="84"/>
      <c r="QLG3" s="84"/>
      <c r="QLH3" s="84"/>
      <c r="QLI3" s="84"/>
      <c r="QLJ3" s="84"/>
      <c r="QLK3" s="84"/>
      <c r="QLL3" s="84"/>
      <c r="QLM3" s="84"/>
      <c r="QLN3" s="84"/>
      <c r="QLO3" s="84"/>
      <c r="QLP3" s="84"/>
      <c r="QLQ3" s="84"/>
      <c r="QLR3" s="84"/>
      <c r="QLS3" s="84"/>
      <c r="QLT3" s="84"/>
      <c r="QLU3" s="84"/>
      <c r="QLV3" s="84"/>
      <c r="QLW3" s="84"/>
      <c r="QLX3" s="84"/>
      <c r="QLY3" s="84"/>
      <c r="QLZ3" s="84"/>
      <c r="QMA3" s="84"/>
      <c r="QMB3" s="84"/>
      <c r="QMC3" s="84"/>
      <c r="QMD3" s="84"/>
      <c r="QME3" s="84"/>
      <c r="QMF3" s="84"/>
      <c r="QMG3" s="84"/>
      <c r="QMH3" s="84"/>
      <c r="QMI3" s="84"/>
      <c r="QMJ3" s="84"/>
      <c r="QMK3" s="84"/>
      <c r="QML3" s="84"/>
      <c r="QMM3" s="84"/>
      <c r="QMN3" s="84"/>
      <c r="QMO3" s="84"/>
      <c r="QMP3" s="84"/>
      <c r="QMQ3" s="84"/>
      <c r="QMR3" s="84"/>
      <c r="QMS3" s="84"/>
      <c r="QMT3" s="84"/>
      <c r="QMU3" s="84"/>
      <c r="QMV3" s="84"/>
      <c r="QMW3" s="84"/>
      <c r="QMX3" s="84"/>
      <c r="QMY3" s="84"/>
      <c r="QMZ3" s="84"/>
      <c r="QNA3" s="84"/>
      <c r="QNB3" s="84"/>
      <c r="QNC3" s="84"/>
      <c r="QND3" s="84"/>
      <c r="QNE3" s="84"/>
      <c r="QNF3" s="84"/>
      <c r="QNG3" s="84"/>
      <c r="QNH3" s="84"/>
      <c r="QNI3" s="84"/>
      <c r="QNJ3" s="84"/>
      <c r="QNK3" s="84"/>
      <c r="QNL3" s="84"/>
      <c r="QNM3" s="84"/>
      <c r="QNN3" s="84"/>
      <c r="QNO3" s="84"/>
      <c r="QNP3" s="84"/>
      <c r="QNQ3" s="84"/>
      <c r="QNR3" s="84"/>
      <c r="QNS3" s="84"/>
      <c r="QNT3" s="84"/>
      <c r="QNU3" s="84"/>
      <c r="QNV3" s="84"/>
      <c r="QNW3" s="84"/>
      <c r="QNX3" s="84"/>
      <c r="QNY3" s="84"/>
      <c r="QNZ3" s="84"/>
      <c r="QOA3" s="84"/>
      <c r="QOB3" s="84"/>
      <c r="QOC3" s="84"/>
      <c r="QOD3" s="84"/>
      <c r="QOE3" s="84"/>
      <c r="QOF3" s="84"/>
      <c r="QOG3" s="84"/>
      <c r="QOH3" s="84"/>
      <c r="QOI3" s="84"/>
      <c r="QOJ3" s="84"/>
      <c r="QOK3" s="84"/>
      <c r="QOL3" s="84"/>
      <c r="QOM3" s="84"/>
      <c r="QON3" s="84"/>
      <c r="QOO3" s="84"/>
      <c r="QOP3" s="84"/>
      <c r="QOQ3" s="84"/>
      <c r="QOR3" s="84"/>
      <c r="QOS3" s="84"/>
      <c r="QOT3" s="84"/>
      <c r="QOU3" s="84"/>
      <c r="QOV3" s="84"/>
      <c r="QOW3" s="84"/>
      <c r="QOX3" s="84"/>
      <c r="QOY3" s="84"/>
      <c r="QOZ3" s="84"/>
      <c r="QPA3" s="84"/>
      <c r="QPB3" s="84"/>
      <c r="QPC3" s="84"/>
      <c r="QPD3" s="84"/>
      <c r="QPE3" s="84"/>
      <c r="QPF3" s="84"/>
      <c r="QPG3" s="84"/>
      <c r="QPH3" s="84"/>
      <c r="QPI3" s="84"/>
      <c r="QPJ3" s="84"/>
      <c r="QPK3" s="84"/>
      <c r="QPL3" s="84"/>
      <c r="QPM3" s="84"/>
      <c r="QPN3" s="84"/>
      <c r="QPO3" s="84"/>
      <c r="QPP3" s="84"/>
      <c r="QPQ3" s="84"/>
      <c r="QPR3" s="84"/>
      <c r="QPS3" s="84"/>
      <c r="QPT3" s="84"/>
      <c r="QPU3" s="84"/>
      <c r="QPV3" s="84"/>
      <c r="QPW3" s="84"/>
      <c r="QPX3" s="84"/>
      <c r="QPY3" s="84"/>
      <c r="QPZ3" s="84"/>
      <c r="QQA3" s="84"/>
      <c r="QQB3" s="84"/>
      <c r="QQC3" s="84"/>
      <c r="QQD3" s="84"/>
      <c r="QQE3" s="84"/>
      <c r="QQF3" s="84"/>
      <c r="QQG3" s="84"/>
      <c r="QQH3" s="84"/>
      <c r="QQI3" s="84"/>
      <c r="QQJ3" s="84"/>
      <c r="QQK3" s="84"/>
      <c r="QQL3" s="84"/>
      <c r="QQM3" s="84"/>
      <c r="QQN3" s="84"/>
      <c r="QQO3" s="84"/>
      <c r="QQP3" s="84"/>
      <c r="QQQ3" s="84"/>
      <c r="QQR3" s="84"/>
      <c r="QQS3" s="84"/>
      <c r="QQT3" s="84"/>
      <c r="QQU3" s="84"/>
      <c r="QQV3" s="84"/>
      <c r="QQW3" s="84"/>
      <c r="QQX3" s="84"/>
      <c r="QQY3" s="84"/>
      <c r="QQZ3" s="84"/>
      <c r="QRA3" s="84"/>
      <c r="QRB3" s="84"/>
      <c r="QRC3" s="84"/>
      <c r="QRD3" s="84"/>
      <c r="QRE3" s="84"/>
      <c r="QRF3" s="84"/>
      <c r="QRG3" s="84"/>
      <c r="QRH3" s="84"/>
      <c r="QRI3" s="84"/>
      <c r="QRJ3" s="84"/>
      <c r="QRK3" s="84"/>
      <c r="QRL3" s="84"/>
      <c r="QRM3" s="84"/>
      <c r="QRN3" s="84"/>
      <c r="QRO3" s="84"/>
      <c r="QRP3" s="84"/>
      <c r="QRQ3" s="84"/>
      <c r="QRR3" s="84"/>
      <c r="QRS3" s="84"/>
      <c r="QRT3" s="84"/>
      <c r="QRU3" s="84"/>
      <c r="QRV3" s="84"/>
      <c r="QRW3" s="84"/>
      <c r="QRX3" s="84"/>
      <c r="QRY3" s="84"/>
      <c r="QRZ3" s="84"/>
      <c r="QSA3" s="84"/>
      <c r="QSB3" s="84"/>
      <c r="QSC3" s="84"/>
      <c r="QSD3" s="84"/>
      <c r="QSE3" s="84"/>
      <c r="QSF3" s="84"/>
      <c r="QSG3" s="84"/>
      <c r="QSH3" s="84"/>
      <c r="QSI3" s="84"/>
      <c r="QSJ3" s="84"/>
      <c r="QSK3" s="84"/>
      <c r="QSL3" s="84"/>
      <c r="QSM3" s="84"/>
      <c r="QSN3" s="84"/>
      <c r="QSO3" s="84"/>
      <c r="QSP3" s="84"/>
      <c r="QSQ3" s="84"/>
      <c r="QSR3" s="84"/>
      <c r="QSS3" s="84"/>
      <c r="QST3" s="84"/>
      <c r="QSU3" s="84"/>
      <c r="QSV3" s="84"/>
      <c r="QSW3" s="84"/>
      <c r="QSX3" s="84"/>
      <c r="QSY3" s="84"/>
      <c r="QSZ3" s="84"/>
      <c r="QTA3" s="84"/>
      <c r="QTB3" s="84"/>
      <c r="QTC3" s="84"/>
      <c r="QTD3" s="84"/>
      <c r="QTE3" s="84"/>
      <c r="QTF3" s="84"/>
      <c r="QTG3" s="84"/>
      <c r="QTH3" s="84"/>
      <c r="QTI3" s="84"/>
      <c r="QTJ3" s="84"/>
      <c r="QTK3" s="84"/>
      <c r="QTL3" s="84"/>
      <c r="QTM3" s="84"/>
      <c r="QTN3" s="84"/>
      <c r="QTO3" s="84"/>
      <c r="QTP3" s="84"/>
      <c r="QTQ3" s="84"/>
      <c r="QTR3" s="84"/>
      <c r="QTS3" s="84"/>
      <c r="QTT3" s="84"/>
      <c r="QTU3" s="84"/>
      <c r="QTV3" s="84"/>
      <c r="QTW3" s="84"/>
      <c r="QTX3" s="84"/>
      <c r="QTY3" s="84"/>
      <c r="QTZ3" s="84"/>
      <c r="QUA3" s="84"/>
      <c r="QUB3" s="84"/>
      <c r="QUC3" s="84"/>
      <c r="QUD3" s="84"/>
      <c r="QUE3" s="84"/>
      <c r="QUF3" s="84"/>
      <c r="QUG3" s="84"/>
      <c r="QUH3" s="84"/>
      <c r="QUI3" s="84"/>
      <c r="QUJ3" s="84"/>
      <c r="QUK3" s="84"/>
      <c r="QUL3" s="84"/>
      <c r="QUM3" s="84"/>
      <c r="QUN3" s="84"/>
      <c r="QUO3" s="84"/>
      <c r="QUP3" s="84"/>
      <c r="QUQ3" s="84"/>
      <c r="QUR3" s="84"/>
      <c r="QUS3" s="84"/>
      <c r="QUT3" s="84"/>
      <c r="QUU3" s="84"/>
      <c r="QUV3" s="84"/>
      <c r="QUW3" s="84"/>
      <c r="QUX3" s="84"/>
      <c r="QUY3" s="84"/>
      <c r="QUZ3" s="84"/>
      <c r="QVA3" s="84"/>
      <c r="QVB3" s="84"/>
      <c r="QVC3" s="84"/>
      <c r="QVD3" s="84"/>
      <c r="QVE3" s="84"/>
      <c r="QVF3" s="84"/>
      <c r="QVG3" s="84"/>
      <c r="QVH3" s="84"/>
      <c r="QVI3" s="84"/>
      <c r="QVJ3" s="84"/>
      <c r="QVK3" s="84"/>
      <c r="QVL3" s="84"/>
      <c r="QVM3" s="84"/>
      <c r="QVN3" s="84"/>
      <c r="QVO3" s="84"/>
      <c r="QVP3" s="84"/>
      <c r="QVQ3" s="84"/>
      <c r="QVR3" s="84"/>
      <c r="QVS3" s="84"/>
      <c r="QVT3" s="84"/>
      <c r="QVU3" s="84"/>
      <c r="QVV3" s="84"/>
      <c r="QVW3" s="84"/>
      <c r="QVX3" s="84"/>
      <c r="QVY3" s="84"/>
      <c r="QVZ3" s="84"/>
      <c r="QWA3" s="84"/>
      <c r="QWB3" s="84"/>
      <c r="QWC3" s="84"/>
      <c r="QWD3" s="84"/>
      <c r="QWE3" s="84"/>
      <c r="QWF3" s="84"/>
      <c r="QWG3" s="84"/>
      <c r="QWH3" s="84"/>
      <c r="QWI3" s="84"/>
      <c r="QWJ3" s="84"/>
      <c r="QWK3" s="84"/>
      <c r="QWL3" s="84"/>
      <c r="QWM3" s="84"/>
      <c r="QWN3" s="84"/>
      <c r="QWO3" s="84"/>
      <c r="QWP3" s="84"/>
      <c r="QWQ3" s="84"/>
      <c r="QWR3" s="84"/>
      <c r="QWS3" s="84"/>
      <c r="QWT3" s="84"/>
      <c r="QWU3" s="84"/>
      <c r="QWV3" s="84"/>
      <c r="QWW3" s="84"/>
      <c r="QWX3" s="84"/>
      <c r="QWY3" s="84"/>
      <c r="QWZ3" s="84"/>
      <c r="QXA3" s="84"/>
      <c r="QXB3" s="84"/>
      <c r="QXC3" s="84"/>
      <c r="QXD3" s="84"/>
      <c r="QXE3" s="84"/>
      <c r="QXF3" s="84"/>
      <c r="QXG3" s="84"/>
      <c r="QXH3" s="84"/>
      <c r="QXI3" s="84"/>
      <c r="QXJ3" s="84"/>
      <c r="QXK3" s="84"/>
      <c r="QXL3" s="84"/>
      <c r="QXM3" s="84"/>
      <c r="QXN3" s="84"/>
      <c r="QXO3" s="84"/>
      <c r="QXP3" s="84"/>
      <c r="QXQ3" s="84"/>
      <c r="QXR3" s="84"/>
      <c r="QXS3" s="84"/>
      <c r="QXT3" s="84"/>
      <c r="QXU3" s="84"/>
      <c r="QXV3" s="84"/>
      <c r="QXW3" s="84"/>
      <c r="QXX3" s="84"/>
      <c r="QXY3" s="84"/>
      <c r="QXZ3" s="84"/>
      <c r="QYA3" s="84"/>
      <c r="QYB3" s="84"/>
      <c r="QYC3" s="84"/>
      <c r="QYD3" s="84"/>
      <c r="QYE3" s="84"/>
      <c r="QYF3" s="84"/>
      <c r="QYG3" s="84"/>
      <c r="QYH3" s="84"/>
      <c r="QYI3" s="84"/>
      <c r="QYJ3" s="84"/>
      <c r="QYK3" s="84"/>
      <c r="QYL3" s="84"/>
      <c r="QYM3" s="84"/>
      <c r="QYN3" s="84"/>
      <c r="QYO3" s="84"/>
      <c r="QYP3" s="84"/>
      <c r="QYQ3" s="84"/>
      <c r="QYR3" s="84"/>
      <c r="QYS3" s="84"/>
      <c r="QYT3" s="84"/>
      <c r="QYU3" s="84"/>
      <c r="QYV3" s="84"/>
      <c r="QYW3" s="84"/>
      <c r="QYX3" s="84"/>
      <c r="QYY3" s="84"/>
      <c r="QYZ3" s="84"/>
      <c r="QZA3" s="84"/>
      <c r="QZB3" s="84"/>
      <c r="QZC3" s="84"/>
      <c r="QZD3" s="84"/>
      <c r="QZE3" s="84"/>
      <c r="QZF3" s="84"/>
      <c r="QZG3" s="84"/>
      <c r="QZH3" s="84"/>
      <c r="QZI3" s="84"/>
      <c r="QZJ3" s="84"/>
      <c r="QZK3" s="84"/>
      <c r="QZL3" s="84"/>
      <c r="QZM3" s="84"/>
      <c r="QZN3" s="84"/>
      <c r="QZO3" s="84"/>
      <c r="QZP3" s="84"/>
      <c r="QZQ3" s="84"/>
      <c r="QZR3" s="84"/>
      <c r="QZS3" s="84"/>
      <c r="QZT3" s="84"/>
      <c r="QZU3" s="84"/>
      <c r="QZV3" s="84"/>
      <c r="QZW3" s="84"/>
      <c r="QZX3" s="84"/>
      <c r="QZY3" s="84"/>
      <c r="QZZ3" s="84"/>
      <c r="RAA3" s="84"/>
      <c r="RAB3" s="84"/>
      <c r="RAC3" s="84"/>
      <c r="RAD3" s="84"/>
      <c r="RAE3" s="84"/>
      <c r="RAF3" s="84"/>
      <c r="RAG3" s="84"/>
      <c r="RAH3" s="84"/>
      <c r="RAI3" s="84"/>
      <c r="RAJ3" s="84"/>
      <c r="RAK3" s="84"/>
      <c r="RAL3" s="84"/>
      <c r="RAM3" s="84"/>
      <c r="RAN3" s="84"/>
      <c r="RAO3" s="84"/>
      <c r="RAP3" s="84"/>
      <c r="RAQ3" s="84"/>
      <c r="RAR3" s="84"/>
      <c r="RAS3" s="84"/>
      <c r="RAT3" s="84"/>
      <c r="RAU3" s="84"/>
      <c r="RAV3" s="84"/>
      <c r="RAW3" s="84"/>
      <c r="RAX3" s="84"/>
      <c r="RAY3" s="84"/>
      <c r="RAZ3" s="84"/>
      <c r="RBA3" s="84"/>
      <c r="RBB3" s="84"/>
      <c r="RBC3" s="84"/>
      <c r="RBD3" s="84"/>
      <c r="RBE3" s="84"/>
      <c r="RBF3" s="84"/>
      <c r="RBG3" s="84"/>
      <c r="RBH3" s="84"/>
      <c r="RBI3" s="84"/>
      <c r="RBJ3" s="84"/>
      <c r="RBK3" s="84"/>
      <c r="RBL3" s="84"/>
      <c r="RBM3" s="84"/>
      <c r="RBN3" s="84"/>
      <c r="RBO3" s="84"/>
      <c r="RBP3" s="84"/>
      <c r="RBQ3" s="84"/>
      <c r="RBR3" s="84"/>
      <c r="RBS3" s="84"/>
      <c r="RBT3" s="84"/>
      <c r="RBU3" s="84"/>
      <c r="RBV3" s="84"/>
      <c r="RBW3" s="84"/>
      <c r="RBX3" s="84"/>
      <c r="RBY3" s="84"/>
      <c r="RBZ3" s="84"/>
      <c r="RCA3" s="84"/>
      <c r="RCB3" s="84"/>
      <c r="RCC3" s="84"/>
      <c r="RCD3" s="84"/>
      <c r="RCE3" s="84"/>
      <c r="RCF3" s="84"/>
      <c r="RCG3" s="84"/>
      <c r="RCH3" s="84"/>
      <c r="RCI3" s="84"/>
      <c r="RCJ3" s="84"/>
      <c r="RCK3" s="84"/>
      <c r="RCL3" s="84"/>
      <c r="RCM3" s="84"/>
      <c r="RCN3" s="84"/>
      <c r="RCO3" s="84"/>
      <c r="RCP3" s="84"/>
      <c r="RCQ3" s="84"/>
      <c r="RCR3" s="84"/>
      <c r="RCS3" s="84"/>
      <c r="RCT3" s="84"/>
      <c r="RCU3" s="84"/>
      <c r="RCV3" s="84"/>
      <c r="RCW3" s="84"/>
      <c r="RCX3" s="84"/>
      <c r="RCY3" s="84"/>
      <c r="RCZ3" s="84"/>
      <c r="RDA3" s="84"/>
      <c r="RDB3" s="84"/>
      <c r="RDC3" s="84"/>
      <c r="RDD3" s="84"/>
      <c r="RDE3" s="84"/>
      <c r="RDF3" s="84"/>
      <c r="RDG3" s="84"/>
      <c r="RDH3" s="84"/>
      <c r="RDI3" s="84"/>
      <c r="RDJ3" s="84"/>
      <c r="RDK3" s="84"/>
      <c r="RDL3" s="84"/>
      <c r="RDM3" s="84"/>
      <c r="RDN3" s="84"/>
      <c r="RDO3" s="84"/>
      <c r="RDP3" s="84"/>
      <c r="RDQ3" s="84"/>
      <c r="RDR3" s="84"/>
      <c r="RDS3" s="84"/>
      <c r="RDT3" s="84"/>
      <c r="RDU3" s="84"/>
      <c r="RDV3" s="84"/>
      <c r="RDW3" s="84"/>
      <c r="RDX3" s="84"/>
      <c r="RDY3" s="84"/>
      <c r="RDZ3" s="84"/>
      <c r="REA3" s="84"/>
      <c r="REB3" s="84"/>
      <c r="REC3" s="84"/>
      <c r="RED3" s="84"/>
      <c r="REE3" s="84"/>
      <c r="REF3" s="84"/>
      <c r="REG3" s="84"/>
      <c r="REH3" s="84"/>
      <c r="REI3" s="84"/>
      <c r="REJ3" s="84"/>
      <c r="REK3" s="84"/>
      <c r="REL3" s="84"/>
      <c r="REM3" s="84"/>
      <c r="REN3" s="84"/>
      <c r="REO3" s="84"/>
      <c r="REP3" s="84"/>
      <c r="REQ3" s="84"/>
      <c r="RER3" s="84"/>
      <c r="RES3" s="84"/>
      <c r="RET3" s="84"/>
      <c r="REU3" s="84"/>
      <c r="REV3" s="84"/>
      <c r="REW3" s="84"/>
      <c r="REX3" s="84"/>
      <c r="REY3" s="84"/>
      <c r="REZ3" s="84"/>
      <c r="RFA3" s="84"/>
      <c r="RFB3" s="84"/>
      <c r="RFC3" s="84"/>
      <c r="RFD3" s="84"/>
      <c r="RFE3" s="84"/>
      <c r="RFF3" s="84"/>
      <c r="RFG3" s="84"/>
      <c r="RFH3" s="84"/>
      <c r="RFI3" s="84"/>
      <c r="RFJ3" s="84"/>
      <c r="RFK3" s="84"/>
      <c r="RFL3" s="84"/>
      <c r="RFM3" s="84"/>
      <c r="RFN3" s="84"/>
      <c r="RFO3" s="84"/>
      <c r="RFP3" s="84"/>
      <c r="RFQ3" s="84"/>
      <c r="RFR3" s="84"/>
      <c r="RFS3" s="84"/>
      <c r="RFT3" s="84"/>
      <c r="RFU3" s="84"/>
      <c r="RFV3" s="84"/>
      <c r="RFW3" s="84"/>
      <c r="RFX3" s="84"/>
      <c r="RFY3" s="84"/>
      <c r="RFZ3" s="84"/>
      <c r="RGA3" s="84"/>
      <c r="RGB3" s="84"/>
      <c r="RGC3" s="84"/>
      <c r="RGD3" s="84"/>
      <c r="RGE3" s="84"/>
      <c r="RGF3" s="84"/>
      <c r="RGG3" s="84"/>
      <c r="RGH3" s="84"/>
      <c r="RGI3" s="84"/>
      <c r="RGJ3" s="84"/>
      <c r="RGK3" s="84"/>
      <c r="RGL3" s="84"/>
      <c r="RGM3" s="84"/>
      <c r="RGN3" s="84"/>
      <c r="RGO3" s="84"/>
      <c r="RGP3" s="84"/>
      <c r="RGQ3" s="84"/>
      <c r="RGR3" s="84"/>
      <c r="RGS3" s="84"/>
      <c r="RGT3" s="84"/>
      <c r="RGU3" s="84"/>
      <c r="RGV3" s="84"/>
      <c r="RGW3" s="84"/>
      <c r="RGX3" s="84"/>
      <c r="RGY3" s="84"/>
      <c r="RGZ3" s="84"/>
      <c r="RHA3" s="84"/>
      <c r="RHB3" s="84"/>
      <c r="RHC3" s="84"/>
      <c r="RHD3" s="84"/>
      <c r="RHE3" s="84"/>
      <c r="RHF3" s="84"/>
      <c r="RHG3" s="84"/>
      <c r="RHH3" s="84"/>
      <c r="RHI3" s="84"/>
      <c r="RHJ3" s="84"/>
      <c r="RHK3" s="84"/>
      <c r="RHL3" s="84"/>
      <c r="RHM3" s="84"/>
      <c r="RHN3" s="84"/>
      <c r="RHO3" s="84"/>
      <c r="RHP3" s="84"/>
      <c r="RHQ3" s="84"/>
      <c r="RHR3" s="84"/>
      <c r="RHS3" s="84"/>
      <c r="RHT3" s="84"/>
      <c r="RHU3" s="84"/>
      <c r="RHV3" s="84"/>
      <c r="RHW3" s="84"/>
      <c r="RHX3" s="84"/>
      <c r="RHY3" s="84"/>
      <c r="RHZ3" s="84"/>
      <c r="RIA3" s="84"/>
      <c r="RIB3" s="84"/>
      <c r="RIC3" s="84"/>
      <c r="RID3" s="84"/>
      <c r="RIE3" s="84"/>
      <c r="RIF3" s="84"/>
      <c r="RIG3" s="84"/>
      <c r="RIH3" s="84"/>
      <c r="RII3" s="84"/>
      <c r="RIJ3" s="84"/>
      <c r="RIK3" s="84"/>
      <c r="RIL3" s="84"/>
      <c r="RIM3" s="84"/>
      <c r="RIN3" s="84"/>
      <c r="RIO3" s="84"/>
      <c r="RIP3" s="84"/>
      <c r="RIQ3" s="84"/>
      <c r="RIR3" s="84"/>
      <c r="RIS3" s="84"/>
      <c r="RIT3" s="84"/>
      <c r="RIU3" s="84"/>
      <c r="RIV3" s="84"/>
      <c r="RIW3" s="84"/>
      <c r="RIX3" s="84"/>
      <c r="RIY3" s="84"/>
      <c r="RIZ3" s="84"/>
      <c r="RJA3" s="84"/>
      <c r="RJB3" s="84"/>
      <c r="RJC3" s="84"/>
      <c r="RJD3" s="84"/>
      <c r="RJE3" s="84"/>
      <c r="RJF3" s="84"/>
      <c r="RJG3" s="84"/>
      <c r="RJH3" s="84"/>
      <c r="RJI3" s="84"/>
      <c r="RJJ3" s="84"/>
      <c r="RJK3" s="84"/>
      <c r="RJL3" s="84"/>
      <c r="RJM3" s="84"/>
      <c r="RJN3" s="84"/>
      <c r="RJO3" s="84"/>
      <c r="RJP3" s="84"/>
      <c r="RJQ3" s="84"/>
      <c r="RJR3" s="84"/>
      <c r="RJS3" s="84"/>
      <c r="RJT3" s="84"/>
      <c r="RJU3" s="84"/>
      <c r="RJV3" s="84"/>
      <c r="RJW3" s="84"/>
      <c r="RJX3" s="84"/>
      <c r="RJY3" s="84"/>
      <c r="RJZ3" s="84"/>
      <c r="RKA3" s="84"/>
      <c r="RKB3" s="84"/>
      <c r="RKC3" s="84"/>
      <c r="RKD3" s="84"/>
      <c r="RKE3" s="84"/>
      <c r="RKF3" s="84"/>
      <c r="RKG3" s="84"/>
      <c r="RKH3" s="84"/>
      <c r="RKI3" s="84"/>
      <c r="RKJ3" s="84"/>
      <c r="RKK3" s="84"/>
      <c r="RKL3" s="84"/>
      <c r="RKM3" s="84"/>
      <c r="RKN3" s="84"/>
      <c r="RKO3" s="84"/>
      <c r="RKP3" s="84"/>
      <c r="RKQ3" s="84"/>
      <c r="RKR3" s="84"/>
      <c r="RKS3" s="84"/>
      <c r="RKT3" s="84"/>
      <c r="RKU3" s="84"/>
      <c r="RKV3" s="84"/>
      <c r="RKW3" s="84"/>
      <c r="RKX3" s="84"/>
      <c r="RKY3" s="84"/>
      <c r="RKZ3" s="84"/>
      <c r="RLA3" s="84"/>
      <c r="RLB3" s="84"/>
      <c r="RLC3" s="84"/>
      <c r="RLD3" s="84"/>
      <c r="RLE3" s="84"/>
      <c r="RLF3" s="84"/>
      <c r="RLG3" s="84"/>
      <c r="RLH3" s="84"/>
      <c r="RLI3" s="84"/>
      <c r="RLJ3" s="84"/>
      <c r="RLK3" s="84"/>
      <c r="RLL3" s="84"/>
      <c r="RLM3" s="84"/>
      <c r="RLN3" s="84"/>
      <c r="RLO3" s="84"/>
      <c r="RLP3" s="84"/>
      <c r="RLQ3" s="84"/>
      <c r="RLR3" s="84"/>
      <c r="RLS3" s="84"/>
      <c r="RLT3" s="84"/>
      <c r="RLU3" s="84"/>
      <c r="RLV3" s="84"/>
      <c r="RLW3" s="84"/>
      <c r="RLX3" s="84"/>
      <c r="RLY3" s="84"/>
      <c r="RLZ3" s="84"/>
      <c r="RMA3" s="84"/>
      <c r="RMB3" s="84"/>
      <c r="RMC3" s="84"/>
      <c r="RMD3" s="84"/>
      <c r="RME3" s="84"/>
      <c r="RMF3" s="84"/>
      <c r="RMG3" s="84"/>
      <c r="RMH3" s="84"/>
      <c r="RMI3" s="84"/>
      <c r="RMJ3" s="84"/>
      <c r="RMK3" s="84"/>
      <c r="RML3" s="84"/>
      <c r="RMM3" s="84"/>
      <c r="RMN3" s="84"/>
      <c r="RMO3" s="84"/>
      <c r="RMP3" s="84"/>
      <c r="RMQ3" s="84"/>
      <c r="RMR3" s="84"/>
      <c r="RMS3" s="84"/>
      <c r="RMT3" s="84"/>
      <c r="RMU3" s="84"/>
      <c r="RMV3" s="84"/>
      <c r="RMW3" s="84"/>
      <c r="RMX3" s="84"/>
      <c r="RMY3" s="84"/>
      <c r="RMZ3" s="84"/>
      <c r="RNA3" s="84"/>
      <c r="RNB3" s="84"/>
      <c r="RNC3" s="84"/>
      <c r="RND3" s="84"/>
      <c r="RNE3" s="84"/>
      <c r="RNF3" s="84"/>
      <c r="RNG3" s="84"/>
      <c r="RNH3" s="84"/>
      <c r="RNI3" s="84"/>
      <c r="RNJ3" s="84"/>
      <c r="RNK3" s="84"/>
      <c r="RNL3" s="84"/>
      <c r="RNM3" s="84"/>
      <c r="RNN3" s="84"/>
      <c r="RNO3" s="84"/>
      <c r="RNP3" s="84"/>
      <c r="RNQ3" s="84"/>
      <c r="RNR3" s="84"/>
      <c r="RNS3" s="84"/>
      <c r="RNT3" s="84"/>
      <c r="RNU3" s="84"/>
      <c r="RNV3" s="84"/>
      <c r="RNW3" s="84"/>
      <c r="RNX3" s="84"/>
      <c r="RNY3" s="84"/>
      <c r="RNZ3" s="84"/>
      <c r="ROA3" s="84"/>
      <c r="ROB3" s="84"/>
      <c r="ROC3" s="84"/>
      <c r="ROD3" s="84"/>
      <c r="ROE3" s="84"/>
      <c r="ROF3" s="84"/>
      <c r="ROG3" s="84"/>
      <c r="ROH3" s="84"/>
      <c r="ROI3" s="84"/>
      <c r="ROJ3" s="84"/>
      <c r="ROK3" s="84"/>
      <c r="ROL3" s="84"/>
      <c r="ROM3" s="84"/>
      <c r="RON3" s="84"/>
      <c r="ROO3" s="84"/>
      <c r="ROP3" s="84"/>
      <c r="ROQ3" s="84"/>
      <c r="ROR3" s="84"/>
      <c r="ROS3" s="84"/>
      <c r="ROT3" s="84"/>
      <c r="ROU3" s="84"/>
      <c r="ROV3" s="84"/>
      <c r="ROW3" s="84"/>
      <c r="ROX3" s="84"/>
      <c r="ROY3" s="84"/>
      <c r="ROZ3" s="84"/>
      <c r="RPA3" s="84"/>
      <c r="RPB3" s="84"/>
      <c r="RPC3" s="84"/>
      <c r="RPD3" s="84"/>
      <c r="RPE3" s="84"/>
      <c r="RPF3" s="84"/>
      <c r="RPG3" s="84"/>
      <c r="RPH3" s="84"/>
      <c r="RPI3" s="84"/>
      <c r="RPJ3" s="84"/>
      <c r="RPK3" s="84"/>
      <c r="RPL3" s="84"/>
      <c r="RPM3" s="84"/>
      <c r="RPN3" s="84"/>
      <c r="RPO3" s="84"/>
      <c r="RPP3" s="84"/>
      <c r="RPQ3" s="84"/>
      <c r="RPR3" s="84"/>
      <c r="RPS3" s="84"/>
      <c r="RPT3" s="84"/>
      <c r="RPU3" s="84"/>
      <c r="RPV3" s="84"/>
      <c r="RPW3" s="84"/>
      <c r="RPX3" s="84"/>
      <c r="RPY3" s="84"/>
      <c r="RPZ3" s="84"/>
      <c r="RQA3" s="84"/>
      <c r="RQB3" s="84"/>
      <c r="RQC3" s="84"/>
      <c r="RQD3" s="84"/>
      <c r="RQE3" s="84"/>
      <c r="RQF3" s="84"/>
      <c r="RQG3" s="84"/>
      <c r="RQH3" s="84"/>
      <c r="RQI3" s="84"/>
      <c r="RQJ3" s="84"/>
      <c r="RQK3" s="84"/>
      <c r="RQL3" s="84"/>
      <c r="RQM3" s="84"/>
      <c r="RQN3" s="84"/>
      <c r="RQO3" s="84"/>
      <c r="RQP3" s="84"/>
      <c r="RQQ3" s="84"/>
      <c r="RQR3" s="84"/>
      <c r="RQS3" s="84"/>
      <c r="RQT3" s="84"/>
      <c r="RQU3" s="84"/>
      <c r="RQV3" s="84"/>
      <c r="RQW3" s="84"/>
      <c r="RQX3" s="84"/>
      <c r="RQY3" s="84"/>
      <c r="RQZ3" s="84"/>
      <c r="RRA3" s="84"/>
      <c r="RRB3" s="84"/>
      <c r="RRC3" s="84"/>
      <c r="RRD3" s="84"/>
      <c r="RRE3" s="84"/>
      <c r="RRF3" s="84"/>
      <c r="RRG3" s="84"/>
      <c r="RRH3" s="84"/>
      <c r="RRI3" s="84"/>
      <c r="RRJ3" s="84"/>
      <c r="RRK3" s="84"/>
      <c r="RRL3" s="84"/>
      <c r="RRM3" s="84"/>
      <c r="RRN3" s="84"/>
      <c r="RRO3" s="84"/>
      <c r="RRP3" s="84"/>
      <c r="RRQ3" s="84"/>
      <c r="RRR3" s="84"/>
      <c r="RRS3" s="84"/>
      <c r="RRT3" s="84"/>
      <c r="RRU3" s="84"/>
      <c r="RRV3" s="84"/>
      <c r="RRW3" s="84"/>
      <c r="RRX3" s="84"/>
      <c r="RRY3" s="84"/>
      <c r="RRZ3" s="84"/>
      <c r="RSA3" s="84"/>
      <c r="RSB3" s="84"/>
      <c r="RSC3" s="84"/>
      <c r="RSD3" s="84"/>
      <c r="RSE3" s="84"/>
      <c r="RSF3" s="84"/>
      <c r="RSG3" s="84"/>
      <c r="RSH3" s="84"/>
      <c r="RSI3" s="84"/>
      <c r="RSJ3" s="84"/>
      <c r="RSK3" s="84"/>
      <c r="RSL3" s="84"/>
      <c r="RSM3" s="84"/>
      <c r="RSN3" s="84"/>
      <c r="RSO3" s="84"/>
      <c r="RSP3" s="84"/>
      <c r="RSQ3" s="84"/>
      <c r="RSR3" s="84"/>
      <c r="RSS3" s="84"/>
      <c r="RST3" s="84"/>
      <c r="RSU3" s="84"/>
      <c r="RSV3" s="84"/>
      <c r="RSW3" s="84"/>
      <c r="RSX3" s="84"/>
      <c r="RSY3" s="84"/>
      <c r="RSZ3" s="84"/>
      <c r="RTA3" s="84"/>
      <c r="RTB3" s="84"/>
      <c r="RTC3" s="84"/>
      <c r="RTD3" s="84"/>
      <c r="RTE3" s="84"/>
      <c r="RTF3" s="84"/>
      <c r="RTG3" s="84"/>
      <c r="RTH3" s="84"/>
      <c r="RTI3" s="84"/>
      <c r="RTJ3" s="84"/>
      <c r="RTK3" s="84"/>
      <c r="RTL3" s="84"/>
      <c r="RTM3" s="84"/>
      <c r="RTN3" s="84"/>
      <c r="RTO3" s="84"/>
      <c r="RTP3" s="84"/>
      <c r="RTQ3" s="84"/>
      <c r="RTR3" s="84"/>
      <c r="RTS3" s="84"/>
      <c r="RTT3" s="84"/>
      <c r="RTU3" s="84"/>
      <c r="RTV3" s="84"/>
      <c r="RTW3" s="84"/>
      <c r="RTX3" s="84"/>
      <c r="RTY3" s="84"/>
      <c r="RTZ3" s="84"/>
      <c r="RUA3" s="84"/>
      <c r="RUB3" s="84"/>
      <c r="RUC3" s="84"/>
      <c r="RUD3" s="84"/>
      <c r="RUE3" s="84"/>
      <c r="RUF3" s="84"/>
      <c r="RUG3" s="84"/>
      <c r="RUH3" s="84"/>
      <c r="RUI3" s="84"/>
      <c r="RUJ3" s="84"/>
      <c r="RUK3" s="84"/>
      <c r="RUL3" s="84"/>
      <c r="RUM3" s="84"/>
      <c r="RUN3" s="84"/>
      <c r="RUO3" s="84"/>
      <c r="RUP3" s="84"/>
      <c r="RUQ3" s="84"/>
      <c r="RUR3" s="84"/>
      <c r="RUS3" s="84"/>
      <c r="RUT3" s="84"/>
      <c r="RUU3" s="84"/>
      <c r="RUV3" s="84"/>
      <c r="RUW3" s="84"/>
      <c r="RUX3" s="84"/>
      <c r="RUY3" s="84"/>
      <c r="RUZ3" s="84"/>
      <c r="RVA3" s="84"/>
      <c r="RVB3" s="84"/>
      <c r="RVC3" s="84"/>
      <c r="RVD3" s="84"/>
      <c r="RVE3" s="84"/>
      <c r="RVF3" s="84"/>
      <c r="RVG3" s="84"/>
      <c r="RVH3" s="84"/>
      <c r="RVI3" s="84"/>
      <c r="RVJ3" s="84"/>
      <c r="RVK3" s="84"/>
      <c r="RVL3" s="84"/>
      <c r="RVM3" s="84"/>
      <c r="RVN3" s="84"/>
      <c r="RVO3" s="84"/>
      <c r="RVP3" s="84"/>
      <c r="RVQ3" s="84"/>
      <c r="RVR3" s="84"/>
      <c r="RVS3" s="84"/>
      <c r="RVT3" s="84"/>
      <c r="RVU3" s="84"/>
      <c r="RVV3" s="84"/>
      <c r="RVW3" s="84"/>
      <c r="RVX3" s="84"/>
      <c r="RVY3" s="84"/>
      <c r="RVZ3" s="84"/>
      <c r="RWA3" s="84"/>
      <c r="RWB3" s="84"/>
      <c r="RWC3" s="84"/>
      <c r="RWD3" s="84"/>
      <c r="RWE3" s="84"/>
      <c r="RWF3" s="84"/>
      <c r="RWG3" s="84"/>
      <c r="RWH3" s="84"/>
      <c r="RWI3" s="84"/>
      <c r="RWJ3" s="84"/>
      <c r="RWK3" s="84"/>
      <c r="RWL3" s="84"/>
      <c r="RWM3" s="84"/>
      <c r="RWN3" s="84"/>
      <c r="RWO3" s="84"/>
      <c r="RWP3" s="84"/>
      <c r="RWQ3" s="84"/>
      <c r="RWR3" s="84"/>
      <c r="RWS3" s="84"/>
      <c r="RWT3" s="84"/>
      <c r="RWU3" s="84"/>
      <c r="RWV3" s="84"/>
      <c r="RWW3" s="84"/>
      <c r="RWX3" s="84"/>
      <c r="RWY3" s="84"/>
      <c r="RWZ3" s="84"/>
      <c r="RXA3" s="84"/>
      <c r="RXB3" s="84"/>
      <c r="RXC3" s="84"/>
      <c r="RXD3" s="84"/>
      <c r="RXE3" s="84"/>
      <c r="RXF3" s="84"/>
      <c r="RXG3" s="84"/>
      <c r="RXH3" s="84"/>
      <c r="RXI3" s="84"/>
      <c r="RXJ3" s="84"/>
      <c r="RXK3" s="84"/>
      <c r="RXL3" s="84"/>
      <c r="RXM3" s="84"/>
      <c r="RXN3" s="84"/>
      <c r="RXO3" s="84"/>
      <c r="RXP3" s="84"/>
      <c r="RXQ3" s="84"/>
      <c r="RXR3" s="84"/>
      <c r="RXS3" s="84"/>
      <c r="RXT3" s="84"/>
      <c r="RXU3" s="84"/>
      <c r="RXV3" s="84"/>
      <c r="RXW3" s="84"/>
      <c r="RXX3" s="84"/>
      <c r="RXY3" s="84"/>
      <c r="RXZ3" s="84"/>
      <c r="RYA3" s="84"/>
      <c r="RYB3" s="84"/>
      <c r="RYC3" s="84"/>
      <c r="RYD3" s="84"/>
      <c r="RYE3" s="84"/>
      <c r="RYF3" s="84"/>
      <c r="RYG3" s="84"/>
      <c r="RYH3" s="84"/>
      <c r="RYI3" s="84"/>
      <c r="RYJ3" s="84"/>
      <c r="RYK3" s="84"/>
      <c r="RYL3" s="84"/>
      <c r="RYM3" s="84"/>
      <c r="RYN3" s="84"/>
      <c r="RYO3" s="84"/>
      <c r="RYP3" s="84"/>
      <c r="RYQ3" s="84"/>
      <c r="RYR3" s="84"/>
      <c r="RYS3" s="84"/>
      <c r="RYT3" s="84"/>
      <c r="RYU3" s="84"/>
      <c r="RYV3" s="84"/>
      <c r="RYW3" s="84"/>
      <c r="RYX3" s="84"/>
      <c r="RYY3" s="84"/>
      <c r="RYZ3" s="84"/>
      <c r="RZA3" s="84"/>
      <c r="RZB3" s="84"/>
      <c r="RZC3" s="84"/>
      <c r="RZD3" s="84"/>
      <c r="RZE3" s="84"/>
      <c r="RZF3" s="84"/>
      <c r="RZG3" s="84"/>
      <c r="RZH3" s="84"/>
      <c r="RZI3" s="84"/>
      <c r="RZJ3" s="84"/>
      <c r="RZK3" s="84"/>
      <c r="RZL3" s="84"/>
      <c r="RZM3" s="84"/>
      <c r="RZN3" s="84"/>
      <c r="RZO3" s="84"/>
      <c r="RZP3" s="84"/>
      <c r="RZQ3" s="84"/>
      <c r="RZR3" s="84"/>
      <c r="RZS3" s="84"/>
      <c r="RZT3" s="84"/>
      <c r="RZU3" s="84"/>
      <c r="RZV3" s="84"/>
      <c r="RZW3" s="84"/>
      <c r="RZX3" s="84"/>
      <c r="RZY3" s="84"/>
      <c r="RZZ3" s="84"/>
      <c r="SAA3" s="84"/>
      <c r="SAB3" s="84"/>
      <c r="SAC3" s="84"/>
      <c r="SAD3" s="84"/>
      <c r="SAE3" s="84"/>
      <c r="SAF3" s="84"/>
      <c r="SAG3" s="84"/>
      <c r="SAH3" s="84"/>
      <c r="SAI3" s="84"/>
      <c r="SAJ3" s="84"/>
      <c r="SAK3" s="84"/>
      <c r="SAL3" s="84"/>
      <c r="SAM3" s="84"/>
      <c r="SAN3" s="84"/>
      <c r="SAO3" s="84"/>
      <c r="SAP3" s="84"/>
      <c r="SAQ3" s="84"/>
      <c r="SAR3" s="84"/>
      <c r="SAS3" s="84"/>
      <c r="SAT3" s="84"/>
      <c r="SAU3" s="84"/>
      <c r="SAV3" s="84"/>
      <c r="SAW3" s="84"/>
      <c r="SAX3" s="84"/>
      <c r="SAY3" s="84"/>
      <c r="SAZ3" s="84"/>
      <c r="SBA3" s="84"/>
      <c r="SBB3" s="84"/>
      <c r="SBC3" s="84"/>
      <c r="SBD3" s="84"/>
      <c r="SBE3" s="84"/>
      <c r="SBF3" s="84"/>
      <c r="SBG3" s="84"/>
      <c r="SBH3" s="84"/>
      <c r="SBI3" s="84"/>
      <c r="SBJ3" s="84"/>
      <c r="SBK3" s="84"/>
      <c r="SBL3" s="84"/>
      <c r="SBM3" s="84"/>
      <c r="SBN3" s="84"/>
      <c r="SBO3" s="84"/>
      <c r="SBP3" s="84"/>
      <c r="SBQ3" s="84"/>
      <c r="SBR3" s="84"/>
      <c r="SBS3" s="84"/>
      <c r="SBT3" s="84"/>
      <c r="SBU3" s="84"/>
      <c r="SBV3" s="84"/>
      <c r="SBW3" s="84"/>
      <c r="SBX3" s="84"/>
      <c r="SBY3" s="84"/>
      <c r="SBZ3" s="84"/>
      <c r="SCA3" s="84"/>
      <c r="SCB3" s="84"/>
      <c r="SCC3" s="84"/>
      <c r="SCD3" s="84"/>
      <c r="SCE3" s="84"/>
      <c r="SCF3" s="84"/>
      <c r="SCG3" s="84"/>
      <c r="SCH3" s="84"/>
      <c r="SCI3" s="84"/>
      <c r="SCJ3" s="84"/>
      <c r="SCK3" s="84"/>
      <c r="SCL3" s="84"/>
      <c r="SCM3" s="84"/>
      <c r="SCN3" s="84"/>
      <c r="SCO3" s="84"/>
      <c r="SCP3" s="84"/>
      <c r="SCQ3" s="84"/>
      <c r="SCR3" s="84"/>
      <c r="SCS3" s="84"/>
      <c r="SCT3" s="84"/>
      <c r="SCU3" s="84"/>
      <c r="SCV3" s="84"/>
      <c r="SCW3" s="84"/>
      <c r="SCX3" s="84"/>
      <c r="SCY3" s="84"/>
      <c r="SCZ3" s="84"/>
      <c r="SDA3" s="84"/>
      <c r="SDB3" s="84"/>
      <c r="SDC3" s="84"/>
      <c r="SDD3" s="84"/>
      <c r="SDE3" s="84"/>
      <c r="SDF3" s="84"/>
      <c r="SDG3" s="84"/>
      <c r="SDH3" s="84"/>
      <c r="SDI3" s="84"/>
      <c r="SDJ3" s="84"/>
      <c r="SDK3" s="84"/>
      <c r="SDL3" s="84"/>
      <c r="SDM3" s="84"/>
      <c r="SDN3" s="84"/>
      <c r="SDO3" s="84"/>
      <c r="SDP3" s="84"/>
      <c r="SDQ3" s="84"/>
      <c r="SDR3" s="84"/>
      <c r="SDS3" s="84"/>
      <c r="SDT3" s="84"/>
      <c r="SDU3" s="84"/>
      <c r="SDV3" s="84"/>
      <c r="SDW3" s="84"/>
      <c r="SDX3" s="84"/>
      <c r="SDY3" s="84"/>
      <c r="SDZ3" s="84"/>
      <c r="SEA3" s="84"/>
      <c r="SEB3" s="84"/>
      <c r="SEC3" s="84"/>
      <c r="SED3" s="84"/>
      <c r="SEE3" s="84"/>
      <c r="SEF3" s="84"/>
      <c r="SEG3" s="84"/>
      <c r="SEH3" s="84"/>
      <c r="SEI3" s="84"/>
      <c r="SEJ3" s="84"/>
      <c r="SEK3" s="84"/>
      <c r="SEL3" s="84"/>
      <c r="SEM3" s="84"/>
      <c r="SEN3" s="84"/>
      <c r="SEO3" s="84"/>
      <c r="SEP3" s="84"/>
      <c r="SEQ3" s="84"/>
      <c r="SER3" s="84"/>
      <c r="SES3" s="84"/>
      <c r="SET3" s="84"/>
      <c r="SEU3" s="84"/>
      <c r="SEV3" s="84"/>
      <c r="SEW3" s="84"/>
      <c r="SEX3" s="84"/>
      <c r="SEY3" s="84"/>
      <c r="SEZ3" s="84"/>
      <c r="SFA3" s="84"/>
      <c r="SFB3" s="84"/>
      <c r="SFC3" s="84"/>
      <c r="SFD3" s="84"/>
      <c r="SFE3" s="84"/>
      <c r="SFF3" s="84"/>
      <c r="SFG3" s="84"/>
      <c r="SFH3" s="84"/>
      <c r="SFI3" s="84"/>
      <c r="SFJ3" s="84"/>
      <c r="SFK3" s="84"/>
      <c r="SFL3" s="84"/>
      <c r="SFM3" s="84"/>
      <c r="SFN3" s="84"/>
      <c r="SFO3" s="84"/>
      <c r="SFP3" s="84"/>
      <c r="SFQ3" s="84"/>
      <c r="SFR3" s="84"/>
      <c r="SFS3" s="84"/>
      <c r="SFT3" s="84"/>
      <c r="SFU3" s="84"/>
      <c r="SFV3" s="84"/>
      <c r="SFW3" s="84"/>
      <c r="SFX3" s="84"/>
      <c r="SFY3" s="84"/>
      <c r="SFZ3" s="84"/>
      <c r="SGA3" s="84"/>
      <c r="SGB3" s="84"/>
      <c r="SGC3" s="84"/>
      <c r="SGD3" s="84"/>
      <c r="SGE3" s="84"/>
      <c r="SGF3" s="84"/>
      <c r="SGG3" s="84"/>
      <c r="SGH3" s="84"/>
      <c r="SGI3" s="84"/>
      <c r="SGJ3" s="84"/>
      <c r="SGK3" s="84"/>
      <c r="SGL3" s="84"/>
      <c r="SGM3" s="84"/>
      <c r="SGN3" s="84"/>
      <c r="SGO3" s="84"/>
      <c r="SGP3" s="84"/>
      <c r="SGQ3" s="84"/>
      <c r="SGR3" s="84"/>
      <c r="SGS3" s="84"/>
      <c r="SGT3" s="84"/>
      <c r="SGU3" s="84"/>
      <c r="SGV3" s="84"/>
      <c r="SGW3" s="84"/>
      <c r="SGX3" s="84"/>
      <c r="SGY3" s="84"/>
      <c r="SGZ3" s="84"/>
      <c r="SHA3" s="84"/>
      <c r="SHB3" s="84"/>
      <c r="SHC3" s="84"/>
      <c r="SHD3" s="84"/>
      <c r="SHE3" s="84"/>
      <c r="SHF3" s="84"/>
      <c r="SHG3" s="84"/>
      <c r="SHH3" s="84"/>
      <c r="SHI3" s="84"/>
      <c r="SHJ3" s="84"/>
      <c r="SHK3" s="84"/>
      <c r="SHL3" s="84"/>
      <c r="SHM3" s="84"/>
      <c r="SHN3" s="84"/>
      <c r="SHO3" s="84"/>
      <c r="SHP3" s="84"/>
      <c r="SHQ3" s="84"/>
      <c r="SHR3" s="84"/>
      <c r="SHS3" s="84"/>
      <c r="SHT3" s="84"/>
      <c r="SHU3" s="84"/>
      <c r="SHV3" s="84"/>
      <c r="SHW3" s="84"/>
      <c r="SHX3" s="84"/>
      <c r="SHY3" s="84"/>
      <c r="SHZ3" s="84"/>
      <c r="SIA3" s="84"/>
      <c r="SIB3" s="84"/>
      <c r="SIC3" s="84"/>
      <c r="SID3" s="84"/>
      <c r="SIE3" s="84"/>
      <c r="SIF3" s="84"/>
      <c r="SIG3" s="84"/>
      <c r="SIH3" s="84"/>
      <c r="SII3" s="84"/>
      <c r="SIJ3" s="84"/>
      <c r="SIK3" s="84"/>
      <c r="SIL3" s="84"/>
      <c r="SIM3" s="84"/>
      <c r="SIN3" s="84"/>
      <c r="SIO3" s="84"/>
      <c r="SIP3" s="84"/>
      <c r="SIQ3" s="84"/>
      <c r="SIR3" s="84"/>
      <c r="SIS3" s="84"/>
      <c r="SIT3" s="84"/>
      <c r="SIU3" s="84"/>
      <c r="SIV3" s="84"/>
      <c r="SIW3" s="84"/>
      <c r="SIX3" s="84"/>
      <c r="SIY3" s="84"/>
      <c r="SIZ3" s="84"/>
      <c r="SJA3" s="84"/>
      <c r="SJB3" s="84"/>
      <c r="SJC3" s="84"/>
      <c r="SJD3" s="84"/>
      <c r="SJE3" s="84"/>
      <c r="SJF3" s="84"/>
      <c r="SJG3" s="84"/>
      <c r="SJH3" s="84"/>
      <c r="SJI3" s="84"/>
      <c r="SJJ3" s="84"/>
      <c r="SJK3" s="84"/>
      <c r="SJL3" s="84"/>
      <c r="SJM3" s="84"/>
      <c r="SJN3" s="84"/>
      <c r="SJO3" s="84"/>
      <c r="SJP3" s="84"/>
      <c r="SJQ3" s="84"/>
      <c r="SJR3" s="84"/>
      <c r="SJS3" s="84"/>
      <c r="SJT3" s="84"/>
      <c r="SJU3" s="84"/>
      <c r="SJV3" s="84"/>
      <c r="SJW3" s="84"/>
      <c r="SJX3" s="84"/>
      <c r="SJY3" s="84"/>
      <c r="SJZ3" s="84"/>
      <c r="SKA3" s="84"/>
      <c r="SKB3" s="84"/>
      <c r="SKC3" s="84"/>
      <c r="SKD3" s="84"/>
      <c r="SKE3" s="84"/>
      <c r="SKF3" s="84"/>
      <c r="SKG3" s="84"/>
      <c r="SKH3" s="84"/>
      <c r="SKI3" s="84"/>
      <c r="SKJ3" s="84"/>
      <c r="SKK3" s="84"/>
      <c r="SKL3" s="84"/>
      <c r="SKM3" s="84"/>
      <c r="SKN3" s="84"/>
      <c r="SKO3" s="84"/>
      <c r="SKP3" s="84"/>
      <c r="SKQ3" s="84"/>
      <c r="SKR3" s="84"/>
      <c r="SKS3" s="84"/>
      <c r="SKT3" s="84"/>
      <c r="SKU3" s="84"/>
      <c r="SKV3" s="84"/>
      <c r="SKW3" s="84"/>
      <c r="SKX3" s="84"/>
      <c r="SKY3" s="84"/>
      <c r="SKZ3" s="84"/>
      <c r="SLA3" s="84"/>
      <c r="SLB3" s="84"/>
      <c r="SLC3" s="84"/>
      <c r="SLD3" s="84"/>
      <c r="SLE3" s="84"/>
      <c r="SLF3" s="84"/>
      <c r="SLG3" s="84"/>
      <c r="SLH3" s="84"/>
      <c r="SLI3" s="84"/>
      <c r="SLJ3" s="84"/>
      <c r="SLK3" s="84"/>
      <c r="SLL3" s="84"/>
      <c r="SLM3" s="84"/>
      <c r="SLN3" s="84"/>
      <c r="SLO3" s="84"/>
      <c r="SLP3" s="84"/>
      <c r="SLQ3" s="84"/>
      <c r="SLR3" s="84"/>
      <c r="SLS3" s="84"/>
      <c r="SLT3" s="84"/>
      <c r="SLU3" s="84"/>
      <c r="SLV3" s="84"/>
      <c r="SLW3" s="84"/>
      <c r="SLX3" s="84"/>
      <c r="SLY3" s="84"/>
      <c r="SLZ3" s="84"/>
      <c r="SMA3" s="84"/>
      <c r="SMB3" s="84"/>
      <c r="SMC3" s="84"/>
      <c r="SMD3" s="84"/>
      <c r="SME3" s="84"/>
      <c r="SMF3" s="84"/>
      <c r="SMG3" s="84"/>
      <c r="SMH3" s="84"/>
      <c r="SMI3" s="84"/>
      <c r="SMJ3" s="84"/>
      <c r="SMK3" s="84"/>
      <c r="SML3" s="84"/>
      <c r="SMM3" s="84"/>
      <c r="SMN3" s="84"/>
      <c r="SMO3" s="84"/>
      <c r="SMP3" s="84"/>
      <c r="SMQ3" s="84"/>
      <c r="SMR3" s="84"/>
      <c r="SMS3" s="84"/>
      <c r="SMT3" s="84"/>
      <c r="SMU3" s="84"/>
      <c r="SMV3" s="84"/>
      <c r="SMW3" s="84"/>
      <c r="SMX3" s="84"/>
      <c r="SMY3" s="84"/>
      <c r="SMZ3" s="84"/>
      <c r="SNA3" s="84"/>
      <c r="SNB3" s="84"/>
      <c r="SNC3" s="84"/>
      <c r="SND3" s="84"/>
      <c r="SNE3" s="84"/>
      <c r="SNF3" s="84"/>
      <c r="SNG3" s="84"/>
      <c r="SNH3" s="84"/>
      <c r="SNI3" s="84"/>
      <c r="SNJ3" s="84"/>
      <c r="SNK3" s="84"/>
      <c r="SNL3" s="84"/>
      <c r="SNM3" s="84"/>
      <c r="SNN3" s="84"/>
      <c r="SNO3" s="84"/>
      <c r="SNP3" s="84"/>
      <c r="SNQ3" s="84"/>
      <c r="SNR3" s="84"/>
      <c r="SNS3" s="84"/>
      <c r="SNT3" s="84"/>
      <c r="SNU3" s="84"/>
      <c r="SNV3" s="84"/>
      <c r="SNW3" s="84"/>
      <c r="SNX3" s="84"/>
      <c r="SNY3" s="84"/>
      <c r="SNZ3" s="84"/>
      <c r="SOA3" s="84"/>
      <c r="SOB3" s="84"/>
      <c r="SOC3" s="84"/>
      <c r="SOD3" s="84"/>
      <c r="SOE3" s="84"/>
      <c r="SOF3" s="84"/>
      <c r="SOG3" s="84"/>
      <c r="SOH3" s="84"/>
      <c r="SOI3" s="84"/>
      <c r="SOJ3" s="84"/>
      <c r="SOK3" s="84"/>
      <c r="SOL3" s="84"/>
      <c r="SOM3" s="84"/>
      <c r="SON3" s="84"/>
      <c r="SOO3" s="84"/>
      <c r="SOP3" s="84"/>
      <c r="SOQ3" s="84"/>
      <c r="SOR3" s="84"/>
      <c r="SOS3" s="84"/>
      <c r="SOT3" s="84"/>
      <c r="SOU3" s="84"/>
      <c r="SOV3" s="84"/>
      <c r="SOW3" s="84"/>
      <c r="SOX3" s="84"/>
      <c r="SOY3" s="84"/>
      <c r="SOZ3" s="84"/>
      <c r="SPA3" s="84"/>
      <c r="SPB3" s="84"/>
      <c r="SPC3" s="84"/>
      <c r="SPD3" s="84"/>
      <c r="SPE3" s="84"/>
      <c r="SPF3" s="84"/>
      <c r="SPG3" s="84"/>
      <c r="SPH3" s="84"/>
      <c r="SPI3" s="84"/>
      <c r="SPJ3" s="84"/>
      <c r="SPK3" s="84"/>
      <c r="SPL3" s="84"/>
      <c r="SPM3" s="84"/>
      <c r="SPN3" s="84"/>
      <c r="SPO3" s="84"/>
      <c r="SPP3" s="84"/>
      <c r="SPQ3" s="84"/>
      <c r="SPR3" s="84"/>
      <c r="SPS3" s="84"/>
      <c r="SPT3" s="84"/>
      <c r="SPU3" s="84"/>
      <c r="SPV3" s="84"/>
      <c r="SPW3" s="84"/>
      <c r="SPX3" s="84"/>
      <c r="SPY3" s="84"/>
      <c r="SPZ3" s="84"/>
      <c r="SQA3" s="84"/>
      <c r="SQB3" s="84"/>
      <c r="SQC3" s="84"/>
      <c r="SQD3" s="84"/>
      <c r="SQE3" s="84"/>
      <c r="SQF3" s="84"/>
      <c r="SQG3" s="84"/>
      <c r="SQH3" s="84"/>
      <c r="SQI3" s="84"/>
      <c r="SQJ3" s="84"/>
      <c r="SQK3" s="84"/>
      <c r="SQL3" s="84"/>
      <c r="SQM3" s="84"/>
      <c r="SQN3" s="84"/>
      <c r="SQO3" s="84"/>
      <c r="SQP3" s="84"/>
      <c r="SQQ3" s="84"/>
      <c r="SQR3" s="84"/>
      <c r="SQS3" s="84"/>
      <c r="SQT3" s="84"/>
      <c r="SQU3" s="84"/>
      <c r="SQV3" s="84"/>
      <c r="SQW3" s="84"/>
      <c r="SQX3" s="84"/>
      <c r="SQY3" s="84"/>
      <c r="SQZ3" s="84"/>
      <c r="SRA3" s="84"/>
      <c r="SRB3" s="84"/>
      <c r="SRC3" s="84"/>
      <c r="SRD3" s="84"/>
      <c r="SRE3" s="84"/>
      <c r="SRF3" s="84"/>
      <c r="SRG3" s="84"/>
      <c r="SRH3" s="84"/>
      <c r="SRI3" s="84"/>
      <c r="SRJ3" s="84"/>
      <c r="SRK3" s="84"/>
      <c r="SRL3" s="84"/>
      <c r="SRM3" s="84"/>
      <c r="SRN3" s="84"/>
      <c r="SRO3" s="84"/>
      <c r="SRP3" s="84"/>
      <c r="SRQ3" s="84"/>
      <c r="SRR3" s="84"/>
      <c r="SRS3" s="84"/>
      <c r="SRT3" s="84"/>
      <c r="SRU3" s="84"/>
      <c r="SRV3" s="84"/>
      <c r="SRW3" s="84"/>
      <c r="SRX3" s="84"/>
      <c r="SRY3" s="84"/>
      <c r="SRZ3" s="84"/>
      <c r="SSA3" s="84"/>
      <c r="SSB3" s="84"/>
      <c r="SSC3" s="84"/>
      <c r="SSD3" s="84"/>
      <c r="SSE3" s="84"/>
      <c r="SSF3" s="84"/>
      <c r="SSG3" s="84"/>
      <c r="SSH3" s="84"/>
      <c r="SSI3" s="84"/>
      <c r="SSJ3" s="84"/>
      <c r="SSK3" s="84"/>
      <c r="SSL3" s="84"/>
      <c r="SSM3" s="84"/>
      <c r="SSN3" s="84"/>
      <c r="SSO3" s="84"/>
      <c r="SSP3" s="84"/>
      <c r="SSQ3" s="84"/>
      <c r="SSR3" s="84"/>
      <c r="SSS3" s="84"/>
      <c r="SST3" s="84"/>
      <c r="SSU3" s="84"/>
      <c r="SSV3" s="84"/>
      <c r="SSW3" s="84"/>
      <c r="SSX3" s="84"/>
      <c r="SSY3" s="84"/>
      <c r="SSZ3" s="84"/>
      <c r="STA3" s="84"/>
      <c r="STB3" s="84"/>
      <c r="STC3" s="84"/>
      <c r="STD3" s="84"/>
      <c r="STE3" s="84"/>
      <c r="STF3" s="84"/>
      <c r="STG3" s="84"/>
      <c r="STH3" s="84"/>
      <c r="STI3" s="84"/>
      <c r="STJ3" s="84"/>
      <c r="STK3" s="84"/>
      <c r="STL3" s="84"/>
      <c r="STM3" s="84"/>
      <c r="STN3" s="84"/>
      <c r="STO3" s="84"/>
      <c r="STP3" s="84"/>
      <c r="STQ3" s="84"/>
      <c r="STR3" s="84"/>
      <c r="STS3" s="84"/>
      <c r="STT3" s="84"/>
      <c r="STU3" s="84"/>
      <c r="STV3" s="84"/>
      <c r="STW3" s="84"/>
      <c r="STX3" s="84"/>
      <c r="STY3" s="84"/>
      <c r="STZ3" s="84"/>
      <c r="SUA3" s="84"/>
      <c r="SUB3" s="84"/>
      <c r="SUC3" s="84"/>
      <c r="SUD3" s="84"/>
      <c r="SUE3" s="84"/>
      <c r="SUF3" s="84"/>
      <c r="SUG3" s="84"/>
      <c r="SUH3" s="84"/>
      <c r="SUI3" s="84"/>
      <c r="SUJ3" s="84"/>
      <c r="SUK3" s="84"/>
      <c r="SUL3" s="84"/>
      <c r="SUM3" s="84"/>
      <c r="SUN3" s="84"/>
      <c r="SUO3" s="84"/>
      <c r="SUP3" s="84"/>
      <c r="SUQ3" s="84"/>
      <c r="SUR3" s="84"/>
      <c r="SUS3" s="84"/>
      <c r="SUT3" s="84"/>
      <c r="SUU3" s="84"/>
      <c r="SUV3" s="84"/>
      <c r="SUW3" s="84"/>
      <c r="SUX3" s="84"/>
      <c r="SUY3" s="84"/>
      <c r="SUZ3" s="84"/>
      <c r="SVA3" s="84"/>
      <c r="SVB3" s="84"/>
      <c r="SVC3" s="84"/>
      <c r="SVD3" s="84"/>
      <c r="SVE3" s="84"/>
      <c r="SVF3" s="84"/>
      <c r="SVG3" s="84"/>
      <c r="SVH3" s="84"/>
      <c r="SVI3" s="84"/>
      <c r="SVJ3" s="84"/>
      <c r="SVK3" s="84"/>
      <c r="SVL3" s="84"/>
      <c r="SVM3" s="84"/>
      <c r="SVN3" s="84"/>
      <c r="SVO3" s="84"/>
      <c r="SVP3" s="84"/>
      <c r="SVQ3" s="84"/>
      <c r="SVR3" s="84"/>
      <c r="SVS3" s="84"/>
      <c r="SVT3" s="84"/>
      <c r="SVU3" s="84"/>
      <c r="SVV3" s="84"/>
      <c r="SVW3" s="84"/>
      <c r="SVX3" s="84"/>
      <c r="SVY3" s="84"/>
      <c r="SVZ3" s="84"/>
      <c r="SWA3" s="84"/>
      <c r="SWB3" s="84"/>
      <c r="SWC3" s="84"/>
      <c r="SWD3" s="84"/>
      <c r="SWE3" s="84"/>
      <c r="SWF3" s="84"/>
      <c r="SWG3" s="84"/>
      <c r="SWH3" s="84"/>
      <c r="SWI3" s="84"/>
      <c r="SWJ3" s="84"/>
      <c r="SWK3" s="84"/>
      <c r="SWL3" s="84"/>
      <c r="SWM3" s="84"/>
      <c r="SWN3" s="84"/>
      <c r="SWO3" s="84"/>
      <c r="SWP3" s="84"/>
      <c r="SWQ3" s="84"/>
      <c r="SWR3" s="84"/>
      <c r="SWS3" s="84"/>
      <c r="SWT3" s="84"/>
      <c r="SWU3" s="84"/>
      <c r="SWV3" s="84"/>
      <c r="SWW3" s="84"/>
      <c r="SWX3" s="84"/>
      <c r="SWY3" s="84"/>
      <c r="SWZ3" s="84"/>
      <c r="SXA3" s="84"/>
      <c r="SXB3" s="84"/>
      <c r="SXC3" s="84"/>
      <c r="SXD3" s="84"/>
      <c r="SXE3" s="84"/>
      <c r="SXF3" s="84"/>
      <c r="SXG3" s="84"/>
      <c r="SXH3" s="84"/>
      <c r="SXI3" s="84"/>
      <c r="SXJ3" s="84"/>
      <c r="SXK3" s="84"/>
      <c r="SXL3" s="84"/>
      <c r="SXM3" s="84"/>
      <c r="SXN3" s="84"/>
      <c r="SXO3" s="84"/>
      <c r="SXP3" s="84"/>
      <c r="SXQ3" s="84"/>
      <c r="SXR3" s="84"/>
      <c r="SXS3" s="84"/>
      <c r="SXT3" s="84"/>
      <c r="SXU3" s="84"/>
      <c r="SXV3" s="84"/>
      <c r="SXW3" s="84"/>
      <c r="SXX3" s="84"/>
      <c r="SXY3" s="84"/>
      <c r="SXZ3" s="84"/>
      <c r="SYA3" s="84"/>
      <c r="SYB3" s="84"/>
      <c r="SYC3" s="84"/>
      <c r="SYD3" s="84"/>
      <c r="SYE3" s="84"/>
      <c r="SYF3" s="84"/>
      <c r="SYG3" s="84"/>
      <c r="SYH3" s="84"/>
      <c r="SYI3" s="84"/>
      <c r="SYJ3" s="84"/>
      <c r="SYK3" s="84"/>
      <c r="SYL3" s="84"/>
      <c r="SYM3" s="84"/>
      <c r="SYN3" s="84"/>
      <c r="SYO3" s="84"/>
      <c r="SYP3" s="84"/>
      <c r="SYQ3" s="84"/>
      <c r="SYR3" s="84"/>
      <c r="SYS3" s="84"/>
      <c r="SYT3" s="84"/>
      <c r="SYU3" s="84"/>
      <c r="SYV3" s="84"/>
      <c r="SYW3" s="84"/>
      <c r="SYX3" s="84"/>
      <c r="SYY3" s="84"/>
      <c r="SYZ3" s="84"/>
      <c r="SZA3" s="84"/>
      <c r="SZB3" s="84"/>
      <c r="SZC3" s="84"/>
      <c r="SZD3" s="84"/>
      <c r="SZE3" s="84"/>
      <c r="SZF3" s="84"/>
      <c r="SZG3" s="84"/>
      <c r="SZH3" s="84"/>
      <c r="SZI3" s="84"/>
      <c r="SZJ3" s="84"/>
      <c r="SZK3" s="84"/>
      <c r="SZL3" s="84"/>
      <c r="SZM3" s="84"/>
      <c r="SZN3" s="84"/>
      <c r="SZO3" s="84"/>
      <c r="SZP3" s="84"/>
      <c r="SZQ3" s="84"/>
      <c r="SZR3" s="84"/>
      <c r="SZS3" s="84"/>
      <c r="SZT3" s="84"/>
      <c r="SZU3" s="84"/>
      <c r="SZV3" s="84"/>
      <c r="SZW3" s="84"/>
      <c r="SZX3" s="84"/>
      <c r="SZY3" s="84"/>
      <c r="SZZ3" s="84"/>
      <c r="TAA3" s="84"/>
      <c r="TAB3" s="84"/>
      <c r="TAC3" s="84"/>
      <c r="TAD3" s="84"/>
      <c r="TAE3" s="84"/>
      <c r="TAF3" s="84"/>
      <c r="TAG3" s="84"/>
      <c r="TAH3" s="84"/>
      <c r="TAI3" s="84"/>
      <c r="TAJ3" s="84"/>
      <c r="TAK3" s="84"/>
      <c r="TAL3" s="84"/>
      <c r="TAM3" s="84"/>
      <c r="TAN3" s="84"/>
      <c r="TAO3" s="84"/>
      <c r="TAP3" s="84"/>
      <c r="TAQ3" s="84"/>
      <c r="TAR3" s="84"/>
      <c r="TAS3" s="84"/>
      <c r="TAT3" s="84"/>
      <c r="TAU3" s="84"/>
      <c r="TAV3" s="84"/>
      <c r="TAW3" s="84"/>
      <c r="TAX3" s="84"/>
      <c r="TAY3" s="84"/>
      <c r="TAZ3" s="84"/>
      <c r="TBA3" s="84"/>
      <c r="TBB3" s="84"/>
      <c r="TBC3" s="84"/>
      <c r="TBD3" s="84"/>
      <c r="TBE3" s="84"/>
      <c r="TBF3" s="84"/>
      <c r="TBG3" s="84"/>
      <c r="TBH3" s="84"/>
      <c r="TBI3" s="84"/>
      <c r="TBJ3" s="84"/>
      <c r="TBK3" s="84"/>
      <c r="TBL3" s="84"/>
      <c r="TBM3" s="84"/>
      <c r="TBN3" s="84"/>
      <c r="TBO3" s="84"/>
      <c r="TBP3" s="84"/>
      <c r="TBQ3" s="84"/>
      <c r="TBR3" s="84"/>
      <c r="TBS3" s="84"/>
      <c r="TBT3" s="84"/>
      <c r="TBU3" s="84"/>
      <c r="TBV3" s="84"/>
      <c r="TBW3" s="84"/>
      <c r="TBX3" s="84"/>
      <c r="TBY3" s="84"/>
      <c r="TBZ3" s="84"/>
      <c r="TCA3" s="84"/>
      <c r="TCB3" s="84"/>
      <c r="TCC3" s="84"/>
      <c r="TCD3" s="84"/>
      <c r="TCE3" s="84"/>
      <c r="TCF3" s="84"/>
      <c r="TCG3" s="84"/>
      <c r="TCH3" s="84"/>
      <c r="TCI3" s="84"/>
      <c r="TCJ3" s="84"/>
      <c r="TCK3" s="84"/>
      <c r="TCL3" s="84"/>
      <c r="TCM3" s="84"/>
      <c r="TCN3" s="84"/>
      <c r="TCO3" s="84"/>
      <c r="TCP3" s="84"/>
      <c r="TCQ3" s="84"/>
      <c r="TCR3" s="84"/>
      <c r="TCS3" s="84"/>
      <c r="TCT3" s="84"/>
      <c r="TCU3" s="84"/>
      <c r="TCV3" s="84"/>
      <c r="TCW3" s="84"/>
      <c r="TCX3" s="84"/>
      <c r="TCY3" s="84"/>
      <c r="TCZ3" s="84"/>
      <c r="TDA3" s="84"/>
      <c r="TDB3" s="84"/>
      <c r="TDC3" s="84"/>
      <c r="TDD3" s="84"/>
      <c r="TDE3" s="84"/>
      <c r="TDF3" s="84"/>
      <c r="TDG3" s="84"/>
      <c r="TDH3" s="84"/>
      <c r="TDI3" s="84"/>
      <c r="TDJ3" s="84"/>
      <c r="TDK3" s="84"/>
      <c r="TDL3" s="84"/>
      <c r="TDM3" s="84"/>
      <c r="TDN3" s="84"/>
      <c r="TDO3" s="84"/>
      <c r="TDP3" s="84"/>
      <c r="TDQ3" s="84"/>
      <c r="TDR3" s="84"/>
      <c r="TDS3" s="84"/>
      <c r="TDT3" s="84"/>
      <c r="TDU3" s="84"/>
      <c r="TDV3" s="84"/>
      <c r="TDW3" s="84"/>
      <c r="TDX3" s="84"/>
      <c r="TDY3" s="84"/>
      <c r="TDZ3" s="84"/>
      <c r="TEA3" s="84"/>
      <c r="TEB3" s="84"/>
      <c r="TEC3" s="84"/>
      <c r="TED3" s="84"/>
      <c r="TEE3" s="84"/>
      <c r="TEF3" s="84"/>
      <c r="TEG3" s="84"/>
      <c r="TEH3" s="84"/>
      <c r="TEI3" s="84"/>
      <c r="TEJ3" s="84"/>
      <c r="TEK3" s="84"/>
      <c r="TEL3" s="84"/>
      <c r="TEM3" s="84"/>
      <c r="TEN3" s="84"/>
      <c r="TEO3" s="84"/>
      <c r="TEP3" s="84"/>
      <c r="TEQ3" s="84"/>
      <c r="TER3" s="84"/>
      <c r="TES3" s="84"/>
      <c r="TET3" s="84"/>
      <c r="TEU3" s="84"/>
      <c r="TEV3" s="84"/>
      <c r="TEW3" s="84"/>
      <c r="TEX3" s="84"/>
      <c r="TEY3" s="84"/>
      <c r="TEZ3" s="84"/>
      <c r="TFA3" s="84"/>
      <c r="TFB3" s="84"/>
      <c r="TFC3" s="84"/>
      <c r="TFD3" s="84"/>
      <c r="TFE3" s="84"/>
      <c r="TFF3" s="84"/>
      <c r="TFG3" s="84"/>
      <c r="TFH3" s="84"/>
      <c r="TFI3" s="84"/>
      <c r="TFJ3" s="84"/>
      <c r="TFK3" s="84"/>
      <c r="TFL3" s="84"/>
      <c r="TFM3" s="84"/>
      <c r="TFN3" s="84"/>
      <c r="TFO3" s="84"/>
      <c r="TFP3" s="84"/>
      <c r="TFQ3" s="84"/>
      <c r="TFR3" s="84"/>
      <c r="TFS3" s="84"/>
      <c r="TFT3" s="84"/>
      <c r="TFU3" s="84"/>
      <c r="TFV3" s="84"/>
      <c r="TFW3" s="84"/>
      <c r="TFX3" s="84"/>
      <c r="TFY3" s="84"/>
      <c r="TFZ3" s="84"/>
      <c r="TGA3" s="84"/>
      <c r="TGB3" s="84"/>
      <c r="TGC3" s="84"/>
      <c r="TGD3" s="84"/>
      <c r="TGE3" s="84"/>
      <c r="TGF3" s="84"/>
      <c r="TGG3" s="84"/>
      <c r="TGH3" s="84"/>
      <c r="TGI3" s="84"/>
      <c r="TGJ3" s="84"/>
      <c r="TGK3" s="84"/>
      <c r="TGL3" s="84"/>
      <c r="TGM3" s="84"/>
      <c r="TGN3" s="84"/>
      <c r="TGO3" s="84"/>
      <c r="TGP3" s="84"/>
      <c r="TGQ3" s="84"/>
      <c r="TGR3" s="84"/>
      <c r="TGS3" s="84"/>
      <c r="TGT3" s="84"/>
      <c r="TGU3" s="84"/>
      <c r="TGV3" s="84"/>
      <c r="TGW3" s="84"/>
      <c r="TGX3" s="84"/>
      <c r="TGY3" s="84"/>
      <c r="TGZ3" s="84"/>
      <c r="THA3" s="84"/>
      <c r="THB3" s="84"/>
      <c r="THC3" s="84"/>
      <c r="THD3" s="84"/>
      <c r="THE3" s="84"/>
      <c r="THF3" s="84"/>
      <c r="THG3" s="84"/>
      <c r="THH3" s="84"/>
      <c r="THI3" s="84"/>
      <c r="THJ3" s="84"/>
      <c r="THK3" s="84"/>
      <c r="THL3" s="84"/>
      <c r="THM3" s="84"/>
      <c r="THN3" s="84"/>
      <c r="THO3" s="84"/>
      <c r="THP3" s="84"/>
      <c r="THQ3" s="84"/>
      <c r="THR3" s="84"/>
      <c r="THS3" s="84"/>
      <c r="THT3" s="84"/>
      <c r="THU3" s="84"/>
      <c r="THV3" s="84"/>
      <c r="THW3" s="84"/>
      <c r="THX3" s="84"/>
      <c r="THY3" s="84"/>
      <c r="THZ3" s="84"/>
      <c r="TIA3" s="84"/>
      <c r="TIB3" s="84"/>
      <c r="TIC3" s="84"/>
      <c r="TID3" s="84"/>
      <c r="TIE3" s="84"/>
      <c r="TIF3" s="84"/>
      <c r="TIG3" s="84"/>
      <c r="TIH3" s="84"/>
      <c r="TII3" s="84"/>
      <c r="TIJ3" s="84"/>
      <c r="TIK3" s="84"/>
      <c r="TIL3" s="84"/>
      <c r="TIM3" s="84"/>
      <c r="TIN3" s="84"/>
      <c r="TIO3" s="84"/>
      <c r="TIP3" s="84"/>
      <c r="TIQ3" s="84"/>
      <c r="TIR3" s="84"/>
      <c r="TIS3" s="84"/>
      <c r="TIT3" s="84"/>
      <c r="TIU3" s="84"/>
      <c r="TIV3" s="84"/>
      <c r="TIW3" s="84"/>
      <c r="TIX3" s="84"/>
      <c r="TIY3" s="84"/>
      <c r="TIZ3" s="84"/>
      <c r="TJA3" s="84"/>
      <c r="TJB3" s="84"/>
      <c r="TJC3" s="84"/>
      <c r="TJD3" s="84"/>
      <c r="TJE3" s="84"/>
      <c r="TJF3" s="84"/>
      <c r="TJG3" s="84"/>
      <c r="TJH3" s="84"/>
      <c r="TJI3" s="84"/>
      <c r="TJJ3" s="84"/>
      <c r="TJK3" s="84"/>
      <c r="TJL3" s="84"/>
      <c r="TJM3" s="84"/>
      <c r="TJN3" s="84"/>
      <c r="TJO3" s="84"/>
      <c r="TJP3" s="84"/>
      <c r="TJQ3" s="84"/>
      <c r="TJR3" s="84"/>
      <c r="TJS3" s="84"/>
      <c r="TJT3" s="84"/>
      <c r="TJU3" s="84"/>
      <c r="TJV3" s="84"/>
      <c r="TJW3" s="84"/>
      <c r="TJX3" s="84"/>
      <c r="TJY3" s="84"/>
      <c r="TJZ3" s="84"/>
      <c r="TKA3" s="84"/>
      <c r="TKB3" s="84"/>
      <c r="TKC3" s="84"/>
      <c r="TKD3" s="84"/>
      <c r="TKE3" s="84"/>
      <c r="TKF3" s="84"/>
      <c r="TKG3" s="84"/>
      <c r="TKH3" s="84"/>
      <c r="TKI3" s="84"/>
      <c r="TKJ3" s="84"/>
      <c r="TKK3" s="84"/>
      <c r="TKL3" s="84"/>
      <c r="TKM3" s="84"/>
      <c r="TKN3" s="84"/>
      <c r="TKO3" s="84"/>
      <c r="TKP3" s="84"/>
      <c r="TKQ3" s="84"/>
      <c r="TKR3" s="84"/>
      <c r="TKS3" s="84"/>
      <c r="TKT3" s="84"/>
      <c r="TKU3" s="84"/>
      <c r="TKV3" s="84"/>
      <c r="TKW3" s="84"/>
      <c r="TKX3" s="84"/>
      <c r="TKY3" s="84"/>
      <c r="TKZ3" s="84"/>
      <c r="TLA3" s="84"/>
      <c r="TLB3" s="84"/>
      <c r="TLC3" s="84"/>
      <c r="TLD3" s="84"/>
      <c r="TLE3" s="84"/>
      <c r="TLF3" s="84"/>
      <c r="TLG3" s="84"/>
      <c r="TLH3" s="84"/>
      <c r="TLI3" s="84"/>
      <c r="TLJ3" s="84"/>
      <c r="TLK3" s="84"/>
      <c r="TLL3" s="84"/>
      <c r="TLM3" s="84"/>
      <c r="TLN3" s="84"/>
      <c r="TLO3" s="84"/>
      <c r="TLP3" s="84"/>
      <c r="TLQ3" s="84"/>
      <c r="TLR3" s="84"/>
      <c r="TLS3" s="84"/>
      <c r="TLT3" s="84"/>
      <c r="TLU3" s="84"/>
      <c r="TLV3" s="84"/>
      <c r="TLW3" s="84"/>
      <c r="TLX3" s="84"/>
      <c r="TLY3" s="84"/>
      <c r="TLZ3" s="84"/>
      <c r="TMA3" s="84"/>
      <c r="TMB3" s="84"/>
      <c r="TMC3" s="84"/>
      <c r="TMD3" s="84"/>
      <c r="TME3" s="84"/>
      <c r="TMF3" s="84"/>
      <c r="TMG3" s="84"/>
      <c r="TMH3" s="84"/>
      <c r="TMI3" s="84"/>
      <c r="TMJ3" s="84"/>
      <c r="TMK3" s="84"/>
      <c r="TML3" s="84"/>
      <c r="TMM3" s="84"/>
      <c r="TMN3" s="84"/>
      <c r="TMO3" s="84"/>
      <c r="TMP3" s="84"/>
      <c r="TMQ3" s="84"/>
      <c r="TMR3" s="84"/>
      <c r="TMS3" s="84"/>
      <c r="TMT3" s="84"/>
      <c r="TMU3" s="84"/>
      <c r="TMV3" s="84"/>
      <c r="TMW3" s="84"/>
      <c r="TMX3" s="84"/>
      <c r="TMY3" s="84"/>
      <c r="TMZ3" s="84"/>
      <c r="TNA3" s="84"/>
      <c r="TNB3" s="84"/>
      <c r="TNC3" s="84"/>
      <c r="TND3" s="84"/>
      <c r="TNE3" s="84"/>
      <c r="TNF3" s="84"/>
      <c r="TNG3" s="84"/>
      <c r="TNH3" s="84"/>
      <c r="TNI3" s="84"/>
      <c r="TNJ3" s="84"/>
      <c r="TNK3" s="84"/>
      <c r="TNL3" s="84"/>
      <c r="TNM3" s="84"/>
      <c r="TNN3" s="84"/>
      <c r="TNO3" s="84"/>
      <c r="TNP3" s="84"/>
      <c r="TNQ3" s="84"/>
      <c r="TNR3" s="84"/>
      <c r="TNS3" s="84"/>
      <c r="TNT3" s="84"/>
      <c r="TNU3" s="84"/>
      <c r="TNV3" s="84"/>
      <c r="TNW3" s="84"/>
      <c r="TNX3" s="84"/>
      <c r="TNY3" s="84"/>
      <c r="TNZ3" s="84"/>
      <c r="TOA3" s="84"/>
      <c r="TOB3" s="84"/>
      <c r="TOC3" s="84"/>
      <c r="TOD3" s="84"/>
      <c r="TOE3" s="84"/>
      <c r="TOF3" s="84"/>
      <c r="TOG3" s="84"/>
      <c r="TOH3" s="84"/>
      <c r="TOI3" s="84"/>
      <c r="TOJ3" s="84"/>
      <c r="TOK3" s="84"/>
      <c r="TOL3" s="84"/>
      <c r="TOM3" s="84"/>
      <c r="TON3" s="84"/>
      <c r="TOO3" s="84"/>
      <c r="TOP3" s="84"/>
      <c r="TOQ3" s="84"/>
      <c r="TOR3" s="84"/>
      <c r="TOS3" s="84"/>
      <c r="TOT3" s="84"/>
      <c r="TOU3" s="84"/>
      <c r="TOV3" s="84"/>
      <c r="TOW3" s="84"/>
      <c r="TOX3" s="84"/>
      <c r="TOY3" s="84"/>
      <c r="TOZ3" s="84"/>
      <c r="TPA3" s="84"/>
      <c r="TPB3" s="84"/>
      <c r="TPC3" s="84"/>
      <c r="TPD3" s="84"/>
      <c r="TPE3" s="84"/>
      <c r="TPF3" s="84"/>
      <c r="TPG3" s="84"/>
      <c r="TPH3" s="84"/>
      <c r="TPI3" s="84"/>
      <c r="TPJ3" s="84"/>
      <c r="TPK3" s="84"/>
      <c r="TPL3" s="84"/>
      <c r="TPM3" s="84"/>
      <c r="TPN3" s="84"/>
      <c r="TPO3" s="84"/>
      <c r="TPP3" s="84"/>
      <c r="TPQ3" s="84"/>
      <c r="TPR3" s="84"/>
      <c r="TPS3" s="84"/>
      <c r="TPT3" s="84"/>
      <c r="TPU3" s="84"/>
      <c r="TPV3" s="84"/>
      <c r="TPW3" s="84"/>
      <c r="TPX3" s="84"/>
      <c r="TPY3" s="84"/>
      <c r="TPZ3" s="84"/>
      <c r="TQA3" s="84"/>
      <c r="TQB3" s="84"/>
      <c r="TQC3" s="84"/>
      <c r="TQD3" s="84"/>
      <c r="TQE3" s="84"/>
      <c r="TQF3" s="84"/>
      <c r="TQG3" s="84"/>
      <c r="TQH3" s="84"/>
      <c r="TQI3" s="84"/>
      <c r="TQJ3" s="84"/>
      <c r="TQK3" s="84"/>
      <c r="TQL3" s="84"/>
      <c r="TQM3" s="84"/>
      <c r="TQN3" s="84"/>
      <c r="TQO3" s="84"/>
      <c r="TQP3" s="84"/>
      <c r="TQQ3" s="84"/>
      <c r="TQR3" s="84"/>
      <c r="TQS3" s="84"/>
      <c r="TQT3" s="84"/>
      <c r="TQU3" s="84"/>
      <c r="TQV3" s="84"/>
      <c r="TQW3" s="84"/>
      <c r="TQX3" s="84"/>
      <c r="TQY3" s="84"/>
      <c r="TQZ3" s="84"/>
      <c r="TRA3" s="84"/>
      <c r="TRB3" s="84"/>
      <c r="TRC3" s="84"/>
      <c r="TRD3" s="84"/>
      <c r="TRE3" s="84"/>
      <c r="TRF3" s="84"/>
      <c r="TRG3" s="84"/>
      <c r="TRH3" s="84"/>
      <c r="TRI3" s="84"/>
      <c r="TRJ3" s="84"/>
      <c r="TRK3" s="84"/>
      <c r="TRL3" s="84"/>
      <c r="TRM3" s="84"/>
      <c r="TRN3" s="84"/>
      <c r="TRO3" s="84"/>
      <c r="TRP3" s="84"/>
      <c r="TRQ3" s="84"/>
      <c r="TRR3" s="84"/>
      <c r="TRS3" s="84"/>
      <c r="TRT3" s="84"/>
      <c r="TRU3" s="84"/>
      <c r="TRV3" s="84"/>
      <c r="TRW3" s="84"/>
      <c r="TRX3" s="84"/>
      <c r="TRY3" s="84"/>
      <c r="TRZ3" s="84"/>
      <c r="TSA3" s="84"/>
      <c r="TSB3" s="84"/>
      <c r="TSC3" s="84"/>
      <c r="TSD3" s="84"/>
      <c r="TSE3" s="84"/>
      <c r="TSF3" s="84"/>
      <c r="TSG3" s="84"/>
      <c r="TSH3" s="84"/>
      <c r="TSI3" s="84"/>
      <c r="TSJ3" s="84"/>
      <c r="TSK3" s="84"/>
      <c r="TSL3" s="84"/>
      <c r="TSM3" s="84"/>
      <c r="TSN3" s="84"/>
      <c r="TSO3" s="84"/>
      <c r="TSP3" s="84"/>
      <c r="TSQ3" s="84"/>
      <c r="TSR3" s="84"/>
      <c r="TSS3" s="84"/>
      <c r="TST3" s="84"/>
      <c r="TSU3" s="84"/>
      <c r="TSV3" s="84"/>
      <c r="TSW3" s="84"/>
      <c r="TSX3" s="84"/>
      <c r="TSY3" s="84"/>
      <c r="TSZ3" s="84"/>
      <c r="TTA3" s="84"/>
      <c r="TTB3" s="84"/>
      <c r="TTC3" s="84"/>
      <c r="TTD3" s="84"/>
      <c r="TTE3" s="84"/>
      <c r="TTF3" s="84"/>
      <c r="TTG3" s="84"/>
      <c r="TTH3" s="84"/>
      <c r="TTI3" s="84"/>
      <c r="TTJ3" s="84"/>
      <c r="TTK3" s="84"/>
      <c r="TTL3" s="84"/>
      <c r="TTM3" s="84"/>
      <c r="TTN3" s="84"/>
      <c r="TTO3" s="84"/>
      <c r="TTP3" s="84"/>
      <c r="TTQ3" s="84"/>
      <c r="TTR3" s="84"/>
      <c r="TTS3" s="84"/>
      <c r="TTT3" s="84"/>
      <c r="TTU3" s="84"/>
      <c r="TTV3" s="84"/>
      <c r="TTW3" s="84"/>
      <c r="TTX3" s="84"/>
      <c r="TTY3" s="84"/>
      <c r="TTZ3" s="84"/>
      <c r="TUA3" s="84"/>
      <c r="TUB3" s="84"/>
      <c r="TUC3" s="84"/>
      <c r="TUD3" s="84"/>
      <c r="TUE3" s="84"/>
      <c r="TUF3" s="84"/>
      <c r="TUG3" s="84"/>
      <c r="TUH3" s="84"/>
      <c r="TUI3" s="84"/>
      <c r="TUJ3" s="84"/>
      <c r="TUK3" s="84"/>
      <c r="TUL3" s="84"/>
      <c r="TUM3" s="84"/>
      <c r="TUN3" s="84"/>
      <c r="TUO3" s="84"/>
      <c r="TUP3" s="84"/>
      <c r="TUQ3" s="84"/>
      <c r="TUR3" s="84"/>
      <c r="TUS3" s="84"/>
      <c r="TUT3" s="84"/>
      <c r="TUU3" s="84"/>
      <c r="TUV3" s="84"/>
      <c r="TUW3" s="84"/>
      <c r="TUX3" s="84"/>
      <c r="TUY3" s="84"/>
      <c r="TUZ3" s="84"/>
      <c r="TVA3" s="84"/>
      <c r="TVB3" s="84"/>
      <c r="TVC3" s="84"/>
      <c r="TVD3" s="84"/>
      <c r="TVE3" s="84"/>
      <c r="TVF3" s="84"/>
      <c r="TVG3" s="84"/>
      <c r="TVH3" s="84"/>
      <c r="TVI3" s="84"/>
      <c r="TVJ3" s="84"/>
      <c r="TVK3" s="84"/>
      <c r="TVL3" s="84"/>
      <c r="TVM3" s="84"/>
      <c r="TVN3" s="84"/>
      <c r="TVO3" s="84"/>
      <c r="TVP3" s="84"/>
      <c r="TVQ3" s="84"/>
      <c r="TVR3" s="84"/>
      <c r="TVS3" s="84"/>
      <c r="TVT3" s="84"/>
      <c r="TVU3" s="84"/>
      <c r="TVV3" s="84"/>
      <c r="TVW3" s="84"/>
      <c r="TVX3" s="84"/>
      <c r="TVY3" s="84"/>
      <c r="TVZ3" s="84"/>
      <c r="TWA3" s="84"/>
      <c r="TWB3" s="84"/>
      <c r="TWC3" s="84"/>
      <c r="TWD3" s="84"/>
      <c r="TWE3" s="84"/>
      <c r="TWF3" s="84"/>
      <c r="TWG3" s="84"/>
      <c r="TWH3" s="84"/>
      <c r="TWI3" s="84"/>
      <c r="TWJ3" s="84"/>
      <c r="TWK3" s="84"/>
      <c r="TWL3" s="84"/>
      <c r="TWM3" s="84"/>
      <c r="TWN3" s="84"/>
      <c r="TWO3" s="84"/>
      <c r="TWP3" s="84"/>
      <c r="TWQ3" s="84"/>
      <c r="TWR3" s="84"/>
      <c r="TWS3" s="84"/>
      <c r="TWT3" s="84"/>
      <c r="TWU3" s="84"/>
      <c r="TWV3" s="84"/>
      <c r="TWW3" s="84"/>
      <c r="TWX3" s="84"/>
      <c r="TWY3" s="84"/>
      <c r="TWZ3" s="84"/>
      <c r="TXA3" s="84"/>
      <c r="TXB3" s="84"/>
      <c r="TXC3" s="84"/>
      <c r="TXD3" s="84"/>
      <c r="TXE3" s="84"/>
      <c r="TXF3" s="84"/>
      <c r="TXG3" s="84"/>
      <c r="TXH3" s="84"/>
      <c r="TXI3" s="84"/>
      <c r="TXJ3" s="84"/>
      <c r="TXK3" s="84"/>
      <c r="TXL3" s="84"/>
      <c r="TXM3" s="84"/>
      <c r="TXN3" s="84"/>
      <c r="TXO3" s="84"/>
      <c r="TXP3" s="84"/>
      <c r="TXQ3" s="84"/>
      <c r="TXR3" s="84"/>
      <c r="TXS3" s="84"/>
      <c r="TXT3" s="84"/>
      <c r="TXU3" s="84"/>
      <c r="TXV3" s="84"/>
      <c r="TXW3" s="84"/>
      <c r="TXX3" s="84"/>
      <c r="TXY3" s="84"/>
      <c r="TXZ3" s="84"/>
      <c r="TYA3" s="84"/>
      <c r="TYB3" s="84"/>
      <c r="TYC3" s="84"/>
      <c r="TYD3" s="84"/>
      <c r="TYE3" s="84"/>
      <c r="TYF3" s="84"/>
      <c r="TYG3" s="84"/>
      <c r="TYH3" s="84"/>
      <c r="TYI3" s="84"/>
      <c r="TYJ3" s="84"/>
      <c r="TYK3" s="84"/>
      <c r="TYL3" s="84"/>
      <c r="TYM3" s="84"/>
      <c r="TYN3" s="84"/>
      <c r="TYO3" s="84"/>
      <c r="TYP3" s="84"/>
      <c r="TYQ3" s="84"/>
      <c r="TYR3" s="84"/>
      <c r="TYS3" s="84"/>
      <c r="TYT3" s="84"/>
      <c r="TYU3" s="84"/>
      <c r="TYV3" s="84"/>
      <c r="TYW3" s="84"/>
      <c r="TYX3" s="84"/>
      <c r="TYY3" s="84"/>
      <c r="TYZ3" s="84"/>
      <c r="TZA3" s="84"/>
      <c r="TZB3" s="84"/>
      <c r="TZC3" s="84"/>
      <c r="TZD3" s="84"/>
      <c r="TZE3" s="84"/>
      <c r="TZF3" s="84"/>
      <c r="TZG3" s="84"/>
      <c r="TZH3" s="84"/>
      <c r="TZI3" s="84"/>
      <c r="TZJ3" s="84"/>
      <c r="TZK3" s="84"/>
      <c r="TZL3" s="84"/>
      <c r="TZM3" s="84"/>
      <c r="TZN3" s="84"/>
      <c r="TZO3" s="84"/>
      <c r="TZP3" s="84"/>
      <c r="TZQ3" s="84"/>
      <c r="TZR3" s="84"/>
      <c r="TZS3" s="84"/>
      <c r="TZT3" s="84"/>
      <c r="TZU3" s="84"/>
      <c r="TZV3" s="84"/>
      <c r="TZW3" s="84"/>
      <c r="TZX3" s="84"/>
      <c r="TZY3" s="84"/>
      <c r="TZZ3" s="84"/>
      <c r="UAA3" s="84"/>
      <c r="UAB3" s="84"/>
      <c r="UAC3" s="84"/>
      <c r="UAD3" s="84"/>
      <c r="UAE3" s="84"/>
      <c r="UAF3" s="84"/>
      <c r="UAG3" s="84"/>
      <c r="UAH3" s="84"/>
      <c r="UAI3" s="84"/>
      <c r="UAJ3" s="84"/>
      <c r="UAK3" s="84"/>
      <c r="UAL3" s="84"/>
      <c r="UAM3" s="84"/>
      <c r="UAN3" s="84"/>
      <c r="UAO3" s="84"/>
      <c r="UAP3" s="84"/>
      <c r="UAQ3" s="84"/>
      <c r="UAR3" s="84"/>
      <c r="UAS3" s="84"/>
      <c r="UAT3" s="84"/>
      <c r="UAU3" s="84"/>
      <c r="UAV3" s="84"/>
      <c r="UAW3" s="84"/>
      <c r="UAX3" s="84"/>
      <c r="UAY3" s="84"/>
      <c r="UAZ3" s="84"/>
      <c r="UBA3" s="84"/>
      <c r="UBB3" s="84"/>
      <c r="UBC3" s="84"/>
      <c r="UBD3" s="84"/>
      <c r="UBE3" s="84"/>
      <c r="UBF3" s="84"/>
      <c r="UBG3" s="84"/>
      <c r="UBH3" s="84"/>
      <c r="UBI3" s="84"/>
      <c r="UBJ3" s="84"/>
      <c r="UBK3" s="84"/>
      <c r="UBL3" s="84"/>
      <c r="UBM3" s="84"/>
      <c r="UBN3" s="84"/>
      <c r="UBO3" s="84"/>
      <c r="UBP3" s="84"/>
      <c r="UBQ3" s="84"/>
      <c r="UBR3" s="84"/>
      <c r="UBS3" s="84"/>
      <c r="UBT3" s="84"/>
      <c r="UBU3" s="84"/>
      <c r="UBV3" s="84"/>
      <c r="UBW3" s="84"/>
      <c r="UBX3" s="84"/>
      <c r="UBY3" s="84"/>
      <c r="UBZ3" s="84"/>
      <c r="UCA3" s="84"/>
      <c r="UCB3" s="84"/>
      <c r="UCC3" s="84"/>
      <c r="UCD3" s="84"/>
      <c r="UCE3" s="84"/>
      <c r="UCF3" s="84"/>
      <c r="UCG3" s="84"/>
      <c r="UCH3" s="84"/>
      <c r="UCI3" s="84"/>
      <c r="UCJ3" s="84"/>
      <c r="UCK3" s="84"/>
      <c r="UCL3" s="84"/>
      <c r="UCM3" s="84"/>
      <c r="UCN3" s="84"/>
      <c r="UCO3" s="84"/>
      <c r="UCP3" s="84"/>
      <c r="UCQ3" s="84"/>
      <c r="UCR3" s="84"/>
      <c r="UCS3" s="84"/>
      <c r="UCT3" s="84"/>
      <c r="UCU3" s="84"/>
      <c r="UCV3" s="84"/>
      <c r="UCW3" s="84"/>
      <c r="UCX3" s="84"/>
      <c r="UCY3" s="84"/>
      <c r="UCZ3" s="84"/>
      <c r="UDA3" s="84"/>
      <c r="UDB3" s="84"/>
      <c r="UDC3" s="84"/>
      <c r="UDD3" s="84"/>
      <c r="UDE3" s="84"/>
      <c r="UDF3" s="84"/>
      <c r="UDG3" s="84"/>
      <c r="UDH3" s="84"/>
      <c r="UDI3" s="84"/>
      <c r="UDJ3" s="84"/>
      <c r="UDK3" s="84"/>
      <c r="UDL3" s="84"/>
      <c r="UDM3" s="84"/>
      <c r="UDN3" s="84"/>
      <c r="UDO3" s="84"/>
      <c r="UDP3" s="84"/>
      <c r="UDQ3" s="84"/>
      <c r="UDR3" s="84"/>
      <c r="UDS3" s="84"/>
      <c r="UDT3" s="84"/>
      <c r="UDU3" s="84"/>
      <c r="UDV3" s="84"/>
      <c r="UDW3" s="84"/>
      <c r="UDX3" s="84"/>
      <c r="UDY3" s="84"/>
      <c r="UDZ3" s="84"/>
      <c r="UEA3" s="84"/>
      <c r="UEB3" s="84"/>
      <c r="UEC3" s="84"/>
      <c r="UED3" s="84"/>
      <c r="UEE3" s="84"/>
      <c r="UEF3" s="84"/>
      <c r="UEG3" s="84"/>
      <c r="UEH3" s="84"/>
      <c r="UEI3" s="84"/>
      <c r="UEJ3" s="84"/>
      <c r="UEK3" s="84"/>
      <c r="UEL3" s="84"/>
      <c r="UEM3" s="84"/>
      <c r="UEN3" s="84"/>
      <c r="UEO3" s="84"/>
      <c r="UEP3" s="84"/>
      <c r="UEQ3" s="84"/>
      <c r="UER3" s="84"/>
      <c r="UES3" s="84"/>
      <c r="UET3" s="84"/>
      <c r="UEU3" s="84"/>
      <c r="UEV3" s="84"/>
      <c r="UEW3" s="84"/>
      <c r="UEX3" s="84"/>
      <c r="UEY3" s="84"/>
      <c r="UEZ3" s="84"/>
      <c r="UFA3" s="84"/>
      <c r="UFB3" s="84"/>
      <c r="UFC3" s="84"/>
      <c r="UFD3" s="84"/>
      <c r="UFE3" s="84"/>
      <c r="UFF3" s="84"/>
      <c r="UFG3" s="84"/>
      <c r="UFH3" s="84"/>
      <c r="UFI3" s="84"/>
      <c r="UFJ3" s="84"/>
      <c r="UFK3" s="84"/>
      <c r="UFL3" s="84"/>
      <c r="UFM3" s="84"/>
      <c r="UFN3" s="84"/>
      <c r="UFO3" s="84"/>
      <c r="UFP3" s="84"/>
      <c r="UFQ3" s="84"/>
      <c r="UFR3" s="84"/>
      <c r="UFS3" s="84"/>
      <c r="UFT3" s="84"/>
      <c r="UFU3" s="84"/>
      <c r="UFV3" s="84"/>
      <c r="UFW3" s="84"/>
      <c r="UFX3" s="84"/>
      <c r="UFY3" s="84"/>
      <c r="UFZ3" s="84"/>
      <c r="UGA3" s="84"/>
      <c r="UGB3" s="84"/>
      <c r="UGC3" s="84"/>
      <c r="UGD3" s="84"/>
      <c r="UGE3" s="84"/>
      <c r="UGF3" s="84"/>
      <c r="UGG3" s="84"/>
      <c r="UGH3" s="84"/>
      <c r="UGI3" s="84"/>
      <c r="UGJ3" s="84"/>
      <c r="UGK3" s="84"/>
      <c r="UGL3" s="84"/>
      <c r="UGM3" s="84"/>
      <c r="UGN3" s="84"/>
      <c r="UGO3" s="84"/>
      <c r="UGP3" s="84"/>
      <c r="UGQ3" s="84"/>
      <c r="UGR3" s="84"/>
      <c r="UGS3" s="84"/>
      <c r="UGT3" s="84"/>
      <c r="UGU3" s="84"/>
      <c r="UGV3" s="84"/>
      <c r="UGW3" s="84"/>
      <c r="UGX3" s="84"/>
      <c r="UGY3" s="84"/>
      <c r="UGZ3" s="84"/>
      <c r="UHA3" s="84"/>
      <c r="UHB3" s="84"/>
      <c r="UHC3" s="84"/>
      <c r="UHD3" s="84"/>
      <c r="UHE3" s="84"/>
      <c r="UHF3" s="84"/>
      <c r="UHG3" s="84"/>
      <c r="UHH3" s="84"/>
      <c r="UHI3" s="84"/>
      <c r="UHJ3" s="84"/>
      <c r="UHK3" s="84"/>
      <c r="UHL3" s="84"/>
      <c r="UHM3" s="84"/>
      <c r="UHN3" s="84"/>
      <c r="UHO3" s="84"/>
      <c r="UHP3" s="84"/>
      <c r="UHQ3" s="84"/>
      <c r="UHR3" s="84"/>
      <c r="UHS3" s="84"/>
      <c r="UHT3" s="84"/>
      <c r="UHU3" s="84"/>
      <c r="UHV3" s="84"/>
      <c r="UHW3" s="84"/>
      <c r="UHX3" s="84"/>
      <c r="UHY3" s="84"/>
      <c r="UHZ3" s="84"/>
      <c r="UIA3" s="84"/>
      <c r="UIB3" s="84"/>
      <c r="UIC3" s="84"/>
      <c r="UID3" s="84"/>
      <c r="UIE3" s="84"/>
      <c r="UIF3" s="84"/>
      <c r="UIG3" s="84"/>
      <c r="UIH3" s="84"/>
      <c r="UII3" s="84"/>
      <c r="UIJ3" s="84"/>
      <c r="UIK3" s="84"/>
      <c r="UIL3" s="84"/>
      <c r="UIM3" s="84"/>
      <c r="UIN3" s="84"/>
      <c r="UIO3" s="84"/>
      <c r="UIP3" s="84"/>
      <c r="UIQ3" s="84"/>
      <c r="UIR3" s="84"/>
      <c r="UIS3" s="84"/>
      <c r="UIT3" s="84"/>
      <c r="UIU3" s="84"/>
      <c r="UIV3" s="84"/>
      <c r="UIW3" s="84"/>
      <c r="UIX3" s="84"/>
      <c r="UIY3" s="84"/>
      <c r="UIZ3" s="84"/>
      <c r="UJA3" s="84"/>
      <c r="UJB3" s="84"/>
      <c r="UJC3" s="84"/>
      <c r="UJD3" s="84"/>
      <c r="UJE3" s="84"/>
      <c r="UJF3" s="84"/>
      <c r="UJG3" s="84"/>
      <c r="UJH3" s="84"/>
      <c r="UJI3" s="84"/>
      <c r="UJJ3" s="84"/>
      <c r="UJK3" s="84"/>
      <c r="UJL3" s="84"/>
      <c r="UJM3" s="84"/>
      <c r="UJN3" s="84"/>
      <c r="UJO3" s="84"/>
      <c r="UJP3" s="84"/>
      <c r="UJQ3" s="84"/>
      <c r="UJR3" s="84"/>
      <c r="UJS3" s="84"/>
      <c r="UJT3" s="84"/>
      <c r="UJU3" s="84"/>
      <c r="UJV3" s="84"/>
      <c r="UJW3" s="84"/>
      <c r="UJX3" s="84"/>
      <c r="UJY3" s="84"/>
      <c r="UJZ3" s="84"/>
      <c r="UKA3" s="84"/>
      <c r="UKB3" s="84"/>
      <c r="UKC3" s="84"/>
      <c r="UKD3" s="84"/>
      <c r="UKE3" s="84"/>
      <c r="UKF3" s="84"/>
      <c r="UKG3" s="84"/>
      <c r="UKH3" s="84"/>
      <c r="UKI3" s="84"/>
      <c r="UKJ3" s="84"/>
      <c r="UKK3" s="84"/>
      <c r="UKL3" s="84"/>
      <c r="UKM3" s="84"/>
      <c r="UKN3" s="84"/>
      <c r="UKO3" s="84"/>
      <c r="UKP3" s="84"/>
      <c r="UKQ3" s="84"/>
      <c r="UKR3" s="84"/>
      <c r="UKS3" s="84"/>
      <c r="UKT3" s="84"/>
      <c r="UKU3" s="84"/>
      <c r="UKV3" s="84"/>
      <c r="UKW3" s="84"/>
      <c r="UKX3" s="84"/>
      <c r="UKY3" s="84"/>
      <c r="UKZ3" s="84"/>
      <c r="ULA3" s="84"/>
      <c r="ULB3" s="84"/>
      <c r="ULC3" s="84"/>
      <c r="ULD3" s="84"/>
      <c r="ULE3" s="84"/>
      <c r="ULF3" s="84"/>
      <c r="ULG3" s="84"/>
      <c r="ULH3" s="84"/>
      <c r="ULI3" s="84"/>
      <c r="ULJ3" s="84"/>
      <c r="ULK3" s="84"/>
      <c r="ULL3" s="84"/>
      <c r="ULM3" s="84"/>
      <c r="ULN3" s="84"/>
      <c r="ULO3" s="84"/>
      <c r="ULP3" s="84"/>
      <c r="ULQ3" s="84"/>
      <c r="ULR3" s="84"/>
      <c r="ULS3" s="84"/>
      <c r="ULT3" s="84"/>
      <c r="ULU3" s="84"/>
      <c r="ULV3" s="84"/>
      <c r="ULW3" s="84"/>
      <c r="ULX3" s="84"/>
      <c r="ULY3" s="84"/>
      <c r="ULZ3" s="84"/>
      <c r="UMA3" s="84"/>
      <c r="UMB3" s="84"/>
      <c r="UMC3" s="84"/>
      <c r="UMD3" s="84"/>
      <c r="UME3" s="84"/>
      <c r="UMF3" s="84"/>
      <c r="UMG3" s="84"/>
      <c r="UMH3" s="84"/>
      <c r="UMI3" s="84"/>
      <c r="UMJ3" s="84"/>
      <c r="UMK3" s="84"/>
      <c r="UML3" s="84"/>
      <c r="UMM3" s="84"/>
      <c r="UMN3" s="84"/>
      <c r="UMO3" s="84"/>
      <c r="UMP3" s="84"/>
      <c r="UMQ3" s="84"/>
      <c r="UMR3" s="84"/>
      <c r="UMS3" s="84"/>
      <c r="UMT3" s="84"/>
      <c r="UMU3" s="84"/>
      <c r="UMV3" s="84"/>
      <c r="UMW3" s="84"/>
      <c r="UMX3" s="84"/>
      <c r="UMY3" s="84"/>
      <c r="UMZ3" s="84"/>
      <c r="UNA3" s="84"/>
      <c r="UNB3" s="84"/>
      <c r="UNC3" s="84"/>
      <c r="UND3" s="84"/>
      <c r="UNE3" s="84"/>
      <c r="UNF3" s="84"/>
      <c r="UNG3" s="84"/>
      <c r="UNH3" s="84"/>
      <c r="UNI3" s="84"/>
      <c r="UNJ3" s="84"/>
      <c r="UNK3" s="84"/>
      <c r="UNL3" s="84"/>
      <c r="UNM3" s="84"/>
      <c r="UNN3" s="84"/>
      <c r="UNO3" s="84"/>
      <c r="UNP3" s="84"/>
      <c r="UNQ3" s="84"/>
      <c r="UNR3" s="84"/>
      <c r="UNS3" s="84"/>
      <c r="UNT3" s="84"/>
      <c r="UNU3" s="84"/>
      <c r="UNV3" s="84"/>
      <c r="UNW3" s="84"/>
      <c r="UNX3" s="84"/>
      <c r="UNY3" s="84"/>
      <c r="UNZ3" s="84"/>
      <c r="UOA3" s="84"/>
      <c r="UOB3" s="84"/>
      <c r="UOC3" s="84"/>
      <c r="UOD3" s="84"/>
      <c r="UOE3" s="84"/>
      <c r="UOF3" s="84"/>
      <c r="UOG3" s="84"/>
      <c r="UOH3" s="84"/>
      <c r="UOI3" s="84"/>
      <c r="UOJ3" s="84"/>
      <c r="UOK3" s="84"/>
      <c r="UOL3" s="84"/>
      <c r="UOM3" s="84"/>
      <c r="UON3" s="84"/>
      <c r="UOO3" s="84"/>
      <c r="UOP3" s="84"/>
      <c r="UOQ3" s="84"/>
      <c r="UOR3" s="84"/>
      <c r="UOS3" s="84"/>
      <c r="UOT3" s="84"/>
      <c r="UOU3" s="84"/>
      <c r="UOV3" s="84"/>
      <c r="UOW3" s="84"/>
      <c r="UOX3" s="84"/>
      <c r="UOY3" s="84"/>
      <c r="UOZ3" s="84"/>
      <c r="UPA3" s="84"/>
      <c r="UPB3" s="84"/>
      <c r="UPC3" s="84"/>
      <c r="UPD3" s="84"/>
      <c r="UPE3" s="84"/>
      <c r="UPF3" s="84"/>
      <c r="UPG3" s="84"/>
      <c r="UPH3" s="84"/>
      <c r="UPI3" s="84"/>
      <c r="UPJ3" s="84"/>
      <c r="UPK3" s="84"/>
      <c r="UPL3" s="84"/>
      <c r="UPM3" s="84"/>
      <c r="UPN3" s="84"/>
      <c r="UPO3" s="84"/>
      <c r="UPP3" s="84"/>
      <c r="UPQ3" s="84"/>
      <c r="UPR3" s="84"/>
      <c r="UPS3" s="84"/>
      <c r="UPT3" s="84"/>
      <c r="UPU3" s="84"/>
      <c r="UPV3" s="84"/>
      <c r="UPW3" s="84"/>
      <c r="UPX3" s="84"/>
      <c r="UPY3" s="84"/>
      <c r="UPZ3" s="84"/>
      <c r="UQA3" s="84"/>
      <c r="UQB3" s="84"/>
      <c r="UQC3" s="84"/>
      <c r="UQD3" s="84"/>
      <c r="UQE3" s="84"/>
      <c r="UQF3" s="84"/>
      <c r="UQG3" s="84"/>
      <c r="UQH3" s="84"/>
      <c r="UQI3" s="84"/>
      <c r="UQJ3" s="84"/>
      <c r="UQK3" s="84"/>
      <c r="UQL3" s="84"/>
      <c r="UQM3" s="84"/>
      <c r="UQN3" s="84"/>
      <c r="UQO3" s="84"/>
      <c r="UQP3" s="84"/>
      <c r="UQQ3" s="84"/>
      <c r="UQR3" s="84"/>
      <c r="UQS3" s="84"/>
      <c r="UQT3" s="84"/>
      <c r="UQU3" s="84"/>
      <c r="UQV3" s="84"/>
      <c r="UQW3" s="84"/>
      <c r="UQX3" s="84"/>
      <c r="UQY3" s="84"/>
      <c r="UQZ3" s="84"/>
      <c r="URA3" s="84"/>
      <c r="URB3" s="84"/>
      <c r="URC3" s="84"/>
      <c r="URD3" s="84"/>
      <c r="URE3" s="84"/>
      <c r="URF3" s="84"/>
      <c r="URG3" s="84"/>
      <c r="URH3" s="84"/>
      <c r="URI3" s="84"/>
      <c r="URJ3" s="84"/>
      <c r="URK3" s="84"/>
      <c r="URL3" s="84"/>
      <c r="URM3" s="84"/>
      <c r="URN3" s="84"/>
      <c r="URO3" s="84"/>
      <c r="URP3" s="84"/>
      <c r="URQ3" s="84"/>
      <c r="URR3" s="84"/>
      <c r="URS3" s="84"/>
      <c r="URT3" s="84"/>
      <c r="URU3" s="84"/>
      <c r="URV3" s="84"/>
      <c r="URW3" s="84"/>
      <c r="URX3" s="84"/>
      <c r="URY3" s="84"/>
      <c r="URZ3" s="84"/>
      <c r="USA3" s="84"/>
      <c r="USB3" s="84"/>
      <c r="USC3" s="84"/>
      <c r="USD3" s="84"/>
      <c r="USE3" s="84"/>
      <c r="USF3" s="84"/>
      <c r="USG3" s="84"/>
      <c r="USH3" s="84"/>
      <c r="USI3" s="84"/>
      <c r="USJ3" s="84"/>
      <c r="USK3" s="84"/>
      <c r="USL3" s="84"/>
      <c r="USM3" s="84"/>
      <c r="USN3" s="84"/>
      <c r="USO3" s="84"/>
      <c r="USP3" s="84"/>
      <c r="USQ3" s="84"/>
      <c r="USR3" s="84"/>
      <c r="USS3" s="84"/>
      <c r="UST3" s="84"/>
      <c r="USU3" s="84"/>
      <c r="USV3" s="84"/>
      <c r="USW3" s="84"/>
      <c r="USX3" s="84"/>
      <c r="USY3" s="84"/>
      <c r="USZ3" s="84"/>
      <c r="UTA3" s="84"/>
      <c r="UTB3" s="84"/>
      <c r="UTC3" s="84"/>
      <c r="UTD3" s="84"/>
      <c r="UTE3" s="84"/>
      <c r="UTF3" s="84"/>
      <c r="UTG3" s="84"/>
      <c r="UTH3" s="84"/>
      <c r="UTI3" s="84"/>
      <c r="UTJ3" s="84"/>
      <c r="UTK3" s="84"/>
      <c r="UTL3" s="84"/>
      <c r="UTM3" s="84"/>
      <c r="UTN3" s="84"/>
      <c r="UTO3" s="84"/>
      <c r="UTP3" s="84"/>
      <c r="UTQ3" s="84"/>
      <c r="UTR3" s="84"/>
      <c r="UTS3" s="84"/>
      <c r="UTT3" s="84"/>
      <c r="UTU3" s="84"/>
      <c r="UTV3" s="84"/>
      <c r="UTW3" s="84"/>
      <c r="UTX3" s="84"/>
      <c r="UTY3" s="84"/>
      <c r="UTZ3" s="84"/>
      <c r="UUA3" s="84"/>
      <c r="UUB3" s="84"/>
      <c r="UUC3" s="84"/>
      <c r="UUD3" s="84"/>
      <c r="UUE3" s="84"/>
      <c r="UUF3" s="84"/>
      <c r="UUG3" s="84"/>
      <c r="UUH3" s="84"/>
      <c r="UUI3" s="84"/>
      <c r="UUJ3" s="84"/>
      <c r="UUK3" s="84"/>
      <c r="UUL3" s="84"/>
      <c r="UUM3" s="84"/>
      <c r="UUN3" s="84"/>
      <c r="UUO3" s="84"/>
      <c r="UUP3" s="84"/>
      <c r="UUQ3" s="84"/>
      <c r="UUR3" s="84"/>
      <c r="UUS3" s="84"/>
      <c r="UUT3" s="84"/>
      <c r="UUU3" s="84"/>
      <c r="UUV3" s="84"/>
      <c r="UUW3" s="84"/>
      <c r="UUX3" s="84"/>
      <c r="UUY3" s="84"/>
      <c r="UUZ3" s="84"/>
      <c r="UVA3" s="84"/>
      <c r="UVB3" s="84"/>
      <c r="UVC3" s="84"/>
      <c r="UVD3" s="84"/>
      <c r="UVE3" s="84"/>
      <c r="UVF3" s="84"/>
      <c r="UVG3" s="84"/>
      <c r="UVH3" s="84"/>
      <c r="UVI3" s="84"/>
      <c r="UVJ3" s="84"/>
      <c r="UVK3" s="84"/>
      <c r="UVL3" s="84"/>
      <c r="UVM3" s="84"/>
      <c r="UVN3" s="84"/>
      <c r="UVO3" s="84"/>
      <c r="UVP3" s="84"/>
      <c r="UVQ3" s="84"/>
      <c r="UVR3" s="84"/>
      <c r="UVS3" s="84"/>
      <c r="UVT3" s="84"/>
      <c r="UVU3" s="84"/>
      <c r="UVV3" s="84"/>
      <c r="UVW3" s="84"/>
      <c r="UVX3" s="84"/>
      <c r="UVY3" s="84"/>
      <c r="UVZ3" s="84"/>
      <c r="UWA3" s="84"/>
      <c r="UWB3" s="84"/>
      <c r="UWC3" s="84"/>
      <c r="UWD3" s="84"/>
      <c r="UWE3" s="84"/>
      <c r="UWF3" s="84"/>
      <c r="UWG3" s="84"/>
      <c r="UWH3" s="84"/>
      <c r="UWI3" s="84"/>
      <c r="UWJ3" s="84"/>
      <c r="UWK3" s="84"/>
      <c r="UWL3" s="84"/>
      <c r="UWM3" s="84"/>
      <c r="UWN3" s="84"/>
      <c r="UWO3" s="84"/>
      <c r="UWP3" s="84"/>
      <c r="UWQ3" s="84"/>
      <c r="UWR3" s="84"/>
      <c r="UWS3" s="84"/>
      <c r="UWT3" s="84"/>
      <c r="UWU3" s="84"/>
      <c r="UWV3" s="84"/>
      <c r="UWW3" s="84"/>
      <c r="UWX3" s="84"/>
      <c r="UWY3" s="84"/>
      <c r="UWZ3" s="84"/>
      <c r="UXA3" s="84"/>
      <c r="UXB3" s="84"/>
      <c r="UXC3" s="84"/>
      <c r="UXD3" s="84"/>
      <c r="UXE3" s="84"/>
      <c r="UXF3" s="84"/>
      <c r="UXG3" s="84"/>
      <c r="UXH3" s="84"/>
      <c r="UXI3" s="84"/>
      <c r="UXJ3" s="84"/>
      <c r="UXK3" s="84"/>
      <c r="UXL3" s="84"/>
      <c r="UXM3" s="84"/>
      <c r="UXN3" s="84"/>
      <c r="UXO3" s="84"/>
      <c r="UXP3" s="84"/>
      <c r="UXQ3" s="84"/>
      <c r="UXR3" s="84"/>
      <c r="UXS3" s="84"/>
      <c r="UXT3" s="84"/>
      <c r="UXU3" s="84"/>
      <c r="UXV3" s="84"/>
      <c r="UXW3" s="84"/>
      <c r="UXX3" s="84"/>
      <c r="UXY3" s="84"/>
      <c r="UXZ3" s="84"/>
      <c r="UYA3" s="84"/>
      <c r="UYB3" s="84"/>
      <c r="UYC3" s="84"/>
      <c r="UYD3" s="84"/>
      <c r="UYE3" s="84"/>
      <c r="UYF3" s="84"/>
      <c r="UYG3" s="84"/>
      <c r="UYH3" s="84"/>
      <c r="UYI3" s="84"/>
      <c r="UYJ3" s="84"/>
      <c r="UYK3" s="84"/>
      <c r="UYL3" s="84"/>
      <c r="UYM3" s="84"/>
      <c r="UYN3" s="84"/>
      <c r="UYO3" s="84"/>
      <c r="UYP3" s="84"/>
      <c r="UYQ3" s="84"/>
      <c r="UYR3" s="84"/>
      <c r="UYS3" s="84"/>
      <c r="UYT3" s="84"/>
      <c r="UYU3" s="84"/>
      <c r="UYV3" s="84"/>
      <c r="UYW3" s="84"/>
      <c r="UYX3" s="84"/>
      <c r="UYY3" s="84"/>
      <c r="UYZ3" s="84"/>
      <c r="UZA3" s="84"/>
      <c r="UZB3" s="84"/>
      <c r="UZC3" s="84"/>
      <c r="UZD3" s="84"/>
      <c r="UZE3" s="84"/>
      <c r="UZF3" s="84"/>
      <c r="UZG3" s="84"/>
      <c r="UZH3" s="84"/>
      <c r="UZI3" s="84"/>
      <c r="UZJ3" s="84"/>
      <c r="UZK3" s="84"/>
      <c r="UZL3" s="84"/>
      <c r="UZM3" s="84"/>
      <c r="UZN3" s="84"/>
      <c r="UZO3" s="84"/>
      <c r="UZP3" s="84"/>
      <c r="UZQ3" s="84"/>
      <c r="UZR3" s="84"/>
      <c r="UZS3" s="84"/>
      <c r="UZT3" s="84"/>
      <c r="UZU3" s="84"/>
      <c r="UZV3" s="84"/>
      <c r="UZW3" s="84"/>
      <c r="UZX3" s="84"/>
      <c r="UZY3" s="84"/>
      <c r="UZZ3" s="84"/>
      <c r="VAA3" s="84"/>
      <c r="VAB3" s="84"/>
      <c r="VAC3" s="84"/>
      <c r="VAD3" s="84"/>
      <c r="VAE3" s="84"/>
      <c r="VAF3" s="84"/>
      <c r="VAG3" s="84"/>
      <c r="VAH3" s="84"/>
      <c r="VAI3" s="84"/>
      <c r="VAJ3" s="84"/>
      <c r="VAK3" s="84"/>
      <c r="VAL3" s="84"/>
      <c r="VAM3" s="84"/>
      <c r="VAN3" s="84"/>
      <c r="VAO3" s="84"/>
      <c r="VAP3" s="84"/>
      <c r="VAQ3" s="84"/>
      <c r="VAR3" s="84"/>
      <c r="VAS3" s="84"/>
      <c r="VAT3" s="84"/>
      <c r="VAU3" s="84"/>
      <c r="VAV3" s="84"/>
      <c r="VAW3" s="84"/>
      <c r="VAX3" s="84"/>
      <c r="VAY3" s="84"/>
      <c r="VAZ3" s="84"/>
      <c r="VBA3" s="84"/>
      <c r="VBB3" s="84"/>
      <c r="VBC3" s="84"/>
      <c r="VBD3" s="84"/>
      <c r="VBE3" s="84"/>
      <c r="VBF3" s="84"/>
      <c r="VBG3" s="84"/>
      <c r="VBH3" s="84"/>
      <c r="VBI3" s="84"/>
      <c r="VBJ3" s="84"/>
      <c r="VBK3" s="84"/>
      <c r="VBL3" s="84"/>
      <c r="VBM3" s="84"/>
      <c r="VBN3" s="84"/>
      <c r="VBO3" s="84"/>
      <c r="VBP3" s="84"/>
      <c r="VBQ3" s="84"/>
      <c r="VBR3" s="84"/>
      <c r="VBS3" s="84"/>
      <c r="VBT3" s="84"/>
      <c r="VBU3" s="84"/>
      <c r="VBV3" s="84"/>
      <c r="VBW3" s="84"/>
      <c r="VBX3" s="84"/>
      <c r="VBY3" s="84"/>
      <c r="VBZ3" s="84"/>
      <c r="VCA3" s="84"/>
      <c r="VCB3" s="84"/>
      <c r="VCC3" s="84"/>
      <c r="VCD3" s="84"/>
      <c r="VCE3" s="84"/>
      <c r="VCF3" s="84"/>
      <c r="VCG3" s="84"/>
      <c r="VCH3" s="84"/>
      <c r="VCI3" s="84"/>
      <c r="VCJ3" s="84"/>
      <c r="VCK3" s="84"/>
      <c r="VCL3" s="84"/>
      <c r="VCM3" s="84"/>
      <c r="VCN3" s="84"/>
      <c r="VCO3" s="84"/>
      <c r="VCP3" s="84"/>
      <c r="VCQ3" s="84"/>
      <c r="VCR3" s="84"/>
      <c r="VCS3" s="84"/>
      <c r="VCT3" s="84"/>
      <c r="VCU3" s="84"/>
      <c r="VCV3" s="84"/>
      <c r="VCW3" s="84"/>
      <c r="VCX3" s="84"/>
      <c r="VCY3" s="84"/>
      <c r="VCZ3" s="84"/>
      <c r="VDA3" s="84"/>
      <c r="VDB3" s="84"/>
      <c r="VDC3" s="84"/>
      <c r="VDD3" s="84"/>
      <c r="VDE3" s="84"/>
      <c r="VDF3" s="84"/>
      <c r="VDG3" s="84"/>
      <c r="VDH3" s="84"/>
      <c r="VDI3" s="84"/>
      <c r="VDJ3" s="84"/>
      <c r="VDK3" s="84"/>
      <c r="VDL3" s="84"/>
      <c r="VDM3" s="84"/>
      <c r="VDN3" s="84"/>
      <c r="VDO3" s="84"/>
      <c r="VDP3" s="84"/>
      <c r="VDQ3" s="84"/>
      <c r="VDR3" s="84"/>
      <c r="VDS3" s="84"/>
      <c r="VDT3" s="84"/>
      <c r="VDU3" s="84"/>
      <c r="VDV3" s="84"/>
      <c r="VDW3" s="84"/>
      <c r="VDX3" s="84"/>
      <c r="VDY3" s="84"/>
      <c r="VDZ3" s="84"/>
      <c r="VEA3" s="84"/>
      <c r="VEB3" s="84"/>
      <c r="VEC3" s="84"/>
      <c r="VED3" s="84"/>
      <c r="VEE3" s="84"/>
      <c r="VEF3" s="84"/>
      <c r="VEG3" s="84"/>
      <c r="VEH3" s="84"/>
      <c r="VEI3" s="84"/>
      <c r="VEJ3" s="84"/>
      <c r="VEK3" s="84"/>
      <c r="VEL3" s="84"/>
      <c r="VEM3" s="84"/>
      <c r="VEN3" s="84"/>
      <c r="VEO3" s="84"/>
      <c r="VEP3" s="84"/>
      <c r="VEQ3" s="84"/>
      <c r="VER3" s="84"/>
      <c r="VES3" s="84"/>
      <c r="VET3" s="84"/>
      <c r="VEU3" s="84"/>
      <c r="VEV3" s="84"/>
      <c r="VEW3" s="84"/>
      <c r="VEX3" s="84"/>
      <c r="VEY3" s="84"/>
      <c r="VEZ3" s="84"/>
      <c r="VFA3" s="84"/>
      <c r="VFB3" s="84"/>
      <c r="VFC3" s="84"/>
      <c r="VFD3" s="84"/>
      <c r="VFE3" s="84"/>
      <c r="VFF3" s="84"/>
      <c r="VFG3" s="84"/>
      <c r="VFH3" s="84"/>
      <c r="VFI3" s="84"/>
      <c r="VFJ3" s="84"/>
      <c r="VFK3" s="84"/>
      <c r="VFL3" s="84"/>
      <c r="VFM3" s="84"/>
      <c r="VFN3" s="84"/>
      <c r="VFO3" s="84"/>
      <c r="VFP3" s="84"/>
      <c r="VFQ3" s="84"/>
      <c r="VFR3" s="84"/>
      <c r="VFS3" s="84"/>
      <c r="VFT3" s="84"/>
      <c r="VFU3" s="84"/>
      <c r="VFV3" s="84"/>
      <c r="VFW3" s="84"/>
      <c r="VFX3" s="84"/>
      <c r="VFY3" s="84"/>
      <c r="VFZ3" s="84"/>
      <c r="VGA3" s="84"/>
      <c r="VGB3" s="84"/>
      <c r="VGC3" s="84"/>
      <c r="VGD3" s="84"/>
      <c r="VGE3" s="84"/>
      <c r="VGF3" s="84"/>
      <c r="VGG3" s="84"/>
      <c r="VGH3" s="84"/>
      <c r="VGI3" s="84"/>
      <c r="VGJ3" s="84"/>
      <c r="VGK3" s="84"/>
      <c r="VGL3" s="84"/>
      <c r="VGM3" s="84"/>
      <c r="VGN3" s="84"/>
      <c r="VGO3" s="84"/>
      <c r="VGP3" s="84"/>
      <c r="VGQ3" s="84"/>
      <c r="VGR3" s="84"/>
      <c r="VGS3" s="84"/>
      <c r="VGT3" s="84"/>
      <c r="VGU3" s="84"/>
      <c r="VGV3" s="84"/>
      <c r="VGW3" s="84"/>
      <c r="VGX3" s="84"/>
      <c r="VGY3" s="84"/>
      <c r="VGZ3" s="84"/>
      <c r="VHA3" s="84"/>
      <c r="VHB3" s="84"/>
      <c r="VHC3" s="84"/>
      <c r="VHD3" s="84"/>
      <c r="VHE3" s="84"/>
      <c r="VHF3" s="84"/>
      <c r="VHG3" s="84"/>
      <c r="VHH3" s="84"/>
      <c r="VHI3" s="84"/>
      <c r="VHJ3" s="84"/>
      <c r="VHK3" s="84"/>
      <c r="VHL3" s="84"/>
      <c r="VHM3" s="84"/>
      <c r="VHN3" s="84"/>
      <c r="VHO3" s="84"/>
      <c r="VHP3" s="84"/>
      <c r="VHQ3" s="84"/>
      <c r="VHR3" s="84"/>
      <c r="VHS3" s="84"/>
      <c r="VHT3" s="84"/>
      <c r="VHU3" s="84"/>
      <c r="VHV3" s="84"/>
      <c r="VHW3" s="84"/>
      <c r="VHX3" s="84"/>
      <c r="VHY3" s="84"/>
      <c r="VHZ3" s="84"/>
      <c r="VIA3" s="84"/>
      <c r="VIB3" s="84"/>
      <c r="VIC3" s="84"/>
      <c r="VID3" s="84"/>
      <c r="VIE3" s="84"/>
      <c r="VIF3" s="84"/>
      <c r="VIG3" s="84"/>
      <c r="VIH3" s="84"/>
      <c r="VII3" s="84"/>
      <c r="VIJ3" s="84"/>
      <c r="VIK3" s="84"/>
      <c r="VIL3" s="84"/>
      <c r="VIM3" s="84"/>
      <c r="VIN3" s="84"/>
      <c r="VIO3" s="84"/>
      <c r="VIP3" s="84"/>
      <c r="VIQ3" s="84"/>
      <c r="VIR3" s="84"/>
      <c r="VIS3" s="84"/>
      <c r="VIT3" s="84"/>
      <c r="VIU3" s="84"/>
      <c r="VIV3" s="84"/>
      <c r="VIW3" s="84"/>
      <c r="VIX3" s="84"/>
      <c r="VIY3" s="84"/>
      <c r="VIZ3" s="84"/>
      <c r="VJA3" s="84"/>
      <c r="VJB3" s="84"/>
      <c r="VJC3" s="84"/>
      <c r="VJD3" s="84"/>
      <c r="VJE3" s="84"/>
      <c r="VJF3" s="84"/>
      <c r="VJG3" s="84"/>
      <c r="VJH3" s="84"/>
      <c r="VJI3" s="84"/>
      <c r="VJJ3" s="84"/>
      <c r="VJK3" s="84"/>
      <c r="VJL3" s="84"/>
      <c r="VJM3" s="84"/>
      <c r="VJN3" s="84"/>
      <c r="VJO3" s="84"/>
      <c r="VJP3" s="84"/>
      <c r="VJQ3" s="84"/>
      <c r="VJR3" s="84"/>
      <c r="VJS3" s="84"/>
      <c r="VJT3" s="84"/>
      <c r="VJU3" s="84"/>
      <c r="VJV3" s="84"/>
      <c r="VJW3" s="84"/>
      <c r="VJX3" s="84"/>
      <c r="VJY3" s="84"/>
      <c r="VJZ3" s="84"/>
      <c r="VKA3" s="84"/>
      <c r="VKB3" s="84"/>
      <c r="VKC3" s="84"/>
      <c r="VKD3" s="84"/>
      <c r="VKE3" s="84"/>
      <c r="VKF3" s="84"/>
      <c r="VKG3" s="84"/>
      <c r="VKH3" s="84"/>
      <c r="VKI3" s="84"/>
      <c r="VKJ3" s="84"/>
      <c r="VKK3" s="84"/>
      <c r="VKL3" s="84"/>
      <c r="VKM3" s="84"/>
      <c r="VKN3" s="84"/>
      <c r="VKO3" s="84"/>
      <c r="VKP3" s="84"/>
      <c r="VKQ3" s="84"/>
      <c r="VKR3" s="84"/>
      <c r="VKS3" s="84"/>
      <c r="VKT3" s="84"/>
      <c r="VKU3" s="84"/>
      <c r="VKV3" s="84"/>
      <c r="VKW3" s="84"/>
      <c r="VKX3" s="84"/>
      <c r="VKY3" s="84"/>
      <c r="VKZ3" s="84"/>
      <c r="VLA3" s="84"/>
      <c r="VLB3" s="84"/>
      <c r="VLC3" s="84"/>
      <c r="VLD3" s="84"/>
      <c r="VLE3" s="84"/>
      <c r="VLF3" s="84"/>
      <c r="VLG3" s="84"/>
      <c r="VLH3" s="84"/>
      <c r="VLI3" s="84"/>
      <c r="VLJ3" s="84"/>
      <c r="VLK3" s="84"/>
      <c r="VLL3" s="84"/>
      <c r="VLM3" s="84"/>
      <c r="VLN3" s="84"/>
      <c r="VLO3" s="84"/>
      <c r="VLP3" s="84"/>
      <c r="VLQ3" s="84"/>
      <c r="VLR3" s="84"/>
      <c r="VLS3" s="84"/>
      <c r="VLT3" s="84"/>
      <c r="VLU3" s="84"/>
      <c r="VLV3" s="84"/>
      <c r="VLW3" s="84"/>
      <c r="VLX3" s="84"/>
      <c r="VLY3" s="84"/>
      <c r="VLZ3" s="84"/>
      <c r="VMA3" s="84"/>
      <c r="VMB3" s="84"/>
      <c r="VMC3" s="84"/>
      <c r="VMD3" s="84"/>
      <c r="VME3" s="84"/>
      <c r="VMF3" s="84"/>
      <c r="VMG3" s="84"/>
      <c r="VMH3" s="84"/>
      <c r="VMI3" s="84"/>
      <c r="VMJ3" s="84"/>
      <c r="VMK3" s="84"/>
      <c r="VML3" s="84"/>
      <c r="VMM3" s="84"/>
      <c r="VMN3" s="84"/>
      <c r="VMO3" s="84"/>
      <c r="VMP3" s="84"/>
      <c r="VMQ3" s="84"/>
      <c r="VMR3" s="84"/>
      <c r="VMS3" s="84"/>
      <c r="VMT3" s="84"/>
      <c r="VMU3" s="84"/>
      <c r="VMV3" s="84"/>
      <c r="VMW3" s="84"/>
      <c r="VMX3" s="84"/>
      <c r="VMY3" s="84"/>
      <c r="VMZ3" s="84"/>
      <c r="VNA3" s="84"/>
      <c r="VNB3" s="84"/>
      <c r="VNC3" s="84"/>
      <c r="VND3" s="84"/>
      <c r="VNE3" s="84"/>
      <c r="VNF3" s="84"/>
      <c r="VNG3" s="84"/>
      <c r="VNH3" s="84"/>
      <c r="VNI3" s="84"/>
      <c r="VNJ3" s="84"/>
      <c r="VNK3" s="84"/>
      <c r="VNL3" s="84"/>
      <c r="VNM3" s="84"/>
      <c r="VNN3" s="84"/>
      <c r="VNO3" s="84"/>
      <c r="VNP3" s="84"/>
      <c r="VNQ3" s="84"/>
      <c r="VNR3" s="84"/>
      <c r="VNS3" s="84"/>
      <c r="VNT3" s="84"/>
      <c r="VNU3" s="84"/>
      <c r="VNV3" s="84"/>
      <c r="VNW3" s="84"/>
      <c r="VNX3" s="84"/>
      <c r="VNY3" s="84"/>
      <c r="VNZ3" s="84"/>
      <c r="VOA3" s="84"/>
      <c r="VOB3" s="84"/>
      <c r="VOC3" s="84"/>
      <c r="VOD3" s="84"/>
      <c r="VOE3" s="84"/>
      <c r="VOF3" s="84"/>
      <c r="VOG3" s="84"/>
      <c r="VOH3" s="84"/>
      <c r="VOI3" s="84"/>
      <c r="VOJ3" s="84"/>
      <c r="VOK3" s="84"/>
      <c r="VOL3" s="84"/>
      <c r="VOM3" s="84"/>
      <c r="VON3" s="84"/>
      <c r="VOO3" s="84"/>
      <c r="VOP3" s="84"/>
      <c r="VOQ3" s="84"/>
      <c r="VOR3" s="84"/>
      <c r="VOS3" s="84"/>
      <c r="VOT3" s="84"/>
      <c r="VOU3" s="84"/>
      <c r="VOV3" s="84"/>
      <c r="VOW3" s="84"/>
      <c r="VOX3" s="84"/>
      <c r="VOY3" s="84"/>
      <c r="VOZ3" s="84"/>
      <c r="VPA3" s="84"/>
      <c r="VPB3" s="84"/>
      <c r="VPC3" s="84"/>
      <c r="VPD3" s="84"/>
      <c r="VPE3" s="84"/>
      <c r="VPF3" s="84"/>
      <c r="VPG3" s="84"/>
      <c r="VPH3" s="84"/>
      <c r="VPI3" s="84"/>
      <c r="VPJ3" s="84"/>
      <c r="VPK3" s="84"/>
      <c r="VPL3" s="84"/>
      <c r="VPM3" s="84"/>
      <c r="VPN3" s="84"/>
      <c r="VPO3" s="84"/>
      <c r="VPP3" s="84"/>
      <c r="VPQ3" s="84"/>
      <c r="VPR3" s="84"/>
      <c r="VPS3" s="84"/>
      <c r="VPT3" s="84"/>
      <c r="VPU3" s="84"/>
      <c r="VPV3" s="84"/>
      <c r="VPW3" s="84"/>
      <c r="VPX3" s="84"/>
      <c r="VPY3" s="84"/>
      <c r="VPZ3" s="84"/>
      <c r="VQA3" s="84"/>
      <c r="VQB3" s="84"/>
      <c r="VQC3" s="84"/>
      <c r="VQD3" s="84"/>
      <c r="VQE3" s="84"/>
      <c r="VQF3" s="84"/>
      <c r="VQG3" s="84"/>
      <c r="VQH3" s="84"/>
      <c r="VQI3" s="84"/>
      <c r="VQJ3" s="84"/>
      <c r="VQK3" s="84"/>
      <c r="VQL3" s="84"/>
      <c r="VQM3" s="84"/>
      <c r="VQN3" s="84"/>
      <c r="VQO3" s="84"/>
      <c r="VQP3" s="84"/>
      <c r="VQQ3" s="84"/>
      <c r="VQR3" s="84"/>
      <c r="VQS3" s="84"/>
      <c r="VQT3" s="84"/>
      <c r="VQU3" s="84"/>
      <c r="VQV3" s="84"/>
      <c r="VQW3" s="84"/>
      <c r="VQX3" s="84"/>
      <c r="VQY3" s="84"/>
      <c r="VQZ3" s="84"/>
      <c r="VRA3" s="84"/>
      <c r="VRB3" s="84"/>
      <c r="VRC3" s="84"/>
      <c r="VRD3" s="84"/>
      <c r="VRE3" s="84"/>
      <c r="VRF3" s="84"/>
      <c r="VRG3" s="84"/>
      <c r="VRH3" s="84"/>
      <c r="VRI3" s="84"/>
      <c r="VRJ3" s="84"/>
      <c r="VRK3" s="84"/>
      <c r="VRL3" s="84"/>
      <c r="VRM3" s="84"/>
      <c r="VRN3" s="84"/>
      <c r="VRO3" s="84"/>
      <c r="VRP3" s="84"/>
      <c r="VRQ3" s="84"/>
      <c r="VRR3" s="84"/>
      <c r="VRS3" s="84"/>
      <c r="VRT3" s="84"/>
      <c r="VRU3" s="84"/>
      <c r="VRV3" s="84"/>
      <c r="VRW3" s="84"/>
      <c r="VRX3" s="84"/>
      <c r="VRY3" s="84"/>
      <c r="VRZ3" s="84"/>
      <c r="VSA3" s="84"/>
      <c r="VSB3" s="84"/>
      <c r="VSC3" s="84"/>
      <c r="VSD3" s="84"/>
      <c r="VSE3" s="84"/>
      <c r="VSF3" s="84"/>
      <c r="VSG3" s="84"/>
      <c r="VSH3" s="84"/>
      <c r="VSI3" s="84"/>
      <c r="VSJ3" s="84"/>
      <c r="VSK3" s="84"/>
      <c r="VSL3" s="84"/>
      <c r="VSM3" s="84"/>
      <c r="VSN3" s="84"/>
      <c r="VSO3" s="84"/>
      <c r="VSP3" s="84"/>
      <c r="VSQ3" s="84"/>
      <c r="VSR3" s="84"/>
      <c r="VSS3" s="84"/>
      <c r="VST3" s="84"/>
      <c r="VSU3" s="84"/>
      <c r="VSV3" s="84"/>
      <c r="VSW3" s="84"/>
      <c r="VSX3" s="84"/>
      <c r="VSY3" s="84"/>
      <c r="VSZ3" s="84"/>
      <c r="VTA3" s="84"/>
      <c r="VTB3" s="84"/>
      <c r="VTC3" s="84"/>
      <c r="VTD3" s="84"/>
      <c r="VTE3" s="84"/>
      <c r="VTF3" s="84"/>
      <c r="VTG3" s="84"/>
      <c r="VTH3" s="84"/>
      <c r="VTI3" s="84"/>
      <c r="VTJ3" s="84"/>
      <c r="VTK3" s="84"/>
      <c r="VTL3" s="84"/>
      <c r="VTM3" s="84"/>
      <c r="VTN3" s="84"/>
      <c r="VTO3" s="84"/>
      <c r="VTP3" s="84"/>
      <c r="VTQ3" s="84"/>
      <c r="VTR3" s="84"/>
      <c r="VTS3" s="84"/>
      <c r="VTT3" s="84"/>
      <c r="VTU3" s="84"/>
      <c r="VTV3" s="84"/>
      <c r="VTW3" s="84"/>
      <c r="VTX3" s="84"/>
      <c r="VTY3" s="84"/>
      <c r="VTZ3" s="84"/>
      <c r="VUA3" s="84"/>
      <c r="VUB3" s="84"/>
      <c r="VUC3" s="84"/>
      <c r="VUD3" s="84"/>
      <c r="VUE3" s="84"/>
      <c r="VUF3" s="84"/>
      <c r="VUG3" s="84"/>
      <c r="VUH3" s="84"/>
      <c r="VUI3" s="84"/>
      <c r="VUJ3" s="84"/>
      <c r="VUK3" s="84"/>
      <c r="VUL3" s="84"/>
      <c r="VUM3" s="84"/>
      <c r="VUN3" s="84"/>
      <c r="VUO3" s="84"/>
      <c r="VUP3" s="84"/>
      <c r="VUQ3" s="84"/>
      <c r="VUR3" s="84"/>
      <c r="VUS3" s="84"/>
      <c r="VUT3" s="84"/>
      <c r="VUU3" s="84"/>
      <c r="VUV3" s="84"/>
      <c r="VUW3" s="84"/>
      <c r="VUX3" s="84"/>
      <c r="VUY3" s="84"/>
      <c r="VUZ3" s="84"/>
      <c r="VVA3" s="84"/>
      <c r="VVB3" s="84"/>
      <c r="VVC3" s="84"/>
      <c r="VVD3" s="84"/>
      <c r="VVE3" s="84"/>
      <c r="VVF3" s="84"/>
      <c r="VVG3" s="84"/>
      <c r="VVH3" s="84"/>
      <c r="VVI3" s="84"/>
      <c r="VVJ3" s="84"/>
      <c r="VVK3" s="84"/>
      <c r="VVL3" s="84"/>
      <c r="VVM3" s="84"/>
      <c r="VVN3" s="84"/>
      <c r="VVO3" s="84"/>
      <c r="VVP3" s="84"/>
      <c r="VVQ3" s="84"/>
      <c r="VVR3" s="84"/>
      <c r="VVS3" s="84"/>
      <c r="VVT3" s="84"/>
      <c r="VVU3" s="84"/>
      <c r="VVV3" s="84"/>
      <c r="VVW3" s="84"/>
      <c r="VVX3" s="84"/>
      <c r="VVY3" s="84"/>
      <c r="VVZ3" s="84"/>
      <c r="VWA3" s="84"/>
      <c r="VWB3" s="84"/>
      <c r="VWC3" s="84"/>
      <c r="VWD3" s="84"/>
      <c r="VWE3" s="84"/>
      <c r="VWF3" s="84"/>
      <c r="VWG3" s="84"/>
      <c r="VWH3" s="84"/>
      <c r="VWI3" s="84"/>
      <c r="VWJ3" s="84"/>
      <c r="VWK3" s="84"/>
      <c r="VWL3" s="84"/>
      <c r="VWM3" s="84"/>
      <c r="VWN3" s="84"/>
      <c r="VWO3" s="84"/>
      <c r="VWP3" s="84"/>
      <c r="VWQ3" s="84"/>
      <c r="VWR3" s="84"/>
      <c r="VWS3" s="84"/>
      <c r="VWT3" s="84"/>
      <c r="VWU3" s="84"/>
      <c r="VWV3" s="84"/>
      <c r="VWW3" s="84"/>
      <c r="VWX3" s="84"/>
      <c r="VWY3" s="84"/>
      <c r="VWZ3" s="84"/>
      <c r="VXA3" s="84"/>
      <c r="VXB3" s="84"/>
      <c r="VXC3" s="84"/>
      <c r="VXD3" s="84"/>
      <c r="VXE3" s="84"/>
      <c r="VXF3" s="84"/>
      <c r="VXG3" s="84"/>
      <c r="VXH3" s="84"/>
      <c r="VXI3" s="84"/>
      <c r="VXJ3" s="84"/>
      <c r="VXK3" s="84"/>
      <c r="VXL3" s="84"/>
      <c r="VXM3" s="84"/>
      <c r="VXN3" s="84"/>
      <c r="VXO3" s="84"/>
      <c r="VXP3" s="84"/>
      <c r="VXQ3" s="84"/>
      <c r="VXR3" s="84"/>
      <c r="VXS3" s="84"/>
      <c r="VXT3" s="84"/>
      <c r="VXU3" s="84"/>
      <c r="VXV3" s="84"/>
      <c r="VXW3" s="84"/>
      <c r="VXX3" s="84"/>
      <c r="VXY3" s="84"/>
      <c r="VXZ3" s="84"/>
      <c r="VYA3" s="84"/>
      <c r="VYB3" s="84"/>
      <c r="VYC3" s="84"/>
      <c r="VYD3" s="84"/>
      <c r="VYE3" s="84"/>
      <c r="VYF3" s="84"/>
      <c r="VYG3" s="84"/>
      <c r="VYH3" s="84"/>
      <c r="VYI3" s="84"/>
      <c r="VYJ3" s="84"/>
      <c r="VYK3" s="84"/>
      <c r="VYL3" s="84"/>
      <c r="VYM3" s="84"/>
      <c r="VYN3" s="84"/>
      <c r="VYO3" s="84"/>
      <c r="VYP3" s="84"/>
      <c r="VYQ3" s="84"/>
      <c r="VYR3" s="84"/>
      <c r="VYS3" s="84"/>
      <c r="VYT3" s="84"/>
      <c r="VYU3" s="84"/>
      <c r="VYV3" s="84"/>
      <c r="VYW3" s="84"/>
      <c r="VYX3" s="84"/>
      <c r="VYY3" s="84"/>
      <c r="VYZ3" s="84"/>
      <c r="VZA3" s="84"/>
      <c r="VZB3" s="84"/>
      <c r="VZC3" s="84"/>
      <c r="VZD3" s="84"/>
      <c r="VZE3" s="84"/>
      <c r="VZF3" s="84"/>
      <c r="VZG3" s="84"/>
      <c r="VZH3" s="84"/>
      <c r="VZI3" s="84"/>
      <c r="VZJ3" s="84"/>
      <c r="VZK3" s="84"/>
      <c r="VZL3" s="84"/>
      <c r="VZM3" s="84"/>
      <c r="VZN3" s="84"/>
      <c r="VZO3" s="84"/>
      <c r="VZP3" s="84"/>
      <c r="VZQ3" s="84"/>
      <c r="VZR3" s="84"/>
      <c r="VZS3" s="84"/>
      <c r="VZT3" s="84"/>
      <c r="VZU3" s="84"/>
      <c r="VZV3" s="84"/>
      <c r="VZW3" s="84"/>
      <c r="VZX3" s="84"/>
      <c r="VZY3" s="84"/>
      <c r="VZZ3" s="84"/>
      <c r="WAA3" s="84"/>
      <c r="WAB3" s="84"/>
      <c r="WAC3" s="84"/>
      <c r="WAD3" s="84"/>
      <c r="WAE3" s="84"/>
      <c r="WAF3" s="84"/>
      <c r="WAG3" s="84"/>
      <c r="WAH3" s="84"/>
      <c r="WAI3" s="84"/>
      <c r="WAJ3" s="84"/>
      <c r="WAK3" s="84"/>
      <c r="WAL3" s="84"/>
      <c r="WAM3" s="84"/>
      <c r="WAN3" s="84"/>
      <c r="WAO3" s="84"/>
      <c r="WAP3" s="84"/>
      <c r="WAQ3" s="84"/>
      <c r="WAR3" s="84"/>
      <c r="WAS3" s="84"/>
      <c r="WAT3" s="84"/>
      <c r="WAU3" s="84"/>
      <c r="WAV3" s="84"/>
      <c r="WAW3" s="84"/>
      <c r="WAX3" s="84"/>
      <c r="WAY3" s="84"/>
      <c r="WAZ3" s="84"/>
      <c r="WBA3" s="84"/>
      <c r="WBB3" s="84"/>
      <c r="WBC3" s="84"/>
      <c r="WBD3" s="84"/>
      <c r="WBE3" s="84"/>
      <c r="WBF3" s="84"/>
      <c r="WBG3" s="84"/>
      <c r="WBH3" s="84"/>
      <c r="WBI3" s="84"/>
      <c r="WBJ3" s="84"/>
      <c r="WBK3" s="84"/>
      <c r="WBL3" s="84"/>
      <c r="WBM3" s="84"/>
      <c r="WBN3" s="84"/>
      <c r="WBO3" s="84"/>
      <c r="WBP3" s="84"/>
      <c r="WBQ3" s="84"/>
      <c r="WBR3" s="84"/>
      <c r="WBS3" s="84"/>
      <c r="WBT3" s="84"/>
      <c r="WBU3" s="84"/>
      <c r="WBV3" s="84"/>
      <c r="WBW3" s="84"/>
      <c r="WBX3" s="84"/>
      <c r="WBY3" s="84"/>
      <c r="WBZ3" s="84"/>
      <c r="WCA3" s="84"/>
      <c r="WCB3" s="84"/>
      <c r="WCC3" s="84"/>
      <c r="WCD3" s="84"/>
      <c r="WCE3" s="84"/>
      <c r="WCF3" s="84"/>
      <c r="WCG3" s="84"/>
      <c r="WCH3" s="84"/>
      <c r="WCI3" s="84"/>
      <c r="WCJ3" s="84"/>
      <c r="WCK3" s="84"/>
      <c r="WCL3" s="84"/>
      <c r="WCM3" s="84"/>
      <c r="WCN3" s="84"/>
      <c r="WCO3" s="84"/>
      <c r="WCP3" s="84"/>
      <c r="WCQ3" s="84"/>
      <c r="WCR3" s="84"/>
      <c r="WCS3" s="84"/>
      <c r="WCT3" s="84"/>
      <c r="WCU3" s="84"/>
      <c r="WCV3" s="84"/>
      <c r="WCW3" s="84"/>
      <c r="WCX3" s="84"/>
      <c r="WCY3" s="84"/>
      <c r="WCZ3" s="84"/>
      <c r="WDA3" s="84"/>
      <c r="WDB3" s="84"/>
      <c r="WDC3" s="84"/>
      <c r="WDD3" s="84"/>
      <c r="WDE3" s="84"/>
      <c r="WDF3" s="84"/>
      <c r="WDG3" s="84"/>
      <c r="WDH3" s="84"/>
      <c r="WDI3" s="84"/>
      <c r="WDJ3" s="84"/>
      <c r="WDK3" s="84"/>
      <c r="WDL3" s="84"/>
      <c r="WDM3" s="84"/>
      <c r="WDN3" s="84"/>
      <c r="WDO3" s="84"/>
      <c r="WDP3" s="84"/>
      <c r="WDQ3" s="84"/>
      <c r="WDR3" s="84"/>
      <c r="WDS3" s="84"/>
      <c r="WDT3" s="84"/>
      <c r="WDU3" s="84"/>
      <c r="WDV3" s="84"/>
      <c r="WDW3" s="84"/>
      <c r="WDX3" s="84"/>
      <c r="WDY3" s="84"/>
      <c r="WDZ3" s="84"/>
      <c r="WEA3" s="84"/>
      <c r="WEB3" s="84"/>
      <c r="WEC3" s="84"/>
      <c r="WED3" s="84"/>
      <c r="WEE3" s="84"/>
      <c r="WEF3" s="84"/>
      <c r="WEG3" s="84"/>
      <c r="WEH3" s="84"/>
      <c r="WEI3" s="84"/>
      <c r="WEJ3" s="84"/>
      <c r="WEK3" s="84"/>
      <c r="WEL3" s="84"/>
      <c r="WEM3" s="84"/>
      <c r="WEN3" s="84"/>
      <c r="WEO3" s="84"/>
      <c r="WEP3" s="84"/>
      <c r="WEQ3" s="84"/>
      <c r="WER3" s="84"/>
      <c r="WES3" s="84"/>
      <c r="WET3" s="84"/>
      <c r="WEU3" s="84"/>
      <c r="WEV3" s="84"/>
      <c r="WEW3" s="84"/>
      <c r="WEX3" s="84"/>
      <c r="WEY3" s="84"/>
      <c r="WEZ3" s="84"/>
      <c r="WFA3" s="84"/>
      <c r="WFB3" s="84"/>
      <c r="WFC3" s="84"/>
      <c r="WFD3" s="84"/>
      <c r="WFE3" s="84"/>
      <c r="WFF3" s="84"/>
      <c r="WFG3" s="84"/>
      <c r="WFH3" s="84"/>
      <c r="WFI3" s="84"/>
      <c r="WFJ3" s="84"/>
      <c r="WFK3" s="84"/>
      <c r="WFL3" s="84"/>
      <c r="WFM3" s="84"/>
      <c r="WFN3" s="84"/>
      <c r="WFO3" s="84"/>
      <c r="WFP3" s="84"/>
      <c r="WFQ3" s="84"/>
      <c r="WFR3" s="84"/>
      <c r="WFS3" s="84"/>
      <c r="WFT3" s="84"/>
      <c r="WFU3" s="84"/>
      <c r="WFV3" s="84"/>
      <c r="WFW3" s="84"/>
      <c r="WFX3" s="84"/>
      <c r="WFY3" s="84"/>
      <c r="WFZ3" s="84"/>
      <c r="WGA3" s="84"/>
      <c r="WGB3" s="84"/>
      <c r="WGC3" s="84"/>
      <c r="WGD3" s="84"/>
      <c r="WGE3" s="84"/>
      <c r="WGF3" s="84"/>
      <c r="WGG3" s="84"/>
      <c r="WGH3" s="84"/>
      <c r="WGI3" s="84"/>
      <c r="WGJ3" s="84"/>
      <c r="WGK3" s="84"/>
      <c r="WGL3" s="84"/>
      <c r="WGM3" s="84"/>
      <c r="WGN3" s="84"/>
      <c r="WGO3" s="84"/>
      <c r="WGP3" s="84"/>
      <c r="WGQ3" s="84"/>
      <c r="WGR3" s="84"/>
      <c r="WGS3" s="84"/>
      <c r="WGT3" s="84"/>
      <c r="WGU3" s="84"/>
      <c r="WGV3" s="84"/>
      <c r="WGW3" s="84"/>
      <c r="WGX3" s="84"/>
      <c r="WGY3" s="84"/>
      <c r="WGZ3" s="84"/>
      <c r="WHA3" s="84"/>
      <c r="WHB3" s="84"/>
      <c r="WHC3" s="84"/>
      <c r="WHD3" s="84"/>
      <c r="WHE3" s="84"/>
      <c r="WHF3" s="84"/>
      <c r="WHG3" s="84"/>
      <c r="WHH3" s="84"/>
      <c r="WHI3" s="84"/>
      <c r="WHJ3" s="84"/>
      <c r="WHK3" s="84"/>
      <c r="WHL3" s="84"/>
      <c r="WHM3" s="84"/>
      <c r="WHN3" s="84"/>
      <c r="WHO3" s="84"/>
      <c r="WHP3" s="84"/>
      <c r="WHQ3" s="84"/>
      <c r="WHR3" s="84"/>
      <c r="WHS3" s="84"/>
      <c r="WHT3" s="84"/>
      <c r="WHU3" s="84"/>
      <c r="WHV3" s="84"/>
      <c r="WHW3" s="84"/>
      <c r="WHX3" s="84"/>
      <c r="WHY3" s="84"/>
      <c r="WHZ3" s="84"/>
      <c r="WIA3" s="84"/>
      <c r="WIB3" s="84"/>
      <c r="WIC3" s="84"/>
      <c r="WID3" s="84"/>
      <c r="WIE3" s="84"/>
      <c r="WIF3" s="84"/>
      <c r="WIG3" s="84"/>
      <c r="WIH3" s="84"/>
      <c r="WII3" s="84"/>
      <c r="WIJ3" s="84"/>
      <c r="WIK3" s="84"/>
      <c r="WIL3" s="84"/>
      <c r="WIM3" s="84"/>
      <c r="WIN3" s="84"/>
      <c r="WIO3" s="84"/>
      <c r="WIP3" s="84"/>
      <c r="WIQ3" s="84"/>
      <c r="WIR3" s="84"/>
      <c r="WIS3" s="84"/>
      <c r="WIT3" s="84"/>
      <c r="WIU3" s="84"/>
      <c r="WIV3" s="84"/>
      <c r="WIW3" s="84"/>
      <c r="WIX3" s="84"/>
      <c r="WIY3" s="84"/>
      <c r="WIZ3" s="84"/>
      <c r="WJA3" s="84"/>
      <c r="WJB3" s="84"/>
      <c r="WJC3" s="84"/>
      <c r="WJD3" s="84"/>
      <c r="WJE3" s="84"/>
      <c r="WJF3" s="84"/>
      <c r="WJG3" s="84"/>
      <c r="WJH3" s="84"/>
      <c r="WJI3" s="84"/>
      <c r="WJJ3" s="84"/>
      <c r="WJK3" s="84"/>
      <c r="WJL3" s="84"/>
      <c r="WJM3" s="84"/>
      <c r="WJN3" s="84"/>
      <c r="WJO3" s="84"/>
      <c r="WJP3" s="84"/>
      <c r="WJQ3" s="84"/>
      <c r="WJR3" s="84"/>
      <c r="WJS3" s="84"/>
      <c r="WJT3" s="84"/>
      <c r="WJU3" s="84"/>
      <c r="WJV3" s="84"/>
      <c r="WJW3" s="84"/>
      <c r="WJX3" s="84"/>
      <c r="WJY3" s="84"/>
      <c r="WJZ3" s="84"/>
      <c r="WKA3" s="84"/>
      <c r="WKB3" s="84"/>
      <c r="WKC3" s="84"/>
      <c r="WKD3" s="84"/>
      <c r="WKE3" s="84"/>
      <c r="WKF3" s="84"/>
      <c r="WKG3" s="84"/>
      <c r="WKH3" s="84"/>
      <c r="WKI3" s="84"/>
      <c r="WKJ3" s="84"/>
      <c r="WKK3" s="84"/>
      <c r="WKL3" s="84"/>
      <c r="WKM3" s="84"/>
      <c r="WKN3" s="84"/>
      <c r="WKO3" s="84"/>
      <c r="WKP3" s="84"/>
      <c r="WKQ3" s="84"/>
      <c r="WKR3" s="84"/>
      <c r="WKS3" s="84"/>
      <c r="WKT3" s="84"/>
      <c r="WKU3" s="84"/>
      <c r="WKV3" s="84"/>
      <c r="WKW3" s="84"/>
      <c r="WKX3" s="84"/>
      <c r="WKY3" s="84"/>
      <c r="WKZ3" s="84"/>
      <c r="WLA3" s="84"/>
      <c r="WLB3" s="84"/>
      <c r="WLC3" s="84"/>
      <c r="WLD3" s="84"/>
      <c r="WLE3" s="84"/>
      <c r="WLF3" s="84"/>
      <c r="WLG3" s="84"/>
      <c r="WLH3" s="84"/>
      <c r="WLI3" s="84"/>
      <c r="WLJ3" s="84"/>
      <c r="WLK3" s="84"/>
      <c r="WLL3" s="84"/>
      <c r="WLM3" s="84"/>
      <c r="WLN3" s="84"/>
      <c r="WLO3" s="84"/>
      <c r="WLP3" s="84"/>
      <c r="WLQ3" s="84"/>
      <c r="WLR3" s="84"/>
      <c r="WLS3" s="84"/>
      <c r="WLT3" s="84"/>
      <c r="WLU3" s="84"/>
      <c r="WLV3" s="84"/>
      <c r="WLW3" s="84"/>
      <c r="WLX3" s="84"/>
      <c r="WLY3" s="84"/>
      <c r="WLZ3" s="84"/>
      <c r="WMA3" s="84"/>
      <c r="WMB3" s="84"/>
      <c r="WMC3" s="84"/>
      <c r="WMD3" s="84"/>
      <c r="WME3" s="84"/>
      <c r="WMF3" s="84"/>
      <c r="WMG3" s="84"/>
      <c r="WMH3" s="84"/>
      <c r="WMI3" s="84"/>
      <c r="WMJ3" s="84"/>
      <c r="WMK3" s="84"/>
      <c r="WML3" s="84"/>
      <c r="WMM3" s="84"/>
      <c r="WMN3" s="84"/>
      <c r="WMO3" s="84"/>
      <c r="WMP3" s="84"/>
      <c r="WMQ3" s="84"/>
      <c r="WMR3" s="84"/>
      <c r="WMS3" s="84"/>
      <c r="WMT3" s="84"/>
      <c r="WMU3" s="84"/>
      <c r="WMV3" s="84"/>
      <c r="WMW3" s="84"/>
      <c r="WMX3" s="84"/>
      <c r="WMY3" s="84"/>
      <c r="WMZ3" s="84"/>
      <c r="WNA3" s="84"/>
      <c r="WNB3" s="84"/>
      <c r="WNC3" s="84"/>
      <c r="WND3" s="84"/>
      <c r="WNE3" s="84"/>
      <c r="WNF3" s="84"/>
      <c r="WNG3" s="84"/>
      <c r="WNH3" s="84"/>
      <c r="WNI3" s="84"/>
      <c r="WNJ3" s="84"/>
      <c r="WNK3" s="84"/>
      <c r="WNL3" s="84"/>
      <c r="WNM3" s="84"/>
      <c r="WNN3" s="84"/>
      <c r="WNO3" s="84"/>
      <c r="WNP3" s="84"/>
      <c r="WNQ3" s="84"/>
      <c r="WNR3" s="84"/>
      <c r="WNS3" s="84"/>
      <c r="WNT3" s="84"/>
      <c r="WNU3" s="84"/>
      <c r="WNV3" s="84"/>
      <c r="WNW3" s="84"/>
      <c r="WNX3" s="84"/>
      <c r="WNY3" s="84"/>
      <c r="WNZ3" s="84"/>
      <c r="WOA3" s="84"/>
      <c r="WOB3" s="84"/>
      <c r="WOC3" s="84"/>
      <c r="WOD3" s="84"/>
      <c r="WOE3" s="84"/>
      <c r="WOF3" s="84"/>
      <c r="WOG3" s="84"/>
      <c r="WOH3" s="84"/>
      <c r="WOI3" s="84"/>
      <c r="WOJ3" s="84"/>
      <c r="WOK3" s="84"/>
      <c r="WOL3" s="84"/>
      <c r="WOM3" s="84"/>
      <c r="WON3" s="84"/>
      <c r="WOO3" s="84"/>
      <c r="WOP3" s="84"/>
      <c r="WOQ3" s="84"/>
      <c r="WOR3" s="84"/>
      <c r="WOS3" s="84"/>
      <c r="WOT3" s="84"/>
      <c r="WOU3" s="84"/>
      <c r="WOV3" s="84"/>
      <c r="WOW3" s="84"/>
      <c r="WOX3" s="84"/>
      <c r="WOY3" s="84"/>
      <c r="WOZ3" s="84"/>
      <c r="WPA3" s="84"/>
      <c r="WPB3" s="84"/>
      <c r="WPC3" s="84"/>
      <c r="WPD3" s="84"/>
      <c r="WPE3" s="84"/>
      <c r="WPF3" s="84"/>
      <c r="WPG3" s="84"/>
      <c r="WPH3" s="84"/>
      <c r="WPI3" s="84"/>
      <c r="WPJ3" s="84"/>
      <c r="WPK3" s="84"/>
      <c r="WPL3" s="84"/>
      <c r="WPM3" s="84"/>
      <c r="WPN3" s="84"/>
      <c r="WPO3" s="84"/>
      <c r="WPP3" s="84"/>
      <c r="WPQ3" s="84"/>
      <c r="WPR3" s="84"/>
      <c r="WPS3" s="84"/>
      <c r="WPT3" s="84"/>
      <c r="WPU3" s="84"/>
      <c r="WPV3" s="84"/>
      <c r="WPW3" s="84"/>
      <c r="WPX3" s="84"/>
      <c r="WPY3" s="84"/>
      <c r="WPZ3" s="84"/>
      <c r="WQA3" s="84"/>
      <c r="WQB3" s="84"/>
      <c r="WQC3" s="84"/>
      <c r="WQD3" s="84"/>
      <c r="WQE3" s="84"/>
      <c r="WQF3" s="84"/>
      <c r="WQG3" s="84"/>
      <c r="WQH3" s="84"/>
      <c r="WQI3" s="84"/>
      <c r="WQJ3" s="84"/>
      <c r="WQK3" s="84"/>
      <c r="WQL3" s="84"/>
      <c r="WQM3" s="84"/>
      <c r="WQN3" s="84"/>
      <c r="WQO3" s="84"/>
      <c r="WQP3" s="84"/>
      <c r="WQQ3" s="84"/>
      <c r="WQR3" s="84"/>
      <c r="WQS3" s="84"/>
      <c r="WQT3" s="84"/>
      <c r="WQU3" s="84"/>
      <c r="WQV3" s="84"/>
      <c r="WQW3" s="84"/>
      <c r="WQX3" s="84"/>
      <c r="WQY3" s="84"/>
      <c r="WQZ3" s="84"/>
      <c r="WRA3" s="84"/>
      <c r="WRB3" s="84"/>
      <c r="WRC3" s="84"/>
      <c r="WRD3" s="84"/>
      <c r="WRE3" s="84"/>
      <c r="WRF3" s="84"/>
      <c r="WRG3" s="84"/>
      <c r="WRH3" s="84"/>
      <c r="WRI3" s="84"/>
      <c r="WRJ3" s="84"/>
      <c r="WRK3" s="84"/>
      <c r="WRL3" s="84"/>
      <c r="WRM3" s="84"/>
      <c r="WRN3" s="84"/>
      <c r="WRO3" s="84"/>
      <c r="WRP3" s="84"/>
      <c r="WRQ3" s="84"/>
      <c r="WRR3" s="84"/>
      <c r="WRS3" s="84"/>
      <c r="WRT3" s="84"/>
      <c r="WRU3" s="84"/>
      <c r="WRV3" s="84"/>
      <c r="WRW3" s="84"/>
      <c r="WRX3" s="84"/>
      <c r="WRY3" s="84"/>
      <c r="WRZ3" s="84"/>
      <c r="WSA3" s="84"/>
      <c r="WSB3" s="84"/>
      <c r="WSC3" s="84"/>
      <c r="WSD3" s="84"/>
      <c r="WSE3" s="84"/>
      <c r="WSF3" s="84"/>
      <c r="WSG3" s="84"/>
      <c r="WSH3" s="84"/>
      <c r="WSI3" s="84"/>
      <c r="WSJ3" s="84"/>
      <c r="WSK3" s="84"/>
      <c r="WSL3" s="84"/>
      <c r="WSM3" s="84"/>
      <c r="WSN3" s="84"/>
      <c r="WSO3" s="84"/>
      <c r="WSP3" s="84"/>
      <c r="WSQ3" s="84"/>
      <c r="WSR3" s="84"/>
      <c r="WSS3" s="84"/>
      <c r="WST3" s="84"/>
      <c r="WSU3" s="84"/>
      <c r="WSV3" s="84"/>
      <c r="WSW3" s="84"/>
      <c r="WSX3" s="84"/>
      <c r="WSY3" s="84"/>
      <c r="WSZ3" s="84"/>
      <c r="WTA3" s="84"/>
      <c r="WTB3" s="84"/>
      <c r="WTC3" s="84"/>
      <c r="WTD3" s="84"/>
      <c r="WTE3" s="84"/>
      <c r="WTF3" s="84"/>
      <c r="WTG3" s="84"/>
      <c r="WTH3" s="84"/>
      <c r="WTI3" s="84"/>
      <c r="WTJ3" s="84"/>
      <c r="WTK3" s="84"/>
      <c r="WTL3" s="84"/>
      <c r="WTM3" s="84"/>
      <c r="WTN3" s="84"/>
      <c r="WTO3" s="84"/>
      <c r="WTP3" s="84"/>
      <c r="WTQ3" s="84"/>
      <c r="WTR3" s="84"/>
      <c r="WTS3" s="84"/>
      <c r="WTT3" s="84"/>
      <c r="WTU3" s="84"/>
      <c r="WTV3" s="84"/>
      <c r="WTW3" s="84"/>
      <c r="WTX3" s="84"/>
      <c r="WTY3" s="84"/>
      <c r="WTZ3" s="84"/>
      <c r="WUA3" s="84"/>
      <c r="WUB3" s="84"/>
      <c r="WUC3" s="84"/>
      <c r="WUD3" s="84"/>
      <c r="WUE3" s="84"/>
      <c r="WUF3" s="84"/>
      <c r="WUG3" s="84"/>
      <c r="WUH3" s="84"/>
      <c r="WUI3" s="84"/>
      <c r="WUJ3" s="84"/>
      <c r="WUK3" s="84"/>
      <c r="WUL3" s="84"/>
      <c r="WUM3" s="84"/>
      <c r="WUN3" s="84"/>
      <c r="WUO3" s="84"/>
      <c r="WUP3" s="84"/>
      <c r="WUQ3" s="84"/>
      <c r="WUR3" s="84"/>
      <c r="WUS3" s="84"/>
      <c r="WUT3" s="84"/>
      <c r="WUU3" s="84"/>
      <c r="WUV3" s="84"/>
      <c r="WUW3" s="84"/>
      <c r="WUX3" s="84"/>
      <c r="WUY3" s="84"/>
      <c r="WUZ3" s="84"/>
      <c r="WVA3" s="84"/>
      <c r="WVB3" s="84"/>
      <c r="WVC3" s="84"/>
      <c r="WVD3" s="84"/>
      <c r="WVE3" s="84"/>
      <c r="WVF3" s="84"/>
      <c r="WVG3" s="84"/>
      <c r="WVH3" s="84"/>
      <c r="WVI3" s="84"/>
      <c r="WVJ3" s="84"/>
      <c r="WVK3" s="84"/>
      <c r="WVL3" s="84"/>
      <c r="WVM3" s="84"/>
      <c r="WVN3" s="84"/>
      <c r="WVO3" s="84"/>
      <c r="WVP3" s="84"/>
      <c r="WVQ3" s="84"/>
      <c r="WVR3" s="84"/>
      <c r="WVS3" s="84"/>
      <c r="WVT3" s="84"/>
      <c r="WVU3" s="84"/>
      <c r="WVV3" s="84"/>
      <c r="WVW3" s="84"/>
      <c r="WVX3" s="84"/>
      <c r="WVY3" s="84"/>
      <c r="WVZ3" s="84"/>
      <c r="WWA3" s="84"/>
      <c r="WWB3" s="84"/>
      <c r="WWC3" s="84"/>
      <c r="WWD3" s="84"/>
      <c r="WWE3" s="84"/>
      <c r="WWF3" s="84"/>
      <c r="WWG3" s="84"/>
      <c r="WWH3" s="84"/>
      <c r="WWI3" s="84"/>
      <c r="WWJ3" s="84"/>
      <c r="WWK3" s="84"/>
      <c r="WWL3" s="84"/>
      <c r="WWM3" s="84"/>
      <c r="WWN3" s="84"/>
      <c r="WWO3" s="84"/>
      <c r="WWP3" s="84"/>
      <c r="WWQ3" s="84"/>
      <c r="WWR3" s="84"/>
      <c r="WWS3" s="84"/>
      <c r="WWT3" s="84"/>
      <c r="WWU3" s="84"/>
      <c r="WWV3" s="84"/>
      <c r="WWW3" s="84"/>
      <c r="WWX3" s="84"/>
      <c r="WWY3" s="84"/>
      <c r="WWZ3" s="84"/>
      <c r="WXA3" s="84"/>
      <c r="WXB3" s="84"/>
      <c r="WXC3" s="84"/>
      <c r="WXD3" s="84"/>
      <c r="WXE3" s="84"/>
      <c r="WXF3" s="84"/>
      <c r="WXG3" s="84"/>
      <c r="WXH3" s="84"/>
      <c r="WXI3" s="84"/>
      <c r="WXJ3" s="84"/>
      <c r="WXK3" s="84"/>
      <c r="WXL3" s="84"/>
      <c r="WXM3" s="84"/>
      <c r="WXN3" s="84"/>
      <c r="WXO3" s="84"/>
      <c r="WXP3" s="84"/>
      <c r="WXQ3" s="84"/>
      <c r="WXR3" s="84"/>
      <c r="WXS3" s="84"/>
      <c r="WXT3" s="84"/>
      <c r="WXU3" s="84"/>
      <c r="WXV3" s="84"/>
      <c r="WXW3" s="84"/>
      <c r="WXX3" s="84"/>
      <c r="WXY3" s="84"/>
      <c r="WXZ3" s="84"/>
      <c r="WYA3" s="84"/>
      <c r="WYB3" s="84"/>
      <c r="WYC3" s="84"/>
      <c r="WYD3" s="84"/>
      <c r="WYE3" s="84"/>
      <c r="WYF3" s="84"/>
      <c r="WYG3" s="84"/>
      <c r="WYH3" s="84"/>
      <c r="WYI3" s="84"/>
      <c r="WYJ3" s="84"/>
      <c r="WYK3" s="84"/>
      <c r="WYL3" s="84"/>
      <c r="WYM3" s="84"/>
      <c r="WYN3" s="84"/>
      <c r="WYO3" s="84"/>
      <c r="WYP3" s="84"/>
      <c r="WYQ3" s="84"/>
      <c r="WYR3" s="84"/>
      <c r="WYS3" s="84"/>
      <c r="WYT3" s="84"/>
      <c r="WYU3" s="84"/>
      <c r="WYV3" s="84"/>
      <c r="WYW3" s="84"/>
      <c r="WYX3" s="84"/>
      <c r="WYY3" s="84"/>
      <c r="WYZ3" s="84"/>
      <c r="WZA3" s="84"/>
      <c r="WZB3" s="84"/>
      <c r="WZC3" s="84"/>
      <c r="WZD3" s="84"/>
      <c r="WZE3" s="84"/>
      <c r="WZF3" s="84"/>
      <c r="WZG3" s="84"/>
      <c r="WZH3" s="84"/>
      <c r="WZI3" s="84"/>
      <c r="WZJ3" s="84"/>
      <c r="WZK3" s="84"/>
      <c r="WZL3" s="84"/>
      <c r="WZM3" s="84"/>
      <c r="WZN3" s="84"/>
      <c r="WZO3" s="84"/>
      <c r="WZP3" s="84"/>
      <c r="WZQ3" s="84"/>
      <c r="WZR3" s="84"/>
      <c r="WZS3" s="84"/>
      <c r="WZT3" s="84"/>
      <c r="WZU3" s="84"/>
      <c r="WZV3" s="84"/>
      <c r="WZW3" s="84"/>
      <c r="WZX3" s="84"/>
      <c r="WZY3" s="84"/>
      <c r="WZZ3" s="84"/>
      <c r="XAA3" s="84"/>
      <c r="XAB3" s="84"/>
      <c r="XAC3" s="84"/>
      <c r="XAD3" s="84"/>
      <c r="XAE3" s="84"/>
      <c r="XAF3" s="84"/>
      <c r="XAG3" s="84"/>
      <c r="XAH3" s="84"/>
      <c r="XAI3" s="84"/>
      <c r="XAJ3" s="84"/>
      <c r="XAK3" s="84"/>
      <c r="XAL3" s="84"/>
      <c r="XAM3" s="84"/>
      <c r="XAN3" s="84"/>
      <c r="XAO3" s="84"/>
      <c r="XAP3" s="84"/>
      <c r="XAQ3" s="84"/>
      <c r="XAR3" s="84"/>
      <c r="XAS3" s="84"/>
      <c r="XAT3" s="84"/>
      <c r="XAU3" s="84"/>
      <c r="XAV3" s="84"/>
      <c r="XAW3" s="84"/>
      <c r="XAX3" s="84"/>
      <c r="XAY3" s="84"/>
      <c r="XAZ3" s="84"/>
      <c r="XBA3" s="84"/>
      <c r="XBB3" s="84"/>
      <c r="XBC3" s="84"/>
      <c r="XBD3" s="84"/>
      <c r="XBE3" s="84"/>
      <c r="XBF3" s="84"/>
      <c r="XBG3" s="84"/>
      <c r="XBH3" s="84"/>
      <c r="XBI3" s="84"/>
      <c r="XBJ3" s="84"/>
      <c r="XBK3" s="84"/>
      <c r="XBL3" s="84"/>
      <c r="XBM3" s="84"/>
      <c r="XBN3" s="84"/>
      <c r="XBO3" s="84"/>
      <c r="XBP3" s="84"/>
      <c r="XBQ3" s="84"/>
      <c r="XBR3" s="84"/>
      <c r="XBS3" s="84"/>
      <c r="XBT3" s="84"/>
      <c r="XBU3" s="84"/>
      <c r="XBV3" s="84"/>
      <c r="XBW3" s="84"/>
      <c r="XBX3" s="84"/>
      <c r="XBY3" s="84"/>
      <c r="XBZ3" s="84"/>
      <c r="XCA3" s="84"/>
      <c r="XCB3" s="84"/>
      <c r="XCC3" s="84"/>
      <c r="XCD3" s="84"/>
      <c r="XCE3" s="84"/>
      <c r="XCF3" s="84"/>
      <c r="XCG3" s="84"/>
      <c r="XCH3" s="84"/>
      <c r="XCI3" s="84"/>
      <c r="XCJ3" s="84"/>
      <c r="XCK3" s="84"/>
      <c r="XCL3" s="84"/>
      <c r="XCM3" s="84"/>
      <c r="XCN3" s="84"/>
      <c r="XCO3" s="84"/>
      <c r="XCP3" s="84"/>
      <c r="XCQ3" s="84"/>
      <c r="XCR3" s="84"/>
      <c r="XCS3" s="84"/>
      <c r="XCT3" s="84"/>
      <c r="XCU3" s="84"/>
      <c r="XCV3" s="84"/>
      <c r="XCW3" s="84"/>
      <c r="XCX3" s="84"/>
      <c r="XCY3" s="84"/>
      <c r="XCZ3" s="84"/>
      <c r="XDA3" s="84"/>
      <c r="XDB3" s="84"/>
      <c r="XDC3" s="84"/>
      <c r="XDD3" s="84"/>
      <c r="XDE3" s="84"/>
      <c r="XDF3" s="84"/>
      <c r="XDG3" s="84"/>
      <c r="XDH3" s="84"/>
      <c r="XDI3" s="84"/>
      <c r="XDJ3" s="84"/>
      <c r="XDK3" s="84"/>
      <c r="XDL3" s="84"/>
      <c r="XDM3" s="84"/>
      <c r="XDN3" s="84"/>
      <c r="XDO3" s="84"/>
      <c r="XDP3" s="84"/>
      <c r="XDQ3" s="84"/>
      <c r="XDR3" s="84"/>
      <c r="XDS3" s="84"/>
      <c r="XDT3" s="84"/>
      <c r="XDU3" s="84"/>
      <c r="XDV3" s="84"/>
      <c r="XDW3" s="84"/>
      <c r="XDX3" s="84"/>
      <c r="XDY3" s="84"/>
      <c r="XDZ3" s="84"/>
      <c r="XEA3" s="84"/>
      <c r="XEB3" s="84"/>
      <c r="XEC3" s="84"/>
      <c r="XED3" s="84"/>
      <c r="XEE3" s="84"/>
      <c r="XEF3" s="84"/>
      <c r="XEG3" s="84"/>
      <c r="XEH3" s="84"/>
      <c r="XEI3" s="84"/>
      <c r="XEJ3" s="84"/>
      <c r="XEK3" s="84"/>
      <c r="XEL3" s="84"/>
      <c r="XEM3" s="84"/>
      <c r="XEN3" s="84"/>
      <c r="XEO3" s="84"/>
      <c r="XEP3" s="84"/>
      <c r="XEQ3" s="84"/>
      <c r="XER3" s="84"/>
      <c r="XES3" s="84"/>
    </row>
    <row r="4" spans="1:16373" s="147" customFormat="1" ht="15.75" customHeight="1">
      <c r="A4" s="85" t="str">
        <f>BOQ!A4</f>
        <v>d</v>
      </c>
      <c r="B4" s="85"/>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85"/>
      <c r="BI4" s="85"/>
      <c r="BJ4" s="85"/>
      <c r="BK4" s="85"/>
      <c r="BL4" s="85"/>
      <c r="BM4" s="85"/>
      <c r="BN4" s="85"/>
      <c r="BO4" s="85"/>
      <c r="BP4" s="85"/>
      <c r="BQ4" s="85"/>
      <c r="BR4" s="85"/>
      <c r="BS4" s="85"/>
      <c r="BT4" s="85"/>
      <c r="BU4" s="85"/>
      <c r="BV4" s="85"/>
      <c r="BW4" s="85"/>
      <c r="BX4" s="85"/>
      <c r="BY4" s="85"/>
      <c r="BZ4" s="85"/>
      <c r="CA4" s="85"/>
      <c r="CB4" s="85"/>
      <c r="CC4" s="85"/>
      <c r="CD4" s="85"/>
      <c r="CE4" s="85"/>
      <c r="CF4" s="85"/>
      <c r="CG4" s="85"/>
      <c r="CH4" s="85"/>
      <c r="CI4" s="85"/>
      <c r="CJ4" s="85"/>
      <c r="CK4" s="85"/>
      <c r="CL4" s="85"/>
      <c r="CM4" s="85"/>
      <c r="CN4" s="85"/>
      <c r="CO4" s="85"/>
      <c r="CP4" s="85"/>
      <c r="CQ4" s="85"/>
      <c r="CR4" s="85"/>
      <c r="CS4" s="85"/>
      <c r="CT4" s="85"/>
      <c r="CU4" s="85"/>
      <c r="CV4" s="85"/>
      <c r="CW4" s="85"/>
      <c r="CX4" s="85"/>
      <c r="CY4" s="85"/>
      <c r="CZ4" s="85"/>
      <c r="DA4" s="85"/>
      <c r="DB4" s="85"/>
      <c r="DC4" s="85"/>
      <c r="DD4" s="85"/>
      <c r="DE4" s="85"/>
      <c r="DF4" s="85"/>
      <c r="DG4" s="85"/>
      <c r="DH4" s="85"/>
      <c r="DI4" s="85"/>
      <c r="DJ4" s="85"/>
      <c r="DK4" s="85"/>
      <c r="DL4" s="85"/>
      <c r="DM4" s="85"/>
      <c r="DN4" s="85"/>
      <c r="DO4" s="85"/>
      <c r="DP4" s="85"/>
      <c r="DQ4" s="85"/>
      <c r="DR4" s="85"/>
      <c r="DS4" s="85"/>
      <c r="DT4" s="85"/>
      <c r="DU4" s="85"/>
      <c r="DV4" s="85"/>
      <c r="DW4" s="85"/>
      <c r="DX4" s="85"/>
      <c r="DY4" s="85"/>
      <c r="DZ4" s="85"/>
      <c r="EA4" s="85"/>
      <c r="EB4" s="85"/>
      <c r="EC4" s="85"/>
      <c r="ED4" s="85"/>
      <c r="EE4" s="85"/>
      <c r="EF4" s="85"/>
      <c r="EG4" s="85"/>
      <c r="EH4" s="85"/>
      <c r="EI4" s="85"/>
      <c r="EJ4" s="85"/>
      <c r="EK4" s="85"/>
      <c r="EL4" s="85"/>
      <c r="EM4" s="85"/>
      <c r="EN4" s="85"/>
      <c r="EO4" s="85"/>
      <c r="EP4" s="85"/>
      <c r="EQ4" s="85"/>
      <c r="ER4" s="85"/>
      <c r="ES4" s="85"/>
      <c r="ET4" s="85"/>
      <c r="EU4" s="85"/>
      <c r="EV4" s="85"/>
      <c r="EW4" s="85"/>
      <c r="EX4" s="85"/>
      <c r="EY4" s="85"/>
      <c r="EZ4" s="85"/>
      <c r="FA4" s="85"/>
      <c r="FB4" s="85"/>
      <c r="FC4" s="85"/>
      <c r="FD4" s="85"/>
      <c r="FE4" s="85"/>
      <c r="FF4" s="85"/>
      <c r="FG4" s="85"/>
      <c r="FH4" s="85"/>
      <c r="FI4" s="85"/>
      <c r="FJ4" s="85"/>
      <c r="FK4" s="85"/>
      <c r="FL4" s="85"/>
      <c r="FM4" s="85"/>
      <c r="FN4" s="85"/>
      <c r="FO4" s="85"/>
      <c r="FP4" s="85"/>
      <c r="FQ4" s="85"/>
      <c r="FR4" s="85"/>
      <c r="FS4" s="85"/>
      <c r="FT4" s="85"/>
      <c r="FU4" s="85"/>
      <c r="FV4" s="85"/>
      <c r="FW4" s="85"/>
      <c r="FX4" s="85"/>
      <c r="FY4" s="85"/>
      <c r="FZ4" s="85"/>
      <c r="GA4" s="85"/>
      <c r="GB4" s="85"/>
      <c r="GC4" s="85"/>
      <c r="GD4" s="85"/>
      <c r="GE4" s="85"/>
      <c r="GF4" s="85"/>
      <c r="GG4" s="85"/>
      <c r="GH4" s="85"/>
      <c r="GI4" s="85"/>
      <c r="GJ4" s="85"/>
      <c r="GK4" s="85"/>
      <c r="GL4" s="85"/>
      <c r="GM4" s="85"/>
      <c r="GN4" s="85"/>
      <c r="GO4" s="85"/>
      <c r="GP4" s="85"/>
      <c r="GQ4" s="85"/>
      <c r="GR4" s="85"/>
      <c r="GS4" s="85"/>
      <c r="GT4" s="85"/>
      <c r="GU4" s="85"/>
      <c r="GV4" s="85"/>
      <c r="GW4" s="85"/>
      <c r="GX4" s="85"/>
      <c r="GY4" s="85"/>
      <c r="GZ4" s="85"/>
      <c r="HA4" s="85"/>
      <c r="HB4" s="85"/>
      <c r="HC4" s="85"/>
      <c r="HD4" s="85"/>
      <c r="HE4" s="85"/>
      <c r="HF4" s="85"/>
      <c r="HG4" s="85"/>
      <c r="HH4" s="85"/>
      <c r="HI4" s="85"/>
      <c r="HJ4" s="85"/>
      <c r="HK4" s="85"/>
      <c r="HL4" s="85"/>
      <c r="HM4" s="85"/>
      <c r="HN4" s="85"/>
      <c r="HO4" s="85"/>
      <c r="HP4" s="85"/>
      <c r="HQ4" s="85"/>
      <c r="HR4" s="85"/>
      <c r="HS4" s="85"/>
      <c r="HT4" s="85"/>
      <c r="HU4" s="85"/>
      <c r="HV4" s="85"/>
      <c r="HW4" s="85"/>
      <c r="HX4" s="85"/>
      <c r="HY4" s="85"/>
      <c r="HZ4" s="85"/>
      <c r="IA4" s="85"/>
      <c r="IB4" s="85"/>
      <c r="IC4" s="85"/>
      <c r="ID4" s="85"/>
      <c r="IE4" s="85"/>
      <c r="IF4" s="85"/>
      <c r="IG4" s="85"/>
      <c r="IH4" s="85"/>
      <c r="II4" s="85"/>
      <c r="IJ4" s="85"/>
      <c r="IK4" s="85"/>
      <c r="IL4" s="85"/>
      <c r="IM4" s="85"/>
      <c r="IN4" s="85"/>
      <c r="IO4" s="85"/>
      <c r="IP4" s="85"/>
      <c r="IQ4" s="85"/>
      <c r="IR4" s="85"/>
      <c r="IS4" s="85"/>
      <c r="IT4" s="85"/>
      <c r="IU4" s="85"/>
      <c r="IV4" s="85"/>
      <c r="IW4" s="85"/>
      <c r="IX4" s="85"/>
      <c r="IY4" s="85"/>
      <c r="IZ4" s="85"/>
      <c r="JA4" s="85"/>
      <c r="JB4" s="85"/>
      <c r="JC4" s="85"/>
      <c r="JD4" s="85"/>
      <c r="JE4" s="85"/>
      <c r="JF4" s="85"/>
      <c r="JG4" s="85"/>
      <c r="JH4" s="85"/>
      <c r="JI4" s="85"/>
      <c r="JJ4" s="85"/>
      <c r="JK4" s="85"/>
      <c r="JL4" s="85"/>
      <c r="JM4" s="85"/>
      <c r="JN4" s="85"/>
      <c r="JO4" s="85"/>
      <c r="JP4" s="85"/>
      <c r="JQ4" s="85"/>
      <c r="JR4" s="85"/>
      <c r="JS4" s="85"/>
      <c r="JT4" s="85"/>
      <c r="JU4" s="85"/>
      <c r="JV4" s="85"/>
      <c r="JW4" s="85"/>
      <c r="JX4" s="85"/>
      <c r="JY4" s="85"/>
      <c r="JZ4" s="85"/>
      <c r="KA4" s="85"/>
      <c r="KB4" s="85"/>
      <c r="KC4" s="85"/>
      <c r="KD4" s="85"/>
      <c r="KE4" s="85"/>
      <c r="KF4" s="85"/>
      <c r="KG4" s="85"/>
      <c r="KH4" s="85"/>
      <c r="KI4" s="85"/>
      <c r="KJ4" s="85"/>
      <c r="KK4" s="85"/>
      <c r="KL4" s="85"/>
      <c r="KM4" s="85"/>
      <c r="KN4" s="85"/>
      <c r="KO4" s="85"/>
      <c r="KP4" s="85"/>
      <c r="KQ4" s="85"/>
      <c r="KR4" s="85"/>
      <c r="KS4" s="85"/>
      <c r="KT4" s="85"/>
      <c r="KU4" s="85"/>
      <c r="KV4" s="85"/>
      <c r="KW4" s="85"/>
      <c r="KX4" s="85"/>
      <c r="KY4" s="85"/>
      <c r="KZ4" s="85"/>
      <c r="LA4" s="85"/>
      <c r="LB4" s="85"/>
      <c r="LC4" s="85"/>
      <c r="LD4" s="85"/>
      <c r="LE4" s="85"/>
      <c r="LF4" s="85"/>
      <c r="LG4" s="85"/>
      <c r="LH4" s="85"/>
      <c r="LI4" s="85"/>
      <c r="LJ4" s="85"/>
      <c r="LK4" s="85"/>
      <c r="LL4" s="85"/>
      <c r="LM4" s="85"/>
      <c r="LN4" s="85"/>
      <c r="LO4" s="85"/>
      <c r="LP4" s="85"/>
      <c r="LQ4" s="85"/>
      <c r="LR4" s="85"/>
      <c r="LS4" s="85"/>
      <c r="LT4" s="85"/>
      <c r="LU4" s="85"/>
      <c r="LV4" s="85"/>
      <c r="LW4" s="85"/>
      <c r="LX4" s="85"/>
      <c r="LY4" s="85"/>
      <c r="LZ4" s="85"/>
      <c r="MA4" s="85"/>
      <c r="MB4" s="85"/>
      <c r="MC4" s="85"/>
      <c r="MD4" s="85"/>
      <c r="ME4" s="85"/>
      <c r="MF4" s="85"/>
      <c r="MG4" s="85"/>
      <c r="MH4" s="85"/>
      <c r="MI4" s="85"/>
      <c r="MJ4" s="85"/>
      <c r="MK4" s="85"/>
      <c r="ML4" s="85"/>
      <c r="MM4" s="85"/>
      <c r="MN4" s="85"/>
      <c r="MO4" s="85"/>
      <c r="MP4" s="85"/>
      <c r="MQ4" s="85"/>
      <c r="MR4" s="85"/>
      <c r="MS4" s="85"/>
      <c r="MT4" s="85"/>
      <c r="MU4" s="85"/>
      <c r="MV4" s="85"/>
      <c r="MW4" s="85"/>
      <c r="MX4" s="85"/>
      <c r="MY4" s="85"/>
      <c r="MZ4" s="85"/>
      <c r="NA4" s="85"/>
      <c r="NB4" s="85"/>
      <c r="NC4" s="85"/>
      <c r="ND4" s="85"/>
      <c r="NE4" s="85"/>
      <c r="NF4" s="85"/>
      <c r="NG4" s="85"/>
      <c r="NH4" s="85"/>
      <c r="NI4" s="85"/>
      <c r="NJ4" s="85"/>
      <c r="NK4" s="85"/>
      <c r="NL4" s="85"/>
      <c r="NM4" s="85"/>
      <c r="NN4" s="85"/>
      <c r="NO4" s="85"/>
      <c r="NP4" s="85"/>
      <c r="NQ4" s="85"/>
      <c r="NR4" s="85"/>
      <c r="NS4" s="85"/>
      <c r="NT4" s="85"/>
      <c r="NU4" s="85"/>
      <c r="NV4" s="85"/>
      <c r="NW4" s="85"/>
      <c r="NX4" s="85"/>
      <c r="NY4" s="85"/>
      <c r="NZ4" s="85"/>
      <c r="OA4" s="85"/>
      <c r="OB4" s="85"/>
      <c r="OC4" s="85"/>
      <c r="OD4" s="85"/>
      <c r="OE4" s="85"/>
      <c r="OF4" s="85"/>
      <c r="OG4" s="85"/>
      <c r="OH4" s="85"/>
      <c r="OI4" s="85"/>
      <c r="OJ4" s="85"/>
      <c r="OK4" s="85"/>
      <c r="OL4" s="85"/>
      <c r="OM4" s="85"/>
      <c r="ON4" s="85"/>
      <c r="OO4" s="85"/>
      <c r="OP4" s="85"/>
      <c r="OQ4" s="85"/>
      <c r="OR4" s="85"/>
      <c r="OS4" s="85"/>
      <c r="OT4" s="85"/>
      <c r="OU4" s="85"/>
      <c r="OV4" s="85"/>
      <c r="OW4" s="85"/>
      <c r="OX4" s="85"/>
      <c r="OY4" s="85"/>
      <c r="OZ4" s="85"/>
      <c r="PA4" s="85"/>
      <c r="PB4" s="85"/>
      <c r="PC4" s="85"/>
      <c r="PD4" s="85"/>
      <c r="PE4" s="85"/>
      <c r="PF4" s="85"/>
      <c r="PG4" s="85"/>
      <c r="PH4" s="85"/>
      <c r="PI4" s="85"/>
      <c r="PJ4" s="85"/>
      <c r="PK4" s="85"/>
      <c r="PL4" s="85"/>
      <c r="PM4" s="85"/>
      <c r="PN4" s="85"/>
      <c r="PO4" s="85"/>
      <c r="PP4" s="85"/>
      <c r="PQ4" s="85"/>
      <c r="PR4" s="85"/>
      <c r="PS4" s="85"/>
      <c r="PT4" s="85"/>
      <c r="PU4" s="85"/>
      <c r="PV4" s="85"/>
      <c r="PW4" s="85"/>
      <c r="PX4" s="85"/>
      <c r="PY4" s="85"/>
      <c r="PZ4" s="85"/>
      <c r="QA4" s="85"/>
      <c r="QB4" s="85"/>
      <c r="QC4" s="85"/>
      <c r="QD4" s="85"/>
      <c r="QE4" s="85"/>
      <c r="QF4" s="85"/>
      <c r="QG4" s="85"/>
      <c r="QH4" s="85"/>
      <c r="QI4" s="85"/>
      <c r="QJ4" s="85"/>
      <c r="QK4" s="85"/>
      <c r="QL4" s="85"/>
      <c r="QM4" s="85"/>
      <c r="QN4" s="85"/>
      <c r="QO4" s="85"/>
      <c r="QP4" s="85"/>
      <c r="QQ4" s="85"/>
      <c r="QR4" s="85"/>
      <c r="QS4" s="85"/>
      <c r="QT4" s="85"/>
      <c r="QU4" s="85"/>
      <c r="QV4" s="85"/>
      <c r="QW4" s="85"/>
      <c r="QX4" s="85"/>
      <c r="QY4" s="85"/>
      <c r="QZ4" s="85"/>
      <c r="RA4" s="85"/>
      <c r="RB4" s="85"/>
      <c r="RC4" s="85"/>
      <c r="RD4" s="85"/>
      <c r="RE4" s="85"/>
      <c r="RF4" s="85"/>
      <c r="RG4" s="85"/>
      <c r="RH4" s="85"/>
      <c r="RI4" s="85"/>
      <c r="RJ4" s="85"/>
      <c r="RK4" s="85"/>
      <c r="RL4" s="85"/>
      <c r="RM4" s="85"/>
      <c r="RN4" s="85"/>
      <c r="RO4" s="85"/>
      <c r="RP4" s="85"/>
      <c r="RQ4" s="85"/>
      <c r="RR4" s="85"/>
      <c r="RS4" s="85"/>
      <c r="RT4" s="85"/>
      <c r="RU4" s="85"/>
      <c r="RV4" s="85"/>
      <c r="RW4" s="85"/>
      <c r="RX4" s="85"/>
      <c r="RY4" s="85"/>
      <c r="RZ4" s="85"/>
      <c r="SA4" s="85"/>
      <c r="SB4" s="85"/>
      <c r="SC4" s="85"/>
      <c r="SD4" s="85"/>
      <c r="SE4" s="85"/>
      <c r="SF4" s="85"/>
      <c r="SG4" s="85"/>
      <c r="SH4" s="85"/>
      <c r="SI4" s="85"/>
      <c r="SJ4" s="85"/>
      <c r="SK4" s="85"/>
      <c r="SL4" s="85"/>
      <c r="SM4" s="85"/>
      <c r="SN4" s="85"/>
      <c r="SO4" s="85"/>
      <c r="SP4" s="85"/>
      <c r="SQ4" s="85"/>
      <c r="SR4" s="85"/>
      <c r="SS4" s="85"/>
      <c r="ST4" s="85"/>
      <c r="SU4" s="85"/>
      <c r="SV4" s="85"/>
      <c r="SW4" s="85"/>
      <c r="SX4" s="85"/>
      <c r="SY4" s="85"/>
      <c r="SZ4" s="85"/>
      <c r="TA4" s="85"/>
      <c r="TB4" s="85"/>
      <c r="TC4" s="85"/>
      <c r="TD4" s="85"/>
      <c r="TE4" s="85"/>
      <c r="TF4" s="85"/>
      <c r="TG4" s="85"/>
      <c r="TH4" s="85"/>
      <c r="TI4" s="85"/>
      <c r="TJ4" s="85"/>
      <c r="TK4" s="85"/>
      <c r="TL4" s="85"/>
      <c r="TM4" s="85"/>
      <c r="TN4" s="85"/>
      <c r="TO4" s="85"/>
      <c r="TP4" s="85"/>
      <c r="TQ4" s="85"/>
      <c r="TR4" s="85"/>
      <c r="TS4" s="85"/>
      <c r="TT4" s="85"/>
      <c r="TU4" s="85"/>
      <c r="TV4" s="85"/>
      <c r="TW4" s="85"/>
      <c r="TX4" s="85"/>
      <c r="TY4" s="85"/>
      <c r="TZ4" s="85"/>
      <c r="UA4" s="85"/>
      <c r="UB4" s="85"/>
      <c r="UC4" s="85"/>
      <c r="UD4" s="85"/>
      <c r="UE4" s="85"/>
      <c r="UF4" s="85"/>
      <c r="UG4" s="85"/>
      <c r="UH4" s="85"/>
      <c r="UI4" s="85"/>
      <c r="UJ4" s="85"/>
      <c r="UK4" s="85"/>
      <c r="UL4" s="85"/>
      <c r="UM4" s="85"/>
      <c r="UN4" s="85"/>
      <c r="UO4" s="85"/>
      <c r="UP4" s="85"/>
      <c r="UQ4" s="85"/>
      <c r="UR4" s="85"/>
      <c r="US4" s="85"/>
      <c r="UT4" s="85"/>
      <c r="UU4" s="85"/>
      <c r="UV4" s="85"/>
      <c r="UW4" s="85"/>
      <c r="UX4" s="85"/>
      <c r="UY4" s="85"/>
      <c r="UZ4" s="85"/>
      <c r="VA4" s="85"/>
      <c r="VB4" s="85"/>
      <c r="VC4" s="85"/>
      <c r="VD4" s="85"/>
      <c r="VE4" s="85"/>
      <c r="VF4" s="85"/>
      <c r="VG4" s="85"/>
      <c r="VH4" s="85"/>
      <c r="VI4" s="85"/>
      <c r="VJ4" s="85"/>
      <c r="VK4" s="85"/>
      <c r="VL4" s="85"/>
      <c r="VM4" s="85"/>
      <c r="VN4" s="85"/>
      <c r="VO4" s="85"/>
      <c r="VP4" s="85"/>
      <c r="VQ4" s="85"/>
      <c r="VR4" s="85"/>
      <c r="VS4" s="85"/>
      <c r="VT4" s="85"/>
      <c r="VU4" s="85"/>
      <c r="VV4" s="85"/>
      <c r="VW4" s="85"/>
      <c r="VX4" s="85"/>
      <c r="VY4" s="85"/>
      <c r="VZ4" s="85"/>
      <c r="WA4" s="85"/>
      <c r="WB4" s="85"/>
      <c r="WC4" s="85"/>
      <c r="WD4" s="85"/>
      <c r="WE4" s="85"/>
      <c r="WF4" s="85"/>
      <c r="WG4" s="85"/>
      <c r="WH4" s="85"/>
      <c r="WI4" s="85"/>
      <c r="WJ4" s="85"/>
      <c r="WK4" s="85"/>
      <c r="WL4" s="85"/>
      <c r="WM4" s="85"/>
      <c r="WN4" s="85"/>
      <c r="WO4" s="85"/>
      <c r="WP4" s="85"/>
      <c r="WQ4" s="85"/>
      <c r="WR4" s="85"/>
      <c r="WS4" s="85"/>
      <c r="WT4" s="85"/>
      <c r="WU4" s="85"/>
      <c r="WV4" s="85"/>
      <c r="WW4" s="85"/>
      <c r="WX4" s="85"/>
      <c r="WY4" s="85"/>
      <c r="WZ4" s="85"/>
      <c r="XA4" s="85"/>
      <c r="XB4" s="85"/>
      <c r="XC4" s="85"/>
      <c r="XD4" s="85"/>
      <c r="XE4" s="85"/>
      <c r="XF4" s="85"/>
      <c r="XG4" s="85"/>
      <c r="XH4" s="85"/>
      <c r="XI4" s="85"/>
      <c r="XJ4" s="85"/>
      <c r="XK4" s="85"/>
      <c r="XL4" s="85"/>
      <c r="XM4" s="85"/>
      <c r="XN4" s="85"/>
      <c r="XO4" s="85"/>
      <c r="XP4" s="85"/>
      <c r="XQ4" s="85"/>
      <c r="XR4" s="85"/>
      <c r="XS4" s="85"/>
      <c r="XT4" s="85"/>
      <c r="XU4" s="85"/>
      <c r="XV4" s="85"/>
      <c r="XW4" s="85"/>
      <c r="XX4" s="85"/>
      <c r="XY4" s="85"/>
      <c r="XZ4" s="85"/>
      <c r="YA4" s="85"/>
      <c r="YB4" s="85"/>
      <c r="YC4" s="85"/>
      <c r="YD4" s="85"/>
      <c r="YE4" s="85"/>
      <c r="YF4" s="85"/>
      <c r="YG4" s="85"/>
      <c r="YH4" s="85"/>
      <c r="YI4" s="85"/>
      <c r="YJ4" s="85"/>
      <c r="YK4" s="85"/>
      <c r="YL4" s="85"/>
      <c r="YM4" s="85"/>
      <c r="YN4" s="85"/>
      <c r="YO4" s="85"/>
      <c r="YP4" s="85"/>
      <c r="YQ4" s="85"/>
      <c r="YR4" s="85"/>
      <c r="YS4" s="85"/>
      <c r="YT4" s="85"/>
      <c r="YU4" s="85"/>
      <c r="YV4" s="85"/>
      <c r="YW4" s="85"/>
      <c r="YX4" s="85"/>
      <c r="YY4" s="85"/>
      <c r="YZ4" s="85"/>
      <c r="ZA4" s="85"/>
      <c r="ZB4" s="85"/>
      <c r="ZC4" s="85"/>
      <c r="ZD4" s="85"/>
      <c r="ZE4" s="85"/>
      <c r="ZF4" s="85"/>
      <c r="ZG4" s="85"/>
      <c r="ZH4" s="85"/>
      <c r="ZI4" s="85"/>
      <c r="ZJ4" s="85"/>
      <c r="ZK4" s="85"/>
      <c r="ZL4" s="85"/>
      <c r="ZM4" s="85"/>
      <c r="ZN4" s="85"/>
      <c r="ZO4" s="85"/>
      <c r="ZP4" s="85"/>
      <c r="ZQ4" s="85"/>
      <c r="ZR4" s="85"/>
      <c r="ZS4" s="85"/>
      <c r="ZT4" s="85"/>
      <c r="ZU4" s="85"/>
      <c r="ZV4" s="85"/>
      <c r="ZW4" s="85"/>
      <c r="ZX4" s="85"/>
      <c r="ZY4" s="85"/>
      <c r="ZZ4" s="85"/>
      <c r="AAA4" s="85"/>
      <c r="AAB4" s="85"/>
      <c r="AAC4" s="85"/>
      <c r="AAD4" s="85"/>
      <c r="AAE4" s="85"/>
      <c r="AAF4" s="85"/>
      <c r="AAG4" s="85"/>
      <c r="AAH4" s="85"/>
      <c r="AAI4" s="85"/>
      <c r="AAJ4" s="85"/>
      <c r="AAK4" s="85"/>
      <c r="AAL4" s="85"/>
      <c r="AAM4" s="85"/>
      <c r="AAN4" s="85"/>
      <c r="AAO4" s="85"/>
      <c r="AAP4" s="85"/>
      <c r="AAQ4" s="85"/>
      <c r="AAR4" s="85"/>
      <c r="AAS4" s="85"/>
      <c r="AAT4" s="85"/>
      <c r="AAU4" s="85"/>
      <c r="AAV4" s="85"/>
      <c r="AAW4" s="85"/>
      <c r="AAX4" s="85"/>
      <c r="AAY4" s="85"/>
      <c r="AAZ4" s="85"/>
      <c r="ABA4" s="85"/>
      <c r="ABB4" s="85"/>
      <c r="ABC4" s="85"/>
      <c r="ABD4" s="85"/>
      <c r="ABE4" s="85"/>
      <c r="ABF4" s="85"/>
      <c r="ABG4" s="85"/>
      <c r="ABH4" s="85"/>
      <c r="ABI4" s="85"/>
      <c r="ABJ4" s="85"/>
      <c r="ABK4" s="85"/>
      <c r="ABL4" s="85"/>
      <c r="ABM4" s="85"/>
      <c r="ABN4" s="85"/>
      <c r="ABO4" s="85"/>
      <c r="ABP4" s="85"/>
      <c r="ABQ4" s="85"/>
      <c r="ABR4" s="85"/>
      <c r="ABS4" s="85"/>
      <c r="ABT4" s="85"/>
      <c r="ABU4" s="85"/>
      <c r="ABV4" s="85"/>
      <c r="ABW4" s="85"/>
      <c r="ABX4" s="85"/>
      <c r="ABY4" s="85"/>
      <c r="ABZ4" s="85"/>
      <c r="ACA4" s="85"/>
      <c r="ACB4" s="85"/>
      <c r="ACC4" s="85"/>
      <c r="ACD4" s="85"/>
      <c r="ACE4" s="85"/>
      <c r="ACF4" s="85"/>
      <c r="ACG4" s="85"/>
      <c r="ACH4" s="85"/>
      <c r="ACI4" s="85"/>
      <c r="ACJ4" s="85"/>
      <c r="ACK4" s="85"/>
      <c r="ACL4" s="85"/>
      <c r="ACM4" s="85"/>
      <c r="ACN4" s="85"/>
      <c r="ACO4" s="85"/>
      <c r="ACP4" s="85"/>
      <c r="ACQ4" s="85"/>
      <c r="ACR4" s="85"/>
      <c r="ACS4" s="85"/>
      <c r="ACT4" s="85"/>
      <c r="ACU4" s="85"/>
      <c r="ACV4" s="85"/>
      <c r="ACW4" s="85"/>
      <c r="ACX4" s="85"/>
      <c r="ACY4" s="85"/>
      <c r="ACZ4" s="85"/>
      <c r="ADA4" s="85"/>
      <c r="ADB4" s="85"/>
      <c r="ADC4" s="85"/>
      <c r="ADD4" s="85"/>
      <c r="ADE4" s="85"/>
      <c r="ADF4" s="85"/>
      <c r="ADG4" s="85"/>
      <c r="ADH4" s="85"/>
      <c r="ADI4" s="85"/>
      <c r="ADJ4" s="85"/>
      <c r="ADK4" s="85"/>
      <c r="ADL4" s="85"/>
      <c r="ADM4" s="85"/>
      <c r="ADN4" s="85"/>
      <c r="ADO4" s="85"/>
      <c r="ADP4" s="85"/>
      <c r="ADQ4" s="85"/>
      <c r="ADR4" s="85"/>
      <c r="ADS4" s="85"/>
      <c r="ADT4" s="85"/>
      <c r="ADU4" s="85"/>
      <c r="ADV4" s="85"/>
      <c r="ADW4" s="85"/>
      <c r="ADX4" s="85"/>
      <c r="ADY4" s="85"/>
      <c r="ADZ4" s="85"/>
      <c r="AEA4" s="85"/>
      <c r="AEB4" s="85"/>
      <c r="AEC4" s="85"/>
      <c r="AED4" s="85"/>
      <c r="AEE4" s="85"/>
      <c r="AEF4" s="85"/>
      <c r="AEG4" s="85"/>
      <c r="AEH4" s="85"/>
      <c r="AEI4" s="85"/>
      <c r="AEJ4" s="85"/>
      <c r="AEK4" s="85"/>
      <c r="AEL4" s="85"/>
      <c r="AEM4" s="85"/>
      <c r="AEN4" s="85"/>
      <c r="AEO4" s="85"/>
      <c r="AEP4" s="85"/>
      <c r="AEQ4" s="85"/>
      <c r="AER4" s="85"/>
      <c r="AES4" s="85"/>
      <c r="AET4" s="85"/>
      <c r="AEU4" s="85"/>
      <c r="AEV4" s="85"/>
      <c r="AEW4" s="85"/>
      <c r="AEX4" s="85"/>
      <c r="AEY4" s="85"/>
      <c r="AEZ4" s="85"/>
      <c r="AFA4" s="85"/>
      <c r="AFB4" s="85"/>
      <c r="AFC4" s="85"/>
      <c r="AFD4" s="85"/>
      <c r="AFE4" s="85"/>
      <c r="AFF4" s="85"/>
      <c r="AFG4" s="85"/>
      <c r="AFH4" s="85"/>
      <c r="AFI4" s="85"/>
      <c r="AFJ4" s="85"/>
      <c r="AFK4" s="85"/>
      <c r="AFL4" s="85"/>
      <c r="AFM4" s="85"/>
      <c r="AFN4" s="85"/>
      <c r="AFO4" s="85"/>
      <c r="AFP4" s="85"/>
      <c r="AFQ4" s="85"/>
      <c r="AFR4" s="85"/>
      <c r="AFS4" s="85"/>
      <c r="AFT4" s="85"/>
      <c r="AFU4" s="85"/>
      <c r="AFV4" s="85"/>
      <c r="AFW4" s="85"/>
      <c r="AFX4" s="85"/>
      <c r="AFY4" s="85"/>
      <c r="AFZ4" s="85"/>
      <c r="AGA4" s="85"/>
      <c r="AGB4" s="85"/>
      <c r="AGC4" s="85"/>
      <c r="AGD4" s="85"/>
      <c r="AGE4" s="85"/>
      <c r="AGF4" s="85"/>
      <c r="AGG4" s="85"/>
      <c r="AGH4" s="85"/>
      <c r="AGI4" s="85"/>
      <c r="AGJ4" s="85"/>
      <c r="AGK4" s="85"/>
      <c r="AGL4" s="85"/>
      <c r="AGM4" s="85"/>
      <c r="AGN4" s="85"/>
      <c r="AGO4" s="85"/>
      <c r="AGP4" s="85"/>
      <c r="AGQ4" s="85"/>
      <c r="AGR4" s="85"/>
      <c r="AGS4" s="85"/>
      <c r="AGT4" s="85"/>
      <c r="AGU4" s="85"/>
      <c r="AGV4" s="85"/>
      <c r="AGW4" s="85"/>
      <c r="AGX4" s="85"/>
      <c r="AGY4" s="85"/>
      <c r="AGZ4" s="85"/>
      <c r="AHA4" s="85"/>
      <c r="AHB4" s="85"/>
      <c r="AHC4" s="85"/>
      <c r="AHD4" s="85"/>
      <c r="AHE4" s="85"/>
      <c r="AHF4" s="85"/>
      <c r="AHG4" s="85"/>
      <c r="AHH4" s="85"/>
      <c r="AHI4" s="85"/>
      <c r="AHJ4" s="85"/>
      <c r="AHK4" s="85"/>
      <c r="AHL4" s="85"/>
      <c r="AHM4" s="85"/>
      <c r="AHN4" s="85"/>
      <c r="AHO4" s="85"/>
      <c r="AHP4" s="85"/>
      <c r="AHQ4" s="85"/>
      <c r="AHR4" s="85"/>
      <c r="AHS4" s="85"/>
      <c r="AHT4" s="85"/>
      <c r="AHU4" s="85"/>
      <c r="AHV4" s="85"/>
      <c r="AHW4" s="85"/>
      <c r="AHX4" s="85"/>
      <c r="AHY4" s="85"/>
      <c r="AHZ4" s="85"/>
      <c r="AIA4" s="85"/>
      <c r="AIB4" s="85"/>
      <c r="AIC4" s="85"/>
      <c r="AID4" s="85"/>
      <c r="AIE4" s="85"/>
      <c r="AIF4" s="85"/>
      <c r="AIG4" s="85"/>
      <c r="AIH4" s="85"/>
      <c r="AII4" s="85"/>
      <c r="AIJ4" s="85"/>
      <c r="AIK4" s="85"/>
      <c r="AIL4" s="85"/>
      <c r="AIM4" s="85"/>
      <c r="AIN4" s="85"/>
      <c r="AIO4" s="85"/>
      <c r="AIP4" s="85"/>
      <c r="AIQ4" s="85"/>
      <c r="AIR4" s="85"/>
      <c r="AIS4" s="85"/>
      <c r="AIT4" s="85"/>
      <c r="AIU4" s="85"/>
      <c r="AIV4" s="85"/>
      <c r="AIW4" s="85"/>
      <c r="AIX4" s="85"/>
      <c r="AIY4" s="85"/>
      <c r="AIZ4" s="85"/>
      <c r="AJA4" s="85"/>
      <c r="AJB4" s="85"/>
      <c r="AJC4" s="85"/>
      <c r="AJD4" s="85"/>
      <c r="AJE4" s="85"/>
      <c r="AJF4" s="85"/>
      <c r="AJG4" s="85"/>
      <c r="AJH4" s="85"/>
      <c r="AJI4" s="85"/>
      <c r="AJJ4" s="85"/>
      <c r="AJK4" s="85"/>
      <c r="AJL4" s="85"/>
      <c r="AJM4" s="85"/>
      <c r="AJN4" s="85"/>
      <c r="AJO4" s="85"/>
      <c r="AJP4" s="85"/>
      <c r="AJQ4" s="85"/>
      <c r="AJR4" s="85"/>
      <c r="AJS4" s="85"/>
      <c r="AJT4" s="85"/>
      <c r="AJU4" s="85"/>
      <c r="AJV4" s="85"/>
      <c r="AJW4" s="85"/>
      <c r="AJX4" s="85"/>
      <c r="AJY4" s="85"/>
      <c r="AJZ4" s="85"/>
      <c r="AKA4" s="85"/>
      <c r="AKB4" s="85"/>
      <c r="AKC4" s="85"/>
      <c r="AKD4" s="85"/>
      <c r="AKE4" s="85"/>
      <c r="AKF4" s="85"/>
      <c r="AKG4" s="85"/>
      <c r="AKH4" s="85"/>
      <c r="AKI4" s="85"/>
      <c r="AKJ4" s="85"/>
      <c r="AKK4" s="85"/>
      <c r="AKL4" s="85"/>
      <c r="AKM4" s="85"/>
      <c r="AKN4" s="85"/>
      <c r="AKO4" s="85"/>
      <c r="AKP4" s="85"/>
      <c r="AKQ4" s="85"/>
      <c r="AKR4" s="85"/>
      <c r="AKS4" s="85"/>
      <c r="AKT4" s="85"/>
      <c r="AKU4" s="85"/>
      <c r="AKV4" s="85"/>
      <c r="AKW4" s="85"/>
      <c r="AKX4" s="85"/>
      <c r="AKY4" s="85"/>
      <c r="AKZ4" s="85"/>
      <c r="ALA4" s="85"/>
      <c r="ALB4" s="85"/>
      <c r="ALC4" s="85"/>
      <c r="ALD4" s="85"/>
      <c r="ALE4" s="85"/>
      <c r="ALF4" s="85"/>
      <c r="ALG4" s="85"/>
      <c r="ALH4" s="85"/>
      <c r="ALI4" s="85"/>
      <c r="ALJ4" s="85"/>
      <c r="ALK4" s="85"/>
      <c r="ALL4" s="85"/>
      <c r="ALM4" s="85"/>
      <c r="ALN4" s="85"/>
      <c r="ALO4" s="85"/>
      <c r="ALP4" s="85"/>
      <c r="ALQ4" s="85"/>
      <c r="ALR4" s="85"/>
      <c r="ALS4" s="85"/>
      <c r="ALT4" s="85"/>
      <c r="ALU4" s="85"/>
      <c r="ALV4" s="85"/>
      <c r="ALW4" s="85"/>
      <c r="ALX4" s="85"/>
      <c r="ALY4" s="85"/>
      <c r="ALZ4" s="85"/>
      <c r="AMA4" s="85"/>
      <c r="AMB4" s="85"/>
      <c r="AMC4" s="85"/>
      <c r="AMD4" s="85"/>
      <c r="AME4" s="85"/>
      <c r="AMF4" s="85"/>
      <c r="AMG4" s="85"/>
      <c r="AMH4" s="85"/>
      <c r="AMI4" s="85"/>
      <c r="AMJ4" s="85"/>
      <c r="AMK4" s="85"/>
      <c r="AML4" s="85"/>
      <c r="AMM4" s="85"/>
      <c r="AMN4" s="85"/>
      <c r="AMO4" s="85"/>
      <c r="AMP4" s="85"/>
      <c r="AMQ4" s="85"/>
      <c r="AMR4" s="85"/>
      <c r="AMS4" s="85"/>
      <c r="AMT4" s="85"/>
      <c r="AMU4" s="85"/>
      <c r="AMV4" s="85"/>
      <c r="AMW4" s="85"/>
      <c r="AMX4" s="85"/>
      <c r="AMY4" s="85"/>
      <c r="AMZ4" s="85"/>
      <c r="ANA4" s="85"/>
      <c r="ANB4" s="85"/>
      <c r="ANC4" s="85"/>
      <c r="AND4" s="85"/>
      <c r="ANE4" s="85"/>
      <c r="ANF4" s="85"/>
      <c r="ANG4" s="85"/>
      <c r="ANH4" s="85"/>
      <c r="ANI4" s="85"/>
      <c r="ANJ4" s="85"/>
      <c r="ANK4" s="85"/>
      <c r="ANL4" s="85"/>
      <c r="ANM4" s="85"/>
      <c r="ANN4" s="85"/>
      <c r="ANO4" s="85"/>
      <c r="ANP4" s="85"/>
      <c r="ANQ4" s="85"/>
      <c r="ANR4" s="85"/>
      <c r="ANS4" s="85"/>
      <c r="ANT4" s="85"/>
      <c r="ANU4" s="85"/>
      <c r="ANV4" s="85"/>
      <c r="ANW4" s="85"/>
      <c r="ANX4" s="85"/>
      <c r="ANY4" s="85"/>
      <c r="ANZ4" s="85"/>
      <c r="AOA4" s="85"/>
      <c r="AOB4" s="85"/>
      <c r="AOC4" s="85"/>
      <c r="AOD4" s="85"/>
      <c r="AOE4" s="85"/>
      <c r="AOF4" s="85"/>
      <c r="AOG4" s="85"/>
      <c r="AOH4" s="85"/>
      <c r="AOI4" s="85"/>
      <c r="AOJ4" s="85"/>
      <c r="AOK4" s="85"/>
      <c r="AOL4" s="85"/>
      <c r="AOM4" s="85"/>
      <c r="AON4" s="85"/>
      <c r="AOO4" s="85"/>
      <c r="AOP4" s="85"/>
      <c r="AOQ4" s="85"/>
      <c r="AOR4" s="85"/>
      <c r="AOS4" s="85"/>
      <c r="AOT4" s="85"/>
      <c r="AOU4" s="85"/>
      <c r="AOV4" s="85"/>
      <c r="AOW4" s="85"/>
      <c r="AOX4" s="85"/>
      <c r="AOY4" s="85"/>
      <c r="AOZ4" s="85"/>
      <c r="APA4" s="85"/>
      <c r="APB4" s="85"/>
      <c r="APC4" s="85"/>
      <c r="APD4" s="85"/>
      <c r="APE4" s="85"/>
      <c r="APF4" s="85"/>
      <c r="APG4" s="85"/>
      <c r="APH4" s="85"/>
      <c r="API4" s="85"/>
      <c r="APJ4" s="85"/>
      <c r="APK4" s="85"/>
      <c r="APL4" s="85"/>
      <c r="APM4" s="85"/>
      <c r="APN4" s="85"/>
      <c r="APO4" s="85"/>
      <c r="APP4" s="85"/>
      <c r="APQ4" s="85"/>
      <c r="APR4" s="85"/>
      <c r="APS4" s="85"/>
      <c r="APT4" s="85"/>
      <c r="APU4" s="85"/>
      <c r="APV4" s="85"/>
      <c r="APW4" s="85"/>
      <c r="APX4" s="85"/>
      <c r="APY4" s="85"/>
      <c r="APZ4" s="85"/>
      <c r="AQA4" s="85"/>
      <c r="AQB4" s="85"/>
      <c r="AQC4" s="85"/>
      <c r="AQD4" s="85"/>
      <c r="AQE4" s="85"/>
      <c r="AQF4" s="85"/>
      <c r="AQG4" s="85"/>
      <c r="AQH4" s="85"/>
      <c r="AQI4" s="85"/>
      <c r="AQJ4" s="85"/>
      <c r="AQK4" s="85"/>
      <c r="AQL4" s="85"/>
      <c r="AQM4" s="85"/>
      <c r="AQN4" s="85"/>
      <c r="AQO4" s="85"/>
      <c r="AQP4" s="85"/>
      <c r="AQQ4" s="85"/>
      <c r="AQR4" s="85"/>
      <c r="AQS4" s="85"/>
      <c r="AQT4" s="85"/>
      <c r="AQU4" s="85"/>
      <c r="AQV4" s="85"/>
      <c r="AQW4" s="85"/>
      <c r="AQX4" s="85"/>
      <c r="AQY4" s="85"/>
      <c r="AQZ4" s="85"/>
      <c r="ARA4" s="85"/>
      <c r="ARB4" s="85"/>
      <c r="ARC4" s="85"/>
      <c r="ARD4" s="85"/>
      <c r="ARE4" s="85"/>
      <c r="ARF4" s="85"/>
      <c r="ARG4" s="85"/>
      <c r="ARH4" s="85"/>
      <c r="ARI4" s="85"/>
      <c r="ARJ4" s="85"/>
      <c r="ARK4" s="85"/>
      <c r="ARL4" s="85"/>
      <c r="ARM4" s="85"/>
      <c r="ARN4" s="85"/>
      <c r="ARO4" s="85"/>
      <c r="ARP4" s="85"/>
      <c r="ARQ4" s="85"/>
      <c r="ARR4" s="85"/>
      <c r="ARS4" s="85"/>
      <c r="ART4" s="85"/>
      <c r="ARU4" s="85"/>
      <c r="ARV4" s="85"/>
      <c r="ARW4" s="85"/>
      <c r="ARX4" s="85"/>
      <c r="ARY4" s="85"/>
      <c r="ARZ4" s="85"/>
      <c r="ASA4" s="85"/>
      <c r="ASB4" s="85"/>
      <c r="ASC4" s="85"/>
      <c r="ASD4" s="85"/>
      <c r="ASE4" s="85"/>
      <c r="ASF4" s="85"/>
      <c r="ASG4" s="85"/>
      <c r="ASH4" s="85"/>
      <c r="ASI4" s="85"/>
      <c r="ASJ4" s="85"/>
      <c r="ASK4" s="85"/>
      <c r="ASL4" s="85"/>
      <c r="ASM4" s="85"/>
      <c r="ASN4" s="85"/>
      <c r="ASO4" s="85"/>
      <c r="ASP4" s="85"/>
      <c r="ASQ4" s="85"/>
      <c r="ASR4" s="85"/>
      <c r="ASS4" s="85"/>
      <c r="AST4" s="85"/>
      <c r="ASU4" s="85"/>
      <c r="ASV4" s="85"/>
      <c r="ASW4" s="85"/>
      <c r="ASX4" s="85"/>
      <c r="ASY4" s="85"/>
      <c r="ASZ4" s="85"/>
      <c r="ATA4" s="85"/>
      <c r="ATB4" s="85"/>
      <c r="ATC4" s="85"/>
      <c r="ATD4" s="85"/>
      <c r="ATE4" s="85"/>
      <c r="ATF4" s="85"/>
      <c r="ATG4" s="85"/>
      <c r="ATH4" s="85"/>
      <c r="ATI4" s="85"/>
      <c r="ATJ4" s="85"/>
      <c r="ATK4" s="85"/>
      <c r="ATL4" s="85"/>
      <c r="ATM4" s="85"/>
      <c r="ATN4" s="85"/>
      <c r="ATO4" s="85"/>
      <c r="ATP4" s="85"/>
      <c r="ATQ4" s="85"/>
      <c r="ATR4" s="85"/>
      <c r="ATS4" s="85"/>
      <c r="ATT4" s="85"/>
      <c r="ATU4" s="85"/>
      <c r="ATV4" s="85"/>
      <c r="ATW4" s="85"/>
      <c r="ATX4" s="85"/>
      <c r="ATY4" s="85"/>
      <c r="ATZ4" s="85"/>
      <c r="AUA4" s="85"/>
      <c r="AUB4" s="85"/>
      <c r="AUC4" s="85"/>
      <c r="AUD4" s="85"/>
      <c r="AUE4" s="85"/>
      <c r="AUF4" s="85"/>
      <c r="AUG4" s="85"/>
      <c r="AUH4" s="85"/>
      <c r="AUI4" s="85"/>
      <c r="AUJ4" s="85"/>
      <c r="AUK4" s="85"/>
      <c r="AUL4" s="85"/>
      <c r="AUM4" s="85"/>
      <c r="AUN4" s="85"/>
      <c r="AUO4" s="85"/>
      <c r="AUP4" s="85"/>
      <c r="AUQ4" s="85"/>
      <c r="AUR4" s="85"/>
      <c r="AUS4" s="85"/>
      <c r="AUT4" s="85"/>
      <c r="AUU4" s="85"/>
      <c r="AUV4" s="85"/>
      <c r="AUW4" s="85"/>
      <c r="AUX4" s="85"/>
      <c r="AUY4" s="85"/>
      <c r="AUZ4" s="85"/>
      <c r="AVA4" s="85"/>
      <c r="AVB4" s="85"/>
      <c r="AVC4" s="85"/>
      <c r="AVD4" s="85"/>
      <c r="AVE4" s="85"/>
      <c r="AVF4" s="85"/>
      <c r="AVG4" s="85"/>
      <c r="AVH4" s="85"/>
      <c r="AVI4" s="85"/>
      <c r="AVJ4" s="85"/>
      <c r="AVK4" s="85"/>
      <c r="AVL4" s="85"/>
      <c r="AVM4" s="85"/>
      <c r="AVN4" s="85"/>
      <c r="AVO4" s="85"/>
      <c r="AVP4" s="85"/>
      <c r="AVQ4" s="85"/>
      <c r="AVR4" s="85"/>
      <c r="AVS4" s="85"/>
      <c r="AVT4" s="85"/>
      <c r="AVU4" s="85"/>
      <c r="AVV4" s="85"/>
      <c r="AVW4" s="85"/>
      <c r="AVX4" s="85"/>
      <c r="AVY4" s="85"/>
      <c r="AVZ4" s="85"/>
      <c r="AWA4" s="85"/>
      <c r="AWB4" s="85"/>
      <c r="AWC4" s="85"/>
      <c r="AWD4" s="85"/>
      <c r="AWE4" s="85"/>
      <c r="AWF4" s="85"/>
      <c r="AWG4" s="85"/>
      <c r="AWH4" s="85"/>
      <c r="AWI4" s="85"/>
      <c r="AWJ4" s="85"/>
      <c r="AWK4" s="85"/>
      <c r="AWL4" s="85"/>
      <c r="AWM4" s="85"/>
      <c r="AWN4" s="85"/>
      <c r="AWO4" s="85"/>
      <c r="AWP4" s="85"/>
      <c r="AWQ4" s="85"/>
      <c r="AWR4" s="85"/>
      <c r="AWS4" s="85"/>
      <c r="AWT4" s="85"/>
      <c r="AWU4" s="85"/>
      <c r="AWV4" s="85"/>
      <c r="AWW4" s="85"/>
      <c r="AWX4" s="85"/>
      <c r="AWY4" s="85"/>
      <c r="AWZ4" s="85"/>
      <c r="AXA4" s="85"/>
      <c r="AXB4" s="85"/>
      <c r="AXC4" s="85"/>
      <c r="AXD4" s="85"/>
      <c r="AXE4" s="85"/>
      <c r="AXF4" s="85"/>
      <c r="AXG4" s="85"/>
      <c r="AXH4" s="85"/>
      <c r="AXI4" s="85"/>
      <c r="AXJ4" s="85"/>
      <c r="AXK4" s="85"/>
      <c r="AXL4" s="85"/>
      <c r="AXM4" s="85"/>
      <c r="AXN4" s="85"/>
      <c r="AXO4" s="85"/>
      <c r="AXP4" s="85"/>
      <c r="AXQ4" s="85"/>
      <c r="AXR4" s="85"/>
      <c r="AXS4" s="85"/>
      <c r="AXT4" s="85"/>
      <c r="AXU4" s="85"/>
      <c r="AXV4" s="85"/>
      <c r="AXW4" s="85"/>
      <c r="AXX4" s="85"/>
      <c r="AXY4" s="85"/>
      <c r="AXZ4" s="85"/>
      <c r="AYA4" s="85"/>
      <c r="AYB4" s="85"/>
      <c r="AYC4" s="85"/>
      <c r="AYD4" s="85"/>
      <c r="AYE4" s="85"/>
      <c r="AYF4" s="85"/>
      <c r="AYG4" s="85"/>
      <c r="AYH4" s="85"/>
      <c r="AYI4" s="85"/>
      <c r="AYJ4" s="85"/>
      <c r="AYK4" s="85"/>
      <c r="AYL4" s="85"/>
      <c r="AYM4" s="85"/>
      <c r="AYN4" s="85"/>
      <c r="AYO4" s="85"/>
      <c r="AYP4" s="85"/>
      <c r="AYQ4" s="85"/>
      <c r="AYR4" s="85"/>
      <c r="AYS4" s="85"/>
      <c r="AYT4" s="85"/>
      <c r="AYU4" s="85"/>
      <c r="AYV4" s="85"/>
      <c r="AYW4" s="85"/>
      <c r="AYX4" s="85"/>
      <c r="AYY4" s="85"/>
      <c r="AYZ4" s="85"/>
      <c r="AZA4" s="85"/>
      <c r="AZB4" s="85"/>
      <c r="AZC4" s="85"/>
      <c r="AZD4" s="85"/>
      <c r="AZE4" s="85"/>
      <c r="AZF4" s="85"/>
      <c r="AZG4" s="85"/>
      <c r="AZH4" s="85"/>
      <c r="AZI4" s="85"/>
      <c r="AZJ4" s="85"/>
      <c r="AZK4" s="85"/>
      <c r="AZL4" s="85"/>
      <c r="AZM4" s="85"/>
      <c r="AZN4" s="85"/>
      <c r="AZO4" s="85"/>
      <c r="AZP4" s="85"/>
      <c r="AZQ4" s="85"/>
      <c r="AZR4" s="85"/>
      <c r="AZS4" s="85"/>
      <c r="AZT4" s="85"/>
      <c r="AZU4" s="85"/>
      <c r="AZV4" s="85"/>
      <c r="AZW4" s="85"/>
      <c r="AZX4" s="85"/>
      <c r="AZY4" s="85"/>
      <c r="AZZ4" s="85"/>
      <c r="BAA4" s="85"/>
      <c r="BAB4" s="85"/>
      <c r="BAC4" s="85"/>
      <c r="BAD4" s="85"/>
      <c r="BAE4" s="85"/>
      <c r="BAF4" s="85"/>
      <c r="BAG4" s="85"/>
      <c r="BAH4" s="85"/>
      <c r="BAI4" s="85"/>
      <c r="BAJ4" s="85"/>
      <c r="BAK4" s="85"/>
      <c r="BAL4" s="85"/>
      <c r="BAM4" s="85"/>
      <c r="BAN4" s="85"/>
      <c r="BAO4" s="85"/>
      <c r="BAP4" s="85"/>
      <c r="BAQ4" s="85"/>
      <c r="BAR4" s="85"/>
      <c r="BAS4" s="85"/>
      <c r="BAT4" s="85"/>
      <c r="BAU4" s="85"/>
      <c r="BAV4" s="85"/>
      <c r="BAW4" s="85"/>
      <c r="BAX4" s="85"/>
      <c r="BAY4" s="85"/>
      <c r="BAZ4" s="85"/>
      <c r="BBA4" s="85"/>
      <c r="BBB4" s="85"/>
      <c r="BBC4" s="85"/>
      <c r="BBD4" s="85"/>
      <c r="BBE4" s="85"/>
      <c r="BBF4" s="85"/>
      <c r="BBG4" s="85"/>
      <c r="BBH4" s="85"/>
      <c r="BBI4" s="85"/>
      <c r="BBJ4" s="85"/>
      <c r="BBK4" s="85"/>
      <c r="BBL4" s="85"/>
      <c r="BBM4" s="85"/>
      <c r="BBN4" s="85"/>
      <c r="BBO4" s="85"/>
      <c r="BBP4" s="85"/>
      <c r="BBQ4" s="85"/>
      <c r="BBR4" s="85"/>
      <c r="BBS4" s="85"/>
      <c r="BBT4" s="85"/>
      <c r="BBU4" s="85"/>
      <c r="BBV4" s="85"/>
      <c r="BBW4" s="85"/>
      <c r="BBX4" s="85"/>
      <c r="BBY4" s="85"/>
      <c r="BBZ4" s="85"/>
      <c r="BCA4" s="85"/>
      <c r="BCB4" s="85"/>
      <c r="BCC4" s="85"/>
      <c r="BCD4" s="85"/>
      <c r="BCE4" s="85"/>
      <c r="BCF4" s="85"/>
      <c r="BCG4" s="85"/>
      <c r="BCH4" s="85"/>
      <c r="BCI4" s="85"/>
      <c r="BCJ4" s="85"/>
      <c r="BCK4" s="85"/>
      <c r="BCL4" s="85"/>
      <c r="BCM4" s="85"/>
      <c r="BCN4" s="85"/>
      <c r="BCO4" s="85"/>
      <c r="BCP4" s="85"/>
      <c r="BCQ4" s="85"/>
      <c r="BCR4" s="85"/>
      <c r="BCS4" s="85"/>
      <c r="BCT4" s="85"/>
      <c r="BCU4" s="85"/>
      <c r="BCV4" s="85"/>
      <c r="BCW4" s="85"/>
      <c r="BCX4" s="85"/>
      <c r="BCY4" s="85"/>
      <c r="BCZ4" s="85"/>
      <c r="BDA4" s="85"/>
      <c r="BDB4" s="85"/>
      <c r="BDC4" s="85"/>
      <c r="BDD4" s="85"/>
      <c r="BDE4" s="85"/>
      <c r="BDF4" s="85"/>
      <c r="BDG4" s="85"/>
      <c r="BDH4" s="85"/>
      <c r="BDI4" s="85"/>
      <c r="BDJ4" s="85"/>
      <c r="BDK4" s="85"/>
      <c r="BDL4" s="85"/>
      <c r="BDM4" s="85"/>
      <c r="BDN4" s="85"/>
      <c r="BDO4" s="85"/>
      <c r="BDP4" s="85"/>
      <c r="BDQ4" s="85"/>
      <c r="BDR4" s="85"/>
      <c r="BDS4" s="85"/>
      <c r="BDT4" s="85"/>
      <c r="BDU4" s="85"/>
      <c r="BDV4" s="85"/>
      <c r="BDW4" s="85"/>
      <c r="BDX4" s="85"/>
      <c r="BDY4" s="85"/>
      <c r="BDZ4" s="85"/>
      <c r="BEA4" s="85"/>
      <c r="BEB4" s="85"/>
      <c r="BEC4" s="85"/>
      <c r="BED4" s="85"/>
      <c r="BEE4" s="85"/>
      <c r="BEF4" s="85"/>
      <c r="BEG4" s="85"/>
      <c r="BEH4" s="85"/>
      <c r="BEI4" s="85"/>
      <c r="BEJ4" s="85"/>
      <c r="BEK4" s="85"/>
      <c r="BEL4" s="85"/>
      <c r="BEM4" s="85"/>
      <c r="BEN4" s="85"/>
      <c r="BEO4" s="85"/>
      <c r="BEP4" s="85"/>
      <c r="BEQ4" s="85"/>
      <c r="BER4" s="85"/>
      <c r="BES4" s="85"/>
      <c r="BET4" s="85"/>
      <c r="BEU4" s="85"/>
      <c r="BEV4" s="85"/>
      <c r="BEW4" s="85"/>
      <c r="BEX4" s="85"/>
      <c r="BEY4" s="85"/>
      <c r="BEZ4" s="85"/>
      <c r="BFA4" s="85"/>
      <c r="BFB4" s="85"/>
      <c r="BFC4" s="85"/>
      <c r="BFD4" s="85"/>
      <c r="BFE4" s="85"/>
      <c r="BFF4" s="85"/>
      <c r="BFG4" s="85"/>
      <c r="BFH4" s="85"/>
      <c r="BFI4" s="85"/>
      <c r="BFJ4" s="85"/>
      <c r="BFK4" s="85"/>
      <c r="BFL4" s="85"/>
      <c r="BFM4" s="85"/>
      <c r="BFN4" s="85"/>
      <c r="BFO4" s="85"/>
      <c r="BFP4" s="85"/>
      <c r="BFQ4" s="85"/>
      <c r="BFR4" s="85"/>
      <c r="BFS4" s="85"/>
      <c r="BFT4" s="85"/>
      <c r="BFU4" s="85"/>
      <c r="BFV4" s="85"/>
      <c r="BFW4" s="85"/>
      <c r="BFX4" s="85"/>
      <c r="BFY4" s="85"/>
      <c r="BFZ4" s="85"/>
      <c r="BGA4" s="85"/>
      <c r="BGB4" s="85"/>
      <c r="BGC4" s="85"/>
      <c r="BGD4" s="85"/>
      <c r="BGE4" s="85"/>
      <c r="BGF4" s="85"/>
      <c r="BGG4" s="85"/>
      <c r="BGH4" s="85"/>
      <c r="BGI4" s="85"/>
      <c r="BGJ4" s="85"/>
      <c r="BGK4" s="85"/>
      <c r="BGL4" s="85"/>
      <c r="BGM4" s="85"/>
      <c r="BGN4" s="85"/>
      <c r="BGO4" s="85"/>
      <c r="BGP4" s="85"/>
      <c r="BGQ4" s="85"/>
      <c r="BGR4" s="85"/>
      <c r="BGS4" s="85"/>
      <c r="BGT4" s="85"/>
      <c r="BGU4" s="85"/>
      <c r="BGV4" s="85"/>
      <c r="BGW4" s="85"/>
      <c r="BGX4" s="85"/>
      <c r="BGY4" s="85"/>
      <c r="BGZ4" s="85"/>
      <c r="BHA4" s="85"/>
      <c r="BHB4" s="85"/>
      <c r="BHC4" s="85"/>
      <c r="BHD4" s="85"/>
      <c r="BHE4" s="85"/>
      <c r="BHF4" s="85"/>
      <c r="BHG4" s="85"/>
      <c r="BHH4" s="85"/>
      <c r="BHI4" s="85"/>
      <c r="BHJ4" s="85"/>
      <c r="BHK4" s="85"/>
      <c r="BHL4" s="85"/>
      <c r="BHM4" s="85"/>
      <c r="BHN4" s="85"/>
      <c r="BHO4" s="85"/>
      <c r="BHP4" s="85"/>
      <c r="BHQ4" s="85"/>
      <c r="BHR4" s="85"/>
      <c r="BHS4" s="85"/>
      <c r="BHT4" s="85"/>
      <c r="BHU4" s="85"/>
      <c r="BHV4" s="85"/>
      <c r="BHW4" s="85"/>
      <c r="BHX4" s="85"/>
      <c r="BHY4" s="85"/>
      <c r="BHZ4" s="85"/>
      <c r="BIA4" s="85"/>
      <c r="BIB4" s="85"/>
      <c r="BIC4" s="85"/>
      <c r="BID4" s="85"/>
      <c r="BIE4" s="85"/>
      <c r="BIF4" s="85"/>
      <c r="BIG4" s="85"/>
      <c r="BIH4" s="85"/>
      <c r="BII4" s="85"/>
      <c r="BIJ4" s="85"/>
      <c r="BIK4" s="85"/>
      <c r="BIL4" s="85"/>
      <c r="BIM4" s="85"/>
      <c r="BIN4" s="85"/>
      <c r="BIO4" s="85"/>
      <c r="BIP4" s="85"/>
      <c r="BIQ4" s="85"/>
      <c r="BIR4" s="85"/>
      <c r="BIS4" s="85"/>
      <c r="BIT4" s="85"/>
      <c r="BIU4" s="85"/>
      <c r="BIV4" s="85"/>
      <c r="BIW4" s="85"/>
      <c r="BIX4" s="85"/>
      <c r="BIY4" s="85"/>
      <c r="BIZ4" s="85"/>
      <c r="BJA4" s="85"/>
      <c r="BJB4" s="85"/>
      <c r="BJC4" s="85"/>
      <c r="BJD4" s="85"/>
      <c r="BJE4" s="85"/>
      <c r="BJF4" s="85"/>
      <c r="BJG4" s="85"/>
      <c r="BJH4" s="85"/>
      <c r="BJI4" s="85"/>
      <c r="BJJ4" s="85"/>
      <c r="BJK4" s="85"/>
      <c r="BJL4" s="85"/>
      <c r="BJM4" s="85"/>
      <c r="BJN4" s="85"/>
      <c r="BJO4" s="85"/>
      <c r="BJP4" s="85"/>
      <c r="BJQ4" s="85"/>
      <c r="BJR4" s="85"/>
      <c r="BJS4" s="85"/>
      <c r="BJT4" s="85"/>
      <c r="BJU4" s="85"/>
      <c r="BJV4" s="85"/>
      <c r="BJW4" s="85"/>
      <c r="BJX4" s="85"/>
      <c r="BJY4" s="85"/>
      <c r="BJZ4" s="85"/>
      <c r="BKA4" s="85"/>
      <c r="BKB4" s="85"/>
      <c r="BKC4" s="85"/>
      <c r="BKD4" s="85"/>
      <c r="BKE4" s="85"/>
      <c r="BKF4" s="85"/>
      <c r="BKG4" s="85"/>
      <c r="BKH4" s="85"/>
      <c r="BKI4" s="85"/>
      <c r="BKJ4" s="85"/>
      <c r="BKK4" s="85"/>
      <c r="BKL4" s="85"/>
      <c r="BKM4" s="85"/>
      <c r="BKN4" s="85"/>
      <c r="BKO4" s="85"/>
      <c r="BKP4" s="85"/>
      <c r="BKQ4" s="85"/>
      <c r="BKR4" s="85"/>
      <c r="BKS4" s="85"/>
      <c r="BKT4" s="85"/>
      <c r="BKU4" s="85"/>
      <c r="BKV4" s="85"/>
      <c r="BKW4" s="85"/>
      <c r="BKX4" s="85"/>
      <c r="BKY4" s="85"/>
      <c r="BKZ4" s="85"/>
      <c r="BLA4" s="85"/>
      <c r="BLB4" s="85"/>
      <c r="BLC4" s="85"/>
      <c r="BLD4" s="85"/>
      <c r="BLE4" s="85"/>
      <c r="BLF4" s="85"/>
      <c r="BLG4" s="85"/>
      <c r="BLH4" s="85"/>
      <c r="BLI4" s="85"/>
      <c r="BLJ4" s="85"/>
      <c r="BLK4" s="85"/>
      <c r="BLL4" s="85"/>
      <c r="BLM4" s="85"/>
      <c r="BLN4" s="85"/>
      <c r="BLO4" s="85"/>
      <c r="BLP4" s="85"/>
      <c r="BLQ4" s="85"/>
      <c r="BLR4" s="85"/>
      <c r="BLS4" s="85"/>
      <c r="BLT4" s="85"/>
      <c r="BLU4" s="85"/>
      <c r="BLV4" s="85"/>
      <c r="BLW4" s="85"/>
      <c r="BLX4" s="85"/>
      <c r="BLY4" s="85"/>
      <c r="BLZ4" s="85"/>
      <c r="BMA4" s="85"/>
      <c r="BMB4" s="85"/>
      <c r="BMC4" s="85"/>
      <c r="BMD4" s="85"/>
      <c r="BME4" s="85"/>
      <c r="BMF4" s="85"/>
      <c r="BMG4" s="85"/>
      <c r="BMH4" s="85"/>
      <c r="BMI4" s="85"/>
      <c r="BMJ4" s="85"/>
      <c r="BMK4" s="85"/>
      <c r="BML4" s="85"/>
      <c r="BMM4" s="85"/>
      <c r="BMN4" s="85"/>
      <c r="BMO4" s="85"/>
      <c r="BMP4" s="85"/>
      <c r="BMQ4" s="85"/>
      <c r="BMR4" s="85"/>
      <c r="BMS4" s="85"/>
      <c r="BMT4" s="85"/>
      <c r="BMU4" s="85"/>
      <c r="BMV4" s="85"/>
      <c r="BMW4" s="85"/>
      <c r="BMX4" s="85"/>
      <c r="BMY4" s="85"/>
      <c r="BMZ4" s="85"/>
      <c r="BNA4" s="85"/>
      <c r="BNB4" s="85"/>
      <c r="BNC4" s="85"/>
      <c r="BND4" s="85"/>
      <c r="BNE4" s="85"/>
      <c r="BNF4" s="85"/>
      <c r="BNG4" s="85"/>
      <c r="BNH4" s="85"/>
      <c r="BNI4" s="85"/>
      <c r="BNJ4" s="85"/>
      <c r="BNK4" s="85"/>
      <c r="BNL4" s="85"/>
      <c r="BNM4" s="85"/>
      <c r="BNN4" s="85"/>
      <c r="BNO4" s="85"/>
      <c r="BNP4" s="85"/>
      <c r="BNQ4" s="85"/>
      <c r="BNR4" s="85"/>
      <c r="BNS4" s="85"/>
      <c r="BNT4" s="85"/>
      <c r="BNU4" s="85"/>
      <c r="BNV4" s="85"/>
      <c r="BNW4" s="85"/>
      <c r="BNX4" s="85"/>
      <c r="BNY4" s="85"/>
      <c r="BNZ4" s="85"/>
      <c r="BOA4" s="85"/>
      <c r="BOB4" s="85"/>
      <c r="BOC4" s="85"/>
      <c r="BOD4" s="85"/>
      <c r="BOE4" s="85"/>
      <c r="BOF4" s="85"/>
      <c r="BOG4" s="85"/>
      <c r="BOH4" s="85"/>
      <c r="BOI4" s="85"/>
      <c r="BOJ4" s="85"/>
      <c r="BOK4" s="85"/>
      <c r="BOL4" s="85"/>
      <c r="BOM4" s="85"/>
      <c r="BON4" s="85"/>
      <c r="BOO4" s="85"/>
      <c r="BOP4" s="85"/>
      <c r="BOQ4" s="85"/>
      <c r="BOR4" s="85"/>
      <c r="BOS4" s="85"/>
      <c r="BOT4" s="85"/>
      <c r="BOU4" s="85"/>
      <c r="BOV4" s="85"/>
      <c r="BOW4" s="85"/>
      <c r="BOX4" s="85"/>
      <c r="BOY4" s="85"/>
      <c r="BOZ4" s="85"/>
      <c r="BPA4" s="85"/>
      <c r="BPB4" s="85"/>
      <c r="BPC4" s="85"/>
      <c r="BPD4" s="85"/>
      <c r="BPE4" s="85"/>
      <c r="BPF4" s="85"/>
      <c r="BPG4" s="85"/>
      <c r="BPH4" s="85"/>
      <c r="BPI4" s="85"/>
      <c r="BPJ4" s="85"/>
      <c r="BPK4" s="85"/>
      <c r="BPL4" s="85"/>
      <c r="BPM4" s="85"/>
      <c r="BPN4" s="85"/>
      <c r="BPO4" s="85"/>
      <c r="BPP4" s="85"/>
      <c r="BPQ4" s="85"/>
      <c r="BPR4" s="85"/>
      <c r="BPS4" s="85"/>
      <c r="BPT4" s="85"/>
      <c r="BPU4" s="85"/>
      <c r="BPV4" s="85"/>
      <c r="BPW4" s="85"/>
      <c r="BPX4" s="85"/>
      <c r="BPY4" s="85"/>
      <c r="BPZ4" s="85"/>
      <c r="BQA4" s="85"/>
      <c r="BQB4" s="85"/>
      <c r="BQC4" s="85"/>
      <c r="BQD4" s="85"/>
      <c r="BQE4" s="85"/>
      <c r="BQF4" s="85"/>
      <c r="BQG4" s="85"/>
      <c r="BQH4" s="85"/>
      <c r="BQI4" s="85"/>
      <c r="BQJ4" s="85"/>
      <c r="BQK4" s="85"/>
      <c r="BQL4" s="85"/>
      <c r="BQM4" s="85"/>
      <c r="BQN4" s="85"/>
      <c r="BQO4" s="85"/>
      <c r="BQP4" s="85"/>
      <c r="BQQ4" s="85"/>
      <c r="BQR4" s="85"/>
      <c r="BQS4" s="85"/>
      <c r="BQT4" s="85"/>
      <c r="BQU4" s="85"/>
      <c r="BQV4" s="85"/>
      <c r="BQW4" s="85"/>
      <c r="BQX4" s="85"/>
      <c r="BQY4" s="85"/>
      <c r="BQZ4" s="85"/>
      <c r="BRA4" s="85"/>
      <c r="BRB4" s="85"/>
      <c r="BRC4" s="85"/>
      <c r="BRD4" s="85"/>
      <c r="BRE4" s="85"/>
      <c r="BRF4" s="85"/>
      <c r="BRG4" s="85"/>
      <c r="BRH4" s="85"/>
      <c r="BRI4" s="85"/>
      <c r="BRJ4" s="85"/>
      <c r="BRK4" s="85"/>
      <c r="BRL4" s="85"/>
      <c r="BRM4" s="85"/>
      <c r="BRN4" s="85"/>
      <c r="BRO4" s="85"/>
      <c r="BRP4" s="85"/>
      <c r="BRQ4" s="85"/>
      <c r="BRR4" s="85"/>
      <c r="BRS4" s="85"/>
      <c r="BRT4" s="85"/>
      <c r="BRU4" s="85"/>
      <c r="BRV4" s="85"/>
      <c r="BRW4" s="85"/>
      <c r="BRX4" s="85"/>
      <c r="BRY4" s="85"/>
      <c r="BRZ4" s="85"/>
      <c r="BSA4" s="85"/>
      <c r="BSB4" s="85"/>
      <c r="BSC4" s="85"/>
      <c r="BSD4" s="85"/>
      <c r="BSE4" s="85"/>
      <c r="BSF4" s="85"/>
      <c r="BSG4" s="85"/>
      <c r="BSH4" s="85"/>
      <c r="BSI4" s="85"/>
      <c r="BSJ4" s="85"/>
      <c r="BSK4" s="85"/>
      <c r="BSL4" s="85"/>
      <c r="BSM4" s="85"/>
      <c r="BSN4" s="85"/>
      <c r="BSO4" s="85"/>
      <c r="BSP4" s="85"/>
      <c r="BSQ4" s="85"/>
      <c r="BSR4" s="85"/>
      <c r="BSS4" s="85"/>
      <c r="BST4" s="85"/>
      <c r="BSU4" s="85"/>
      <c r="BSV4" s="85"/>
      <c r="BSW4" s="85"/>
      <c r="BSX4" s="85"/>
      <c r="BSY4" s="85"/>
      <c r="BSZ4" s="85"/>
      <c r="BTA4" s="85"/>
      <c r="BTB4" s="85"/>
      <c r="BTC4" s="85"/>
      <c r="BTD4" s="85"/>
      <c r="BTE4" s="85"/>
      <c r="BTF4" s="85"/>
      <c r="BTG4" s="85"/>
      <c r="BTH4" s="85"/>
      <c r="BTI4" s="85"/>
      <c r="BTJ4" s="85"/>
      <c r="BTK4" s="85"/>
      <c r="BTL4" s="85"/>
      <c r="BTM4" s="85"/>
      <c r="BTN4" s="85"/>
      <c r="BTO4" s="85"/>
      <c r="BTP4" s="85"/>
      <c r="BTQ4" s="85"/>
      <c r="BTR4" s="85"/>
      <c r="BTS4" s="85"/>
      <c r="BTT4" s="85"/>
      <c r="BTU4" s="85"/>
      <c r="BTV4" s="85"/>
      <c r="BTW4" s="85"/>
      <c r="BTX4" s="85"/>
      <c r="BTY4" s="85"/>
      <c r="BTZ4" s="85"/>
      <c r="BUA4" s="85"/>
      <c r="BUB4" s="85"/>
      <c r="BUC4" s="85"/>
      <c r="BUD4" s="85"/>
      <c r="BUE4" s="85"/>
      <c r="BUF4" s="85"/>
      <c r="BUG4" s="85"/>
      <c r="BUH4" s="85"/>
      <c r="BUI4" s="85"/>
      <c r="BUJ4" s="85"/>
      <c r="BUK4" s="85"/>
      <c r="BUL4" s="85"/>
      <c r="BUM4" s="85"/>
      <c r="BUN4" s="85"/>
      <c r="BUO4" s="85"/>
      <c r="BUP4" s="85"/>
      <c r="BUQ4" s="85"/>
      <c r="BUR4" s="85"/>
      <c r="BUS4" s="85"/>
      <c r="BUT4" s="85"/>
      <c r="BUU4" s="85"/>
      <c r="BUV4" s="85"/>
      <c r="BUW4" s="85"/>
      <c r="BUX4" s="85"/>
      <c r="BUY4" s="85"/>
      <c r="BUZ4" s="85"/>
      <c r="BVA4" s="85"/>
      <c r="BVB4" s="85"/>
      <c r="BVC4" s="85"/>
      <c r="BVD4" s="85"/>
      <c r="BVE4" s="85"/>
      <c r="BVF4" s="85"/>
      <c r="BVG4" s="85"/>
      <c r="BVH4" s="85"/>
      <c r="BVI4" s="85"/>
      <c r="BVJ4" s="85"/>
      <c r="BVK4" s="85"/>
      <c r="BVL4" s="85"/>
      <c r="BVM4" s="85"/>
      <c r="BVN4" s="85"/>
      <c r="BVO4" s="85"/>
      <c r="BVP4" s="85"/>
      <c r="BVQ4" s="85"/>
      <c r="BVR4" s="85"/>
      <c r="BVS4" s="85"/>
      <c r="BVT4" s="85"/>
      <c r="BVU4" s="85"/>
      <c r="BVV4" s="85"/>
      <c r="BVW4" s="85"/>
      <c r="BVX4" s="85"/>
      <c r="BVY4" s="85"/>
      <c r="BVZ4" s="85"/>
      <c r="BWA4" s="85"/>
      <c r="BWB4" s="85"/>
      <c r="BWC4" s="85"/>
      <c r="BWD4" s="85"/>
      <c r="BWE4" s="85"/>
      <c r="BWF4" s="85"/>
      <c r="BWG4" s="85"/>
      <c r="BWH4" s="85"/>
      <c r="BWI4" s="85"/>
      <c r="BWJ4" s="85"/>
      <c r="BWK4" s="85"/>
      <c r="BWL4" s="85"/>
      <c r="BWM4" s="85"/>
      <c r="BWN4" s="85"/>
      <c r="BWO4" s="85"/>
      <c r="BWP4" s="85"/>
      <c r="BWQ4" s="85"/>
      <c r="BWR4" s="85"/>
      <c r="BWS4" s="85"/>
      <c r="BWT4" s="85"/>
      <c r="BWU4" s="85"/>
      <c r="BWV4" s="85"/>
      <c r="BWW4" s="85"/>
      <c r="BWX4" s="85"/>
      <c r="BWY4" s="85"/>
      <c r="BWZ4" s="85"/>
      <c r="BXA4" s="85"/>
      <c r="BXB4" s="85"/>
      <c r="BXC4" s="85"/>
      <c r="BXD4" s="85"/>
      <c r="BXE4" s="85"/>
      <c r="BXF4" s="85"/>
      <c r="BXG4" s="85"/>
      <c r="BXH4" s="85"/>
      <c r="BXI4" s="85"/>
      <c r="BXJ4" s="85"/>
      <c r="BXK4" s="85"/>
      <c r="BXL4" s="85"/>
      <c r="BXM4" s="85"/>
      <c r="BXN4" s="85"/>
      <c r="BXO4" s="85"/>
      <c r="BXP4" s="85"/>
      <c r="BXQ4" s="85"/>
      <c r="BXR4" s="85"/>
      <c r="BXS4" s="85"/>
      <c r="BXT4" s="85"/>
      <c r="BXU4" s="85"/>
      <c r="BXV4" s="85"/>
      <c r="BXW4" s="85"/>
      <c r="BXX4" s="85"/>
      <c r="BXY4" s="85"/>
      <c r="BXZ4" s="85"/>
      <c r="BYA4" s="85"/>
      <c r="BYB4" s="85"/>
      <c r="BYC4" s="85"/>
      <c r="BYD4" s="85"/>
      <c r="BYE4" s="85"/>
      <c r="BYF4" s="85"/>
      <c r="BYG4" s="85"/>
      <c r="BYH4" s="85"/>
      <c r="BYI4" s="85"/>
      <c r="BYJ4" s="85"/>
      <c r="BYK4" s="85"/>
      <c r="BYL4" s="85"/>
      <c r="BYM4" s="85"/>
      <c r="BYN4" s="85"/>
      <c r="BYO4" s="85"/>
      <c r="BYP4" s="85"/>
      <c r="BYQ4" s="85"/>
      <c r="BYR4" s="85"/>
      <c r="BYS4" s="85"/>
      <c r="BYT4" s="85"/>
      <c r="BYU4" s="85"/>
      <c r="BYV4" s="85"/>
      <c r="BYW4" s="85"/>
      <c r="BYX4" s="85"/>
      <c r="BYY4" s="85"/>
      <c r="BYZ4" s="85"/>
      <c r="BZA4" s="85"/>
      <c r="BZB4" s="85"/>
      <c r="BZC4" s="85"/>
      <c r="BZD4" s="85"/>
      <c r="BZE4" s="85"/>
      <c r="BZF4" s="85"/>
      <c r="BZG4" s="85"/>
      <c r="BZH4" s="85"/>
      <c r="BZI4" s="85"/>
      <c r="BZJ4" s="85"/>
      <c r="BZK4" s="85"/>
      <c r="BZL4" s="85"/>
      <c r="BZM4" s="85"/>
      <c r="BZN4" s="85"/>
      <c r="BZO4" s="85"/>
      <c r="BZP4" s="85"/>
      <c r="BZQ4" s="85"/>
      <c r="BZR4" s="85"/>
      <c r="BZS4" s="85"/>
      <c r="BZT4" s="85"/>
      <c r="BZU4" s="85"/>
      <c r="BZV4" s="85"/>
      <c r="BZW4" s="85"/>
      <c r="BZX4" s="85"/>
      <c r="BZY4" s="85"/>
      <c r="BZZ4" s="85"/>
      <c r="CAA4" s="85"/>
      <c r="CAB4" s="85"/>
      <c r="CAC4" s="85"/>
      <c r="CAD4" s="85"/>
      <c r="CAE4" s="85"/>
      <c r="CAF4" s="85"/>
      <c r="CAG4" s="85"/>
      <c r="CAH4" s="85"/>
      <c r="CAI4" s="85"/>
      <c r="CAJ4" s="85"/>
      <c r="CAK4" s="85"/>
      <c r="CAL4" s="85"/>
      <c r="CAM4" s="85"/>
      <c r="CAN4" s="85"/>
      <c r="CAO4" s="85"/>
      <c r="CAP4" s="85"/>
      <c r="CAQ4" s="85"/>
      <c r="CAR4" s="85"/>
      <c r="CAS4" s="85"/>
      <c r="CAT4" s="85"/>
      <c r="CAU4" s="85"/>
      <c r="CAV4" s="85"/>
      <c r="CAW4" s="85"/>
      <c r="CAX4" s="85"/>
      <c r="CAY4" s="85"/>
      <c r="CAZ4" s="85"/>
      <c r="CBA4" s="85"/>
      <c r="CBB4" s="85"/>
      <c r="CBC4" s="85"/>
      <c r="CBD4" s="85"/>
      <c r="CBE4" s="85"/>
      <c r="CBF4" s="85"/>
      <c r="CBG4" s="85"/>
      <c r="CBH4" s="85"/>
      <c r="CBI4" s="85"/>
      <c r="CBJ4" s="85"/>
      <c r="CBK4" s="85"/>
      <c r="CBL4" s="85"/>
      <c r="CBM4" s="85"/>
      <c r="CBN4" s="85"/>
      <c r="CBO4" s="85"/>
      <c r="CBP4" s="85"/>
      <c r="CBQ4" s="85"/>
      <c r="CBR4" s="85"/>
      <c r="CBS4" s="85"/>
      <c r="CBT4" s="85"/>
      <c r="CBU4" s="85"/>
      <c r="CBV4" s="85"/>
      <c r="CBW4" s="85"/>
      <c r="CBX4" s="85"/>
      <c r="CBY4" s="85"/>
      <c r="CBZ4" s="85"/>
      <c r="CCA4" s="85"/>
      <c r="CCB4" s="85"/>
      <c r="CCC4" s="85"/>
      <c r="CCD4" s="85"/>
      <c r="CCE4" s="85"/>
      <c r="CCF4" s="85"/>
      <c r="CCG4" s="85"/>
      <c r="CCH4" s="85"/>
      <c r="CCI4" s="85"/>
      <c r="CCJ4" s="85"/>
      <c r="CCK4" s="85"/>
      <c r="CCL4" s="85"/>
      <c r="CCM4" s="85"/>
      <c r="CCN4" s="85"/>
      <c r="CCO4" s="85"/>
      <c r="CCP4" s="85"/>
      <c r="CCQ4" s="85"/>
      <c r="CCR4" s="85"/>
      <c r="CCS4" s="85"/>
      <c r="CCT4" s="85"/>
      <c r="CCU4" s="85"/>
      <c r="CCV4" s="85"/>
      <c r="CCW4" s="85"/>
      <c r="CCX4" s="85"/>
      <c r="CCY4" s="85"/>
      <c r="CCZ4" s="85"/>
      <c r="CDA4" s="85"/>
      <c r="CDB4" s="85"/>
      <c r="CDC4" s="85"/>
      <c r="CDD4" s="85"/>
      <c r="CDE4" s="85"/>
      <c r="CDF4" s="85"/>
      <c r="CDG4" s="85"/>
      <c r="CDH4" s="85"/>
      <c r="CDI4" s="85"/>
      <c r="CDJ4" s="85"/>
      <c r="CDK4" s="85"/>
      <c r="CDL4" s="85"/>
      <c r="CDM4" s="85"/>
      <c r="CDN4" s="85"/>
      <c r="CDO4" s="85"/>
      <c r="CDP4" s="85"/>
      <c r="CDQ4" s="85"/>
      <c r="CDR4" s="85"/>
      <c r="CDS4" s="85"/>
      <c r="CDT4" s="85"/>
      <c r="CDU4" s="85"/>
      <c r="CDV4" s="85"/>
      <c r="CDW4" s="85"/>
      <c r="CDX4" s="85"/>
      <c r="CDY4" s="85"/>
      <c r="CDZ4" s="85"/>
      <c r="CEA4" s="85"/>
      <c r="CEB4" s="85"/>
      <c r="CEC4" s="85"/>
      <c r="CED4" s="85"/>
      <c r="CEE4" s="85"/>
      <c r="CEF4" s="85"/>
      <c r="CEG4" s="85"/>
      <c r="CEH4" s="85"/>
      <c r="CEI4" s="85"/>
      <c r="CEJ4" s="85"/>
      <c r="CEK4" s="85"/>
      <c r="CEL4" s="85"/>
      <c r="CEM4" s="85"/>
      <c r="CEN4" s="85"/>
      <c r="CEO4" s="85"/>
      <c r="CEP4" s="85"/>
      <c r="CEQ4" s="85"/>
      <c r="CER4" s="85"/>
      <c r="CES4" s="85"/>
      <c r="CET4" s="85"/>
      <c r="CEU4" s="85"/>
      <c r="CEV4" s="85"/>
      <c r="CEW4" s="85"/>
      <c r="CEX4" s="85"/>
      <c r="CEY4" s="85"/>
      <c r="CEZ4" s="85"/>
      <c r="CFA4" s="85"/>
      <c r="CFB4" s="85"/>
      <c r="CFC4" s="85"/>
      <c r="CFD4" s="85"/>
      <c r="CFE4" s="85"/>
      <c r="CFF4" s="85"/>
      <c r="CFG4" s="85"/>
      <c r="CFH4" s="85"/>
      <c r="CFI4" s="85"/>
      <c r="CFJ4" s="85"/>
      <c r="CFK4" s="85"/>
      <c r="CFL4" s="85"/>
      <c r="CFM4" s="85"/>
      <c r="CFN4" s="85"/>
      <c r="CFO4" s="85"/>
      <c r="CFP4" s="85"/>
      <c r="CFQ4" s="85"/>
      <c r="CFR4" s="85"/>
      <c r="CFS4" s="85"/>
      <c r="CFT4" s="85"/>
      <c r="CFU4" s="85"/>
      <c r="CFV4" s="85"/>
      <c r="CFW4" s="85"/>
      <c r="CFX4" s="85"/>
      <c r="CFY4" s="85"/>
      <c r="CFZ4" s="85"/>
      <c r="CGA4" s="85"/>
      <c r="CGB4" s="85"/>
      <c r="CGC4" s="85"/>
      <c r="CGD4" s="85"/>
      <c r="CGE4" s="85"/>
      <c r="CGF4" s="85"/>
      <c r="CGG4" s="85"/>
      <c r="CGH4" s="85"/>
      <c r="CGI4" s="85"/>
      <c r="CGJ4" s="85"/>
      <c r="CGK4" s="85"/>
      <c r="CGL4" s="85"/>
      <c r="CGM4" s="85"/>
      <c r="CGN4" s="85"/>
      <c r="CGO4" s="85"/>
      <c r="CGP4" s="85"/>
      <c r="CGQ4" s="85"/>
      <c r="CGR4" s="85"/>
      <c r="CGS4" s="85"/>
      <c r="CGT4" s="85"/>
      <c r="CGU4" s="85"/>
      <c r="CGV4" s="85"/>
      <c r="CGW4" s="85"/>
      <c r="CGX4" s="85"/>
      <c r="CGY4" s="85"/>
      <c r="CGZ4" s="85"/>
      <c r="CHA4" s="85"/>
      <c r="CHB4" s="85"/>
      <c r="CHC4" s="85"/>
      <c r="CHD4" s="85"/>
      <c r="CHE4" s="85"/>
      <c r="CHF4" s="85"/>
      <c r="CHG4" s="85"/>
      <c r="CHH4" s="85"/>
      <c r="CHI4" s="85"/>
      <c r="CHJ4" s="85"/>
      <c r="CHK4" s="85"/>
      <c r="CHL4" s="85"/>
      <c r="CHM4" s="85"/>
      <c r="CHN4" s="85"/>
      <c r="CHO4" s="85"/>
      <c r="CHP4" s="85"/>
      <c r="CHQ4" s="85"/>
      <c r="CHR4" s="85"/>
      <c r="CHS4" s="85"/>
      <c r="CHT4" s="85"/>
      <c r="CHU4" s="85"/>
      <c r="CHV4" s="85"/>
      <c r="CHW4" s="85"/>
      <c r="CHX4" s="85"/>
      <c r="CHY4" s="85"/>
      <c r="CHZ4" s="85"/>
      <c r="CIA4" s="85"/>
      <c r="CIB4" s="85"/>
      <c r="CIC4" s="85"/>
      <c r="CID4" s="85"/>
      <c r="CIE4" s="85"/>
      <c r="CIF4" s="85"/>
      <c r="CIG4" s="85"/>
      <c r="CIH4" s="85"/>
      <c r="CII4" s="85"/>
      <c r="CIJ4" s="85"/>
      <c r="CIK4" s="85"/>
      <c r="CIL4" s="85"/>
      <c r="CIM4" s="85"/>
      <c r="CIN4" s="85"/>
      <c r="CIO4" s="85"/>
      <c r="CIP4" s="85"/>
      <c r="CIQ4" s="85"/>
      <c r="CIR4" s="85"/>
      <c r="CIS4" s="85"/>
      <c r="CIT4" s="85"/>
      <c r="CIU4" s="85"/>
      <c r="CIV4" s="85"/>
      <c r="CIW4" s="85"/>
      <c r="CIX4" s="85"/>
      <c r="CIY4" s="85"/>
      <c r="CIZ4" s="85"/>
      <c r="CJA4" s="85"/>
      <c r="CJB4" s="85"/>
      <c r="CJC4" s="85"/>
      <c r="CJD4" s="85"/>
      <c r="CJE4" s="85"/>
      <c r="CJF4" s="85"/>
      <c r="CJG4" s="85"/>
      <c r="CJH4" s="85"/>
      <c r="CJI4" s="85"/>
      <c r="CJJ4" s="85"/>
      <c r="CJK4" s="85"/>
      <c r="CJL4" s="85"/>
      <c r="CJM4" s="85"/>
      <c r="CJN4" s="85"/>
      <c r="CJO4" s="85"/>
      <c r="CJP4" s="85"/>
      <c r="CJQ4" s="85"/>
      <c r="CJR4" s="85"/>
      <c r="CJS4" s="85"/>
      <c r="CJT4" s="85"/>
      <c r="CJU4" s="85"/>
      <c r="CJV4" s="85"/>
      <c r="CJW4" s="85"/>
      <c r="CJX4" s="85"/>
      <c r="CJY4" s="85"/>
      <c r="CJZ4" s="85"/>
      <c r="CKA4" s="85"/>
      <c r="CKB4" s="85"/>
      <c r="CKC4" s="85"/>
      <c r="CKD4" s="85"/>
      <c r="CKE4" s="85"/>
      <c r="CKF4" s="85"/>
      <c r="CKG4" s="85"/>
      <c r="CKH4" s="85"/>
      <c r="CKI4" s="85"/>
      <c r="CKJ4" s="85"/>
      <c r="CKK4" s="85"/>
      <c r="CKL4" s="85"/>
      <c r="CKM4" s="85"/>
      <c r="CKN4" s="85"/>
      <c r="CKO4" s="85"/>
      <c r="CKP4" s="85"/>
      <c r="CKQ4" s="85"/>
      <c r="CKR4" s="85"/>
      <c r="CKS4" s="85"/>
      <c r="CKT4" s="85"/>
      <c r="CKU4" s="85"/>
      <c r="CKV4" s="85"/>
      <c r="CKW4" s="85"/>
      <c r="CKX4" s="85"/>
      <c r="CKY4" s="85"/>
      <c r="CKZ4" s="85"/>
      <c r="CLA4" s="85"/>
      <c r="CLB4" s="85"/>
      <c r="CLC4" s="85"/>
      <c r="CLD4" s="85"/>
      <c r="CLE4" s="85"/>
      <c r="CLF4" s="85"/>
      <c r="CLG4" s="85"/>
      <c r="CLH4" s="85"/>
      <c r="CLI4" s="85"/>
      <c r="CLJ4" s="85"/>
      <c r="CLK4" s="85"/>
      <c r="CLL4" s="85"/>
      <c r="CLM4" s="85"/>
      <c r="CLN4" s="85"/>
      <c r="CLO4" s="85"/>
      <c r="CLP4" s="85"/>
      <c r="CLQ4" s="85"/>
      <c r="CLR4" s="85"/>
      <c r="CLS4" s="85"/>
      <c r="CLT4" s="85"/>
      <c r="CLU4" s="85"/>
      <c r="CLV4" s="85"/>
      <c r="CLW4" s="85"/>
      <c r="CLX4" s="85"/>
      <c r="CLY4" s="85"/>
      <c r="CLZ4" s="85"/>
      <c r="CMA4" s="85"/>
      <c r="CMB4" s="85"/>
      <c r="CMC4" s="85"/>
      <c r="CMD4" s="85"/>
      <c r="CME4" s="85"/>
      <c r="CMF4" s="85"/>
      <c r="CMG4" s="85"/>
      <c r="CMH4" s="85"/>
      <c r="CMI4" s="85"/>
      <c r="CMJ4" s="85"/>
      <c r="CMK4" s="85"/>
      <c r="CML4" s="85"/>
      <c r="CMM4" s="85"/>
      <c r="CMN4" s="85"/>
      <c r="CMO4" s="85"/>
      <c r="CMP4" s="85"/>
      <c r="CMQ4" s="85"/>
      <c r="CMR4" s="85"/>
      <c r="CMS4" s="85"/>
      <c r="CMT4" s="85"/>
      <c r="CMU4" s="85"/>
      <c r="CMV4" s="85"/>
      <c r="CMW4" s="85"/>
      <c r="CMX4" s="85"/>
      <c r="CMY4" s="85"/>
      <c r="CMZ4" s="85"/>
      <c r="CNA4" s="85"/>
      <c r="CNB4" s="85"/>
      <c r="CNC4" s="85"/>
      <c r="CND4" s="85"/>
      <c r="CNE4" s="85"/>
      <c r="CNF4" s="85"/>
      <c r="CNG4" s="85"/>
      <c r="CNH4" s="85"/>
      <c r="CNI4" s="85"/>
      <c r="CNJ4" s="85"/>
      <c r="CNK4" s="85"/>
      <c r="CNL4" s="85"/>
      <c r="CNM4" s="85"/>
      <c r="CNN4" s="85"/>
      <c r="CNO4" s="85"/>
      <c r="CNP4" s="85"/>
      <c r="CNQ4" s="85"/>
      <c r="CNR4" s="85"/>
      <c r="CNS4" s="85"/>
      <c r="CNT4" s="85"/>
      <c r="CNU4" s="85"/>
      <c r="CNV4" s="85"/>
      <c r="CNW4" s="85"/>
      <c r="CNX4" s="85"/>
      <c r="CNY4" s="85"/>
      <c r="CNZ4" s="85"/>
      <c r="COA4" s="85"/>
      <c r="COB4" s="85"/>
      <c r="COC4" s="85"/>
      <c r="COD4" s="85"/>
      <c r="COE4" s="85"/>
      <c r="COF4" s="85"/>
      <c r="COG4" s="85"/>
      <c r="COH4" s="85"/>
      <c r="COI4" s="85"/>
      <c r="COJ4" s="85"/>
      <c r="COK4" s="85"/>
      <c r="COL4" s="85"/>
      <c r="COM4" s="85"/>
      <c r="CON4" s="85"/>
      <c r="COO4" s="85"/>
      <c r="COP4" s="85"/>
      <c r="COQ4" s="85"/>
      <c r="COR4" s="85"/>
      <c r="COS4" s="85"/>
      <c r="COT4" s="85"/>
      <c r="COU4" s="85"/>
      <c r="COV4" s="85"/>
      <c r="COW4" s="85"/>
      <c r="COX4" s="85"/>
      <c r="COY4" s="85"/>
      <c r="COZ4" s="85"/>
      <c r="CPA4" s="85"/>
      <c r="CPB4" s="85"/>
      <c r="CPC4" s="85"/>
      <c r="CPD4" s="85"/>
      <c r="CPE4" s="85"/>
      <c r="CPF4" s="85"/>
      <c r="CPG4" s="85"/>
      <c r="CPH4" s="85"/>
      <c r="CPI4" s="85"/>
      <c r="CPJ4" s="85"/>
      <c r="CPK4" s="85"/>
      <c r="CPL4" s="85"/>
      <c r="CPM4" s="85"/>
      <c r="CPN4" s="85"/>
      <c r="CPO4" s="85"/>
      <c r="CPP4" s="85"/>
      <c r="CPQ4" s="85"/>
      <c r="CPR4" s="85"/>
      <c r="CPS4" s="85"/>
      <c r="CPT4" s="85"/>
      <c r="CPU4" s="85"/>
      <c r="CPV4" s="85"/>
      <c r="CPW4" s="85"/>
      <c r="CPX4" s="85"/>
      <c r="CPY4" s="85"/>
      <c r="CPZ4" s="85"/>
      <c r="CQA4" s="85"/>
      <c r="CQB4" s="85"/>
      <c r="CQC4" s="85"/>
      <c r="CQD4" s="85"/>
      <c r="CQE4" s="85"/>
      <c r="CQF4" s="85"/>
      <c r="CQG4" s="85"/>
      <c r="CQH4" s="85"/>
      <c r="CQI4" s="85"/>
      <c r="CQJ4" s="85"/>
      <c r="CQK4" s="85"/>
      <c r="CQL4" s="85"/>
      <c r="CQM4" s="85"/>
      <c r="CQN4" s="85"/>
      <c r="CQO4" s="85"/>
      <c r="CQP4" s="85"/>
      <c r="CQQ4" s="85"/>
      <c r="CQR4" s="85"/>
      <c r="CQS4" s="85"/>
      <c r="CQT4" s="85"/>
      <c r="CQU4" s="85"/>
      <c r="CQV4" s="85"/>
      <c r="CQW4" s="85"/>
      <c r="CQX4" s="85"/>
      <c r="CQY4" s="85"/>
      <c r="CQZ4" s="85"/>
      <c r="CRA4" s="85"/>
      <c r="CRB4" s="85"/>
      <c r="CRC4" s="85"/>
      <c r="CRD4" s="85"/>
      <c r="CRE4" s="85"/>
      <c r="CRF4" s="85"/>
      <c r="CRG4" s="85"/>
      <c r="CRH4" s="85"/>
      <c r="CRI4" s="85"/>
      <c r="CRJ4" s="85"/>
      <c r="CRK4" s="85"/>
      <c r="CRL4" s="85"/>
      <c r="CRM4" s="85"/>
      <c r="CRN4" s="85"/>
      <c r="CRO4" s="85"/>
      <c r="CRP4" s="85"/>
      <c r="CRQ4" s="85"/>
      <c r="CRR4" s="85"/>
      <c r="CRS4" s="85"/>
      <c r="CRT4" s="85"/>
      <c r="CRU4" s="85"/>
      <c r="CRV4" s="85"/>
      <c r="CRW4" s="85"/>
      <c r="CRX4" s="85"/>
      <c r="CRY4" s="85"/>
      <c r="CRZ4" s="85"/>
      <c r="CSA4" s="85"/>
      <c r="CSB4" s="85"/>
      <c r="CSC4" s="85"/>
      <c r="CSD4" s="85"/>
      <c r="CSE4" s="85"/>
      <c r="CSF4" s="85"/>
      <c r="CSG4" s="85"/>
      <c r="CSH4" s="85"/>
      <c r="CSI4" s="85"/>
      <c r="CSJ4" s="85"/>
      <c r="CSK4" s="85"/>
      <c r="CSL4" s="85"/>
      <c r="CSM4" s="85"/>
      <c r="CSN4" s="85"/>
      <c r="CSO4" s="85"/>
      <c r="CSP4" s="85"/>
      <c r="CSQ4" s="85"/>
      <c r="CSR4" s="85"/>
      <c r="CSS4" s="85"/>
      <c r="CST4" s="85"/>
      <c r="CSU4" s="85"/>
      <c r="CSV4" s="85"/>
      <c r="CSW4" s="85"/>
      <c r="CSX4" s="85"/>
      <c r="CSY4" s="85"/>
      <c r="CSZ4" s="85"/>
      <c r="CTA4" s="85"/>
      <c r="CTB4" s="85"/>
      <c r="CTC4" s="85"/>
      <c r="CTD4" s="85"/>
      <c r="CTE4" s="85"/>
      <c r="CTF4" s="85"/>
      <c r="CTG4" s="85"/>
      <c r="CTH4" s="85"/>
      <c r="CTI4" s="85"/>
      <c r="CTJ4" s="85"/>
      <c r="CTK4" s="85"/>
      <c r="CTL4" s="85"/>
      <c r="CTM4" s="85"/>
      <c r="CTN4" s="85"/>
      <c r="CTO4" s="85"/>
      <c r="CTP4" s="85"/>
      <c r="CTQ4" s="85"/>
      <c r="CTR4" s="85"/>
      <c r="CTS4" s="85"/>
      <c r="CTT4" s="85"/>
      <c r="CTU4" s="85"/>
      <c r="CTV4" s="85"/>
      <c r="CTW4" s="85"/>
      <c r="CTX4" s="85"/>
      <c r="CTY4" s="85"/>
      <c r="CTZ4" s="85"/>
      <c r="CUA4" s="85"/>
      <c r="CUB4" s="85"/>
      <c r="CUC4" s="85"/>
      <c r="CUD4" s="85"/>
      <c r="CUE4" s="85"/>
      <c r="CUF4" s="85"/>
      <c r="CUG4" s="85"/>
      <c r="CUH4" s="85"/>
      <c r="CUI4" s="85"/>
      <c r="CUJ4" s="85"/>
      <c r="CUK4" s="85"/>
      <c r="CUL4" s="85"/>
      <c r="CUM4" s="85"/>
      <c r="CUN4" s="85"/>
      <c r="CUO4" s="85"/>
      <c r="CUP4" s="85"/>
      <c r="CUQ4" s="85"/>
      <c r="CUR4" s="85"/>
      <c r="CUS4" s="85"/>
      <c r="CUT4" s="85"/>
      <c r="CUU4" s="85"/>
      <c r="CUV4" s="85"/>
      <c r="CUW4" s="85"/>
      <c r="CUX4" s="85"/>
      <c r="CUY4" s="85"/>
      <c r="CUZ4" s="85"/>
      <c r="CVA4" s="85"/>
      <c r="CVB4" s="85"/>
      <c r="CVC4" s="85"/>
      <c r="CVD4" s="85"/>
      <c r="CVE4" s="85"/>
      <c r="CVF4" s="85"/>
      <c r="CVG4" s="85"/>
      <c r="CVH4" s="85"/>
      <c r="CVI4" s="85"/>
      <c r="CVJ4" s="85"/>
      <c r="CVK4" s="85"/>
      <c r="CVL4" s="85"/>
      <c r="CVM4" s="85"/>
      <c r="CVN4" s="85"/>
      <c r="CVO4" s="85"/>
      <c r="CVP4" s="85"/>
      <c r="CVQ4" s="85"/>
      <c r="CVR4" s="85"/>
      <c r="CVS4" s="85"/>
      <c r="CVT4" s="85"/>
      <c r="CVU4" s="85"/>
      <c r="CVV4" s="85"/>
      <c r="CVW4" s="85"/>
      <c r="CVX4" s="85"/>
      <c r="CVY4" s="85"/>
      <c r="CVZ4" s="85"/>
      <c r="CWA4" s="85"/>
      <c r="CWB4" s="85"/>
      <c r="CWC4" s="85"/>
      <c r="CWD4" s="85"/>
      <c r="CWE4" s="85"/>
      <c r="CWF4" s="85"/>
      <c r="CWG4" s="85"/>
      <c r="CWH4" s="85"/>
      <c r="CWI4" s="85"/>
      <c r="CWJ4" s="85"/>
      <c r="CWK4" s="85"/>
      <c r="CWL4" s="85"/>
      <c r="CWM4" s="85"/>
      <c r="CWN4" s="85"/>
      <c r="CWO4" s="85"/>
      <c r="CWP4" s="85"/>
      <c r="CWQ4" s="85"/>
      <c r="CWR4" s="85"/>
      <c r="CWS4" s="85"/>
      <c r="CWT4" s="85"/>
      <c r="CWU4" s="85"/>
      <c r="CWV4" s="85"/>
      <c r="CWW4" s="85"/>
      <c r="CWX4" s="85"/>
      <c r="CWY4" s="85"/>
      <c r="CWZ4" s="85"/>
      <c r="CXA4" s="85"/>
      <c r="CXB4" s="85"/>
      <c r="CXC4" s="85"/>
      <c r="CXD4" s="85"/>
      <c r="CXE4" s="85"/>
      <c r="CXF4" s="85"/>
      <c r="CXG4" s="85"/>
      <c r="CXH4" s="85"/>
      <c r="CXI4" s="85"/>
      <c r="CXJ4" s="85"/>
      <c r="CXK4" s="85"/>
      <c r="CXL4" s="85"/>
      <c r="CXM4" s="85"/>
      <c r="CXN4" s="85"/>
      <c r="CXO4" s="85"/>
      <c r="CXP4" s="85"/>
      <c r="CXQ4" s="85"/>
      <c r="CXR4" s="85"/>
      <c r="CXS4" s="85"/>
      <c r="CXT4" s="85"/>
      <c r="CXU4" s="85"/>
      <c r="CXV4" s="85"/>
      <c r="CXW4" s="85"/>
      <c r="CXX4" s="85"/>
      <c r="CXY4" s="85"/>
      <c r="CXZ4" s="85"/>
      <c r="CYA4" s="85"/>
      <c r="CYB4" s="85"/>
      <c r="CYC4" s="85"/>
      <c r="CYD4" s="85"/>
      <c r="CYE4" s="85"/>
      <c r="CYF4" s="85"/>
      <c r="CYG4" s="85"/>
      <c r="CYH4" s="85"/>
      <c r="CYI4" s="85"/>
      <c r="CYJ4" s="85"/>
      <c r="CYK4" s="85"/>
      <c r="CYL4" s="85"/>
      <c r="CYM4" s="85"/>
      <c r="CYN4" s="85"/>
      <c r="CYO4" s="85"/>
      <c r="CYP4" s="85"/>
      <c r="CYQ4" s="85"/>
      <c r="CYR4" s="85"/>
      <c r="CYS4" s="85"/>
      <c r="CYT4" s="85"/>
      <c r="CYU4" s="85"/>
      <c r="CYV4" s="85"/>
      <c r="CYW4" s="85"/>
      <c r="CYX4" s="85"/>
      <c r="CYY4" s="85"/>
      <c r="CYZ4" s="85"/>
      <c r="CZA4" s="85"/>
      <c r="CZB4" s="85"/>
      <c r="CZC4" s="85"/>
      <c r="CZD4" s="85"/>
      <c r="CZE4" s="85"/>
      <c r="CZF4" s="85"/>
      <c r="CZG4" s="85"/>
      <c r="CZH4" s="85"/>
      <c r="CZI4" s="85"/>
      <c r="CZJ4" s="85"/>
      <c r="CZK4" s="85"/>
      <c r="CZL4" s="85"/>
      <c r="CZM4" s="85"/>
      <c r="CZN4" s="85"/>
      <c r="CZO4" s="85"/>
      <c r="CZP4" s="85"/>
      <c r="CZQ4" s="85"/>
      <c r="CZR4" s="85"/>
      <c r="CZS4" s="85"/>
      <c r="CZT4" s="85"/>
      <c r="CZU4" s="85"/>
      <c r="CZV4" s="85"/>
      <c r="CZW4" s="85"/>
      <c r="CZX4" s="85"/>
      <c r="CZY4" s="85"/>
      <c r="CZZ4" s="85"/>
      <c r="DAA4" s="85"/>
      <c r="DAB4" s="85"/>
      <c r="DAC4" s="85"/>
      <c r="DAD4" s="85"/>
      <c r="DAE4" s="85"/>
      <c r="DAF4" s="85"/>
      <c r="DAG4" s="85"/>
      <c r="DAH4" s="85"/>
      <c r="DAI4" s="85"/>
      <c r="DAJ4" s="85"/>
      <c r="DAK4" s="85"/>
      <c r="DAL4" s="85"/>
      <c r="DAM4" s="85"/>
      <c r="DAN4" s="85"/>
      <c r="DAO4" s="85"/>
      <c r="DAP4" s="85"/>
      <c r="DAQ4" s="85"/>
      <c r="DAR4" s="85"/>
      <c r="DAS4" s="85"/>
      <c r="DAT4" s="85"/>
      <c r="DAU4" s="85"/>
      <c r="DAV4" s="85"/>
      <c r="DAW4" s="85"/>
      <c r="DAX4" s="85"/>
      <c r="DAY4" s="85"/>
      <c r="DAZ4" s="85"/>
      <c r="DBA4" s="85"/>
      <c r="DBB4" s="85"/>
      <c r="DBC4" s="85"/>
      <c r="DBD4" s="85"/>
      <c r="DBE4" s="85"/>
      <c r="DBF4" s="85"/>
      <c r="DBG4" s="85"/>
      <c r="DBH4" s="85"/>
      <c r="DBI4" s="85"/>
      <c r="DBJ4" s="85"/>
      <c r="DBK4" s="85"/>
      <c r="DBL4" s="85"/>
      <c r="DBM4" s="85"/>
      <c r="DBN4" s="85"/>
      <c r="DBO4" s="85"/>
      <c r="DBP4" s="85"/>
      <c r="DBQ4" s="85"/>
      <c r="DBR4" s="85"/>
      <c r="DBS4" s="85"/>
      <c r="DBT4" s="85"/>
      <c r="DBU4" s="85"/>
      <c r="DBV4" s="85"/>
      <c r="DBW4" s="85"/>
      <c r="DBX4" s="85"/>
      <c r="DBY4" s="85"/>
      <c r="DBZ4" s="85"/>
      <c r="DCA4" s="85"/>
      <c r="DCB4" s="85"/>
      <c r="DCC4" s="85"/>
      <c r="DCD4" s="85"/>
      <c r="DCE4" s="85"/>
      <c r="DCF4" s="85"/>
      <c r="DCG4" s="85"/>
      <c r="DCH4" s="85"/>
      <c r="DCI4" s="85"/>
      <c r="DCJ4" s="85"/>
      <c r="DCK4" s="85"/>
      <c r="DCL4" s="85"/>
      <c r="DCM4" s="85"/>
      <c r="DCN4" s="85"/>
      <c r="DCO4" s="85"/>
      <c r="DCP4" s="85"/>
      <c r="DCQ4" s="85"/>
      <c r="DCR4" s="85"/>
      <c r="DCS4" s="85"/>
      <c r="DCT4" s="85"/>
      <c r="DCU4" s="85"/>
      <c r="DCV4" s="85"/>
      <c r="DCW4" s="85"/>
      <c r="DCX4" s="85"/>
      <c r="DCY4" s="85"/>
      <c r="DCZ4" s="85"/>
      <c r="DDA4" s="85"/>
      <c r="DDB4" s="85"/>
      <c r="DDC4" s="85"/>
      <c r="DDD4" s="85"/>
      <c r="DDE4" s="85"/>
      <c r="DDF4" s="85"/>
      <c r="DDG4" s="85"/>
      <c r="DDH4" s="85"/>
      <c r="DDI4" s="85"/>
      <c r="DDJ4" s="85"/>
      <c r="DDK4" s="85"/>
      <c r="DDL4" s="85"/>
      <c r="DDM4" s="85"/>
      <c r="DDN4" s="85"/>
      <c r="DDO4" s="85"/>
      <c r="DDP4" s="85"/>
      <c r="DDQ4" s="85"/>
      <c r="DDR4" s="85"/>
      <c r="DDS4" s="85"/>
      <c r="DDT4" s="85"/>
      <c r="DDU4" s="85"/>
      <c r="DDV4" s="85"/>
      <c r="DDW4" s="85"/>
      <c r="DDX4" s="85"/>
      <c r="DDY4" s="85"/>
      <c r="DDZ4" s="85"/>
      <c r="DEA4" s="85"/>
      <c r="DEB4" s="85"/>
      <c r="DEC4" s="85"/>
      <c r="DED4" s="85"/>
      <c r="DEE4" s="85"/>
      <c r="DEF4" s="85"/>
      <c r="DEG4" s="85"/>
      <c r="DEH4" s="85"/>
      <c r="DEI4" s="85"/>
      <c r="DEJ4" s="85"/>
      <c r="DEK4" s="85"/>
      <c r="DEL4" s="85"/>
      <c r="DEM4" s="85"/>
      <c r="DEN4" s="85"/>
      <c r="DEO4" s="85"/>
      <c r="DEP4" s="85"/>
      <c r="DEQ4" s="85"/>
      <c r="DER4" s="85"/>
      <c r="DES4" s="85"/>
      <c r="DET4" s="85"/>
      <c r="DEU4" s="85"/>
      <c r="DEV4" s="85"/>
      <c r="DEW4" s="85"/>
      <c r="DEX4" s="85"/>
      <c r="DEY4" s="85"/>
      <c r="DEZ4" s="85"/>
      <c r="DFA4" s="85"/>
      <c r="DFB4" s="85"/>
      <c r="DFC4" s="85"/>
      <c r="DFD4" s="85"/>
      <c r="DFE4" s="85"/>
      <c r="DFF4" s="85"/>
      <c r="DFG4" s="85"/>
      <c r="DFH4" s="85"/>
      <c r="DFI4" s="85"/>
      <c r="DFJ4" s="85"/>
      <c r="DFK4" s="85"/>
      <c r="DFL4" s="85"/>
      <c r="DFM4" s="85"/>
      <c r="DFN4" s="85"/>
      <c r="DFO4" s="85"/>
      <c r="DFP4" s="85"/>
      <c r="DFQ4" s="85"/>
      <c r="DFR4" s="85"/>
      <c r="DFS4" s="85"/>
      <c r="DFT4" s="85"/>
      <c r="DFU4" s="85"/>
      <c r="DFV4" s="85"/>
      <c r="DFW4" s="85"/>
      <c r="DFX4" s="85"/>
      <c r="DFY4" s="85"/>
      <c r="DFZ4" s="85"/>
      <c r="DGA4" s="85"/>
      <c r="DGB4" s="85"/>
      <c r="DGC4" s="85"/>
      <c r="DGD4" s="85"/>
      <c r="DGE4" s="85"/>
      <c r="DGF4" s="85"/>
      <c r="DGG4" s="85"/>
      <c r="DGH4" s="85"/>
      <c r="DGI4" s="85"/>
      <c r="DGJ4" s="85"/>
      <c r="DGK4" s="85"/>
      <c r="DGL4" s="85"/>
      <c r="DGM4" s="85"/>
      <c r="DGN4" s="85"/>
      <c r="DGO4" s="85"/>
      <c r="DGP4" s="85"/>
      <c r="DGQ4" s="85"/>
      <c r="DGR4" s="85"/>
      <c r="DGS4" s="85"/>
      <c r="DGT4" s="85"/>
      <c r="DGU4" s="85"/>
      <c r="DGV4" s="85"/>
      <c r="DGW4" s="85"/>
      <c r="DGX4" s="85"/>
      <c r="DGY4" s="85"/>
      <c r="DGZ4" s="85"/>
      <c r="DHA4" s="85"/>
      <c r="DHB4" s="85"/>
      <c r="DHC4" s="85"/>
      <c r="DHD4" s="85"/>
      <c r="DHE4" s="85"/>
      <c r="DHF4" s="85"/>
      <c r="DHG4" s="85"/>
      <c r="DHH4" s="85"/>
      <c r="DHI4" s="85"/>
      <c r="DHJ4" s="85"/>
      <c r="DHK4" s="85"/>
      <c r="DHL4" s="85"/>
      <c r="DHM4" s="85"/>
      <c r="DHN4" s="85"/>
      <c r="DHO4" s="85"/>
      <c r="DHP4" s="85"/>
      <c r="DHQ4" s="85"/>
      <c r="DHR4" s="85"/>
      <c r="DHS4" s="85"/>
      <c r="DHT4" s="85"/>
      <c r="DHU4" s="85"/>
      <c r="DHV4" s="85"/>
      <c r="DHW4" s="85"/>
      <c r="DHX4" s="85"/>
      <c r="DHY4" s="85"/>
      <c r="DHZ4" s="85"/>
      <c r="DIA4" s="85"/>
      <c r="DIB4" s="85"/>
      <c r="DIC4" s="85"/>
      <c r="DID4" s="85"/>
      <c r="DIE4" s="85"/>
      <c r="DIF4" s="85"/>
      <c r="DIG4" s="85"/>
      <c r="DIH4" s="85"/>
      <c r="DII4" s="85"/>
      <c r="DIJ4" s="85"/>
      <c r="DIK4" s="85"/>
      <c r="DIL4" s="85"/>
      <c r="DIM4" s="85"/>
      <c r="DIN4" s="85"/>
      <c r="DIO4" s="85"/>
      <c r="DIP4" s="85"/>
      <c r="DIQ4" s="85"/>
      <c r="DIR4" s="85"/>
      <c r="DIS4" s="85"/>
      <c r="DIT4" s="85"/>
      <c r="DIU4" s="85"/>
      <c r="DIV4" s="85"/>
      <c r="DIW4" s="85"/>
      <c r="DIX4" s="85"/>
      <c r="DIY4" s="85"/>
      <c r="DIZ4" s="85"/>
      <c r="DJA4" s="85"/>
      <c r="DJB4" s="85"/>
      <c r="DJC4" s="85"/>
      <c r="DJD4" s="85"/>
      <c r="DJE4" s="85"/>
      <c r="DJF4" s="85"/>
      <c r="DJG4" s="85"/>
      <c r="DJH4" s="85"/>
      <c r="DJI4" s="85"/>
      <c r="DJJ4" s="85"/>
      <c r="DJK4" s="85"/>
      <c r="DJL4" s="85"/>
      <c r="DJM4" s="85"/>
      <c r="DJN4" s="85"/>
      <c r="DJO4" s="85"/>
      <c r="DJP4" s="85"/>
      <c r="DJQ4" s="85"/>
      <c r="DJR4" s="85"/>
      <c r="DJS4" s="85"/>
      <c r="DJT4" s="85"/>
      <c r="DJU4" s="85"/>
      <c r="DJV4" s="85"/>
      <c r="DJW4" s="85"/>
      <c r="DJX4" s="85"/>
      <c r="DJY4" s="85"/>
      <c r="DJZ4" s="85"/>
      <c r="DKA4" s="85"/>
      <c r="DKB4" s="85"/>
      <c r="DKC4" s="85"/>
      <c r="DKD4" s="85"/>
      <c r="DKE4" s="85"/>
      <c r="DKF4" s="85"/>
      <c r="DKG4" s="85"/>
      <c r="DKH4" s="85"/>
      <c r="DKI4" s="85"/>
      <c r="DKJ4" s="85"/>
      <c r="DKK4" s="85"/>
      <c r="DKL4" s="85"/>
      <c r="DKM4" s="85"/>
      <c r="DKN4" s="85"/>
      <c r="DKO4" s="85"/>
      <c r="DKP4" s="85"/>
      <c r="DKQ4" s="85"/>
      <c r="DKR4" s="85"/>
      <c r="DKS4" s="85"/>
      <c r="DKT4" s="85"/>
      <c r="DKU4" s="85"/>
      <c r="DKV4" s="85"/>
      <c r="DKW4" s="85"/>
      <c r="DKX4" s="85"/>
      <c r="DKY4" s="85"/>
      <c r="DKZ4" s="85"/>
      <c r="DLA4" s="85"/>
      <c r="DLB4" s="85"/>
      <c r="DLC4" s="85"/>
      <c r="DLD4" s="85"/>
      <c r="DLE4" s="85"/>
      <c r="DLF4" s="85"/>
      <c r="DLG4" s="85"/>
      <c r="DLH4" s="85"/>
      <c r="DLI4" s="85"/>
      <c r="DLJ4" s="85"/>
      <c r="DLK4" s="85"/>
      <c r="DLL4" s="85"/>
      <c r="DLM4" s="85"/>
      <c r="DLN4" s="85"/>
      <c r="DLO4" s="85"/>
      <c r="DLP4" s="85"/>
      <c r="DLQ4" s="85"/>
      <c r="DLR4" s="85"/>
      <c r="DLS4" s="85"/>
      <c r="DLT4" s="85"/>
      <c r="DLU4" s="85"/>
      <c r="DLV4" s="85"/>
      <c r="DLW4" s="85"/>
      <c r="DLX4" s="85"/>
      <c r="DLY4" s="85"/>
      <c r="DLZ4" s="85"/>
      <c r="DMA4" s="85"/>
      <c r="DMB4" s="85"/>
      <c r="DMC4" s="85"/>
      <c r="DMD4" s="85"/>
      <c r="DME4" s="85"/>
      <c r="DMF4" s="85"/>
      <c r="DMG4" s="85"/>
      <c r="DMH4" s="85"/>
      <c r="DMI4" s="85"/>
      <c r="DMJ4" s="85"/>
      <c r="DMK4" s="85"/>
      <c r="DML4" s="85"/>
      <c r="DMM4" s="85"/>
      <c r="DMN4" s="85"/>
      <c r="DMO4" s="85"/>
      <c r="DMP4" s="85"/>
      <c r="DMQ4" s="85"/>
      <c r="DMR4" s="85"/>
      <c r="DMS4" s="85"/>
      <c r="DMT4" s="85"/>
      <c r="DMU4" s="85"/>
      <c r="DMV4" s="85"/>
      <c r="DMW4" s="85"/>
      <c r="DMX4" s="85"/>
      <c r="DMY4" s="85"/>
      <c r="DMZ4" s="85"/>
      <c r="DNA4" s="85"/>
      <c r="DNB4" s="85"/>
      <c r="DNC4" s="85"/>
      <c r="DND4" s="85"/>
      <c r="DNE4" s="85"/>
      <c r="DNF4" s="85"/>
      <c r="DNG4" s="85"/>
      <c r="DNH4" s="85"/>
      <c r="DNI4" s="85"/>
      <c r="DNJ4" s="85"/>
      <c r="DNK4" s="85"/>
      <c r="DNL4" s="85"/>
      <c r="DNM4" s="85"/>
      <c r="DNN4" s="85"/>
      <c r="DNO4" s="85"/>
      <c r="DNP4" s="85"/>
      <c r="DNQ4" s="85"/>
      <c r="DNR4" s="85"/>
      <c r="DNS4" s="85"/>
      <c r="DNT4" s="85"/>
      <c r="DNU4" s="85"/>
      <c r="DNV4" s="85"/>
      <c r="DNW4" s="85"/>
      <c r="DNX4" s="85"/>
      <c r="DNY4" s="85"/>
      <c r="DNZ4" s="85"/>
      <c r="DOA4" s="85"/>
      <c r="DOB4" s="85"/>
      <c r="DOC4" s="85"/>
      <c r="DOD4" s="85"/>
      <c r="DOE4" s="85"/>
      <c r="DOF4" s="85"/>
      <c r="DOG4" s="85"/>
      <c r="DOH4" s="85"/>
      <c r="DOI4" s="85"/>
      <c r="DOJ4" s="85"/>
      <c r="DOK4" s="85"/>
      <c r="DOL4" s="85"/>
      <c r="DOM4" s="85"/>
      <c r="DON4" s="85"/>
      <c r="DOO4" s="85"/>
      <c r="DOP4" s="85"/>
      <c r="DOQ4" s="85"/>
      <c r="DOR4" s="85"/>
      <c r="DOS4" s="85"/>
      <c r="DOT4" s="85"/>
      <c r="DOU4" s="85"/>
      <c r="DOV4" s="85"/>
      <c r="DOW4" s="85"/>
      <c r="DOX4" s="85"/>
      <c r="DOY4" s="85"/>
      <c r="DOZ4" s="85"/>
      <c r="DPA4" s="85"/>
      <c r="DPB4" s="85"/>
      <c r="DPC4" s="85"/>
      <c r="DPD4" s="85"/>
      <c r="DPE4" s="85"/>
      <c r="DPF4" s="85"/>
      <c r="DPG4" s="85"/>
      <c r="DPH4" s="85"/>
      <c r="DPI4" s="85"/>
      <c r="DPJ4" s="85"/>
      <c r="DPK4" s="85"/>
      <c r="DPL4" s="85"/>
      <c r="DPM4" s="85"/>
      <c r="DPN4" s="85"/>
      <c r="DPO4" s="85"/>
      <c r="DPP4" s="85"/>
      <c r="DPQ4" s="85"/>
      <c r="DPR4" s="85"/>
      <c r="DPS4" s="85"/>
      <c r="DPT4" s="85"/>
      <c r="DPU4" s="85"/>
      <c r="DPV4" s="85"/>
      <c r="DPW4" s="85"/>
      <c r="DPX4" s="85"/>
      <c r="DPY4" s="85"/>
      <c r="DPZ4" s="85"/>
      <c r="DQA4" s="85"/>
      <c r="DQB4" s="85"/>
      <c r="DQC4" s="85"/>
      <c r="DQD4" s="85"/>
      <c r="DQE4" s="85"/>
      <c r="DQF4" s="85"/>
      <c r="DQG4" s="85"/>
      <c r="DQH4" s="85"/>
      <c r="DQI4" s="85"/>
      <c r="DQJ4" s="85"/>
      <c r="DQK4" s="85"/>
      <c r="DQL4" s="85"/>
      <c r="DQM4" s="85"/>
      <c r="DQN4" s="85"/>
      <c r="DQO4" s="85"/>
      <c r="DQP4" s="85"/>
      <c r="DQQ4" s="85"/>
      <c r="DQR4" s="85"/>
      <c r="DQS4" s="85"/>
      <c r="DQT4" s="85"/>
      <c r="DQU4" s="85"/>
      <c r="DQV4" s="85"/>
      <c r="DQW4" s="85"/>
      <c r="DQX4" s="85"/>
      <c r="DQY4" s="85"/>
      <c r="DQZ4" s="85"/>
      <c r="DRA4" s="85"/>
      <c r="DRB4" s="85"/>
      <c r="DRC4" s="85"/>
      <c r="DRD4" s="85"/>
      <c r="DRE4" s="85"/>
      <c r="DRF4" s="85"/>
      <c r="DRG4" s="85"/>
      <c r="DRH4" s="85"/>
      <c r="DRI4" s="85"/>
      <c r="DRJ4" s="85"/>
      <c r="DRK4" s="85"/>
      <c r="DRL4" s="85"/>
      <c r="DRM4" s="85"/>
      <c r="DRN4" s="85"/>
      <c r="DRO4" s="85"/>
      <c r="DRP4" s="85"/>
      <c r="DRQ4" s="85"/>
      <c r="DRR4" s="85"/>
      <c r="DRS4" s="85"/>
      <c r="DRT4" s="85"/>
      <c r="DRU4" s="85"/>
      <c r="DRV4" s="85"/>
      <c r="DRW4" s="85"/>
      <c r="DRX4" s="85"/>
      <c r="DRY4" s="85"/>
      <c r="DRZ4" s="85"/>
      <c r="DSA4" s="85"/>
      <c r="DSB4" s="85"/>
      <c r="DSC4" s="85"/>
      <c r="DSD4" s="85"/>
      <c r="DSE4" s="85"/>
      <c r="DSF4" s="85"/>
      <c r="DSG4" s="85"/>
      <c r="DSH4" s="85"/>
      <c r="DSI4" s="85"/>
      <c r="DSJ4" s="85"/>
      <c r="DSK4" s="85"/>
      <c r="DSL4" s="85"/>
      <c r="DSM4" s="85"/>
      <c r="DSN4" s="85"/>
      <c r="DSO4" s="85"/>
      <c r="DSP4" s="85"/>
      <c r="DSQ4" s="85"/>
      <c r="DSR4" s="85"/>
      <c r="DSS4" s="85"/>
      <c r="DST4" s="85"/>
      <c r="DSU4" s="85"/>
      <c r="DSV4" s="85"/>
      <c r="DSW4" s="85"/>
      <c r="DSX4" s="85"/>
      <c r="DSY4" s="85"/>
      <c r="DSZ4" s="85"/>
      <c r="DTA4" s="85"/>
      <c r="DTB4" s="85"/>
      <c r="DTC4" s="85"/>
      <c r="DTD4" s="85"/>
      <c r="DTE4" s="85"/>
      <c r="DTF4" s="85"/>
      <c r="DTG4" s="85"/>
      <c r="DTH4" s="85"/>
      <c r="DTI4" s="85"/>
      <c r="DTJ4" s="85"/>
      <c r="DTK4" s="85"/>
      <c r="DTL4" s="85"/>
      <c r="DTM4" s="85"/>
      <c r="DTN4" s="85"/>
      <c r="DTO4" s="85"/>
      <c r="DTP4" s="85"/>
      <c r="DTQ4" s="85"/>
      <c r="DTR4" s="85"/>
      <c r="DTS4" s="85"/>
      <c r="DTT4" s="85"/>
      <c r="DTU4" s="85"/>
      <c r="DTV4" s="85"/>
      <c r="DTW4" s="85"/>
      <c r="DTX4" s="85"/>
      <c r="DTY4" s="85"/>
      <c r="DTZ4" s="85"/>
      <c r="DUA4" s="85"/>
      <c r="DUB4" s="85"/>
      <c r="DUC4" s="85"/>
      <c r="DUD4" s="85"/>
      <c r="DUE4" s="85"/>
      <c r="DUF4" s="85"/>
      <c r="DUG4" s="85"/>
      <c r="DUH4" s="85"/>
      <c r="DUI4" s="85"/>
      <c r="DUJ4" s="85"/>
      <c r="DUK4" s="85"/>
      <c r="DUL4" s="85"/>
      <c r="DUM4" s="85"/>
      <c r="DUN4" s="85"/>
      <c r="DUO4" s="85"/>
      <c r="DUP4" s="85"/>
      <c r="DUQ4" s="85"/>
      <c r="DUR4" s="85"/>
      <c r="DUS4" s="85"/>
      <c r="DUT4" s="85"/>
      <c r="DUU4" s="85"/>
      <c r="DUV4" s="85"/>
      <c r="DUW4" s="85"/>
      <c r="DUX4" s="85"/>
      <c r="DUY4" s="85"/>
      <c r="DUZ4" s="85"/>
      <c r="DVA4" s="85"/>
      <c r="DVB4" s="85"/>
      <c r="DVC4" s="85"/>
      <c r="DVD4" s="85"/>
      <c r="DVE4" s="85"/>
      <c r="DVF4" s="85"/>
      <c r="DVG4" s="85"/>
      <c r="DVH4" s="85"/>
      <c r="DVI4" s="85"/>
      <c r="DVJ4" s="85"/>
      <c r="DVK4" s="85"/>
      <c r="DVL4" s="85"/>
      <c r="DVM4" s="85"/>
      <c r="DVN4" s="85"/>
      <c r="DVO4" s="85"/>
      <c r="DVP4" s="85"/>
      <c r="DVQ4" s="85"/>
      <c r="DVR4" s="85"/>
      <c r="DVS4" s="85"/>
      <c r="DVT4" s="85"/>
      <c r="DVU4" s="85"/>
      <c r="DVV4" s="85"/>
      <c r="DVW4" s="85"/>
      <c r="DVX4" s="85"/>
      <c r="DVY4" s="85"/>
      <c r="DVZ4" s="85"/>
      <c r="DWA4" s="85"/>
      <c r="DWB4" s="85"/>
      <c r="DWC4" s="85"/>
      <c r="DWD4" s="85"/>
      <c r="DWE4" s="85"/>
      <c r="DWF4" s="85"/>
      <c r="DWG4" s="85"/>
      <c r="DWH4" s="85"/>
      <c r="DWI4" s="85"/>
      <c r="DWJ4" s="85"/>
      <c r="DWK4" s="85"/>
      <c r="DWL4" s="85"/>
      <c r="DWM4" s="85"/>
      <c r="DWN4" s="85"/>
      <c r="DWO4" s="85"/>
      <c r="DWP4" s="85"/>
      <c r="DWQ4" s="85"/>
      <c r="DWR4" s="85"/>
      <c r="DWS4" s="85"/>
      <c r="DWT4" s="85"/>
      <c r="DWU4" s="85"/>
      <c r="DWV4" s="85"/>
      <c r="DWW4" s="85"/>
      <c r="DWX4" s="85"/>
      <c r="DWY4" s="85"/>
      <c r="DWZ4" s="85"/>
      <c r="DXA4" s="85"/>
      <c r="DXB4" s="85"/>
      <c r="DXC4" s="85"/>
      <c r="DXD4" s="85"/>
      <c r="DXE4" s="85"/>
      <c r="DXF4" s="85"/>
      <c r="DXG4" s="85"/>
      <c r="DXH4" s="85"/>
      <c r="DXI4" s="85"/>
      <c r="DXJ4" s="85"/>
      <c r="DXK4" s="85"/>
      <c r="DXL4" s="85"/>
      <c r="DXM4" s="85"/>
      <c r="DXN4" s="85"/>
      <c r="DXO4" s="85"/>
      <c r="DXP4" s="85"/>
      <c r="DXQ4" s="85"/>
      <c r="DXR4" s="85"/>
      <c r="DXS4" s="85"/>
      <c r="DXT4" s="85"/>
      <c r="DXU4" s="85"/>
      <c r="DXV4" s="85"/>
      <c r="DXW4" s="85"/>
      <c r="DXX4" s="85"/>
      <c r="DXY4" s="85"/>
      <c r="DXZ4" s="85"/>
      <c r="DYA4" s="85"/>
      <c r="DYB4" s="85"/>
      <c r="DYC4" s="85"/>
      <c r="DYD4" s="85"/>
      <c r="DYE4" s="85"/>
      <c r="DYF4" s="85"/>
      <c r="DYG4" s="85"/>
      <c r="DYH4" s="85"/>
      <c r="DYI4" s="85"/>
      <c r="DYJ4" s="85"/>
      <c r="DYK4" s="85"/>
      <c r="DYL4" s="85"/>
      <c r="DYM4" s="85"/>
      <c r="DYN4" s="85"/>
      <c r="DYO4" s="85"/>
      <c r="DYP4" s="85"/>
      <c r="DYQ4" s="85"/>
      <c r="DYR4" s="85"/>
      <c r="DYS4" s="85"/>
      <c r="DYT4" s="85"/>
      <c r="DYU4" s="85"/>
      <c r="DYV4" s="85"/>
      <c r="DYW4" s="85"/>
      <c r="DYX4" s="85"/>
      <c r="DYY4" s="85"/>
      <c r="DYZ4" s="85"/>
      <c r="DZA4" s="85"/>
      <c r="DZB4" s="85"/>
      <c r="DZC4" s="85"/>
      <c r="DZD4" s="85"/>
      <c r="DZE4" s="85"/>
      <c r="DZF4" s="85"/>
      <c r="DZG4" s="85"/>
      <c r="DZH4" s="85"/>
      <c r="DZI4" s="85"/>
      <c r="DZJ4" s="85"/>
      <c r="DZK4" s="85"/>
      <c r="DZL4" s="85"/>
      <c r="DZM4" s="85"/>
      <c r="DZN4" s="85"/>
      <c r="DZO4" s="85"/>
      <c r="DZP4" s="85"/>
      <c r="DZQ4" s="85"/>
      <c r="DZR4" s="85"/>
      <c r="DZS4" s="85"/>
      <c r="DZT4" s="85"/>
      <c r="DZU4" s="85"/>
      <c r="DZV4" s="85"/>
      <c r="DZW4" s="85"/>
      <c r="DZX4" s="85"/>
      <c r="DZY4" s="85"/>
      <c r="DZZ4" s="85"/>
      <c r="EAA4" s="85"/>
      <c r="EAB4" s="85"/>
      <c r="EAC4" s="85"/>
      <c r="EAD4" s="85"/>
      <c r="EAE4" s="85"/>
      <c r="EAF4" s="85"/>
      <c r="EAG4" s="85"/>
      <c r="EAH4" s="85"/>
      <c r="EAI4" s="85"/>
      <c r="EAJ4" s="85"/>
      <c r="EAK4" s="85"/>
      <c r="EAL4" s="85"/>
      <c r="EAM4" s="85"/>
      <c r="EAN4" s="85"/>
      <c r="EAO4" s="85"/>
      <c r="EAP4" s="85"/>
      <c r="EAQ4" s="85"/>
      <c r="EAR4" s="85"/>
      <c r="EAS4" s="85"/>
      <c r="EAT4" s="85"/>
      <c r="EAU4" s="85"/>
      <c r="EAV4" s="85"/>
      <c r="EAW4" s="85"/>
      <c r="EAX4" s="85"/>
      <c r="EAY4" s="85"/>
      <c r="EAZ4" s="85"/>
      <c r="EBA4" s="85"/>
      <c r="EBB4" s="85"/>
      <c r="EBC4" s="85"/>
      <c r="EBD4" s="85"/>
      <c r="EBE4" s="85"/>
      <c r="EBF4" s="85"/>
      <c r="EBG4" s="85"/>
      <c r="EBH4" s="85"/>
      <c r="EBI4" s="85"/>
      <c r="EBJ4" s="85"/>
      <c r="EBK4" s="85"/>
      <c r="EBL4" s="85"/>
      <c r="EBM4" s="85"/>
      <c r="EBN4" s="85"/>
      <c r="EBO4" s="85"/>
      <c r="EBP4" s="85"/>
      <c r="EBQ4" s="85"/>
      <c r="EBR4" s="85"/>
      <c r="EBS4" s="85"/>
      <c r="EBT4" s="85"/>
      <c r="EBU4" s="85"/>
      <c r="EBV4" s="85"/>
      <c r="EBW4" s="85"/>
      <c r="EBX4" s="85"/>
      <c r="EBY4" s="85"/>
      <c r="EBZ4" s="85"/>
      <c r="ECA4" s="85"/>
      <c r="ECB4" s="85"/>
      <c r="ECC4" s="85"/>
      <c r="ECD4" s="85"/>
      <c r="ECE4" s="85"/>
      <c r="ECF4" s="85"/>
      <c r="ECG4" s="85"/>
      <c r="ECH4" s="85"/>
      <c r="ECI4" s="85"/>
      <c r="ECJ4" s="85"/>
      <c r="ECK4" s="85"/>
      <c r="ECL4" s="85"/>
      <c r="ECM4" s="85"/>
      <c r="ECN4" s="85"/>
      <c r="ECO4" s="85"/>
      <c r="ECP4" s="85"/>
      <c r="ECQ4" s="85"/>
      <c r="ECR4" s="85"/>
      <c r="ECS4" s="85"/>
      <c r="ECT4" s="85"/>
      <c r="ECU4" s="85"/>
      <c r="ECV4" s="85"/>
      <c r="ECW4" s="85"/>
      <c r="ECX4" s="85"/>
      <c r="ECY4" s="85"/>
      <c r="ECZ4" s="85"/>
      <c r="EDA4" s="85"/>
      <c r="EDB4" s="85"/>
      <c r="EDC4" s="85"/>
      <c r="EDD4" s="85"/>
      <c r="EDE4" s="85"/>
      <c r="EDF4" s="85"/>
      <c r="EDG4" s="85"/>
      <c r="EDH4" s="85"/>
      <c r="EDI4" s="85"/>
      <c r="EDJ4" s="85"/>
      <c r="EDK4" s="85"/>
      <c r="EDL4" s="85"/>
      <c r="EDM4" s="85"/>
      <c r="EDN4" s="85"/>
      <c r="EDO4" s="85"/>
      <c r="EDP4" s="85"/>
      <c r="EDQ4" s="85"/>
      <c r="EDR4" s="85"/>
      <c r="EDS4" s="85"/>
      <c r="EDT4" s="85"/>
      <c r="EDU4" s="85"/>
      <c r="EDV4" s="85"/>
      <c r="EDW4" s="85"/>
      <c r="EDX4" s="85"/>
      <c r="EDY4" s="85"/>
      <c r="EDZ4" s="85"/>
      <c r="EEA4" s="85"/>
      <c r="EEB4" s="85"/>
      <c r="EEC4" s="85"/>
      <c r="EED4" s="85"/>
      <c r="EEE4" s="85"/>
      <c r="EEF4" s="85"/>
      <c r="EEG4" s="85"/>
      <c r="EEH4" s="85"/>
      <c r="EEI4" s="85"/>
      <c r="EEJ4" s="85"/>
      <c r="EEK4" s="85"/>
      <c r="EEL4" s="85"/>
      <c r="EEM4" s="85"/>
      <c r="EEN4" s="85"/>
      <c r="EEO4" s="85"/>
      <c r="EEP4" s="85"/>
      <c r="EEQ4" s="85"/>
      <c r="EER4" s="85"/>
      <c r="EES4" s="85"/>
      <c r="EET4" s="85"/>
      <c r="EEU4" s="85"/>
      <c r="EEV4" s="85"/>
      <c r="EEW4" s="85"/>
      <c r="EEX4" s="85"/>
      <c r="EEY4" s="85"/>
      <c r="EEZ4" s="85"/>
      <c r="EFA4" s="85"/>
      <c r="EFB4" s="85"/>
      <c r="EFC4" s="85"/>
      <c r="EFD4" s="85"/>
      <c r="EFE4" s="85"/>
      <c r="EFF4" s="85"/>
      <c r="EFG4" s="85"/>
      <c r="EFH4" s="85"/>
      <c r="EFI4" s="85"/>
      <c r="EFJ4" s="85"/>
      <c r="EFK4" s="85"/>
      <c r="EFL4" s="85"/>
      <c r="EFM4" s="85"/>
      <c r="EFN4" s="85"/>
      <c r="EFO4" s="85"/>
      <c r="EFP4" s="85"/>
      <c r="EFQ4" s="85"/>
      <c r="EFR4" s="85"/>
      <c r="EFS4" s="85"/>
      <c r="EFT4" s="85"/>
      <c r="EFU4" s="85"/>
      <c r="EFV4" s="85"/>
      <c r="EFW4" s="85"/>
      <c r="EFX4" s="85"/>
      <c r="EFY4" s="85"/>
      <c r="EFZ4" s="85"/>
      <c r="EGA4" s="85"/>
      <c r="EGB4" s="85"/>
      <c r="EGC4" s="85"/>
      <c r="EGD4" s="85"/>
      <c r="EGE4" s="85"/>
      <c r="EGF4" s="85"/>
      <c r="EGG4" s="85"/>
      <c r="EGH4" s="85"/>
      <c r="EGI4" s="85"/>
      <c r="EGJ4" s="85"/>
      <c r="EGK4" s="85"/>
      <c r="EGL4" s="85"/>
      <c r="EGM4" s="85"/>
      <c r="EGN4" s="85"/>
      <c r="EGO4" s="85"/>
      <c r="EGP4" s="85"/>
      <c r="EGQ4" s="85"/>
      <c r="EGR4" s="85"/>
      <c r="EGS4" s="85"/>
      <c r="EGT4" s="85"/>
      <c r="EGU4" s="85"/>
      <c r="EGV4" s="85"/>
      <c r="EGW4" s="85"/>
      <c r="EGX4" s="85"/>
      <c r="EGY4" s="85"/>
      <c r="EGZ4" s="85"/>
      <c r="EHA4" s="85"/>
      <c r="EHB4" s="85"/>
      <c r="EHC4" s="85"/>
      <c r="EHD4" s="85"/>
      <c r="EHE4" s="85"/>
      <c r="EHF4" s="85"/>
      <c r="EHG4" s="85"/>
      <c r="EHH4" s="85"/>
      <c r="EHI4" s="85"/>
      <c r="EHJ4" s="85"/>
      <c r="EHK4" s="85"/>
      <c r="EHL4" s="85"/>
      <c r="EHM4" s="85"/>
      <c r="EHN4" s="85"/>
      <c r="EHO4" s="85"/>
      <c r="EHP4" s="85"/>
      <c r="EHQ4" s="85"/>
      <c r="EHR4" s="85"/>
      <c r="EHS4" s="85"/>
      <c r="EHT4" s="85"/>
      <c r="EHU4" s="85"/>
      <c r="EHV4" s="85"/>
      <c r="EHW4" s="85"/>
      <c r="EHX4" s="85"/>
      <c r="EHY4" s="85"/>
      <c r="EHZ4" s="85"/>
      <c r="EIA4" s="85"/>
      <c r="EIB4" s="85"/>
      <c r="EIC4" s="85"/>
      <c r="EID4" s="85"/>
      <c r="EIE4" s="85"/>
      <c r="EIF4" s="85"/>
      <c r="EIG4" s="85"/>
      <c r="EIH4" s="85"/>
      <c r="EII4" s="85"/>
      <c r="EIJ4" s="85"/>
      <c r="EIK4" s="85"/>
      <c r="EIL4" s="85"/>
      <c r="EIM4" s="85"/>
      <c r="EIN4" s="85"/>
      <c r="EIO4" s="85"/>
      <c r="EIP4" s="85"/>
      <c r="EIQ4" s="85"/>
      <c r="EIR4" s="85"/>
      <c r="EIS4" s="85"/>
      <c r="EIT4" s="85"/>
      <c r="EIU4" s="85"/>
      <c r="EIV4" s="85"/>
      <c r="EIW4" s="85"/>
      <c r="EIX4" s="85"/>
      <c r="EIY4" s="85"/>
      <c r="EIZ4" s="85"/>
      <c r="EJA4" s="85"/>
      <c r="EJB4" s="85"/>
      <c r="EJC4" s="85"/>
      <c r="EJD4" s="85"/>
      <c r="EJE4" s="85"/>
      <c r="EJF4" s="85"/>
      <c r="EJG4" s="85"/>
      <c r="EJH4" s="85"/>
      <c r="EJI4" s="85"/>
      <c r="EJJ4" s="85"/>
      <c r="EJK4" s="85"/>
      <c r="EJL4" s="85"/>
      <c r="EJM4" s="85"/>
      <c r="EJN4" s="85"/>
      <c r="EJO4" s="85"/>
      <c r="EJP4" s="85"/>
      <c r="EJQ4" s="85"/>
      <c r="EJR4" s="85"/>
      <c r="EJS4" s="85"/>
      <c r="EJT4" s="85"/>
      <c r="EJU4" s="85"/>
      <c r="EJV4" s="85"/>
      <c r="EJW4" s="85"/>
      <c r="EJX4" s="85"/>
      <c r="EJY4" s="85"/>
      <c r="EJZ4" s="85"/>
      <c r="EKA4" s="85"/>
      <c r="EKB4" s="85"/>
      <c r="EKC4" s="85"/>
      <c r="EKD4" s="85"/>
      <c r="EKE4" s="85"/>
      <c r="EKF4" s="85"/>
      <c r="EKG4" s="85"/>
      <c r="EKH4" s="85"/>
      <c r="EKI4" s="85"/>
      <c r="EKJ4" s="85"/>
      <c r="EKK4" s="85"/>
      <c r="EKL4" s="85"/>
      <c r="EKM4" s="85"/>
      <c r="EKN4" s="85"/>
      <c r="EKO4" s="85"/>
      <c r="EKP4" s="85"/>
      <c r="EKQ4" s="85"/>
      <c r="EKR4" s="85"/>
      <c r="EKS4" s="85"/>
      <c r="EKT4" s="85"/>
      <c r="EKU4" s="85"/>
      <c r="EKV4" s="85"/>
      <c r="EKW4" s="85"/>
      <c r="EKX4" s="85"/>
      <c r="EKY4" s="85"/>
      <c r="EKZ4" s="85"/>
      <c r="ELA4" s="85"/>
      <c r="ELB4" s="85"/>
      <c r="ELC4" s="85"/>
      <c r="ELD4" s="85"/>
      <c r="ELE4" s="85"/>
      <c r="ELF4" s="85"/>
      <c r="ELG4" s="85"/>
      <c r="ELH4" s="85"/>
      <c r="ELI4" s="85"/>
      <c r="ELJ4" s="85"/>
      <c r="ELK4" s="85"/>
      <c r="ELL4" s="85"/>
      <c r="ELM4" s="85"/>
      <c r="ELN4" s="85"/>
      <c r="ELO4" s="85"/>
      <c r="ELP4" s="85"/>
      <c r="ELQ4" s="85"/>
      <c r="ELR4" s="85"/>
      <c r="ELS4" s="85"/>
      <c r="ELT4" s="85"/>
      <c r="ELU4" s="85"/>
      <c r="ELV4" s="85"/>
      <c r="ELW4" s="85"/>
      <c r="ELX4" s="85"/>
      <c r="ELY4" s="85"/>
      <c r="ELZ4" s="85"/>
      <c r="EMA4" s="85"/>
      <c r="EMB4" s="85"/>
      <c r="EMC4" s="85"/>
      <c r="EMD4" s="85"/>
      <c r="EME4" s="85"/>
      <c r="EMF4" s="85"/>
      <c r="EMG4" s="85"/>
      <c r="EMH4" s="85"/>
      <c r="EMI4" s="85"/>
      <c r="EMJ4" s="85"/>
      <c r="EMK4" s="85"/>
      <c r="EML4" s="85"/>
      <c r="EMM4" s="85"/>
      <c r="EMN4" s="85"/>
      <c r="EMO4" s="85"/>
      <c r="EMP4" s="85"/>
      <c r="EMQ4" s="85"/>
      <c r="EMR4" s="85"/>
      <c r="EMS4" s="85"/>
      <c r="EMT4" s="85"/>
      <c r="EMU4" s="85"/>
      <c r="EMV4" s="85"/>
      <c r="EMW4" s="85"/>
      <c r="EMX4" s="85"/>
      <c r="EMY4" s="85"/>
      <c r="EMZ4" s="85"/>
      <c r="ENA4" s="85"/>
      <c r="ENB4" s="85"/>
      <c r="ENC4" s="85"/>
      <c r="END4" s="85"/>
      <c r="ENE4" s="85"/>
      <c r="ENF4" s="85"/>
      <c r="ENG4" s="85"/>
      <c r="ENH4" s="85"/>
      <c r="ENI4" s="85"/>
      <c r="ENJ4" s="85"/>
      <c r="ENK4" s="85"/>
      <c r="ENL4" s="85"/>
      <c r="ENM4" s="85"/>
      <c r="ENN4" s="85"/>
      <c r="ENO4" s="85"/>
      <c r="ENP4" s="85"/>
      <c r="ENQ4" s="85"/>
      <c r="ENR4" s="85"/>
      <c r="ENS4" s="85"/>
      <c r="ENT4" s="85"/>
      <c r="ENU4" s="85"/>
      <c r="ENV4" s="85"/>
      <c r="ENW4" s="85"/>
      <c r="ENX4" s="85"/>
      <c r="ENY4" s="85"/>
      <c r="ENZ4" s="85"/>
      <c r="EOA4" s="85"/>
      <c r="EOB4" s="85"/>
      <c r="EOC4" s="85"/>
      <c r="EOD4" s="85"/>
      <c r="EOE4" s="85"/>
      <c r="EOF4" s="85"/>
      <c r="EOG4" s="85"/>
      <c r="EOH4" s="85"/>
      <c r="EOI4" s="85"/>
      <c r="EOJ4" s="85"/>
      <c r="EOK4" s="85"/>
      <c r="EOL4" s="85"/>
      <c r="EOM4" s="85"/>
      <c r="EON4" s="85"/>
      <c r="EOO4" s="85"/>
      <c r="EOP4" s="85"/>
      <c r="EOQ4" s="85"/>
      <c r="EOR4" s="85"/>
      <c r="EOS4" s="85"/>
      <c r="EOT4" s="85"/>
      <c r="EOU4" s="85"/>
      <c r="EOV4" s="85"/>
      <c r="EOW4" s="85"/>
      <c r="EOX4" s="85"/>
      <c r="EOY4" s="85"/>
      <c r="EOZ4" s="85"/>
      <c r="EPA4" s="85"/>
      <c r="EPB4" s="85"/>
      <c r="EPC4" s="85"/>
      <c r="EPD4" s="85"/>
      <c r="EPE4" s="85"/>
      <c r="EPF4" s="85"/>
      <c r="EPG4" s="85"/>
      <c r="EPH4" s="85"/>
      <c r="EPI4" s="85"/>
      <c r="EPJ4" s="85"/>
      <c r="EPK4" s="85"/>
      <c r="EPL4" s="85"/>
      <c r="EPM4" s="85"/>
      <c r="EPN4" s="85"/>
      <c r="EPO4" s="85"/>
      <c r="EPP4" s="85"/>
      <c r="EPQ4" s="85"/>
      <c r="EPR4" s="85"/>
      <c r="EPS4" s="85"/>
      <c r="EPT4" s="85"/>
      <c r="EPU4" s="85"/>
      <c r="EPV4" s="85"/>
      <c r="EPW4" s="85"/>
      <c r="EPX4" s="85"/>
      <c r="EPY4" s="85"/>
      <c r="EPZ4" s="85"/>
      <c r="EQA4" s="85"/>
      <c r="EQB4" s="85"/>
      <c r="EQC4" s="85"/>
      <c r="EQD4" s="85"/>
      <c r="EQE4" s="85"/>
      <c r="EQF4" s="85"/>
      <c r="EQG4" s="85"/>
      <c r="EQH4" s="85"/>
      <c r="EQI4" s="85"/>
      <c r="EQJ4" s="85"/>
      <c r="EQK4" s="85"/>
      <c r="EQL4" s="85"/>
      <c r="EQM4" s="85"/>
      <c r="EQN4" s="85"/>
      <c r="EQO4" s="85"/>
      <c r="EQP4" s="85"/>
      <c r="EQQ4" s="85"/>
      <c r="EQR4" s="85"/>
      <c r="EQS4" s="85"/>
      <c r="EQT4" s="85"/>
      <c r="EQU4" s="85"/>
      <c r="EQV4" s="85"/>
      <c r="EQW4" s="85"/>
      <c r="EQX4" s="85"/>
      <c r="EQY4" s="85"/>
      <c r="EQZ4" s="85"/>
      <c r="ERA4" s="85"/>
      <c r="ERB4" s="85"/>
      <c r="ERC4" s="85"/>
      <c r="ERD4" s="85"/>
      <c r="ERE4" s="85"/>
      <c r="ERF4" s="85"/>
      <c r="ERG4" s="85"/>
      <c r="ERH4" s="85"/>
      <c r="ERI4" s="85"/>
      <c r="ERJ4" s="85"/>
      <c r="ERK4" s="85"/>
      <c r="ERL4" s="85"/>
      <c r="ERM4" s="85"/>
      <c r="ERN4" s="85"/>
      <c r="ERO4" s="85"/>
      <c r="ERP4" s="85"/>
      <c r="ERQ4" s="85"/>
      <c r="ERR4" s="85"/>
      <c r="ERS4" s="85"/>
      <c r="ERT4" s="85"/>
      <c r="ERU4" s="85"/>
      <c r="ERV4" s="85"/>
      <c r="ERW4" s="85"/>
      <c r="ERX4" s="85"/>
      <c r="ERY4" s="85"/>
      <c r="ERZ4" s="85"/>
      <c r="ESA4" s="85"/>
      <c r="ESB4" s="85"/>
      <c r="ESC4" s="85"/>
      <c r="ESD4" s="85"/>
      <c r="ESE4" s="85"/>
      <c r="ESF4" s="85"/>
      <c r="ESG4" s="85"/>
      <c r="ESH4" s="85"/>
      <c r="ESI4" s="85"/>
      <c r="ESJ4" s="85"/>
      <c r="ESK4" s="85"/>
      <c r="ESL4" s="85"/>
      <c r="ESM4" s="85"/>
      <c r="ESN4" s="85"/>
      <c r="ESO4" s="85"/>
      <c r="ESP4" s="85"/>
      <c r="ESQ4" s="85"/>
      <c r="ESR4" s="85"/>
      <c r="ESS4" s="85"/>
      <c r="EST4" s="85"/>
      <c r="ESU4" s="85"/>
      <c r="ESV4" s="85"/>
      <c r="ESW4" s="85"/>
      <c r="ESX4" s="85"/>
      <c r="ESY4" s="85"/>
      <c r="ESZ4" s="85"/>
      <c r="ETA4" s="85"/>
      <c r="ETB4" s="85"/>
      <c r="ETC4" s="85"/>
      <c r="ETD4" s="85"/>
      <c r="ETE4" s="85"/>
      <c r="ETF4" s="85"/>
      <c r="ETG4" s="85"/>
      <c r="ETH4" s="85"/>
      <c r="ETI4" s="85"/>
      <c r="ETJ4" s="85"/>
      <c r="ETK4" s="85"/>
      <c r="ETL4" s="85"/>
      <c r="ETM4" s="85"/>
      <c r="ETN4" s="85"/>
      <c r="ETO4" s="85"/>
      <c r="ETP4" s="85"/>
      <c r="ETQ4" s="85"/>
      <c r="ETR4" s="85"/>
      <c r="ETS4" s="85"/>
      <c r="ETT4" s="85"/>
      <c r="ETU4" s="85"/>
      <c r="ETV4" s="85"/>
      <c r="ETW4" s="85"/>
      <c r="ETX4" s="85"/>
      <c r="ETY4" s="85"/>
      <c r="ETZ4" s="85"/>
      <c r="EUA4" s="85"/>
      <c r="EUB4" s="85"/>
      <c r="EUC4" s="85"/>
      <c r="EUD4" s="85"/>
      <c r="EUE4" s="85"/>
      <c r="EUF4" s="85"/>
      <c r="EUG4" s="85"/>
      <c r="EUH4" s="85"/>
      <c r="EUI4" s="85"/>
      <c r="EUJ4" s="85"/>
      <c r="EUK4" s="85"/>
      <c r="EUL4" s="85"/>
      <c r="EUM4" s="85"/>
      <c r="EUN4" s="85"/>
      <c r="EUO4" s="85"/>
      <c r="EUP4" s="85"/>
      <c r="EUQ4" s="85"/>
      <c r="EUR4" s="85"/>
      <c r="EUS4" s="85"/>
      <c r="EUT4" s="85"/>
      <c r="EUU4" s="85"/>
      <c r="EUV4" s="85"/>
      <c r="EUW4" s="85"/>
      <c r="EUX4" s="85"/>
      <c r="EUY4" s="85"/>
      <c r="EUZ4" s="85"/>
      <c r="EVA4" s="85"/>
      <c r="EVB4" s="85"/>
      <c r="EVC4" s="85"/>
      <c r="EVD4" s="85"/>
      <c r="EVE4" s="85"/>
      <c r="EVF4" s="85"/>
      <c r="EVG4" s="85"/>
      <c r="EVH4" s="85"/>
      <c r="EVI4" s="85"/>
      <c r="EVJ4" s="85"/>
      <c r="EVK4" s="85"/>
      <c r="EVL4" s="85"/>
      <c r="EVM4" s="85"/>
      <c r="EVN4" s="85"/>
      <c r="EVO4" s="85"/>
      <c r="EVP4" s="85"/>
      <c r="EVQ4" s="85"/>
      <c r="EVR4" s="85"/>
      <c r="EVS4" s="85"/>
      <c r="EVT4" s="85"/>
      <c r="EVU4" s="85"/>
      <c r="EVV4" s="85"/>
      <c r="EVW4" s="85"/>
      <c r="EVX4" s="85"/>
      <c r="EVY4" s="85"/>
      <c r="EVZ4" s="85"/>
      <c r="EWA4" s="85"/>
      <c r="EWB4" s="85"/>
      <c r="EWC4" s="85"/>
      <c r="EWD4" s="85"/>
      <c r="EWE4" s="85"/>
      <c r="EWF4" s="85"/>
      <c r="EWG4" s="85"/>
      <c r="EWH4" s="85"/>
      <c r="EWI4" s="85"/>
      <c r="EWJ4" s="85"/>
      <c r="EWK4" s="85"/>
      <c r="EWL4" s="85"/>
      <c r="EWM4" s="85"/>
      <c r="EWN4" s="85"/>
      <c r="EWO4" s="85"/>
      <c r="EWP4" s="85"/>
      <c r="EWQ4" s="85"/>
      <c r="EWR4" s="85"/>
      <c r="EWS4" s="85"/>
      <c r="EWT4" s="85"/>
      <c r="EWU4" s="85"/>
      <c r="EWV4" s="85"/>
      <c r="EWW4" s="85"/>
      <c r="EWX4" s="85"/>
      <c r="EWY4" s="85"/>
      <c r="EWZ4" s="85"/>
      <c r="EXA4" s="85"/>
      <c r="EXB4" s="85"/>
      <c r="EXC4" s="85"/>
      <c r="EXD4" s="85"/>
      <c r="EXE4" s="85"/>
      <c r="EXF4" s="85"/>
      <c r="EXG4" s="85"/>
      <c r="EXH4" s="85"/>
      <c r="EXI4" s="85"/>
      <c r="EXJ4" s="85"/>
      <c r="EXK4" s="85"/>
      <c r="EXL4" s="85"/>
      <c r="EXM4" s="85"/>
      <c r="EXN4" s="85"/>
      <c r="EXO4" s="85"/>
      <c r="EXP4" s="85"/>
      <c r="EXQ4" s="85"/>
      <c r="EXR4" s="85"/>
      <c r="EXS4" s="85"/>
      <c r="EXT4" s="85"/>
      <c r="EXU4" s="85"/>
      <c r="EXV4" s="85"/>
      <c r="EXW4" s="85"/>
      <c r="EXX4" s="85"/>
      <c r="EXY4" s="85"/>
      <c r="EXZ4" s="85"/>
      <c r="EYA4" s="85"/>
      <c r="EYB4" s="85"/>
      <c r="EYC4" s="85"/>
      <c r="EYD4" s="85"/>
      <c r="EYE4" s="85"/>
      <c r="EYF4" s="85"/>
      <c r="EYG4" s="85"/>
      <c r="EYH4" s="85"/>
      <c r="EYI4" s="85"/>
      <c r="EYJ4" s="85"/>
      <c r="EYK4" s="85"/>
      <c r="EYL4" s="85"/>
      <c r="EYM4" s="85"/>
      <c r="EYN4" s="85"/>
      <c r="EYO4" s="85"/>
      <c r="EYP4" s="85"/>
      <c r="EYQ4" s="85"/>
      <c r="EYR4" s="85"/>
      <c r="EYS4" s="85"/>
      <c r="EYT4" s="85"/>
      <c r="EYU4" s="85"/>
      <c r="EYV4" s="85"/>
      <c r="EYW4" s="85"/>
      <c r="EYX4" s="85"/>
      <c r="EYY4" s="85"/>
      <c r="EYZ4" s="85"/>
      <c r="EZA4" s="85"/>
      <c r="EZB4" s="85"/>
      <c r="EZC4" s="85"/>
      <c r="EZD4" s="85"/>
      <c r="EZE4" s="85"/>
      <c r="EZF4" s="85"/>
      <c r="EZG4" s="85"/>
      <c r="EZH4" s="85"/>
      <c r="EZI4" s="85"/>
      <c r="EZJ4" s="85"/>
      <c r="EZK4" s="85"/>
      <c r="EZL4" s="85"/>
      <c r="EZM4" s="85"/>
      <c r="EZN4" s="85"/>
      <c r="EZO4" s="85"/>
      <c r="EZP4" s="85"/>
      <c r="EZQ4" s="85"/>
      <c r="EZR4" s="85"/>
      <c r="EZS4" s="85"/>
      <c r="EZT4" s="85"/>
      <c r="EZU4" s="85"/>
      <c r="EZV4" s="85"/>
      <c r="EZW4" s="85"/>
      <c r="EZX4" s="85"/>
      <c r="EZY4" s="85"/>
      <c r="EZZ4" s="85"/>
      <c r="FAA4" s="85"/>
      <c r="FAB4" s="85"/>
      <c r="FAC4" s="85"/>
      <c r="FAD4" s="85"/>
      <c r="FAE4" s="85"/>
      <c r="FAF4" s="85"/>
      <c r="FAG4" s="85"/>
      <c r="FAH4" s="85"/>
      <c r="FAI4" s="85"/>
      <c r="FAJ4" s="85"/>
      <c r="FAK4" s="85"/>
      <c r="FAL4" s="85"/>
      <c r="FAM4" s="85"/>
      <c r="FAN4" s="85"/>
      <c r="FAO4" s="85"/>
      <c r="FAP4" s="85"/>
      <c r="FAQ4" s="85"/>
      <c r="FAR4" s="85"/>
      <c r="FAS4" s="85"/>
      <c r="FAT4" s="85"/>
      <c r="FAU4" s="85"/>
      <c r="FAV4" s="85"/>
      <c r="FAW4" s="85"/>
      <c r="FAX4" s="85"/>
      <c r="FAY4" s="85"/>
      <c r="FAZ4" s="85"/>
      <c r="FBA4" s="85"/>
      <c r="FBB4" s="85"/>
      <c r="FBC4" s="85"/>
      <c r="FBD4" s="85"/>
      <c r="FBE4" s="85"/>
      <c r="FBF4" s="85"/>
      <c r="FBG4" s="85"/>
      <c r="FBH4" s="85"/>
      <c r="FBI4" s="85"/>
      <c r="FBJ4" s="85"/>
      <c r="FBK4" s="85"/>
      <c r="FBL4" s="85"/>
      <c r="FBM4" s="85"/>
      <c r="FBN4" s="85"/>
      <c r="FBO4" s="85"/>
      <c r="FBP4" s="85"/>
      <c r="FBQ4" s="85"/>
      <c r="FBR4" s="85"/>
      <c r="FBS4" s="85"/>
      <c r="FBT4" s="85"/>
      <c r="FBU4" s="85"/>
      <c r="FBV4" s="85"/>
      <c r="FBW4" s="85"/>
      <c r="FBX4" s="85"/>
      <c r="FBY4" s="85"/>
      <c r="FBZ4" s="85"/>
      <c r="FCA4" s="85"/>
      <c r="FCB4" s="85"/>
      <c r="FCC4" s="85"/>
      <c r="FCD4" s="85"/>
      <c r="FCE4" s="85"/>
      <c r="FCF4" s="85"/>
      <c r="FCG4" s="85"/>
      <c r="FCH4" s="85"/>
      <c r="FCI4" s="85"/>
      <c r="FCJ4" s="85"/>
      <c r="FCK4" s="85"/>
      <c r="FCL4" s="85"/>
      <c r="FCM4" s="85"/>
      <c r="FCN4" s="85"/>
      <c r="FCO4" s="85"/>
      <c r="FCP4" s="85"/>
      <c r="FCQ4" s="85"/>
      <c r="FCR4" s="85"/>
      <c r="FCS4" s="85"/>
      <c r="FCT4" s="85"/>
      <c r="FCU4" s="85"/>
      <c r="FCV4" s="85"/>
      <c r="FCW4" s="85"/>
      <c r="FCX4" s="85"/>
      <c r="FCY4" s="85"/>
      <c r="FCZ4" s="85"/>
      <c r="FDA4" s="85"/>
      <c r="FDB4" s="85"/>
      <c r="FDC4" s="85"/>
      <c r="FDD4" s="85"/>
      <c r="FDE4" s="85"/>
      <c r="FDF4" s="85"/>
      <c r="FDG4" s="85"/>
      <c r="FDH4" s="85"/>
      <c r="FDI4" s="85"/>
      <c r="FDJ4" s="85"/>
      <c r="FDK4" s="85"/>
      <c r="FDL4" s="85"/>
      <c r="FDM4" s="85"/>
      <c r="FDN4" s="85"/>
      <c r="FDO4" s="85"/>
      <c r="FDP4" s="85"/>
      <c r="FDQ4" s="85"/>
      <c r="FDR4" s="85"/>
      <c r="FDS4" s="85"/>
      <c r="FDT4" s="85"/>
      <c r="FDU4" s="85"/>
      <c r="FDV4" s="85"/>
      <c r="FDW4" s="85"/>
      <c r="FDX4" s="85"/>
      <c r="FDY4" s="85"/>
      <c r="FDZ4" s="85"/>
      <c r="FEA4" s="85"/>
      <c r="FEB4" s="85"/>
      <c r="FEC4" s="85"/>
      <c r="FED4" s="85"/>
      <c r="FEE4" s="85"/>
      <c r="FEF4" s="85"/>
      <c r="FEG4" s="85"/>
      <c r="FEH4" s="85"/>
      <c r="FEI4" s="85"/>
      <c r="FEJ4" s="85"/>
      <c r="FEK4" s="85"/>
      <c r="FEL4" s="85"/>
      <c r="FEM4" s="85"/>
      <c r="FEN4" s="85"/>
      <c r="FEO4" s="85"/>
      <c r="FEP4" s="85"/>
      <c r="FEQ4" s="85"/>
      <c r="FER4" s="85"/>
      <c r="FES4" s="85"/>
      <c r="FET4" s="85"/>
      <c r="FEU4" s="85"/>
      <c r="FEV4" s="85"/>
      <c r="FEW4" s="85"/>
      <c r="FEX4" s="85"/>
      <c r="FEY4" s="85"/>
      <c r="FEZ4" s="85"/>
      <c r="FFA4" s="85"/>
      <c r="FFB4" s="85"/>
      <c r="FFC4" s="85"/>
      <c r="FFD4" s="85"/>
      <c r="FFE4" s="85"/>
      <c r="FFF4" s="85"/>
      <c r="FFG4" s="85"/>
      <c r="FFH4" s="85"/>
      <c r="FFI4" s="85"/>
      <c r="FFJ4" s="85"/>
      <c r="FFK4" s="85"/>
      <c r="FFL4" s="85"/>
      <c r="FFM4" s="85"/>
      <c r="FFN4" s="85"/>
      <c r="FFO4" s="85"/>
      <c r="FFP4" s="85"/>
      <c r="FFQ4" s="85"/>
      <c r="FFR4" s="85"/>
      <c r="FFS4" s="85"/>
      <c r="FFT4" s="85"/>
      <c r="FFU4" s="85"/>
      <c r="FFV4" s="85"/>
      <c r="FFW4" s="85"/>
      <c r="FFX4" s="85"/>
      <c r="FFY4" s="85"/>
      <c r="FFZ4" s="85"/>
      <c r="FGA4" s="85"/>
      <c r="FGB4" s="85"/>
      <c r="FGC4" s="85"/>
      <c r="FGD4" s="85"/>
      <c r="FGE4" s="85"/>
      <c r="FGF4" s="85"/>
      <c r="FGG4" s="85"/>
      <c r="FGH4" s="85"/>
      <c r="FGI4" s="85"/>
      <c r="FGJ4" s="85"/>
      <c r="FGK4" s="85"/>
      <c r="FGL4" s="85"/>
      <c r="FGM4" s="85"/>
      <c r="FGN4" s="85"/>
      <c r="FGO4" s="85"/>
      <c r="FGP4" s="85"/>
      <c r="FGQ4" s="85"/>
      <c r="FGR4" s="85"/>
      <c r="FGS4" s="85"/>
      <c r="FGT4" s="85"/>
      <c r="FGU4" s="85"/>
      <c r="FGV4" s="85"/>
      <c r="FGW4" s="85"/>
      <c r="FGX4" s="85"/>
      <c r="FGY4" s="85"/>
      <c r="FGZ4" s="85"/>
      <c r="FHA4" s="85"/>
      <c r="FHB4" s="85"/>
      <c r="FHC4" s="85"/>
      <c r="FHD4" s="85"/>
      <c r="FHE4" s="85"/>
      <c r="FHF4" s="85"/>
      <c r="FHG4" s="85"/>
      <c r="FHH4" s="85"/>
      <c r="FHI4" s="85"/>
      <c r="FHJ4" s="85"/>
      <c r="FHK4" s="85"/>
      <c r="FHL4" s="85"/>
      <c r="FHM4" s="85"/>
      <c r="FHN4" s="85"/>
      <c r="FHO4" s="85"/>
      <c r="FHP4" s="85"/>
      <c r="FHQ4" s="85"/>
      <c r="FHR4" s="85"/>
      <c r="FHS4" s="85"/>
      <c r="FHT4" s="85"/>
      <c r="FHU4" s="85"/>
      <c r="FHV4" s="85"/>
      <c r="FHW4" s="85"/>
      <c r="FHX4" s="85"/>
      <c r="FHY4" s="85"/>
      <c r="FHZ4" s="85"/>
      <c r="FIA4" s="85"/>
      <c r="FIB4" s="85"/>
      <c r="FIC4" s="85"/>
      <c r="FID4" s="85"/>
      <c r="FIE4" s="85"/>
      <c r="FIF4" s="85"/>
      <c r="FIG4" s="85"/>
      <c r="FIH4" s="85"/>
      <c r="FII4" s="85"/>
      <c r="FIJ4" s="85"/>
      <c r="FIK4" s="85"/>
      <c r="FIL4" s="85"/>
      <c r="FIM4" s="85"/>
      <c r="FIN4" s="85"/>
      <c r="FIO4" s="85"/>
      <c r="FIP4" s="85"/>
      <c r="FIQ4" s="85"/>
      <c r="FIR4" s="85"/>
      <c r="FIS4" s="85"/>
      <c r="FIT4" s="85"/>
      <c r="FIU4" s="85"/>
      <c r="FIV4" s="85"/>
      <c r="FIW4" s="85"/>
      <c r="FIX4" s="85"/>
      <c r="FIY4" s="85"/>
      <c r="FIZ4" s="85"/>
      <c r="FJA4" s="85"/>
      <c r="FJB4" s="85"/>
      <c r="FJC4" s="85"/>
      <c r="FJD4" s="85"/>
      <c r="FJE4" s="85"/>
      <c r="FJF4" s="85"/>
      <c r="FJG4" s="85"/>
      <c r="FJH4" s="85"/>
      <c r="FJI4" s="85"/>
      <c r="FJJ4" s="85"/>
      <c r="FJK4" s="85"/>
      <c r="FJL4" s="85"/>
      <c r="FJM4" s="85"/>
      <c r="FJN4" s="85"/>
      <c r="FJO4" s="85"/>
      <c r="FJP4" s="85"/>
      <c r="FJQ4" s="85"/>
      <c r="FJR4" s="85"/>
      <c r="FJS4" s="85"/>
      <c r="FJT4" s="85"/>
      <c r="FJU4" s="85"/>
      <c r="FJV4" s="85"/>
      <c r="FJW4" s="85"/>
      <c r="FJX4" s="85"/>
      <c r="FJY4" s="85"/>
      <c r="FJZ4" s="85"/>
      <c r="FKA4" s="85"/>
      <c r="FKB4" s="85"/>
      <c r="FKC4" s="85"/>
      <c r="FKD4" s="85"/>
      <c r="FKE4" s="85"/>
      <c r="FKF4" s="85"/>
      <c r="FKG4" s="85"/>
      <c r="FKH4" s="85"/>
      <c r="FKI4" s="85"/>
      <c r="FKJ4" s="85"/>
      <c r="FKK4" s="85"/>
      <c r="FKL4" s="85"/>
      <c r="FKM4" s="85"/>
      <c r="FKN4" s="85"/>
      <c r="FKO4" s="85"/>
      <c r="FKP4" s="85"/>
      <c r="FKQ4" s="85"/>
      <c r="FKR4" s="85"/>
      <c r="FKS4" s="85"/>
      <c r="FKT4" s="85"/>
      <c r="FKU4" s="85"/>
      <c r="FKV4" s="85"/>
      <c r="FKW4" s="85"/>
      <c r="FKX4" s="85"/>
      <c r="FKY4" s="85"/>
      <c r="FKZ4" s="85"/>
      <c r="FLA4" s="85"/>
      <c r="FLB4" s="85"/>
      <c r="FLC4" s="85"/>
      <c r="FLD4" s="85"/>
      <c r="FLE4" s="85"/>
      <c r="FLF4" s="85"/>
      <c r="FLG4" s="85"/>
      <c r="FLH4" s="85"/>
      <c r="FLI4" s="85"/>
      <c r="FLJ4" s="85"/>
      <c r="FLK4" s="85"/>
      <c r="FLL4" s="85"/>
      <c r="FLM4" s="85"/>
      <c r="FLN4" s="85"/>
      <c r="FLO4" s="85"/>
      <c r="FLP4" s="85"/>
      <c r="FLQ4" s="85"/>
      <c r="FLR4" s="85"/>
      <c r="FLS4" s="85"/>
      <c r="FLT4" s="85"/>
      <c r="FLU4" s="85"/>
      <c r="FLV4" s="85"/>
      <c r="FLW4" s="85"/>
      <c r="FLX4" s="85"/>
      <c r="FLY4" s="85"/>
      <c r="FLZ4" s="85"/>
      <c r="FMA4" s="85"/>
      <c r="FMB4" s="85"/>
      <c r="FMC4" s="85"/>
      <c r="FMD4" s="85"/>
      <c r="FME4" s="85"/>
      <c r="FMF4" s="85"/>
      <c r="FMG4" s="85"/>
      <c r="FMH4" s="85"/>
      <c r="FMI4" s="85"/>
      <c r="FMJ4" s="85"/>
      <c r="FMK4" s="85"/>
      <c r="FML4" s="85"/>
      <c r="FMM4" s="85"/>
      <c r="FMN4" s="85"/>
      <c r="FMO4" s="85"/>
      <c r="FMP4" s="85"/>
      <c r="FMQ4" s="85"/>
      <c r="FMR4" s="85"/>
      <c r="FMS4" s="85"/>
      <c r="FMT4" s="85"/>
      <c r="FMU4" s="85"/>
      <c r="FMV4" s="85"/>
      <c r="FMW4" s="85"/>
      <c r="FMX4" s="85"/>
      <c r="FMY4" s="85"/>
      <c r="FMZ4" s="85"/>
      <c r="FNA4" s="85"/>
      <c r="FNB4" s="85"/>
      <c r="FNC4" s="85"/>
      <c r="FND4" s="85"/>
      <c r="FNE4" s="85"/>
      <c r="FNF4" s="85"/>
      <c r="FNG4" s="85"/>
      <c r="FNH4" s="85"/>
      <c r="FNI4" s="85"/>
      <c r="FNJ4" s="85"/>
      <c r="FNK4" s="85"/>
      <c r="FNL4" s="85"/>
      <c r="FNM4" s="85"/>
      <c r="FNN4" s="85"/>
      <c r="FNO4" s="85"/>
      <c r="FNP4" s="85"/>
      <c r="FNQ4" s="85"/>
      <c r="FNR4" s="85"/>
      <c r="FNS4" s="85"/>
      <c r="FNT4" s="85"/>
      <c r="FNU4" s="85"/>
      <c r="FNV4" s="85"/>
      <c r="FNW4" s="85"/>
      <c r="FNX4" s="85"/>
      <c r="FNY4" s="85"/>
      <c r="FNZ4" s="85"/>
      <c r="FOA4" s="85"/>
      <c r="FOB4" s="85"/>
      <c r="FOC4" s="85"/>
      <c r="FOD4" s="85"/>
      <c r="FOE4" s="85"/>
      <c r="FOF4" s="85"/>
      <c r="FOG4" s="85"/>
      <c r="FOH4" s="85"/>
      <c r="FOI4" s="85"/>
      <c r="FOJ4" s="85"/>
      <c r="FOK4" s="85"/>
      <c r="FOL4" s="85"/>
      <c r="FOM4" s="85"/>
      <c r="FON4" s="85"/>
      <c r="FOO4" s="85"/>
      <c r="FOP4" s="85"/>
      <c r="FOQ4" s="85"/>
      <c r="FOR4" s="85"/>
      <c r="FOS4" s="85"/>
      <c r="FOT4" s="85"/>
      <c r="FOU4" s="85"/>
      <c r="FOV4" s="85"/>
      <c r="FOW4" s="85"/>
      <c r="FOX4" s="85"/>
      <c r="FOY4" s="85"/>
      <c r="FOZ4" s="85"/>
      <c r="FPA4" s="85"/>
      <c r="FPB4" s="85"/>
      <c r="FPC4" s="85"/>
      <c r="FPD4" s="85"/>
      <c r="FPE4" s="85"/>
      <c r="FPF4" s="85"/>
      <c r="FPG4" s="85"/>
      <c r="FPH4" s="85"/>
      <c r="FPI4" s="85"/>
      <c r="FPJ4" s="85"/>
      <c r="FPK4" s="85"/>
      <c r="FPL4" s="85"/>
      <c r="FPM4" s="85"/>
      <c r="FPN4" s="85"/>
      <c r="FPO4" s="85"/>
      <c r="FPP4" s="85"/>
      <c r="FPQ4" s="85"/>
      <c r="FPR4" s="85"/>
      <c r="FPS4" s="85"/>
      <c r="FPT4" s="85"/>
      <c r="FPU4" s="85"/>
      <c r="FPV4" s="85"/>
      <c r="FPW4" s="85"/>
      <c r="FPX4" s="85"/>
      <c r="FPY4" s="85"/>
      <c r="FPZ4" s="85"/>
      <c r="FQA4" s="85"/>
      <c r="FQB4" s="85"/>
      <c r="FQC4" s="85"/>
      <c r="FQD4" s="85"/>
      <c r="FQE4" s="85"/>
      <c r="FQF4" s="85"/>
      <c r="FQG4" s="85"/>
      <c r="FQH4" s="85"/>
      <c r="FQI4" s="85"/>
      <c r="FQJ4" s="85"/>
      <c r="FQK4" s="85"/>
      <c r="FQL4" s="85"/>
      <c r="FQM4" s="85"/>
      <c r="FQN4" s="85"/>
      <c r="FQO4" s="85"/>
      <c r="FQP4" s="85"/>
      <c r="FQQ4" s="85"/>
      <c r="FQR4" s="85"/>
      <c r="FQS4" s="85"/>
      <c r="FQT4" s="85"/>
      <c r="FQU4" s="85"/>
      <c r="FQV4" s="85"/>
      <c r="FQW4" s="85"/>
      <c r="FQX4" s="85"/>
      <c r="FQY4" s="85"/>
      <c r="FQZ4" s="85"/>
      <c r="FRA4" s="85"/>
      <c r="FRB4" s="85"/>
      <c r="FRC4" s="85"/>
      <c r="FRD4" s="85"/>
      <c r="FRE4" s="85"/>
      <c r="FRF4" s="85"/>
      <c r="FRG4" s="85"/>
      <c r="FRH4" s="85"/>
      <c r="FRI4" s="85"/>
      <c r="FRJ4" s="85"/>
      <c r="FRK4" s="85"/>
      <c r="FRL4" s="85"/>
      <c r="FRM4" s="85"/>
      <c r="FRN4" s="85"/>
      <c r="FRO4" s="85"/>
      <c r="FRP4" s="85"/>
      <c r="FRQ4" s="85"/>
      <c r="FRR4" s="85"/>
      <c r="FRS4" s="85"/>
      <c r="FRT4" s="85"/>
      <c r="FRU4" s="85"/>
      <c r="FRV4" s="85"/>
      <c r="FRW4" s="85"/>
      <c r="FRX4" s="85"/>
      <c r="FRY4" s="85"/>
      <c r="FRZ4" s="85"/>
      <c r="FSA4" s="85"/>
      <c r="FSB4" s="85"/>
      <c r="FSC4" s="85"/>
      <c r="FSD4" s="85"/>
      <c r="FSE4" s="85"/>
      <c r="FSF4" s="85"/>
      <c r="FSG4" s="85"/>
      <c r="FSH4" s="85"/>
      <c r="FSI4" s="85"/>
      <c r="FSJ4" s="85"/>
      <c r="FSK4" s="85"/>
      <c r="FSL4" s="85"/>
      <c r="FSM4" s="85"/>
      <c r="FSN4" s="85"/>
      <c r="FSO4" s="85"/>
      <c r="FSP4" s="85"/>
      <c r="FSQ4" s="85"/>
      <c r="FSR4" s="85"/>
      <c r="FSS4" s="85"/>
      <c r="FST4" s="85"/>
      <c r="FSU4" s="85"/>
      <c r="FSV4" s="85"/>
      <c r="FSW4" s="85"/>
      <c r="FSX4" s="85"/>
      <c r="FSY4" s="85"/>
      <c r="FSZ4" s="85"/>
      <c r="FTA4" s="85"/>
      <c r="FTB4" s="85"/>
      <c r="FTC4" s="85"/>
      <c r="FTD4" s="85"/>
      <c r="FTE4" s="85"/>
      <c r="FTF4" s="85"/>
      <c r="FTG4" s="85"/>
      <c r="FTH4" s="85"/>
      <c r="FTI4" s="85"/>
      <c r="FTJ4" s="85"/>
      <c r="FTK4" s="85"/>
      <c r="FTL4" s="85"/>
      <c r="FTM4" s="85"/>
      <c r="FTN4" s="85"/>
      <c r="FTO4" s="85"/>
      <c r="FTP4" s="85"/>
      <c r="FTQ4" s="85"/>
      <c r="FTR4" s="85"/>
      <c r="FTS4" s="85"/>
      <c r="FTT4" s="85"/>
      <c r="FTU4" s="85"/>
      <c r="FTV4" s="85"/>
      <c r="FTW4" s="85"/>
      <c r="FTX4" s="85"/>
      <c r="FTY4" s="85"/>
      <c r="FTZ4" s="85"/>
      <c r="FUA4" s="85"/>
      <c r="FUB4" s="85"/>
      <c r="FUC4" s="85"/>
      <c r="FUD4" s="85"/>
      <c r="FUE4" s="85"/>
      <c r="FUF4" s="85"/>
      <c r="FUG4" s="85"/>
      <c r="FUH4" s="85"/>
      <c r="FUI4" s="85"/>
      <c r="FUJ4" s="85"/>
      <c r="FUK4" s="85"/>
      <c r="FUL4" s="85"/>
      <c r="FUM4" s="85"/>
      <c r="FUN4" s="85"/>
      <c r="FUO4" s="85"/>
      <c r="FUP4" s="85"/>
      <c r="FUQ4" s="85"/>
      <c r="FUR4" s="85"/>
      <c r="FUS4" s="85"/>
      <c r="FUT4" s="85"/>
      <c r="FUU4" s="85"/>
      <c r="FUV4" s="85"/>
      <c r="FUW4" s="85"/>
      <c r="FUX4" s="85"/>
      <c r="FUY4" s="85"/>
      <c r="FUZ4" s="85"/>
      <c r="FVA4" s="85"/>
      <c r="FVB4" s="85"/>
      <c r="FVC4" s="85"/>
      <c r="FVD4" s="85"/>
      <c r="FVE4" s="85"/>
      <c r="FVF4" s="85"/>
      <c r="FVG4" s="85"/>
      <c r="FVH4" s="85"/>
      <c r="FVI4" s="85"/>
      <c r="FVJ4" s="85"/>
      <c r="FVK4" s="85"/>
      <c r="FVL4" s="85"/>
      <c r="FVM4" s="85"/>
      <c r="FVN4" s="85"/>
      <c r="FVO4" s="85"/>
      <c r="FVP4" s="85"/>
      <c r="FVQ4" s="85"/>
      <c r="FVR4" s="85"/>
      <c r="FVS4" s="85"/>
      <c r="FVT4" s="85"/>
      <c r="FVU4" s="85"/>
      <c r="FVV4" s="85"/>
      <c r="FVW4" s="85"/>
      <c r="FVX4" s="85"/>
      <c r="FVY4" s="85"/>
      <c r="FVZ4" s="85"/>
      <c r="FWA4" s="85"/>
      <c r="FWB4" s="85"/>
      <c r="FWC4" s="85"/>
      <c r="FWD4" s="85"/>
      <c r="FWE4" s="85"/>
      <c r="FWF4" s="85"/>
      <c r="FWG4" s="85"/>
      <c r="FWH4" s="85"/>
      <c r="FWI4" s="85"/>
      <c r="FWJ4" s="85"/>
      <c r="FWK4" s="85"/>
      <c r="FWL4" s="85"/>
      <c r="FWM4" s="85"/>
      <c r="FWN4" s="85"/>
      <c r="FWO4" s="85"/>
      <c r="FWP4" s="85"/>
      <c r="FWQ4" s="85"/>
      <c r="FWR4" s="85"/>
      <c r="FWS4" s="85"/>
      <c r="FWT4" s="85"/>
      <c r="FWU4" s="85"/>
      <c r="FWV4" s="85"/>
      <c r="FWW4" s="85"/>
      <c r="FWX4" s="85"/>
      <c r="FWY4" s="85"/>
      <c r="FWZ4" s="85"/>
      <c r="FXA4" s="85"/>
      <c r="FXB4" s="85"/>
      <c r="FXC4" s="85"/>
      <c r="FXD4" s="85"/>
      <c r="FXE4" s="85"/>
      <c r="FXF4" s="85"/>
      <c r="FXG4" s="85"/>
      <c r="FXH4" s="85"/>
      <c r="FXI4" s="85"/>
      <c r="FXJ4" s="85"/>
      <c r="FXK4" s="85"/>
      <c r="FXL4" s="85"/>
      <c r="FXM4" s="85"/>
      <c r="FXN4" s="85"/>
      <c r="FXO4" s="85"/>
      <c r="FXP4" s="85"/>
      <c r="FXQ4" s="85"/>
      <c r="FXR4" s="85"/>
      <c r="FXS4" s="85"/>
      <c r="FXT4" s="85"/>
      <c r="FXU4" s="85"/>
      <c r="FXV4" s="85"/>
      <c r="FXW4" s="85"/>
      <c r="FXX4" s="85"/>
      <c r="FXY4" s="85"/>
      <c r="FXZ4" s="85"/>
      <c r="FYA4" s="85"/>
      <c r="FYB4" s="85"/>
      <c r="FYC4" s="85"/>
      <c r="FYD4" s="85"/>
      <c r="FYE4" s="85"/>
      <c r="FYF4" s="85"/>
      <c r="FYG4" s="85"/>
      <c r="FYH4" s="85"/>
      <c r="FYI4" s="85"/>
      <c r="FYJ4" s="85"/>
      <c r="FYK4" s="85"/>
      <c r="FYL4" s="85"/>
      <c r="FYM4" s="85"/>
      <c r="FYN4" s="85"/>
      <c r="FYO4" s="85"/>
      <c r="FYP4" s="85"/>
      <c r="FYQ4" s="85"/>
      <c r="FYR4" s="85"/>
      <c r="FYS4" s="85"/>
      <c r="FYT4" s="85"/>
      <c r="FYU4" s="85"/>
      <c r="FYV4" s="85"/>
      <c r="FYW4" s="85"/>
      <c r="FYX4" s="85"/>
      <c r="FYY4" s="85"/>
      <c r="FYZ4" s="85"/>
      <c r="FZA4" s="85"/>
      <c r="FZB4" s="85"/>
      <c r="FZC4" s="85"/>
      <c r="FZD4" s="85"/>
      <c r="FZE4" s="85"/>
      <c r="FZF4" s="85"/>
      <c r="FZG4" s="85"/>
      <c r="FZH4" s="85"/>
      <c r="FZI4" s="85"/>
      <c r="FZJ4" s="85"/>
      <c r="FZK4" s="85"/>
      <c r="FZL4" s="85"/>
      <c r="FZM4" s="85"/>
      <c r="FZN4" s="85"/>
      <c r="FZO4" s="85"/>
      <c r="FZP4" s="85"/>
      <c r="FZQ4" s="85"/>
      <c r="FZR4" s="85"/>
      <c r="FZS4" s="85"/>
      <c r="FZT4" s="85"/>
      <c r="FZU4" s="85"/>
      <c r="FZV4" s="85"/>
      <c r="FZW4" s="85"/>
      <c r="FZX4" s="85"/>
      <c r="FZY4" s="85"/>
      <c r="FZZ4" s="85"/>
      <c r="GAA4" s="85"/>
      <c r="GAB4" s="85"/>
      <c r="GAC4" s="85"/>
      <c r="GAD4" s="85"/>
      <c r="GAE4" s="85"/>
      <c r="GAF4" s="85"/>
      <c r="GAG4" s="85"/>
      <c r="GAH4" s="85"/>
      <c r="GAI4" s="85"/>
      <c r="GAJ4" s="85"/>
      <c r="GAK4" s="85"/>
      <c r="GAL4" s="85"/>
      <c r="GAM4" s="85"/>
      <c r="GAN4" s="85"/>
      <c r="GAO4" s="85"/>
      <c r="GAP4" s="85"/>
      <c r="GAQ4" s="85"/>
      <c r="GAR4" s="85"/>
      <c r="GAS4" s="85"/>
      <c r="GAT4" s="85"/>
      <c r="GAU4" s="85"/>
      <c r="GAV4" s="85"/>
      <c r="GAW4" s="85"/>
      <c r="GAX4" s="85"/>
      <c r="GAY4" s="85"/>
      <c r="GAZ4" s="85"/>
      <c r="GBA4" s="85"/>
      <c r="GBB4" s="85"/>
      <c r="GBC4" s="85"/>
      <c r="GBD4" s="85"/>
      <c r="GBE4" s="85"/>
      <c r="GBF4" s="85"/>
      <c r="GBG4" s="85"/>
      <c r="GBH4" s="85"/>
      <c r="GBI4" s="85"/>
      <c r="GBJ4" s="85"/>
      <c r="GBK4" s="85"/>
      <c r="GBL4" s="85"/>
      <c r="GBM4" s="85"/>
      <c r="GBN4" s="85"/>
      <c r="GBO4" s="85"/>
      <c r="GBP4" s="85"/>
      <c r="GBQ4" s="85"/>
      <c r="GBR4" s="85"/>
      <c r="GBS4" s="85"/>
      <c r="GBT4" s="85"/>
      <c r="GBU4" s="85"/>
      <c r="GBV4" s="85"/>
      <c r="GBW4" s="85"/>
      <c r="GBX4" s="85"/>
      <c r="GBY4" s="85"/>
      <c r="GBZ4" s="85"/>
      <c r="GCA4" s="85"/>
      <c r="GCB4" s="85"/>
      <c r="GCC4" s="85"/>
      <c r="GCD4" s="85"/>
      <c r="GCE4" s="85"/>
      <c r="GCF4" s="85"/>
      <c r="GCG4" s="85"/>
      <c r="GCH4" s="85"/>
      <c r="GCI4" s="85"/>
      <c r="GCJ4" s="85"/>
      <c r="GCK4" s="85"/>
      <c r="GCL4" s="85"/>
      <c r="GCM4" s="85"/>
      <c r="GCN4" s="85"/>
      <c r="GCO4" s="85"/>
      <c r="GCP4" s="85"/>
      <c r="GCQ4" s="85"/>
      <c r="GCR4" s="85"/>
      <c r="GCS4" s="85"/>
      <c r="GCT4" s="85"/>
      <c r="GCU4" s="85"/>
      <c r="GCV4" s="85"/>
      <c r="GCW4" s="85"/>
      <c r="GCX4" s="85"/>
      <c r="GCY4" s="85"/>
      <c r="GCZ4" s="85"/>
      <c r="GDA4" s="85"/>
      <c r="GDB4" s="85"/>
      <c r="GDC4" s="85"/>
      <c r="GDD4" s="85"/>
      <c r="GDE4" s="85"/>
      <c r="GDF4" s="85"/>
      <c r="GDG4" s="85"/>
      <c r="GDH4" s="85"/>
      <c r="GDI4" s="85"/>
      <c r="GDJ4" s="85"/>
      <c r="GDK4" s="85"/>
      <c r="GDL4" s="85"/>
      <c r="GDM4" s="85"/>
      <c r="GDN4" s="85"/>
      <c r="GDO4" s="85"/>
      <c r="GDP4" s="85"/>
      <c r="GDQ4" s="85"/>
      <c r="GDR4" s="85"/>
      <c r="GDS4" s="85"/>
      <c r="GDT4" s="85"/>
      <c r="GDU4" s="85"/>
      <c r="GDV4" s="85"/>
      <c r="GDW4" s="85"/>
      <c r="GDX4" s="85"/>
      <c r="GDY4" s="85"/>
      <c r="GDZ4" s="85"/>
      <c r="GEA4" s="85"/>
      <c r="GEB4" s="85"/>
      <c r="GEC4" s="85"/>
      <c r="GED4" s="85"/>
      <c r="GEE4" s="85"/>
      <c r="GEF4" s="85"/>
      <c r="GEG4" s="85"/>
      <c r="GEH4" s="85"/>
      <c r="GEI4" s="85"/>
      <c r="GEJ4" s="85"/>
      <c r="GEK4" s="85"/>
      <c r="GEL4" s="85"/>
      <c r="GEM4" s="85"/>
      <c r="GEN4" s="85"/>
      <c r="GEO4" s="85"/>
      <c r="GEP4" s="85"/>
      <c r="GEQ4" s="85"/>
      <c r="GER4" s="85"/>
      <c r="GES4" s="85"/>
      <c r="GET4" s="85"/>
      <c r="GEU4" s="85"/>
      <c r="GEV4" s="85"/>
      <c r="GEW4" s="85"/>
      <c r="GEX4" s="85"/>
      <c r="GEY4" s="85"/>
      <c r="GEZ4" s="85"/>
      <c r="GFA4" s="85"/>
      <c r="GFB4" s="85"/>
      <c r="GFC4" s="85"/>
      <c r="GFD4" s="85"/>
      <c r="GFE4" s="85"/>
      <c r="GFF4" s="85"/>
      <c r="GFG4" s="85"/>
      <c r="GFH4" s="85"/>
      <c r="GFI4" s="85"/>
      <c r="GFJ4" s="85"/>
      <c r="GFK4" s="85"/>
      <c r="GFL4" s="85"/>
      <c r="GFM4" s="85"/>
      <c r="GFN4" s="85"/>
      <c r="GFO4" s="85"/>
      <c r="GFP4" s="85"/>
      <c r="GFQ4" s="85"/>
      <c r="GFR4" s="85"/>
      <c r="GFS4" s="85"/>
      <c r="GFT4" s="85"/>
      <c r="GFU4" s="85"/>
      <c r="GFV4" s="85"/>
      <c r="GFW4" s="85"/>
      <c r="GFX4" s="85"/>
      <c r="GFY4" s="85"/>
      <c r="GFZ4" s="85"/>
      <c r="GGA4" s="85"/>
      <c r="GGB4" s="85"/>
      <c r="GGC4" s="85"/>
      <c r="GGD4" s="85"/>
      <c r="GGE4" s="85"/>
      <c r="GGF4" s="85"/>
      <c r="GGG4" s="85"/>
      <c r="GGH4" s="85"/>
      <c r="GGI4" s="85"/>
      <c r="GGJ4" s="85"/>
      <c r="GGK4" s="85"/>
      <c r="GGL4" s="85"/>
      <c r="GGM4" s="85"/>
      <c r="GGN4" s="85"/>
      <c r="GGO4" s="85"/>
      <c r="GGP4" s="85"/>
      <c r="GGQ4" s="85"/>
      <c r="GGR4" s="85"/>
      <c r="GGS4" s="85"/>
      <c r="GGT4" s="85"/>
      <c r="GGU4" s="85"/>
      <c r="GGV4" s="85"/>
      <c r="GGW4" s="85"/>
      <c r="GGX4" s="85"/>
      <c r="GGY4" s="85"/>
      <c r="GGZ4" s="85"/>
      <c r="GHA4" s="85"/>
      <c r="GHB4" s="85"/>
      <c r="GHC4" s="85"/>
      <c r="GHD4" s="85"/>
      <c r="GHE4" s="85"/>
      <c r="GHF4" s="85"/>
      <c r="GHG4" s="85"/>
      <c r="GHH4" s="85"/>
      <c r="GHI4" s="85"/>
      <c r="GHJ4" s="85"/>
      <c r="GHK4" s="85"/>
      <c r="GHL4" s="85"/>
      <c r="GHM4" s="85"/>
      <c r="GHN4" s="85"/>
      <c r="GHO4" s="85"/>
      <c r="GHP4" s="85"/>
      <c r="GHQ4" s="85"/>
      <c r="GHR4" s="85"/>
      <c r="GHS4" s="85"/>
      <c r="GHT4" s="85"/>
      <c r="GHU4" s="85"/>
      <c r="GHV4" s="85"/>
      <c r="GHW4" s="85"/>
      <c r="GHX4" s="85"/>
      <c r="GHY4" s="85"/>
      <c r="GHZ4" s="85"/>
      <c r="GIA4" s="85"/>
      <c r="GIB4" s="85"/>
      <c r="GIC4" s="85"/>
      <c r="GID4" s="85"/>
      <c r="GIE4" s="85"/>
      <c r="GIF4" s="85"/>
      <c r="GIG4" s="85"/>
      <c r="GIH4" s="85"/>
      <c r="GII4" s="85"/>
      <c r="GIJ4" s="85"/>
      <c r="GIK4" s="85"/>
      <c r="GIL4" s="85"/>
      <c r="GIM4" s="85"/>
      <c r="GIN4" s="85"/>
      <c r="GIO4" s="85"/>
      <c r="GIP4" s="85"/>
      <c r="GIQ4" s="85"/>
      <c r="GIR4" s="85"/>
      <c r="GIS4" s="85"/>
      <c r="GIT4" s="85"/>
      <c r="GIU4" s="85"/>
      <c r="GIV4" s="85"/>
      <c r="GIW4" s="85"/>
      <c r="GIX4" s="85"/>
      <c r="GIY4" s="85"/>
      <c r="GIZ4" s="85"/>
      <c r="GJA4" s="85"/>
      <c r="GJB4" s="85"/>
      <c r="GJC4" s="85"/>
      <c r="GJD4" s="85"/>
      <c r="GJE4" s="85"/>
      <c r="GJF4" s="85"/>
      <c r="GJG4" s="85"/>
      <c r="GJH4" s="85"/>
      <c r="GJI4" s="85"/>
      <c r="GJJ4" s="85"/>
      <c r="GJK4" s="85"/>
      <c r="GJL4" s="85"/>
      <c r="GJM4" s="85"/>
      <c r="GJN4" s="85"/>
      <c r="GJO4" s="85"/>
      <c r="GJP4" s="85"/>
      <c r="GJQ4" s="85"/>
      <c r="GJR4" s="85"/>
      <c r="GJS4" s="85"/>
      <c r="GJT4" s="85"/>
      <c r="GJU4" s="85"/>
      <c r="GJV4" s="85"/>
      <c r="GJW4" s="85"/>
      <c r="GJX4" s="85"/>
      <c r="GJY4" s="85"/>
      <c r="GJZ4" s="85"/>
      <c r="GKA4" s="85"/>
      <c r="GKB4" s="85"/>
      <c r="GKC4" s="85"/>
      <c r="GKD4" s="85"/>
      <c r="GKE4" s="85"/>
      <c r="GKF4" s="85"/>
      <c r="GKG4" s="85"/>
      <c r="GKH4" s="85"/>
      <c r="GKI4" s="85"/>
      <c r="GKJ4" s="85"/>
      <c r="GKK4" s="85"/>
      <c r="GKL4" s="85"/>
      <c r="GKM4" s="85"/>
      <c r="GKN4" s="85"/>
      <c r="GKO4" s="85"/>
      <c r="GKP4" s="85"/>
      <c r="GKQ4" s="85"/>
      <c r="GKR4" s="85"/>
      <c r="GKS4" s="85"/>
      <c r="GKT4" s="85"/>
      <c r="GKU4" s="85"/>
      <c r="GKV4" s="85"/>
      <c r="GKW4" s="85"/>
      <c r="GKX4" s="85"/>
      <c r="GKY4" s="85"/>
      <c r="GKZ4" s="85"/>
      <c r="GLA4" s="85"/>
      <c r="GLB4" s="85"/>
      <c r="GLC4" s="85"/>
      <c r="GLD4" s="85"/>
      <c r="GLE4" s="85"/>
      <c r="GLF4" s="85"/>
      <c r="GLG4" s="85"/>
      <c r="GLH4" s="85"/>
      <c r="GLI4" s="85"/>
      <c r="GLJ4" s="85"/>
      <c r="GLK4" s="85"/>
      <c r="GLL4" s="85"/>
      <c r="GLM4" s="85"/>
      <c r="GLN4" s="85"/>
      <c r="GLO4" s="85"/>
      <c r="GLP4" s="85"/>
      <c r="GLQ4" s="85"/>
      <c r="GLR4" s="85"/>
      <c r="GLS4" s="85"/>
      <c r="GLT4" s="85"/>
      <c r="GLU4" s="85"/>
      <c r="GLV4" s="85"/>
      <c r="GLW4" s="85"/>
      <c r="GLX4" s="85"/>
      <c r="GLY4" s="85"/>
      <c r="GLZ4" s="85"/>
      <c r="GMA4" s="85"/>
      <c r="GMB4" s="85"/>
      <c r="GMC4" s="85"/>
      <c r="GMD4" s="85"/>
      <c r="GME4" s="85"/>
      <c r="GMF4" s="85"/>
      <c r="GMG4" s="85"/>
      <c r="GMH4" s="85"/>
      <c r="GMI4" s="85"/>
      <c r="GMJ4" s="85"/>
      <c r="GMK4" s="85"/>
      <c r="GML4" s="85"/>
      <c r="GMM4" s="85"/>
      <c r="GMN4" s="85"/>
      <c r="GMO4" s="85"/>
      <c r="GMP4" s="85"/>
      <c r="GMQ4" s="85"/>
      <c r="GMR4" s="85"/>
      <c r="GMS4" s="85"/>
      <c r="GMT4" s="85"/>
      <c r="GMU4" s="85"/>
      <c r="GMV4" s="85"/>
      <c r="GMW4" s="85"/>
      <c r="GMX4" s="85"/>
      <c r="GMY4" s="85"/>
      <c r="GMZ4" s="85"/>
      <c r="GNA4" s="85"/>
      <c r="GNB4" s="85"/>
      <c r="GNC4" s="85"/>
      <c r="GND4" s="85"/>
      <c r="GNE4" s="85"/>
      <c r="GNF4" s="85"/>
      <c r="GNG4" s="85"/>
      <c r="GNH4" s="85"/>
      <c r="GNI4" s="85"/>
      <c r="GNJ4" s="85"/>
      <c r="GNK4" s="85"/>
      <c r="GNL4" s="85"/>
      <c r="GNM4" s="85"/>
      <c r="GNN4" s="85"/>
      <c r="GNO4" s="85"/>
      <c r="GNP4" s="85"/>
      <c r="GNQ4" s="85"/>
      <c r="GNR4" s="85"/>
      <c r="GNS4" s="85"/>
      <c r="GNT4" s="85"/>
      <c r="GNU4" s="85"/>
      <c r="GNV4" s="85"/>
      <c r="GNW4" s="85"/>
      <c r="GNX4" s="85"/>
      <c r="GNY4" s="85"/>
      <c r="GNZ4" s="85"/>
      <c r="GOA4" s="85"/>
      <c r="GOB4" s="85"/>
      <c r="GOC4" s="85"/>
      <c r="GOD4" s="85"/>
      <c r="GOE4" s="85"/>
      <c r="GOF4" s="85"/>
      <c r="GOG4" s="85"/>
      <c r="GOH4" s="85"/>
      <c r="GOI4" s="85"/>
      <c r="GOJ4" s="85"/>
      <c r="GOK4" s="85"/>
      <c r="GOL4" s="85"/>
      <c r="GOM4" s="85"/>
      <c r="GON4" s="85"/>
      <c r="GOO4" s="85"/>
      <c r="GOP4" s="85"/>
      <c r="GOQ4" s="85"/>
      <c r="GOR4" s="85"/>
      <c r="GOS4" s="85"/>
      <c r="GOT4" s="85"/>
      <c r="GOU4" s="85"/>
      <c r="GOV4" s="85"/>
      <c r="GOW4" s="85"/>
      <c r="GOX4" s="85"/>
      <c r="GOY4" s="85"/>
      <c r="GOZ4" s="85"/>
      <c r="GPA4" s="85"/>
      <c r="GPB4" s="85"/>
      <c r="GPC4" s="85"/>
      <c r="GPD4" s="85"/>
      <c r="GPE4" s="85"/>
      <c r="GPF4" s="85"/>
      <c r="GPG4" s="85"/>
      <c r="GPH4" s="85"/>
      <c r="GPI4" s="85"/>
      <c r="GPJ4" s="85"/>
      <c r="GPK4" s="85"/>
      <c r="GPL4" s="85"/>
      <c r="GPM4" s="85"/>
      <c r="GPN4" s="85"/>
      <c r="GPO4" s="85"/>
      <c r="GPP4" s="85"/>
      <c r="GPQ4" s="85"/>
      <c r="GPR4" s="85"/>
      <c r="GPS4" s="85"/>
      <c r="GPT4" s="85"/>
      <c r="GPU4" s="85"/>
      <c r="GPV4" s="85"/>
      <c r="GPW4" s="85"/>
      <c r="GPX4" s="85"/>
      <c r="GPY4" s="85"/>
      <c r="GPZ4" s="85"/>
      <c r="GQA4" s="85"/>
      <c r="GQB4" s="85"/>
      <c r="GQC4" s="85"/>
      <c r="GQD4" s="85"/>
      <c r="GQE4" s="85"/>
      <c r="GQF4" s="85"/>
      <c r="GQG4" s="85"/>
      <c r="GQH4" s="85"/>
      <c r="GQI4" s="85"/>
      <c r="GQJ4" s="85"/>
      <c r="GQK4" s="85"/>
      <c r="GQL4" s="85"/>
      <c r="GQM4" s="85"/>
      <c r="GQN4" s="85"/>
      <c r="GQO4" s="85"/>
      <c r="GQP4" s="85"/>
      <c r="GQQ4" s="85"/>
      <c r="GQR4" s="85"/>
      <c r="GQS4" s="85"/>
      <c r="GQT4" s="85"/>
      <c r="GQU4" s="85"/>
      <c r="GQV4" s="85"/>
      <c r="GQW4" s="85"/>
      <c r="GQX4" s="85"/>
      <c r="GQY4" s="85"/>
      <c r="GQZ4" s="85"/>
      <c r="GRA4" s="85"/>
      <c r="GRB4" s="85"/>
      <c r="GRC4" s="85"/>
      <c r="GRD4" s="85"/>
      <c r="GRE4" s="85"/>
      <c r="GRF4" s="85"/>
      <c r="GRG4" s="85"/>
      <c r="GRH4" s="85"/>
      <c r="GRI4" s="85"/>
      <c r="GRJ4" s="85"/>
      <c r="GRK4" s="85"/>
      <c r="GRL4" s="85"/>
      <c r="GRM4" s="85"/>
      <c r="GRN4" s="85"/>
      <c r="GRO4" s="85"/>
      <c r="GRP4" s="85"/>
      <c r="GRQ4" s="85"/>
      <c r="GRR4" s="85"/>
      <c r="GRS4" s="85"/>
      <c r="GRT4" s="85"/>
      <c r="GRU4" s="85"/>
      <c r="GRV4" s="85"/>
      <c r="GRW4" s="85"/>
      <c r="GRX4" s="85"/>
      <c r="GRY4" s="85"/>
      <c r="GRZ4" s="85"/>
      <c r="GSA4" s="85"/>
      <c r="GSB4" s="85"/>
      <c r="GSC4" s="85"/>
      <c r="GSD4" s="85"/>
      <c r="GSE4" s="85"/>
      <c r="GSF4" s="85"/>
      <c r="GSG4" s="85"/>
      <c r="GSH4" s="85"/>
      <c r="GSI4" s="85"/>
      <c r="GSJ4" s="85"/>
      <c r="GSK4" s="85"/>
      <c r="GSL4" s="85"/>
      <c r="GSM4" s="85"/>
      <c r="GSN4" s="85"/>
      <c r="GSO4" s="85"/>
      <c r="GSP4" s="85"/>
      <c r="GSQ4" s="85"/>
      <c r="GSR4" s="85"/>
      <c r="GSS4" s="85"/>
      <c r="GST4" s="85"/>
      <c r="GSU4" s="85"/>
      <c r="GSV4" s="85"/>
      <c r="GSW4" s="85"/>
      <c r="GSX4" s="85"/>
      <c r="GSY4" s="85"/>
      <c r="GSZ4" s="85"/>
      <c r="GTA4" s="85"/>
      <c r="GTB4" s="85"/>
      <c r="GTC4" s="85"/>
      <c r="GTD4" s="85"/>
      <c r="GTE4" s="85"/>
      <c r="GTF4" s="85"/>
      <c r="GTG4" s="85"/>
      <c r="GTH4" s="85"/>
      <c r="GTI4" s="85"/>
      <c r="GTJ4" s="85"/>
      <c r="GTK4" s="85"/>
      <c r="GTL4" s="85"/>
      <c r="GTM4" s="85"/>
      <c r="GTN4" s="85"/>
      <c r="GTO4" s="85"/>
      <c r="GTP4" s="85"/>
      <c r="GTQ4" s="85"/>
      <c r="GTR4" s="85"/>
      <c r="GTS4" s="85"/>
      <c r="GTT4" s="85"/>
      <c r="GTU4" s="85"/>
      <c r="GTV4" s="85"/>
      <c r="GTW4" s="85"/>
      <c r="GTX4" s="85"/>
      <c r="GTY4" s="85"/>
      <c r="GTZ4" s="85"/>
      <c r="GUA4" s="85"/>
      <c r="GUB4" s="85"/>
      <c r="GUC4" s="85"/>
      <c r="GUD4" s="85"/>
      <c r="GUE4" s="85"/>
      <c r="GUF4" s="85"/>
      <c r="GUG4" s="85"/>
      <c r="GUH4" s="85"/>
      <c r="GUI4" s="85"/>
      <c r="GUJ4" s="85"/>
      <c r="GUK4" s="85"/>
      <c r="GUL4" s="85"/>
      <c r="GUM4" s="85"/>
      <c r="GUN4" s="85"/>
      <c r="GUO4" s="85"/>
      <c r="GUP4" s="85"/>
      <c r="GUQ4" s="85"/>
      <c r="GUR4" s="85"/>
      <c r="GUS4" s="85"/>
      <c r="GUT4" s="85"/>
      <c r="GUU4" s="85"/>
      <c r="GUV4" s="85"/>
      <c r="GUW4" s="85"/>
      <c r="GUX4" s="85"/>
      <c r="GUY4" s="85"/>
      <c r="GUZ4" s="85"/>
      <c r="GVA4" s="85"/>
      <c r="GVB4" s="85"/>
      <c r="GVC4" s="85"/>
      <c r="GVD4" s="85"/>
      <c r="GVE4" s="85"/>
      <c r="GVF4" s="85"/>
      <c r="GVG4" s="85"/>
      <c r="GVH4" s="85"/>
      <c r="GVI4" s="85"/>
      <c r="GVJ4" s="85"/>
      <c r="GVK4" s="85"/>
      <c r="GVL4" s="85"/>
      <c r="GVM4" s="85"/>
      <c r="GVN4" s="85"/>
      <c r="GVO4" s="85"/>
      <c r="GVP4" s="85"/>
      <c r="GVQ4" s="85"/>
      <c r="GVR4" s="85"/>
      <c r="GVS4" s="85"/>
      <c r="GVT4" s="85"/>
      <c r="GVU4" s="85"/>
      <c r="GVV4" s="85"/>
      <c r="GVW4" s="85"/>
      <c r="GVX4" s="85"/>
      <c r="GVY4" s="85"/>
      <c r="GVZ4" s="85"/>
      <c r="GWA4" s="85"/>
      <c r="GWB4" s="85"/>
      <c r="GWC4" s="85"/>
      <c r="GWD4" s="85"/>
      <c r="GWE4" s="85"/>
      <c r="GWF4" s="85"/>
      <c r="GWG4" s="85"/>
      <c r="GWH4" s="85"/>
      <c r="GWI4" s="85"/>
      <c r="GWJ4" s="85"/>
      <c r="GWK4" s="85"/>
      <c r="GWL4" s="85"/>
      <c r="GWM4" s="85"/>
      <c r="GWN4" s="85"/>
      <c r="GWO4" s="85"/>
      <c r="GWP4" s="85"/>
      <c r="GWQ4" s="85"/>
      <c r="GWR4" s="85"/>
      <c r="GWS4" s="85"/>
      <c r="GWT4" s="85"/>
      <c r="GWU4" s="85"/>
      <c r="GWV4" s="85"/>
      <c r="GWW4" s="85"/>
      <c r="GWX4" s="85"/>
      <c r="GWY4" s="85"/>
      <c r="GWZ4" s="85"/>
      <c r="GXA4" s="85"/>
      <c r="GXB4" s="85"/>
      <c r="GXC4" s="85"/>
      <c r="GXD4" s="85"/>
      <c r="GXE4" s="85"/>
      <c r="GXF4" s="85"/>
      <c r="GXG4" s="85"/>
      <c r="GXH4" s="85"/>
      <c r="GXI4" s="85"/>
      <c r="GXJ4" s="85"/>
      <c r="GXK4" s="85"/>
      <c r="GXL4" s="85"/>
      <c r="GXM4" s="85"/>
      <c r="GXN4" s="85"/>
      <c r="GXO4" s="85"/>
      <c r="GXP4" s="85"/>
      <c r="GXQ4" s="85"/>
      <c r="GXR4" s="85"/>
      <c r="GXS4" s="85"/>
      <c r="GXT4" s="85"/>
      <c r="GXU4" s="85"/>
      <c r="GXV4" s="85"/>
      <c r="GXW4" s="85"/>
      <c r="GXX4" s="85"/>
      <c r="GXY4" s="85"/>
      <c r="GXZ4" s="85"/>
      <c r="GYA4" s="85"/>
      <c r="GYB4" s="85"/>
      <c r="GYC4" s="85"/>
      <c r="GYD4" s="85"/>
      <c r="GYE4" s="85"/>
      <c r="GYF4" s="85"/>
      <c r="GYG4" s="85"/>
      <c r="GYH4" s="85"/>
      <c r="GYI4" s="85"/>
      <c r="GYJ4" s="85"/>
      <c r="GYK4" s="85"/>
      <c r="GYL4" s="85"/>
      <c r="GYM4" s="85"/>
      <c r="GYN4" s="85"/>
      <c r="GYO4" s="85"/>
      <c r="GYP4" s="85"/>
      <c r="GYQ4" s="85"/>
      <c r="GYR4" s="85"/>
      <c r="GYS4" s="85"/>
      <c r="GYT4" s="85"/>
      <c r="GYU4" s="85"/>
      <c r="GYV4" s="85"/>
      <c r="GYW4" s="85"/>
      <c r="GYX4" s="85"/>
      <c r="GYY4" s="85"/>
      <c r="GYZ4" s="85"/>
      <c r="GZA4" s="85"/>
      <c r="GZB4" s="85"/>
      <c r="GZC4" s="85"/>
      <c r="GZD4" s="85"/>
      <c r="GZE4" s="85"/>
      <c r="GZF4" s="85"/>
      <c r="GZG4" s="85"/>
      <c r="GZH4" s="85"/>
      <c r="GZI4" s="85"/>
      <c r="GZJ4" s="85"/>
      <c r="GZK4" s="85"/>
      <c r="GZL4" s="85"/>
      <c r="GZM4" s="85"/>
      <c r="GZN4" s="85"/>
      <c r="GZO4" s="85"/>
      <c r="GZP4" s="85"/>
      <c r="GZQ4" s="85"/>
      <c r="GZR4" s="85"/>
      <c r="GZS4" s="85"/>
      <c r="GZT4" s="85"/>
      <c r="GZU4" s="85"/>
      <c r="GZV4" s="85"/>
      <c r="GZW4" s="85"/>
      <c r="GZX4" s="85"/>
      <c r="GZY4" s="85"/>
      <c r="GZZ4" s="85"/>
      <c r="HAA4" s="85"/>
      <c r="HAB4" s="85"/>
      <c r="HAC4" s="85"/>
      <c r="HAD4" s="85"/>
      <c r="HAE4" s="85"/>
      <c r="HAF4" s="85"/>
      <c r="HAG4" s="85"/>
      <c r="HAH4" s="85"/>
      <c r="HAI4" s="85"/>
      <c r="HAJ4" s="85"/>
      <c r="HAK4" s="85"/>
      <c r="HAL4" s="85"/>
      <c r="HAM4" s="85"/>
      <c r="HAN4" s="85"/>
      <c r="HAO4" s="85"/>
      <c r="HAP4" s="85"/>
      <c r="HAQ4" s="85"/>
      <c r="HAR4" s="85"/>
      <c r="HAS4" s="85"/>
      <c r="HAT4" s="85"/>
      <c r="HAU4" s="85"/>
      <c r="HAV4" s="85"/>
      <c r="HAW4" s="85"/>
      <c r="HAX4" s="85"/>
      <c r="HAY4" s="85"/>
      <c r="HAZ4" s="85"/>
      <c r="HBA4" s="85"/>
      <c r="HBB4" s="85"/>
      <c r="HBC4" s="85"/>
      <c r="HBD4" s="85"/>
      <c r="HBE4" s="85"/>
      <c r="HBF4" s="85"/>
      <c r="HBG4" s="85"/>
      <c r="HBH4" s="85"/>
      <c r="HBI4" s="85"/>
      <c r="HBJ4" s="85"/>
      <c r="HBK4" s="85"/>
      <c r="HBL4" s="85"/>
      <c r="HBM4" s="85"/>
      <c r="HBN4" s="85"/>
      <c r="HBO4" s="85"/>
      <c r="HBP4" s="85"/>
      <c r="HBQ4" s="85"/>
      <c r="HBR4" s="85"/>
      <c r="HBS4" s="85"/>
      <c r="HBT4" s="85"/>
      <c r="HBU4" s="85"/>
      <c r="HBV4" s="85"/>
      <c r="HBW4" s="85"/>
      <c r="HBX4" s="85"/>
      <c r="HBY4" s="85"/>
      <c r="HBZ4" s="85"/>
      <c r="HCA4" s="85"/>
      <c r="HCB4" s="85"/>
      <c r="HCC4" s="85"/>
      <c r="HCD4" s="85"/>
      <c r="HCE4" s="85"/>
      <c r="HCF4" s="85"/>
      <c r="HCG4" s="85"/>
      <c r="HCH4" s="85"/>
      <c r="HCI4" s="85"/>
      <c r="HCJ4" s="85"/>
      <c r="HCK4" s="85"/>
      <c r="HCL4" s="85"/>
      <c r="HCM4" s="85"/>
      <c r="HCN4" s="85"/>
      <c r="HCO4" s="85"/>
      <c r="HCP4" s="85"/>
      <c r="HCQ4" s="85"/>
      <c r="HCR4" s="85"/>
      <c r="HCS4" s="85"/>
      <c r="HCT4" s="85"/>
      <c r="HCU4" s="85"/>
      <c r="HCV4" s="85"/>
      <c r="HCW4" s="85"/>
      <c r="HCX4" s="85"/>
      <c r="HCY4" s="85"/>
      <c r="HCZ4" s="85"/>
      <c r="HDA4" s="85"/>
      <c r="HDB4" s="85"/>
      <c r="HDC4" s="85"/>
      <c r="HDD4" s="85"/>
      <c r="HDE4" s="85"/>
      <c r="HDF4" s="85"/>
      <c r="HDG4" s="85"/>
      <c r="HDH4" s="85"/>
      <c r="HDI4" s="85"/>
      <c r="HDJ4" s="85"/>
      <c r="HDK4" s="85"/>
      <c r="HDL4" s="85"/>
      <c r="HDM4" s="85"/>
      <c r="HDN4" s="85"/>
      <c r="HDO4" s="85"/>
      <c r="HDP4" s="85"/>
      <c r="HDQ4" s="85"/>
      <c r="HDR4" s="85"/>
      <c r="HDS4" s="85"/>
      <c r="HDT4" s="85"/>
      <c r="HDU4" s="85"/>
      <c r="HDV4" s="85"/>
      <c r="HDW4" s="85"/>
      <c r="HDX4" s="85"/>
      <c r="HDY4" s="85"/>
      <c r="HDZ4" s="85"/>
      <c r="HEA4" s="85"/>
      <c r="HEB4" s="85"/>
      <c r="HEC4" s="85"/>
      <c r="HED4" s="85"/>
      <c r="HEE4" s="85"/>
      <c r="HEF4" s="85"/>
      <c r="HEG4" s="85"/>
      <c r="HEH4" s="85"/>
      <c r="HEI4" s="85"/>
      <c r="HEJ4" s="85"/>
      <c r="HEK4" s="85"/>
      <c r="HEL4" s="85"/>
      <c r="HEM4" s="85"/>
      <c r="HEN4" s="85"/>
      <c r="HEO4" s="85"/>
      <c r="HEP4" s="85"/>
      <c r="HEQ4" s="85"/>
      <c r="HER4" s="85"/>
      <c r="HES4" s="85"/>
      <c r="HET4" s="85"/>
      <c r="HEU4" s="85"/>
      <c r="HEV4" s="85"/>
      <c r="HEW4" s="85"/>
      <c r="HEX4" s="85"/>
      <c r="HEY4" s="85"/>
      <c r="HEZ4" s="85"/>
      <c r="HFA4" s="85"/>
      <c r="HFB4" s="85"/>
      <c r="HFC4" s="85"/>
      <c r="HFD4" s="85"/>
      <c r="HFE4" s="85"/>
      <c r="HFF4" s="85"/>
      <c r="HFG4" s="85"/>
      <c r="HFH4" s="85"/>
      <c r="HFI4" s="85"/>
      <c r="HFJ4" s="85"/>
      <c r="HFK4" s="85"/>
      <c r="HFL4" s="85"/>
      <c r="HFM4" s="85"/>
      <c r="HFN4" s="85"/>
      <c r="HFO4" s="85"/>
      <c r="HFP4" s="85"/>
      <c r="HFQ4" s="85"/>
      <c r="HFR4" s="85"/>
      <c r="HFS4" s="85"/>
      <c r="HFT4" s="85"/>
      <c r="HFU4" s="85"/>
      <c r="HFV4" s="85"/>
      <c r="HFW4" s="85"/>
      <c r="HFX4" s="85"/>
      <c r="HFY4" s="85"/>
      <c r="HFZ4" s="85"/>
      <c r="HGA4" s="85"/>
      <c r="HGB4" s="85"/>
      <c r="HGC4" s="85"/>
      <c r="HGD4" s="85"/>
      <c r="HGE4" s="85"/>
      <c r="HGF4" s="85"/>
      <c r="HGG4" s="85"/>
      <c r="HGH4" s="85"/>
      <c r="HGI4" s="85"/>
      <c r="HGJ4" s="85"/>
      <c r="HGK4" s="85"/>
      <c r="HGL4" s="85"/>
      <c r="HGM4" s="85"/>
      <c r="HGN4" s="85"/>
      <c r="HGO4" s="85"/>
      <c r="HGP4" s="85"/>
      <c r="HGQ4" s="85"/>
      <c r="HGR4" s="85"/>
      <c r="HGS4" s="85"/>
      <c r="HGT4" s="85"/>
      <c r="HGU4" s="85"/>
      <c r="HGV4" s="85"/>
      <c r="HGW4" s="85"/>
      <c r="HGX4" s="85"/>
      <c r="HGY4" s="85"/>
      <c r="HGZ4" s="85"/>
      <c r="HHA4" s="85"/>
      <c r="HHB4" s="85"/>
      <c r="HHC4" s="85"/>
      <c r="HHD4" s="85"/>
      <c r="HHE4" s="85"/>
      <c r="HHF4" s="85"/>
      <c r="HHG4" s="85"/>
      <c r="HHH4" s="85"/>
      <c r="HHI4" s="85"/>
      <c r="HHJ4" s="85"/>
      <c r="HHK4" s="85"/>
      <c r="HHL4" s="85"/>
      <c r="HHM4" s="85"/>
      <c r="HHN4" s="85"/>
      <c r="HHO4" s="85"/>
      <c r="HHP4" s="85"/>
      <c r="HHQ4" s="85"/>
      <c r="HHR4" s="85"/>
      <c r="HHS4" s="85"/>
      <c r="HHT4" s="85"/>
      <c r="HHU4" s="85"/>
      <c r="HHV4" s="85"/>
      <c r="HHW4" s="85"/>
      <c r="HHX4" s="85"/>
      <c r="HHY4" s="85"/>
      <c r="HHZ4" s="85"/>
      <c r="HIA4" s="85"/>
      <c r="HIB4" s="85"/>
      <c r="HIC4" s="85"/>
      <c r="HID4" s="85"/>
      <c r="HIE4" s="85"/>
      <c r="HIF4" s="85"/>
      <c r="HIG4" s="85"/>
      <c r="HIH4" s="85"/>
      <c r="HII4" s="85"/>
      <c r="HIJ4" s="85"/>
      <c r="HIK4" s="85"/>
      <c r="HIL4" s="85"/>
      <c r="HIM4" s="85"/>
      <c r="HIN4" s="85"/>
      <c r="HIO4" s="85"/>
      <c r="HIP4" s="85"/>
      <c r="HIQ4" s="85"/>
      <c r="HIR4" s="85"/>
      <c r="HIS4" s="85"/>
      <c r="HIT4" s="85"/>
      <c r="HIU4" s="85"/>
      <c r="HIV4" s="85"/>
      <c r="HIW4" s="85"/>
      <c r="HIX4" s="85"/>
      <c r="HIY4" s="85"/>
      <c r="HIZ4" s="85"/>
      <c r="HJA4" s="85"/>
      <c r="HJB4" s="85"/>
      <c r="HJC4" s="85"/>
      <c r="HJD4" s="85"/>
      <c r="HJE4" s="85"/>
      <c r="HJF4" s="85"/>
      <c r="HJG4" s="85"/>
      <c r="HJH4" s="85"/>
      <c r="HJI4" s="85"/>
      <c r="HJJ4" s="85"/>
      <c r="HJK4" s="85"/>
      <c r="HJL4" s="85"/>
      <c r="HJM4" s="85"/>
      <c r="HJN4" s="85"/>
      <c r="HJO4" s="85"/>
      <c r="HJP4" s="85"/>
      <c r="HJQ4" s="85"/>
      <c r="HJR4" s="85"/>
      <c r="HJS4" s="85"/>
      <c r="HJT4" s="85"/>
      <c r="HJU4" s="85"/>
      <c r="HJV4" s="85"/>
      <c r="HJW4" s="85"/>
      <c r="HJX4" s="85"/>
      <c r="HJY4" s="85"/>
      <c r="HJZ4" s="85"/>
      <c r="HKA4" s="85"/>
      <c r="HKB4" s="85"/>
      <c r="HKC4" s="85"/>
      <c r="HKD4" s="85"/>
      <c r="HKE4" s="85"/>
      <c r="HKF4" s="85"/>
      <c r="HKG4" s="85"/>
      <c r="HKH4" s="85"/>
      <c r="HKI4" s="85"/>
      <c r="HKJ4" s="85"/>
      <c r="HKK4" s="85"/>
      <c r="HKL4" s="85"/>
      <c r="HKM4" s="85"/>
      <c r="HKN4" s="85"/>
      <c r="HKO4" s="85"/>
      <c r="HKP4" s="85"/>
      <c r="HKQ4" s="85"/>
      <c r="HKR4" s="85"/>
      <c r="HKS4" s="85"/>
      <c r="HKT4" s="85"/>
      <c r="HKU4" s="85"/>
      <c r="HKV4" s="85"/>
      <c r="HKW4" s="85"/>
      <c r="HKX4" s="85"/>
      <c r="HKY4" s="85"/>
      <c r="HKZ4" s="85"/>
      <c r="HLA4" s="85"/>
      <c r="HLB4" s="85"/>
      <c r="HLC4" s="85"/>
      <c r="HLD4" s="85"/>
      <c r="HLE4" s="85"/>
      <c r="HLF4" s="85"/>
      <c r="HLG4" s="85"/>
      <c r="HLH4" s="85"/>
      <c r="HLI4" s="85"/>
      <c r="HLJ4" s="85"/>
      <c r="HLK4" s="85"/>
      <c r="HLL4" s="85"/>
      <c r="HLM4" s="85"/>
      <c r="HLN4" s="85"/>
      <c r="HLO4" s="85"/>
      <c r="HLP4" s="85"/>
      <c r="HLQ4" s="85"/>
      <c r="HLR4" s="85"/>
      <c r="HLS4" s="85"/>
      <c r="HLT4" s="85"/>
      <c r="HLU4" s="85"/>
      <c r="HLV4" s="85"/>
      <c r="HLW4" s="85"/>
      <c r="HLX4" s="85"/>
      <c r="HLY4" s="85"/>
      <c r="HLZ4" s="85"/>
      <c r="HMA4" s="85"/>
      <c r="HMB4" s="85"/>
      <c r="HMC4" s="85"/>
      <c r="HMD4" s="85"/>
      <c r="HME4" s="85"/>
      <c r="HMF4" s="85"/>
      <c r="HMG4" s="85"/>
      <c r="HMH4" s="85"/>
      <c r="HMI4" s="85"/>
      <c r="HMJ4" s="85"/>
      <c r="HMK4" s="85"/>
      <c r="HML4" s="85"/>
      <c r="HMM4" s="85"/>
      <c r="HMN4" s="85"/>
      <c r="HMO4" s="85"/>
      <c r="HMP4" s="85"/>
      <c r="HMQ4" s="85"/>
      <c r="HMR4" s="85"/>
      <c r="HMS4" s="85"/>
      <c r="HMT4" s="85"/>
      <c r="HMU4" s="85"/>
      <c r="HMV4" s="85"/>
      <c r="HMW4" s="85"/>
      <c r="HMX4" s="85"/>
      <c r="HMY4" s="85"/>
      <c r="HMZ4" s="85"/>
      <c r="HNA4" s="85"/>
      <c r="HNB4" s="85"/>
      <c r="HNC4" s="85"/>
      <c r="HND4" s="85"/>
      <c r="HNE4" s="85"/>
      <c r="HNF4" s="85"/>
      <c r="HNG4" s="85"/>
      <c r="HNH4" s="85"/>
      <c r="HNI4" s="85"/>
      <c r="HNJ4" s="85"/>
      <c r="HNK4" s="85"/>
      <c r="HNL4" s="85"/>
      <c r="HNM4" s="85"/>
      <c r="HNN4" s="85"/>
      <c r="HNO4" s="85"/>
      <c r="HNP4" s="85"/>
      <c r="HNQ4" s="85"/>
      <c r="HNR4" s="85"/>
      <c r="HNS4" s="85"/>
      <c r="HNT4" s="85"/>
      <c r="HNU4" s="85"/>
      <c r="HNV4" s="85"/>
      <c r="HNW4" s="85"/>
      <c r="HNX4" s="85"/>
      <c r="HNY4" s="85"/>
      <c r="HNZ4" s="85"/>
      <c r="HOA4" s="85"/>
      <c r="HOB4" s="85"/>
      <c r="HOC4" s="85"/>
      <c r="HOD4" s="85"/>
      <c r="HOE4" s="85"/>
      <c r="HOF4" s="85"/>
      <c r="HOG4" s="85"/>
      <c r="HOH4" s="85"/>
      <c r="HOI4" s="85"/>
      <c r="HOJ4" s="85"/>
      <c r="HOK4" s="85"/>
      <c r="HOL4" s="85"/>
      <c r="HOM4" s="85"/>
      <c r="HON4" s="85"/>
      <c r="HOO4" s="85"/>
      <c r="HOP4" s="85"/>
      <c r="HOQ4" s="85"/>
      <c r="HOR4" s="85"/>
      <c r="HOS4" s="85"/>
      <c r="HOT4" s="85"/>
      <c r="HOU4" s="85"/>
      <c r="HOV4" s="85"/>
      <c r="HOW4" s="85"/>
      <c r="HOX4" s="85"/>
      <c r="HOY4" s="85"/>
      <c r="HOZ4" s="85"/>
      <c r="HPA4" s="85"/>
      <c r="HPB4" s="85"/>
      <c r="HPC4" s="85"/>
      <c r="HPD4" s="85"/>
      <c r="HPE4" s="85"/>
      <c r="HPF4" s="85"/>
      <c r="HPG4" s="85"/>
      <c r="HPH4" s="85"/>
      <c r="HPI4" s="85"/>
      <c r="HPJ4" s="85"/>
      <c r="HPK4" s="85"/>
      <c r="HPL4" s="85"/>
      <c r="HPM4" s="85"/>
      <c r="HPN4" s="85"/>
      <c r="HPO4" s="85"/>
      <c r="HPP4" s="85"/>
      <c r="HPQ4" s="85"/>
      <c r="HPR4" s="85"/>
      <c r="HPS4" s="85"/>
      <c r="HPT4" s="85"/>
      <c r="HPU4" s="85"/>
      <c r="HPV4" s="85"/>
      <c r="HPW4" s="85"/>
      <c r="HPX4" s="85"/>
      <c r="HPY4" s="85"/>
      <c r="HPZ4" s="85"/>
      <c r="HQA4" s="85"/>
      <c r="HQB4" s="85"/>
      <c r="HQC4" s="85"/>
      <c r="HQD4" s="85"/>
      <c r="HQE4" s="85"/>
      <c r="HQF4" s="85"/>
      <c r="HQG4" s="85"/>
      <c r="HQH4" s="85"/>
      <c r="HQI4" s="85"/>
      <c r="HQJ4" s="85"/>
      <c r="HQK4" s="85"/>
      <c r="HQL4" s="85"/>
      <c r="HQM4" s="85"/>
      <c r="HQN4" s="85"/>
      <c r="HQO4" s="85"/>
      <c r="HQP4" s="85"/>
      <c r="HQQ4" s="85"/>
      <c r="HQR4" s="85"/>
      <c r="HQS4" s="85"/>
      <c r="HQT4" s="85"/>
      <c r="HQU4" s="85"/>
      <c r="HQV4" s="85"/>
      <c r="HQW4" s="85"/>
      <c r="HQX4" s="85"/>
      <c r="HQY4" s="85"/>
      <c r="HQZ4" s="85"/>
      <c r="HRA4" s="85"/>
      <c r="HRB4" s="85"/>
      <c r="HRC4" s="85"/>
      <c r="HRD4" s="85"/>
      <c r="HRE4" s="85"/>
      <c r="HRF4" s="85"/>
      <c r="HRG4" s="85"/>
      <c r="HRH4" s="85"/>
      <c r="HRI4" s="85"/>
      <c r="HRJ4" s="85"/>
      <c r="HRK4" s="85"/>
      <c r="HRL4" s="85"/>
      <c r="HRM4" s="85"/>
      <c r="HRN4" s="85"/>
      <c r="HRO4" s="85"/>
      <c r="HRP4" s="85"/>
      <c r="HRQ4" s="85"/>
      <c r="HRR4" s="85"/>
      <c r="HRS4" s="85"/>
      <c r="HRT4" s="85"/>
      <c r="HRU4" s="85"/>
      <c r="HRV4" s="85"/>
      <c r="HRW4" s="85"/>
      <c r="HRX4" s="85"/>
      <c r="HRY4" s="85"/>
      <c r="HRZ4" s="85"/>
      <c r="HSA4" s="85"/>
      <c r="HSB4" s="85"/>
      <c r="HSC4" s="85"/>
      <c r="HSD4" s="85"/>
      <c r="HSE4" s="85"/>
      <c r="HSF4" s="85"/>
      <c r="HSG4" s="85"/>
      <c r="HSH4" s="85"/>
      <c r="HSI4" s="85"/>
      <c r="HSJ4" s="85"/>
      <c r="HSK4" s="85"/>
      <c r="HSL4" s="85"/>
      <c r="HSM4" s="85"/>
      <c r="HSN4" s="85"/>
      <c r="HSO4" s="85"/>
      <c r="HSP4" s="85"/>
      <c r="HSQ4" s="85"/>
      <c r="HSR4" s="85"/>
      <c r="HSS4" s="85"/>
      <c r="HST4" s="85"/>
      <c r="HSU4" s="85"/>
      <c r="HSV4" s="85"/>
      <c r="HSW4" s="85"/>
      <c r="HSX4" s="85"/>
      <c r="HSY4" s="85"/>
      <c r="HSZ4" s="85"/>
      <c r="HTA4" s="85"/>
      <c r="HTB4" s="85"/>
      <c r="HTC4" s="85"/>
      <c r="HTD4" s="85"/>
      <c r="HTE4" s="85"/>
      <c r="HTF4" s="85"/>
      <c r="HTG4" s="85"/>
      <c r="HTH4" s="85"/>
      <c r="HTI4" s="85"/>
      <c r="HTJ4" s="85"/>
      <c r="HTK4" s="85"/>
      <c r="HTL4" s="85"/>
      <c r="HTM4" s="85"/>
      <c r="HTN4" s="85"/>
      <c r="HTO4" s="85"/>
      <c r="HTP4" s="85"/>
      <c r="HTQ4" s="85"/>
      <c r="HTR4" s="85"/>
      <c r="HTS4" s="85"/>
      <c r="HTT4" s="85"/>
      <c r="HTU4" s="85"/>
      <c r="HTV4" s="85"/>
      <c r="HTW4" s="85"/>
      <c r="HTX4" s="85"/>
      <c r="HTY4" s="85"/>
      <c r="HTZ4" s="85"/>
      <c r="HUA4" s="85"/>
      <c r="HUB4" s="85"/>
      <c r="HUC4" s="85"/>
      <c r="HUD4" s="85"/>
      <c r="HUE4" s="85"/>
      <c r="HUF4" s="85"/>
      <c r="HUG4" s="85"/>
      <c r="HUH4" s="85"/>
      <c r="HUI4" s="85"/>
      <c r="HUJ4" s="85"/>
      <c r="HUK4" s="85"/>
      <c r="HUL4" s="85"/>
      <c r="HUM4" s="85"/>
      <c r="HUN4" s="85"/>
      <c r="HUO4" s="85"/>
      <c r="HUP4" s="85"/>
      <c r="HUQ4" s="85"/>
      <c r="HUR4" s="85"/>
      <c r="HUS4" s="85"/>
      <c r="HUT4" s="85"/>
      <c r="HUU4" s="85"/>
      <c r="HUV4" s="85"/>
      <c r="HUW4" s="85"/>
      <c r="HUX4" s="85"/>
      <c r="HUY4" s="85"/>
      <c r="HUZ4" s="85"/>
      <c r="HVA4" s="85"/>
      <c r="HVB4" s="85"/>
      <c r="HVC4" s="85"/>
      <c r="HVD4" s="85"/>
      <c r="HVE4" s="85"/>
      <c r="HVF4" s="85"/>
      <c r="HVG4" s="85"/>
      <c r="HVH4" s="85"/>
      <c r="HVI4" s="85"/>
      <c r="HVJ4" s="85"/>
      <c r="HVK4" s="85"/>
      <c r="HVL4" s="85"/>
      <c r="HVM4" s="85"/>
      <c r="HVN4" s="85"/>
      <c r="HVO4" s="85"/>
      <c r="HVP4" s="85"/>
      <c r="HVQ4" s="85"/>
      <c r="HVR4" s="85"/>
      <c r="HVS4" s="85"/>
      <c r="HVT4" s="85"/>
      <c r="HVU4" s="85"/>
      <c r="HVV4" s="85"/>
      <c r="HVW4" s="85"/>
      <c r="HVX4" s="85"/>
      <c r="HVY4" s="85"/>
      <c r="HVZ4" s="85"/>
      <c r="HWA4" s="85"/>
      <c r="HWB4" s="85"/>
      <c r="HWC4" s="85"/>
      <c r="HWD4" s="85"/>
      <c r="HWE4" s="85"/>
      <c r="HWF4" s="85"/>
      <c r="HWG4" s="85"/>
      <c r="HWH4" s="85"/>
      <c r="HWI4" s="85"/>
      <c r="HWJ4" s="85"/>
      <c r="HWK4" s="85"/>
      <c r="HWL4" s="85"/>
      <c r="HWM4" s="85"/>
      <c r="HWN4" s="85"/>
      <c r="HWO4" s="85"/>
      <c r="HWP4" s="85"/>
      <c r="HWQ4" s="85"/>
      <c r="HWR4" s="85"/>
      <c r="HWS4" s="85"/>
      <c r="HWT4" s="85"/>
      <c r="HWU4" s="85"/>
      <c r="HWV4" s="85"/>
      <c r="HWW4" s="85"/>
      <c r="HWX4" s="85"/>
      <c r="HWY4" s="85"/>
      <c r="HWZ4" s="85"/>
      <c r="HXA4" s="85"/>
      <c r="HXB4" s="85"/>
      <c r="HXC4" s="85"/>
      <c r="HXD4" s="85"/>
      <c r="HXE4" s="85"/>
      <c r="HXF4" s="85"/>
      <c r="HXG4" s="85"/>
      <c r="HXH4" s="85"/>
      <c r="HXI4" s="85"/>
      <c r="HXJ4" s="85"/>
      <c r="HXK4" s="85"/>
      <c r="HXL4" s="85"/>
      <c r="HXM4" s="85"/>
      <c r="HXN4" s="85"/>
      <c r="HXO4" s="85"/>
      <c r="HXP4" s="85"/>
      <c r="HXQ4" s="85"/>
      <c r="HXR4" s="85"/>
      <c r="HXS4" s="85"/>
      <c r="HXT4" s="85"/>
      <c r="HXU4" s="85"/>
      <c r="HXV4" s="85"/>
      <c r="HXW4" s="85"/>
      <c r="HXX4" s="85"/>
      <c r="HXY4" s="85"/>
      <c r="HXZ4" s="85"/>
      <c r="HYA4" s="85"/>
      <c r="HYB4" s="85"/>
      <c r="HYC4" s="85"/>
      <c r="HYD4" s="85"/>
      <c r="HYE4" s="85"/>
      <c r="HYF4" s="85"/>
      <c r="HYG4" s="85"/>
      <c r="HYH4" s="85"/>
      <c r="HYI4" s="85"/>
      <c r="HYJ4" s="85"/>
      <c r="HYK4" s="85"/>
      <c r="HYL4" s="85"/>
      <c r="HYM4" s="85"/>
      <c r="HYN4" s="85"/>
      <c r="HYO4" s="85"/>
      <c r="HYP4" s="85"/>
      <c r="HYQ4" s="85"/>
      <c r="HYR4" s="85"/>
      <c r="HYS4" s="85"/>
      <c r="HYT4" s="85"/>
      <c r="HYU4" s="85"/>
      <c r="HYV4" s="85"/>
      <c r="HYW4" s="85"/>
      <c r="HYX4" s="85"/>
      <c r="HYY4" s="85"/>
      <c r="HYZ4" s="85"/>
      <c r="HZA4" s="85"/>
      <c r="HZB4" s="85"/>
      <c r="HZC4" s="85"/>
      <c r="HZD4" s="85"/>
      <c r="HZE4" s="85"/>
      <c r="HZF4" s="85"/>
      <c r="HZG4" s="85"/>
      <c r="HZH4" s="85"/>
      <c r="HZI4" s="85"/>
      <c r="HZJ4" s="85"/>
      <c r="HZK4" s="85"/>
      <c r="HZL4" s="85"/>
      <c r="HZM4" s="85"/>
      <c r="HZN4" s="85"/>
      <c r="HZO4" s="85"/>
      <c r="HZP4" s="85"/>
      <c r="HZQ4" s="85"/>
      <c r="HZR4" s="85"/>
      <c r="HZS4" s="85"/>
      <c r="HZT4" s="85"/>
      <c r="HZU4" s="85"/>
      <c r="HZV4" s="85"/>
      <c r="HZW4" s="85"/>
      <c r="HZX4" s="85"/>
      <c r="HZY4" s="85"/>
      <c r="HZZ4" s="85"/>
      <c r="IAA4" s="85"/>
      <c r="IAB4" s="85"/>
      <c r="IAC4" s="85"/>
      <c r="IAD4" s="85"/>
      <c r="IAE4" s="85"/>
      <c r="IAF4" s="85"/>
      <c r="IAG4" s="85"/>
      <c r="IAH4" s="85"/>
      <c r="IAI4" s="85"/>
      <c r="IAJ4" s="85"/>
      <c r="IAK4" s="85"/>
      <c r="IAL4" s="85"/>
      <c r="IAM4" s="85"/>
      <c r="IAN4" s="85"/>
      <c r="IAO4" s="85"/>
      <c r="IAP4" s="85"/>
      <c r="IAQ4" s="85"/>
      <c r="IAR4" s="85"/>
      <c r="IAS4" s="85"/>
      <c r="IAT4" s="85"/>
      <c r="IAU4" s="85"/>
      <c r="IAV4" s="85"/>
      <c r="IAW4" s="85"/>
      <c r="IAX4" s="85"/>
      <c r="IAY4" s="85"/>
      <c r="IAZ4" s="85"/>
      <c r="IBA4" s="85"/>
      <c r="IBB4" s="85"/>
      <c r="IBC4" s="85"/>
      <c r="IBD4" s="85"/>
      <c r="IBE4" s="85"/>
      <c r="IBF4" s="85"/>
      <c r="IBG4" s="85"/>
      <c r="IBH4" s="85"/>
      <c r="IBI4" s="85"/>
      <c r="IBJ4" s="85"/>
      <c r="IBK4" s="85"/>
      <c r="IBL4" s="85"/>
      <c r="IBM4" s="85"/>
      <c r="IBN4" s="85"/>
      <c r="IBO4" s="85"/>
      <c r="IBP4" s="85"/>
      <c r="IBQ4" s="85"/>
      <c r="IBR4" s="85"/>
      <c r="IBS4" s="85"/>
      <c r="IBT4" s="85"/>
      <c r="IBU4" s="85"/>
      <c r="IBV4" s="85"/>
      <c r="IBW4" s="85"/>
      <c r="IBX4" s="85"/>
      <c r="IBY4" s="85"/>
      <c r="IBZ4" s="85"/>
      <c r="ICA4" s="85"/>
      <c r="ICB4" s="85"/>
      <c r="ICC4" s="85"/>
      <c r="ICD4" s="85"/>
      <c r="ICE4" s="85"/>
      <c r="ICF4" s="85"/>
      <c r="ICG4" s="85"/>
      <c r="ICH4" s="85"/>
      <c r="ICI4" s="85"/>
      <c r="ICJ4" s="85"/>
      <c r="ICK4" s="85"/>
      <c r="ICL4" s="85"/>
      <c r="ICM4" s="85"/>
      <c r="ICN4" s="85"/>
      <c r="ICO4" s="85"/>
      <c r="ICP4" s="85"/>
      <c r="ICQ4" s="85"/>
      <c r="ICR4" s="85"/>
      <c r="ICS4" s="85"/>
      <c r="ICT4" s="85"/>
      <c r="ICU4" s="85"/>
      <c r="ICV4" s="85"/>
      <c r="ICW4" s="85"/>
      <c r="ICX4" s="85"/>
      <c r="ICY4" s="85"/>
      <c r="ICZ4" s="85"/>
      <c r="IDA4" s="85"/>
      <c r="IDB4" s="85"/>
      <c r="IDC4" s="85"/>
      <c r="IDD4" s="85"/>
      <c r="IDE4" s="85"/>
      <c r="IDF4" s="85"/>
      <c r="IDG4" s="85"/>
      <c r="IDH4" s="85"/>
      <c r="IDI4" s="85"/>
      <c r="IDJ4" s="85"/>
      <c r="IDK4" s="85"/>
      <c r="IDL4" s="85"/>
      <c r="IDM4" s="85"/>
      <c r="IDN4" s="85"/>
      <c r="IDO4" s="85"/>
      <c r="IDP4" s="85"/>
      <c r="IDQ4" s="85"/>
      <c r="IDR4" s="85"/>
      <c r="IDS4" s="85"/>
      <c r="IDT4" s="85"/>
      <c r="IDU4" s="85"/>
      <c r="IDV4" s="85"/>
      <c r="IDW4" s="85"/>
      <c r="IDX4" s="85"/>
      <c r="IDY4" s="85"/>
      <c r="IDZ4" s="85"/>
      <c r="IEA4" s="85"/>
      <c r="IEB4" s="85"/>
      <c r="IEC4" s="85"/>
      <c r="IED4" s="85"/>
      <c r="IEE4" s="85"/>
      <c r="IEF4" s="85"/>
      <c r="IEG4" s="85"/>
      <c r="IEH4" s="85"/>
      <c r="IEI4" s="85"/>
      <c r="IEJ4" s="85"/>
      <c r="IEK4" s="85"/>
      <c r="IEL4" s="85"/>
      <c r="IEM4" s="85"/>
      <c r="IEN4" s="85"/>
      <c r="IEO4" s="85"/>
      <c r="IEP4" s="85"/>
      <c r="IEQ4" s="85"/>
      <c r="IER4" s="85"/>
      <c r="IES4" s="85"/>
      <c r="IET4" s="85"/>
      <c r="IEU4" s="85"/>
      <c r="IEV4" s="85"/>
      <c r="IEW4" s="85"/>
      <c r="IEX4" s="85"/>
      <c r="IEY4" s="85"/>
      <c r="IEZ4" s="85"/>
      <c r="IFA4" s="85"/>
      <c r="IFB4" s="85"/>
      <c r="IFC4" s="85"/>
      <c r="IFD4" s="85"/>
      <c r="IFE4" s="85"/>
      <c r="IFF4" s="85"/>
      <c r="IFG4" s="85"/>
      <c r="IFH4" s="85"/>
      <c r="IFI4" s="85"/>
      <c r="IFJ4" s="85"/>
      <c r="IFK4" s="85"/>
      <c r="IFL4" s="85"/>
      <c r="IFM4" s="85"/>
      <c r="IFN4" s="85"/>
      <c r="IFO4" s="85"/>
      <c r="IFP4" s="85"/>
      <c r="IFQ4" s="85"/>
      <c r="IFR4" s="85"/>
      <c r="IFS4" s="85"/>
      <c r="IFT4" s="85"/>
      <c r="IFU4" s="85"/>
      <c r="IFV4" s="85"/>
      <c r="IFW4" s="85"/>
      <c r="IFX4" s="85"/>
      <c r="IFY4" s="85"/>
      <c r="IFZ4" s="85"/>
      <c r="IGA4" s="85"/>
      <c r="IGB4" s="85"/>
      <c r="IGC4" s="85"/>
      <c r="IGD4" s="85"/>
      <c r="IGE4" s="85"/>
      <c r="IGF4" s="85"/>
      <c r="IGG4" s="85"/>
      <c r="IGH4" s="85"/>
      <c r="IGI4" s="85"/>
      <c r="IGJ4" s="85"/>
      <c r="IGK4" s="85"/>
      <c r="IGL4" s="85"/>
      <c r="IGM4" s="85"/>
      <c r="IGN4" s="85"/>
      <c r="IGO4" s="85"/>
      <c r="IGP4" s="85"/>
      <c r="IGQ4" s="85"/>
      <c r="IGR4" s="85"/>
      <c r="IGS4" s="85"/>
      <c r="IGT4" s="85"/>
      <c r="IGU4" s="85"/>
      <c r="IGV4" s="85"/>
      <c r="IGW4" s="85"/>
      <c r="IGX4" s="85"/>
      <c r="IGY4" s="85"/>
      <c r="IGZ4" s="85"/>
      <c r="IHA4" s="85"/>
      <c r="IHB4" s="85"/>
      <c r="IHC4" s="85"/>
      <c r="IHD4" s="85"/>
      <c r="IHE4" s="85"/>
      <c r="IHF4" s="85"/>
      <c r="IHG4" s="85"/>
      <c r="IHH4" s="85"/>
      <c r="IHI4" s="85"/>
      <c r="IHJ4" s="85"/>
      <c r="IHK4" s="85"/>
      <c r="IHL4" s="85"/>
      <c r="IHM4" s="85"/>
      <c r="IHN4" s="85"/>
      <c r="IHO4" s="85"/>
      <c r="IHP4" s="85"/>
      <c r="IHQ4" s="85"/>
      <c r="IHR4" s="85"/>
      <c r="IHS4" s="85"/>
      <c r="IHT4" s="85"/>
      <c r="IHU4" s="85"/>
      <c r="IHV4" s="85"/>
      <c r="IHW4" s="85"/>
      <c r="IHX4" s="85"/>
      <c r="IHY4" s="85"/>
      <c r="IHZ4" s="85"/>
      <c r="IIA4" s="85"/>
      <c r="IIB4" s="85"/>
      <c r="IIC4" s="85"/>
      <c r="IID4" s="85"/>
      <c r="IIE4" s="85"/>
      <c r="IIF4" s="85"/>
      <c r="IIG4" s="85"/>
      <c r="IIH4" s="85"/>
      <c r="III4" s="85"/>
      <c r="IIJ4" s="85"/>
      <c r="IIK4" s="85"/>
      <c r="IIL4" s="85"/>
      <c r="IIM4" s="85"/>
      <c r="IIN4" s="85"/>
      <c r="IIO4" s="85"/>
      <c r="IIP4" s="85"/>
      <c r="IIQ4" s="85"/>
      <c r="IIR4" s="85"/>
      <c r="IIS4" s="85"/>
      <c r="IIT4" s="85"/>
      <c r="IIU4" s="85"/>
      <c r="IIV4" s="85"/>
      <c r="IIW4" s="85"/>
      <c r="IIX4" s="85"/>
      <c r="IIY4" s="85"/>
      <c r="IIZ4" s="85"/>
      <c r="IJA4" s="85"/>
      <c r="IJB4" s="85"/>
      <c r="IJC4" s="85"/>
      <c r="IJD4" s="85"/>
      <c r="IJE4" s="85"/>
      <c r="IJF4" s="85"/>
      <c r="IJG4" s="85"/>
      <c r="IJH4" s="85"/>
      <c r="IJI4" s="85"/>
      <c r="IJJ4" s="85"/>
      <c r="IJK4" s="85"/>
      <c r="IJL4" s="85"/>
      <c r="IJM4" s="85"/>
      <c r="IJN4" s="85"/>
      <c r="IJO4" s="85"/>
      <c r="IJP4" s="85"/>
      <c r="IJQ4" s="85"/>
      <c r="IJR4" s="85"/>
      <c r="IJS4" s="85"/>
      <c r="IJT4" s="85"/>
      <c r="IJU4" s="85"/>
      <c r="IJV4" s="85"/>
      <c r="IJW4" s="85"/>
      <c r="IJX4" s="85"/>
      <c r="IJY4" s="85"/>
      <c r="IJZ4" s="85"/>
      <c r="IKA4" s="85"/>
      <c r="IKB4" s="85"/>
      <c r="IKC4" s="85"/>
      <c r="IKD4" s="85"/>
      <c r="IKE4" s="85"/>
      <c r="IKF4" s="85"/>
      <c r="IKG4" s="85"/>
      <c r="IKH4" s="85"/>
      <c r="IKI4" s="85"/>
      <c r="IKJ4" s="85"/>
      <c r="IKK4" s="85"/>
      <c r="IKL4" s="85"/>
      <c r="IKM4" s="85"/>
      <c r="IKN4" s="85"/>
      <c r="IKO4" s="85"/>
      <c r="IKP4" s="85"/>
      <c r="IKQ4" s="85"/>
      <c r="IKR4" s="85"/>
      <c r="IKS4" s="85"/>
      <c r="IKT4" s="85"/>
      <c r="IKU4" s="85"/>
      <c r="IKV4" s="85"/>
      <c r="IKW4" s="85"/>
      <c r="IKX4" s="85"/>
      <c r="IKY4" s="85"/>
      <c r="IKZ4" s="85"/>
      <c r="ILA4" s="85"/>
      <c r="ILB4" s="85"/>
      <c r="ILC4" s="85"/>
      <c r="ILD4" s="85"/>
      <c r="ILE4" s="85"/>
      <c r="ILF4" s="85"/>
      <c r="ILG4" s="85"/>
      <c r="ILH4" s="85"/>
      <c r="ILI4" s="85"/>
      <c r="ILJ4" s="85"/>
      <c r="ILK4" s="85"/>
      <c r="ILL4" s="85"/>
      <c r="ILM4" s="85"/>
      <c r="ILN4" s="85"/>
      <c r="ILO4" s="85"/>
      <c r="ILP4" s="85"/>
      <c r="ILQ4" s="85"/>
      <c r="ILR4" s="85"/>
      <c r="ILS4" s="85"/>
      <c r="ILT4" s="85"/>
      <c r="ILU4" s="85"/>
      <c r="ILV4" s="85"/>
      <c r="ILW4" s="85"/>
      <c r="ILX4" s="85"/>
      <c r="ILY4" s="85"/>
      <c r="ILZ4" s="85"/>
      <c r="IMA4" s="85"/>
      <c r="IMB4" s="85"/>
      <c r="IMC4" s="85"/>
      <c r="IMD4" s="85"/>
      <c r="IME4" s="85"/>
      <c r="IMF4" s="85"/>
      <c r="IMG4" s="85"/>
      <c r="IMH4" s="85"/>
      <c r="IMI4" s="85"/>
      <c r="IMJ4" s="85"/>
      <c r="IMK4" s="85"/>
      <c r="IML4" s="85"/>
      <c r="IMM4" s="85"/>
      <c r="IMN4" s="85"/>
      <c r="IMO4" s="85"/>
      <c r="IMP4" s="85"/>
      <c r="IMQ4" s="85"/>
      <c r="IMR4" s="85"/>
      <c r="IMS4" s="85"/>
      <c r="IMT4" s="85"/>
      <c r="IMU4" s="85"/>
      <c r="IMV4" s="85"/>
      <c r="IMW4" s="85"/>
      <c r="IMX4" s="85"/>
      <c r="IMY4" s="85"/>
      <c r="IMZ4" s="85"/>
      <c r="INA4" s="85"/>
      <c r="INB4" s="85"/>
      <c r="INC4" s="85"/>
      <c r="IND4" s="85"/>
      <c r="INE4" s="85"/>
      <c r="INF4" s="85"/>
      <c r="ING4" s="85"/>
      <c r="INH4" s="85"/>
      <c r="INI4" s="85"/>
      <c r="INJ4" s="85"/>
      <c r="INK4" s="85"/>
      <c r="INL4" s="85"/>
      <c r="INM4" s="85"/>
      <c r="INN4" s="85"/>
      <c r="INO4" s="85"/>
      <c r="INP4" s="85"/>
      <c r="INQ4" s="85"/>
      <c r="INR4" s="85"/>
      <c r="INS4" s="85"/>
      <c r="INT4" s="85"/>
      <c r="INU4" s="85"/>
      <c r="INV4" s="85"/>
      <c r="INW4" s="85"/>
      <c r="INX4" s="85"/>
      <c r="INY4" s="85"/>
      <c r="INZ4" s="85"/>
      <c r="IOA4" s="85"/>
      <c r="IOB4" s="85"/>
      <c r="IOC4" s="85"/>
      <c r="IOD4" s="85"/>
      <c r="IOE4" s="85"/>
      <c r="IOF4" s="85"/>
      <c r="IOG4" s="85"/>
      <c r="IOH4" s="85"/>
      <c r="IOI4" s="85"/>
      <c r="IOJ4" s="85"/>
      <c r="IOK4" s="85"/>
      <c r="IOL4" s="85"/>
      <c r="IOM4" s="85"/>
      <c r="ION4" s="85"/>
      <c r="IOO4" s="85"/>
      <c r="IOP4" s="85"/>
      <c r="IOQ4" s="85"/>
      <c r="IOR4" s="85"/>
      <c r="IOS4" s="85"/>
      <c r="IOT4" s="85"/>
      <c r="IOU4" s="85"/>
      <c r="IOV4" s="85"/>
      <c r="IOW4" s="85"/>
      <c r="IOX4" s="85"/>
      <c r="IOY4" s="85"/>
      <c r="IOZ4" s="85"/>
      <c r="IPA4" s="85"/>
      <c r="IPB4" s="85"/>
      <c r="IPC4" s="85"/>
      <c r="IPD4" s="85"/>
      <c r="IPE4" s="85"/>
      <c r="IPF4" s="85"/>
      <c r="IPG4" s="85"/>
      <c r="IPH4" s="85"/>
      <c r="IPI4" s="85"/>
      <c r="IPJ4" s="85"/>
      <c r="IPK4" s="85"/>
      <c r="IPL4" s="85"/>
      <c r="IPM4" s="85"/>
      <c r="IPN4" s="85"/>
      <c r="IPO4" s="85"/>
      <c r="IPP4" s="85"/>
      <c r="IPQ4" s="85"/>
      <c r="IPR4" s="85"/>
      <c r="IPS4" s="85"/>
      <c r="IPT4" s="85"/>
      <c r="IPU4" s="85"/>
      <c r="IPV4" s="85"/>
      <c r="IPW4" s="85"/>
      <c r="IPX4" s="85"/>
      <c r="IPY4" s="85"/>
      <c r="IPZ4" s="85"/>
      <c r="IQA4" s="85"/>
      <c r="IQB4" s="85"/>
      <c r="IQC4" s="85"/>
      <c r="IQD4" s="85"/>
      <c r="IQE4" s="85"/>
      <c r="IQF4" s="85"/>
      <c r="IQG4" s="85"/>
      <c r="IQH4" s="85"/>
      <c r="IQI4" s="85"/>
      <c r="IQJ4" s="85"/>
      <c r="IQK4" s="85"/>
      <c r="IQL4" s="85"/>
      <c r="IQM4" s="85"/>
      <c r="IQN4" s="85"/>
      <c r="IQO4" s="85"/>
      <c r="IQP4" s="85"/>
      <c r="IQQ4" s="85"/>
      <c r="IQR4" s="85"/>
      <c r="IQS4" s="85"/>
      <c r="IQT4" s="85"/>
      <c r="IQU4" s="85"/>
      <c r="IQV4" s="85"/>
      <c r="IQW4" s="85"/>
      <c r="IQX4" s="85"/>
      <c r="IQY4" s="85"/>
      <c r="IQZ4" s="85"/>
      <c r="IRA4" s="85"/>
      <c r="IRB4" s="85"/>
      <c r="IRC4" s="85"/>
      <c r="IRD4" s="85"/>
      <c r="IRE4" s="85"/>
      <c r="IRF4" s="85"/>
      <c r="IRG4" s="85"/>
      <c r="IRH4" s="85"/>
      <c r="IRI4" s="85"/>
      <c r="IRJ4" s="85"/>
      <c r="IRK4" s="85"/>
      <c r="IRL4" s="85"/>
      <c r="IRM4" s="85"/>
      <c r="IRN4" s="85"/>
      <c r="IRO4" s="85"/>
      <c r="IRP4" s="85"/>
      <c r="IRQ4" s="85"/>
      <c r="IRR4" s="85"/>
      <c r="IRS4" s="85"/>
      <c r="IRT4" s="85"/>
      <c r="IRU4" s="85"/>
      <c r="IRV4" s="85"/>
      <c r="IRW4" s="85"/>
      <c r="IRX4" s="85"/>
      <c r="IRY4" s="85"/>
      <c r="IRZ4" s="85"/>
      <c r="ISA4" s="85"/>
      <c r="ISB4" s="85"/>
      <c r="ISC4" s="85"/>
      <c r="ISD4" s="85"/>
      <c r="ISE4" s="85"/>
      <c r="ISF4" s="85"/>
      <c r="ISG4" s="85"/>
      <c r="ISH4" s="85"/>
      <c r="ISI4" s="85"/>
      <c r="ISJ4" s="85"/>
      <c r="ISK4" s="85"/>
      <c r="ISL4" s="85"/>
      <c r="ISM4" s="85"/>
      <c r="ISN4" s="85"/>
      <c r="ISO4" s="85"/>
      <c r="ISP4" s="85"/>
      <c r="ISQ4" s="85"/>
      <c r="ISR4" s="85"/>
      <c r="ISS4" s="85"/>
      <c r="IST4" s="85"/>
      <c r="ISU4" s="85"/>
      <c r="ISV4" s="85"/>
      <c r="ISW4" s="85"/>
      <c r="ISX4" s="85"/>
      <c r="ISY4" s="85"/>
      <c r="ISZ4" s="85"/>
      <c r="ITA4" s="85"/>
      <c r="ITB4" s="85"/>
      <c r="ITC4" s="85"/>
      <c r="ITD4" s="85"/>
      <c r="ITE4" s="85"/>
      <c r="ITF4" s="85"/>
      <c r="ITG4" s="85"/>
      <c r="ITH4" s="85"/>
      <c r="ITI4" s="85"/>
      <c r="ITJ4" s="85"/>
      <c r="ITK4" s="85"/>
      <c r="ITL4" s="85"/>
      <c r="ITM4" s="85"/>
      <c r="ITN4" s="85"/>
      <c r="ITO4" s="85"/>
      <c r="ITP4" s="85"/>
      <c r="ITQ4" s="85"/>
      <c r="ITR4" s="85"/>
      <c r="ITS4" s="85"/>
      <c r="ITT4" s="85"/>
      <c r="ITU4" s="85"/>
      <c r="ITV4" s="85"/>
      <c r="ITW4" s="85"/>
      <c r="ITX4" s="85"/>
      <c r="ITY4" s="85"/>
      <c r="ITZ4" s="85"/>
      <c r="IUA4" s="85"/>
      <c r="IUB4" s="85"/>
      <c r="IUC4" s="85"/>
      <c r="IUD4" s="85"/>
      <c r="IUE4" s="85"/>
      <c r="IUF4" s="85"/>
      <c r="IUG4" s="85"/>
      <c r="IUH4" s="85"/>
      <c r="IUI4" s="85"/>
      <c r="IUJ4" s="85"/>
      <c r="IUK4" s="85"/>
      <c r="IUL4" s="85"/>
      <c r="IUM4" s="85"/>
      <c r="IUN4" s="85"/>
      <c r="IUO4" s="85"/>
      <c r="IUP4" s="85"/>
      <c r="IUQ4" s="85"/>
      <c r="IUR4" s="85"/>
      <c r="IUS4" s="85"/>
      <c r="IUT4" s="85"/>
      <c r="IUU4" s="85"/>
      <c r="IUV4" s="85"/>
      <c r="IUW4" s="85"/>
      <c r="IUX4" s="85"/>
      <c r="IUY4" s="85"/>
      <c r="IUZ4" s="85"/>
      <c r="IVA4" s="85"/>
      <c r="IVB4" s="85"/>
      <c r="IVC4" s="85"/>
      <c r="IVD4" s="85"/>
      <c r="IVE4" s="85"/>
      <c r="IVF4" s="85"/>
      <c r="IVG4" s="85"/>
      <c r="IVH4" s="85"/>
      <c r="IVI4" s="85"/>
      <c r="IVJ4" s="85"/>
      <c r="IVK4" s="85"/>
      <c r="IVL4" s="85"/>
      <c r="IVM4" s="85"/>
      <c r="IVN4" s="85"/>
      <c r="IVO4" s="85"/>
      <c r="IVP4" s="85"/>
      <c r="IVQ4" s="85"/>
      <c r="IVR4" s="85"/>
      <c r="IVS4" s="85"/>
      <c r="IVT4" s="85"/>
      <c r="IVU4" s="85"/>
      <c r="IVV4" s="85"/>
      <c r="IVW4" s="85"/>
      <c r="IVX4" s="85"/>
      <c r="IVY4" s="85"/>
      <c r="IVZ4" s="85"/>
      <c r="IWA4" s="85"/>
      <c r="IWB4" s="85"/>
      <c r="IWC4" s="85"/>
      <c r="IWD4" s="85"/>
      <c r="IWE4" s="85"/>
      <c r="IWF4" s="85"/>
      <c r="IWG4" s="85"/>
      <c r="IWH4" s="85"/>
      <c r="IWI4" s="85"/>
      <c r="IWJ4" s="85"/>
      <c r="IWK4" s="85"/>
      <c r="IWL4" s="85"/>
      <c r="IWM4" s="85"/>
      <c r="IWN4" s="85"/>
      <c r="IWO4" s="85"/>
      <c r="IWP4" s="85"/>
      <c r="IWQ4" s="85"/>
      <c r="IWR4" s="85"/>
      <c r="IWS4" s="85"/>
      <c r="IWT4" s="85"/>
      <c r="IWU4" s="85"/>
      <c r="IWV4" s="85"/>
      <c r="IWW4" s="85"/>
      <c r="IWX4" s="85"/>
      <c r="IWY4" s="85"/>
      <c r="IWZ4" s="85"/>
      <c r="IXA4" s="85"/>
      <c r="IXB4" s="85"/>
      <c r="IXC4" s="85"/>
      <c r="IXD4" s="85"/>
      <c r="IXE4" s="85"/>
      <c r="IXF4" s="85"/>
      <c r="IXG4" s="85"/>
      <c r="IXH4" s="85"/>
      <c r="IXI4" s="85"/>
      <c r="IXJ4" s="85"/>
      <c r="IXK4" s="85"/>
      <c r="IXL4" s="85"/>
      <c r="IXM4" s="85"/>
      <c r="IXN4" s="85"/>
      <c r="IXO4" s="85"/>
      <c r="IXP4" s="85"/>
      <c r="IXQ4" s="85"/>
      <c r="IXR4" s="85"/>
      <c r="IXS4" s="85"/>
      <c r="IXT4" s="85"/>
      <c r="IXU4" s="85"/>
      <c r="IXV4" s="85"/>
      <c r="IXW4" s="85"/>
      <c r="IXX4" s="85"/>
      <c r="IXY4" s="85"/>
      <c r="IXZ4" s="85"/>
      <c r="IYA4" s="85"/>
      <c r="IYB4" s="85"/>
      <c r="IYC4" s="85"/>
      <c r="IYD4" s="85"/>
      <c r="IYE4" s="85"/>
      <c r="IYF4" s="85"/>
      <c r="IYG4" s="85"/>
      <c r="IYH4" s="85"/>
      <c r="IYI4" s="85"/>
      <c r="IYJ4" s="85"/>
      <c r="IYK4" s="85"/>
      <c r="IYL4" s="85"/>
      <c r="IYM4" s="85"/>
      <c r="IYN4" s="85"/>
      <c r="IYO4" s="85"/>
      <c r="IYP4" s="85"/>
      <c r="IYQ4" s="85"/>
      <c r="IYR4" s="85"/>
      <c r="IYS4" s="85"/>
      <c r="IYT4" s="85"/>
      <c r="IYU4" s="85"/>
      <c r="IYV4" s="85"/>
      <c r="IYW4" s="85"/>
      <c r="IYX4" s="85"/>
      <c r="IYY4" s="85"/>
      <c r="IYZ4" s="85"/>
      <c r="IZA4" s="85"/>
      <c r="IZB4" s="85"/>
      <c r="IZC4" s="85"/>
      <c r="IZD4" s="85"/>
      <c r="IZE4" s="85"/>
      <c r="IZF4" s="85"/>
      <c r="IZG4" s="85"/>
      <c r="IZH4" s="85"/>
      <c r="IZI4" s="85"/>
      <c r="IZJ4" s="85"/>
      <c r="IZK4" s="85"/>
      <c r="IZL4" s="85"/>
      <c r="IZM4" s="85"/>
      <c r="IZN4" s="85"/>
      <c r="IZO4" s="85"/>
      <c r="IZP4" s="85"/>
      <c r="IZQ4" s="85"/>
      <c r="IZR4" s="85"/>
      <c r="IZS4" s="85"/>
      <c r="IZT4" s="85"/>
      <c r="IZU4" s="85"/>
      <c r="IZV4" s="85"/>
      <c r="IZW4" s="85"/>
      <c r="IZX4" s="85"/>
      <c r="IZY4" s="85"/>
      <c r="IZZ4" s="85"/>
      <c r="JAA4" s="85"/>
      <c r="JAB4" s="85"/>
      <c r="JAC4" s="85"/>
      <c r="JAD4" s="85"/>
      <c r="JAE4" s="85"/>
      <c r="JAF4" s="85"/>
      <c r="JAG4" s="85"/>
      <c r="JAH4" s="85"/>
      <c r="JAI4" s="85"/>
      <c r="JAJ4" s="85"/>
      <c r="JAK4" s="85"/>
      <c r="JAL4" s="85"/>
      <c r="JAM4" s="85"/>
      <c r="JAN4" s="85"/>
      <c r="JAO4" s="85"/>
      <c r="JAP4" s="85"/>
      <c r="JAQ4" s="85"/>
      <c r="JAR4" s="85"/>
      <c r="JAS4" s="85"/>
      <c r="JAT4" s="85"/>
      <c r="JAU4" s="85"/>
      <c r="JAV4" s="85"/>
      <c r="JAW4" s="85"/>
      <c r="JAX4" s="85"/>
      <c r="JAY4" s="85"/>
      <c r="JAZ4" s="85"/>
      <c r="JBA4" s="85"/>
      <c r="JBB4" s="85"/>
      <c r="JBC4" s="85"/>
      <c r="JBD4" s="85"/>
      <c r="JBE4" s="85"/>
      <c r="JBF4" s="85"/>
      <c r="JBG4" s="85"/>
      <c r="JBH4" s="85"/>
      <c r="JBI4" s="85"/>
      <c r="JBJ4" s="85"/>
      <c r="JBK4" s="85"/>
      <c r="JBL4" s="85"/>
      <c r="JBM4" s="85"/>
      <c r="JBN4" s="85"/>
      <c r="JBO4" s="85"/>
      <c r="JBP4" s="85"/>
      <c r="JBQ4" s="85"/>
      <c r="JBR4" s="85"/>
      <c r="JBS4" s="85"/>
      <c r="JBT4" s="85"/>
      <c r="JBU4" s="85"/>
      <c r="JBV4" s="85"/>
      <c r="JBW4" s="85"/>
      <c r="JBX4" s="85"/>
      <c r="JBY4" s="85"/>
      <c r="JBZ4" s="85"/>
      <c r="JCA4" s="85"/>
      <c r="JCB4" s="85"/>
      <c r="JCC4" s="85"/>
      <c r="JCD4" s="85"/>
      <c r="JCE4" s="85"/>
      <c r="JCF4" s="85"/>
      <c r="JCG4" s="85"/>
      <c r="JCH4" s="85"/>
      <c r="JCI4" s="85"/>
      <c r="JCJ4" s="85"/>
      <c r="JCK4" s="85"/>
      <c r="JCL4" s="85"/>
      <c r="JCM4" s="85"/>
      <c r="JCN4" s="85"/>
      <c r="JCO4" s="85"/>
      <c r="JCP4" s="85"/>
      <c r="JCQ4" s="85"/>
      <c r="JCR4" s="85"/>
      <c r="JCS4" s="85"/>
      <c r="JCT4" s="85"/>
      <c r="JCU4" s="85"/>
      <c r="JCV4" s="85"/>
      <c r="JCW4" s="85"/>
      <c r="JCX4" s="85"/>
      <c r="JCY4" s="85"/>
      <c r="JCZ4" s="85"/>
      <c r="JDA4" s="85"/>
      <c r="JDB4" s="85"/>
      <c r="JDC4" s="85"/>
      <c r="JDD4" s="85"/>
      <c r="JDE4" s="85"/>
      <c r="JDF4" s="85"/>
      <c r="JDG4" s="85"/>
      <c r="JDH4" s="85"/>
      <c r="JDI4" s="85"/>
      <c r="JDJ4" s="85"/>
      <c r="JDK4" s="85"/>
      <c r="JDL4" s="85"/>
      <c r="JDM4" s="85"/>
      <c r="JDN4" s="85"/>
      <c r="JDO4" s="85"/>
      <c r="JDP4" s="85"/>
      <c r="JDQ4" s="85"/>
      <c r="JDR4" s="85"/>
      <c r="JDS4" s="85"/>
      <c r="JDT4" s="85"/>
      <c r="JDU4" s="85"/>
      <c r="JDV4" s="85"/>
      <c r="JDW4" s="85"/>
      <c r="JDX4" s="85"/>
      <c r="JDY4" s="85"/>
      <c r="JDZ4" s="85"/>
      <c r="JEA4" s="85"/>
      <c r="JEB4" s="85"/>
      <c r="JEC4" s="85"/>
      <c r="JED4" s="85"/>
      <c r="JEE4" s="85"/>
      <c r="JEF4" s="85"/>
      <c r="JEG4" s="85"/>
      <c r="JEH4" s="85"/>
      <c r="JEI4" s="85"/>
      <c r="JEJ4" s="85"/>
      <c r="JEK4" s="85"/>
      <c r="JEL4" s="85"/>
      <c r="JEM4" s="85"/>
      <c r="JEN4" s="85"/>
      <c r="JEO4" s="85"/>
      <c r="JEP4" s="85"/>
      <c r="JEQ4" s="85"/>
      <c r="JER4" s="85"/>
      <c r="JES4" s="85"/>
      <c r="JET4" s="85"/>
      <c r="JEU4" s="85"/>
      <c r="JEV4" s="85"/>
      <c r="JEW4" s="85"/>
      <c r="JEX4" s="85"/>
      <c r="JEY4" s="85"/>
      <c r="JEZ4" s="85"/>
      <c r="JFA4" s="85"/>
      <c r="JFB4" s="85"/>
      <c r="JFC4" s="85"/>
      <c r="JFD4" s="85"/>
      <c r="JFE4" s="85"/>
      <c r="JFF4" s="85"/>
      <c r="JFG4" s="85"/>
      <c r="JFH4" s="85"/>
      <c r="JFI4" s="85"/>
      <c r="JFJ4" s="85"/>
      <c r="JFK4" s="85"/>
      <c r="JFL4" s="85"/>
      <c r="JFM4" s="85"/>
      <c r="JFN4" s="85"/>
      <c r="JFO4" s="85"/>
      <c r="JFP4" s="85"/>
      <c r="JFQ4" s="85"/>
      <c r="JFR4" s="85"/>
      <c r="JFS4" s="85"/>
      <c r="JFT4" s="85"/>
      <c r="JFU4" s="85"/>
      <c r="JFV4" s="85"/>
      <c r="JFW4" s="85"/>
      <c r="JFX4" s="85"/>
      <c r="JFY4" s="85"/>
      <c r="JFZ4" s="85"/>
      <c r="JGA4" s="85"/>
      <c r="JGB4" s="85"/>
      <c r="JGC4" s="85"/>
      <c r="JGD4" s="85"/>
      <c r="JGE4" s="85"/>
      <c r="JGF4" s="85"/>
      <c r="JGG4" s="85"/>
      <c r="JGH4" s="85"/>
      <c r="JGI4" s="85"/>
      <c r="JGJ4" s="85"/>
      <c r="JGK4" s="85"/>
      <c r="JGL4" s="85"/>
      <c r="JGM4" s="85"/>
      <c r="JGN4" s="85"/>
      <c r="JGO4" s="85"/>
      <c r="JGP4" s="85"/>
      <c r="JGQ4" s="85"/>
      <c r="JGR4" s="85"/>
      <c r="JGS4" s="85"/>
      <c r="JGT4" s="85"/>
      <c r="JGU4" s="85"/>
      <c r="JGV4" s="85"/>
      <c r="JGW4" s="85"/>
      <c r="JGX4" s="85"/>
      <c r="JGY4" s="85"/>
      <c r="JGZ4" s="85"/>
      <c r="JHA4" s="85"/>
      <c r="JHB4" s="85"/>
      <c r="JHC4" s="85"/>
      <c r="JHD4" s="85"/>
      <c r="JHE4" s="85"/>
      <c r="JHF4" s="85"/>
      <c r="JHG4" s="85"/>
      <c r="JHH4" s="85"/>
      <c r="JHI4" s="85"/>
      <c r="JHJ4" s="85"/>
      <c r="JHK4" s="85"/>
      <c r="JHL4" s="85"/>
      <c r="JHM4" s="85"/>
      <c r="JHN4" s="85"/>
      <c r="JHO4" s="85"/>
      <c r="JHP4" s="85"/>
      <c r="JHQ4" s="85"/>
      <c r="JHR4" s="85"/>
      <c r="JHS4" s="85"/>
      <c r="JHT4" s="85"/>
      <c r="JHU4" s="85"/>
      <c r="JHV4" s="85"/>
      <c r="JHW4" s="85"/>
      <c r="JHX4" s="85"/>
      <c r="JHY4" s="85"/>
      <c r="JHZ4" s="85"/>
      <c r="JIA4" s="85"/>
      <c r="JIB4" s="85"/>
      <c r="JIC4" s="85"/>
      <c r="JID4" s="85"/>
      <c r="JIE4" s="85"/>
      <c r="JIF4" s="85"/>
      <c r="JIG4" s="85"/>
      <c r="JIH4" s="85"/>
      <c r="JII4" s="85"/>
      <c r="JIJ4" s="85"/>
      <c r="JIK4" s="85"/>
      <c r="JIL4" s="85"/>
      <c r="JIM4" s="85"/>
      <c r="JIN4" s="85"/>
      <c r="JIO4" s="85"/>
      <c r="JIP4" s="85"/>
      <c r="JIQ4" s="85"/>
      <c r="JIR4" s="85"/>
      <c r="JIS4" s="85"/>
      <c r="JIT4" s="85"/>
      <c r="JIU4" s="85"/>
      <c r="JIV4" s="85"/>
      <c r="JIW4" s="85"/>
      <c r="JIX4" s="85"/>
      <c r="JIY4" s="85"/>
      <c r="JIZ4" s="85"/>
      <c r="JJA4" s="85"/>
      <c r="JJB4" s="85"/>
      <c r="JJC4" s="85"/>
      <c r="JJD4" s="85"/>
      <c r="JJE4" s="85"/>
      <c r="JJF4" s="85"/>
      <c r="JJG4" s="85"/>
      <c r="JJH4" s="85"/>
      <c r="JJI4" s="85"/>
      <c r="JJJ4" s="85"/>
      <c r="JJK4" s="85"/>
      <c r="JJL4" s="85"/>
      <c r="JJM4" s="85"/>
      <c r="JJN4" s="85"/>
      <c r="JJO4" s="85"/>
      <c r="JJP4" s="85"/>
      <c r="JJQ4" s="85"/>
      <c r="JJR4" s="85"/>
      <c r="JJS4" s="85"/>
      <c r="JJT4" s="85"/>
      <c r="JJU4" s="85"/>
      <c r="JJV4" s="85"/>
      <c r="JJW4" s="85"/>
      <c r="JJX4" s="85"/>
      <c r="JJY4" s="85"/>
      <c r="JJZ4" s="85"/>
      <c r="JKA4" s="85"/>
      <c r="JKB4" s="85"/>
      <c r="JKC4" s="85"/>
      <c r="JKD4" s="85"/>
      <c r="JKE4" s="85"/>
      <c r="JKF4" s="85"/>
      <c r="JKG4" s="85"/>
      <c r="JKH4" s="85"/>
      <c r="JKI4" s="85"/>
      <c r="JKJ4" s="85"/>
      <c r="JKK4" s="85"/>
      <c r="JKL4" s="85"/>
      <c r="JKM4" s="85"/>
      <c r="JKN4" s="85"/>
      <c r="JKO4" s="85"/>
      <c r="JKP4" s="85"/>
      <c r="JKQ4" s="85"/>
      <c r="JKR4" s="85"/>
      <c r="JKS4" s="85"/>
      <c r="JKT4" s="85"/>
      <c r="JKU4" s="85"/>
      <c r="JKV4" s="85"/>
      <c r="JKW4" s="85"/>
      <c r="JKX4" s="85"/>
      <c r="JKY4" s="85"/>
      <c r="JKZ4" s="85"/>
      <c r="JLA4" s="85"/>
      <c r="JLB4" s="85"/>
      <c r="JLC4" s="85"/>
      <c r="JLD4" s="85"/>
      <c r="JLE4" s="85"/>
      <c r="JLF4" s="85"/>
      <c r="JLG4" s="85"/>
      <c r="JLH4" s="85"/>
      <c r="JLI4" s="85"/>
      <c r="JLJ4" s="85"/>
      <c r="JLK4" s="85"/>
      <c r="JLL4" s="85"/>
      <c r="JLM4" s="85"/>
      <c r="JLN4" s="85"/>
      <c r="JLO4" s="85"/>
      <c r="JLP4" s="85"/>
      <c r="JLQ4" s="85"/>
      <c r="JLR4" s="85"/>
      <c r="JLS4" s="85"/>
      <c r="JLT4" s="85"/>
      <c r="JLU4" s="85"/>
      <c r="JLV4" s="85"/>
      <c r="JLW4" s="85"/>
      <c r="JLX4" s="85"/>
      <c r="JLY4" s="85"/>
      <c r="JLZ4" s="85"/>
      <c r="JMA4" s="85"/>
      <c r="JMB4" s="85"/>
      <c r="JMC4" s="85"/>
      <c r="JMD4" s="85"/>
      <c r="JME4" s="85"/>
      <c r="JMF4" s="85"/>
      <c r="JMG4" s="85"/>
      <c r="JMH4" s="85"/>
      <c r="JMI4" s="85"/>
      <c r="JMJ4" s="85"/>
      <c r="JMK4" s="85"/>
      <c r="JML4" s="85"/>
      <c r="JMM4" s="85"/>
      <c r="JMN4" s="85"/>
      <c r="JMO4" s="85"/>
      <c r="JMP4" s="85"/>
      <c r="JMQ4" s="85"/>
      <c r="JMR4" s="85"/>
      <c r="JMS4" s="85"/>
      <c r="JMT4" s="85"/>
      <c r="JMU4" s="85"/>
      <c r="JMV4" s="85"/>
      <c r="JMW4" s="85"/>
      <c r="JMX4" s="85"/>
      <c r="JMY4" s="85"/>
      <c r="JMZ4" s="85"/>
      <c r="JNA4" s="85"/>
      <c r="JNB4" s="85"/>
      <c r="JNC4" s="85"/>
      <c r="JND4" s="85"/>
      <c r="JNE4" s="85"/>
      <c r="JNF4" s="85"/>
      <c r="JNG4" s="85"/>
      <c r="JNH4" s="85"/>
      <c r="JNI4" s="85"/>
      <c r="JNJ4" s="85"/>
      <c r="JNK4" s="85"/>
      <c r="JNL4" s="85"/>
      <c r="JNM4" s="85"/>
      <c r="JNN4" s="85"/>
      <c r="JNO4" s="85"/>
      <c r="JNP4" s="85"/>
      <c r="JNQ4" s="85"/>
      <c r="JNR4" s="85"/>
      <c r="JNS4" s="85"/>
      <c r="JNT4" s="85"/>
      <c r="JNU4" s="85"/>
      <c r="JNV4" s="85"/>
      <c r="JNW4" s="85"/>
      <c r="JNX4" s="85"/>
      <c r="JNY4" s="85"/>
      <c r="JNZ4" s="85"/>
      <c r="JOA4" s="85"/>
      <c r="JOB4" s="85"/>
      <c r="JOC4" s="85"/>
      <c r="JOD4" s="85"/>
      <c r="JOE4" s="85"/>
      <c r="JOF4" s="85"/>
      <c r="JOG4" s="85"/>
      <c r="JOH4" s="85"/>
      <c r="JOI4" s="85"/>
      <c r="JOJ4" s="85"/>
      <c r="JOK4" s="85"/>
      <c r="JOL4" s="85"/>
      <c r="JOM4" s="85"/>
      <c r="JON4" s="85"/>
      <c r="JOO4" s="85"/>
      <c r="JOP4" s="85"/>
      <c r="JOQ4" s="85"/>
      <c r="JOR4" s="85"/>
      <c r="JOS4" s="85"/>
      <c r="JOT4" s="85"/>
      <c r="JOU4" s="85"/>
      <c r="JOV4" s="85"/>
      <c r="JOW4" s="85"/>
      <c r="JOX4" s="85"/>
      <c r="JOY4" s="85"/>
      <c r="JOZ4" s="85"/>
      <c r="JPA4" s="85"/>
      <c r="JPB4" s="85"/>
      <c r="JPC4" s="85"/>
      <c r="JPD4" s="85"/>
      <c r="JPE4" s="85"/>
      <c r="JPF4" s="85"/>
      <c r="JPG4" s="85"/>
      <c r="JPH4" s="85"/>
      <c r="JPI4" s="85"/>
      <c r="JPJ4" s="85"/>
      <c r="JPK4" s="85"/>
      <c r="JPL4" s="85"/>
      <c r="JPM4" s="85"/>
      <c r="JPN4" s="85"/>
      <c r="JPO4" s="85"/>
      <c r="JPP4" s="85"/>
      <c r="JPQ4" s="85"/>
      <c r="JPR4" s="85"/>
      <c r="JPS4" s="85"/>
      <c r="JPT4" s="85"/>
      <c r="JPU4" s="85"/>
      <c r="JPV4" s="85"/>
      <c r="JPW4" s="85"/>
      <c r="JPX4" s="85"/>
      <c r="JPY4" s="85"/>
      <c r="JPZ4" s="85"/>
      <c r="JQA4" s="85"/>
      <c r="JQB4" s="85"/>
      <c r="JQC4" s="85"/>
      <c r="JQD4" s="85"/>
      <c r="JQE4" s="85"/>
      <c r="JQF4" s="85"/>
      <c r="JQG4" s="85"/>
      <c r="JQH4" s="85"/>
      <c r="JQI4" s="85"/>
      <c r="JQJ4" s="85"/>
      <c r="JQK4" s="85"/>
      <c r="JQL4" s="85"/>
      <c r="JQM4" s="85"/>
      <c r="JQN4" s="85"/>
      <c r="JQO4" s="85"/>
      <c r="JQP4" s="85"/>
      <c r="JQQ4" s="85"/>
      <c r="JQR4" s="85"/>
      <c r="JQS4" s="85"/>
      <c r="JQT4" s="85"/>
      <c r="JQU4" s="85"/>
      <c r="JQV4" s="85"/>
      <c r="JQW4" s="85"/>
      <c r="JQX4" s="85"/>
      <c r="JQY4" s="85"/>
      <c r="JQZ4" s="85"/>
      <c r="JRA4" s="85"/>
      <c r="JRB4" s="85"/>
      <c r="JRC4" s="85"/>
      <c r="JRD4" s="85"/>
      <c r="JRE4" s="85"/>
      <c r="JRF4" s="85"/>
      <c r="JRG4" s="85"/>
      <c r="JRH4" s="85"/>
      <c r="JRI4" s="85"/>
      <c r="JRJ4" s="85"/>
      <c r="JRK4" s="85"/>
      <c r="JRL4" s="85"/>
      <c r="JRM4" s="85"/>
      <c r="JRN4" s="85"/>
      <c r="JRO4" s="85"/>
      <c r="JRP4" s="85"/>
      <c r="JRQ4" s="85"/>
      <c r="JRR4" s="85"/>
      <c r="JRS4" s="85"/>
      <c r="JRT4" s="85"/>
      <c r="JRU4" s="85"/>
      <c r="JRV4" s="85"/>
      <c r="JRW4" s="85"/>
      <c r="JRX4" s="85"/>
      <c r="JRY4" s="85"/>
      <c r="JRZ4" s="85"/>
      <c r="JSA4" s="85"/>
      <c r="JSB4" s="85"/>
      <c r="JSC4" s="85"/>
      <c r="JSD4" s="85"/>
      <c r="JSE4" s="85"/>
      <c r="JSF4" s="85"/>
      <c r="JSG4" s="85"/>
      <c r="JSH4" s="85"/>
      <c r="JSI4" s="85"/>
      <c r="JSJ4" s="85"/>
      <c r="JSK4" s="85"/>
      <c r="JSL4" s="85"/>
      <c r="JSM4" s="85"/>
      <c r="JSN4" s="85"/>
      <c r="JSO4" s="85"/>
      <c r="JSP4" s="85"/>
      <c r="JSQ4" s="85"/>
      <c r="JSR4" s="85"/>
      <c r="JSS4" s="85"/>
      <c r="JST4" s="85"/>
      <c r="JSU4" s="85"/>
      <c r="JSV4" s="85"/>
      <c r="JSW4" s="85"/>
      <c r="JSX4" s="85"/>
      <c r="JSY4" s="85"/>
      <c r="JSZ4" s="85"/>
      <c r="JTA4" s="85"/>
      <c r="JTB4" s="85"/>
      <c r="JTC4" s="85"/>
      <c r="JTD4" s="85"/>
      <c r="JTE4" s="85"/>
      <c r="JTF4" s="85"/>
      <c r="JTG4" s="85"/>
      <c r="JTH4" s="85"/>
      <c r="JTI4" s="85"/>
      <c r="JTJ4" s="85"/>
      <c r="JTK4" s="85"/>
      <c r="JTL4" s="85"/>
      <c r="JTM4" s="85"/>
      <c r="JTN4" s="85"/>
      <c r="JTO4" s="85"/>
      <c r="JTP4" s="85"/>
      <c r="JTQ4" s="85"/>
      <c r="JTR4" s="85"/>
      <c r="JTS4" s="85"/>
      <c r="JTT4" s="85"/>
      <c r="JTU4" s="85"/>
      <c r="JTV4" s="85"/>
      <c r="JTW4" s="85"/>
      <c r="JTX4" s="85"/>
      <c r="JTY4" s="85"/>
      <c r="JTZ4" s="85"/>
      <c r="JUA4" s="85"/>
      <c r="JUB4" s="85"/>
      <c r="JUC4" s="85"/>
      <c r="JUD4" s="85"/>
      <c r="JUE4" s="85"/>
      <c r="JUF4" s="85"/>
      <c r="JUG4" s="85"/>
      <c r="JUH4" s="85"/>
      <c r="JUI4" s="85"/>
      <c r="JUJ4" s="85"/>
      <c r="JUK4" s="85"/>
      <c r="JUL4" s="85"/>
      <c r="JUM4" s="85"/>
      <c r="JUN4" s="85"/>
      <c r="JUO4" s="85"/>
      <c r="JUP4" s="85"/>
      <c r="JUQ4" s="85"/>
      <c r="JUR4" s="85"/>
      <c r="JUS4" s="85"/>
      <c r="JUT4" s="85"/>
      <c r="JUU4" s="85"/>
      <c r="JUV4" s="85"/>
      <c r="JUW4" s="85"/>
      <c r="JUX4" s="85"/>
      <c r="JUY4" s="85"/>
      <c r="JUZ4" s="85"/>
      <c r="JVA4" s="85"/>
      <c r="JVB4" s="85"/>
      <c r="JVC4" s="85"/>
      <c r="JVD4" s="85"/>
      <c r="JVE4" s="85"/>
      <c r="JVF4" s="85"/>
      <c r="JVG4" s="85"/>
      <c r="JVH4" s="85"/>
      <c r="JVI4" s="85"/>
      <c r="JVJ4" s="85"/>
      <c r="JVK4" s="85"/>
      <c r="JVL4" s="85"/>
      <c r="JVM4" s="85"/>
      <c r="JVN4" s="85"/>
      <c r="JVO4" s="85"/>
      <c r="JVP4" s="85"/>
      <c r="JVQ4" s="85"/>
      <c r="JVR4" s="85"/>
      <c r="JVS4" s="85"/>
      <c r="JVT4" s="85"/>
      <c r="JVU4" s="85"/>
      <c r="JVV4" s="85"/>
      <c r="JVW4" s="85"/>
      <c r="JVX4" s="85"/>
      <c r="JVY4" s="85"/>
      <c r="JVZ4" s="85"/>
      <c r="JWA4" s="85"/>
      <c r="JWB4" s="85"/>
      <c r="JWC4" s="85"/>
      <c r="JWD4" s="85"/>
      <c r="JWE4" s="85"/>
      <c r="JWF4" s="85"/>
      <c r="JWG4" s="85"/>
      <c r="JWH4" s="85"/>
      <c r="JWI4" s="85"/>
      <c r="JWJ4" s="85"/>
      <c r="JWK4" s="85"/>
      <c r="JWL4" s="85"/>
      <c r="JWM4" s="85"/>
      <c r="JWN4" s="85"/>
      <c r="JWO4" s="85"/>
      <c r="JWP4" s="85"/>
      <c r="JWQ4" s="85"/>
      <c r="JWR4" s="85"/>
      <c r="JWS4" s="85"/>
      <c r="JWT4" s="85"/>
      <c r="JWU4" s="85"/>
      <c r="JWV4" s="85"/>
      <c r="JWW4" s="85"/>
      <c r="JWX4" s="85"/>
      <c r="JWY4" s="85"/>
      <c r="JWZ4" s="85"/>
      <c r="JXA4" s="85"/>
      <c r="JXB4" s="85"/>
      <c r="JXC4" s="85"/>
      <c r="JXD4" s="85"/>
      <c r="JXE4" s="85"/>
      <c r="JXF4" s="85"/>
      <c r="JXG4" s="85"/>
      <c r="JXH4" s="85"/>
      <c r="JXI4" s="85"/>
      <c r="JXJ4" s="85"/>
      <c r="JXK4" s="85"/>
      <c r="JXL4" s="85"/>
      <c r="JXM4" s="85"/>
      <c r="JXN4" s="85"/>
      <c r="JXO4" s="85"/>
      <c r="JXP4" s="85"/>
      <c r="JXQ4" s="85"/>
      <c r="JXR4" s="85"/>
      <c r="JXS4" s="85"/>
      <c r="JXT4" s="85"/>
      <c r="JXU4" s="85"/>
      <c r="JXV4" s="85"/>
      <c r="JXW4" s="85"/>
      <c r="JXX4" s="85"/>
      <c r="JXY4" s="85"/>
      <c r="JXZ4" s="85"/>
      <c r="JYA4" s="85"/>
      <c r="JYB4" s="85"/>
      <c r="JYC4" s="85"/>
      <c r="JYD4" s="85"/>
      <c r="JYE4" s="85"/>
      <c r="JYF4" s="85"/>
      <c r="JYG4" s="85"/>
      <c r="JYH4" s="85"/>
      <c r="JYI4" s="85"/>
      <c r="JYJ4" s="85"/>
      <c r="JYK4" s="85"/>
      <c r="JYL4" s="85"/>
      <c r="JYM4" s="85"/>
      <c r="JYN4" s="85"/>
      <c r="JYO4" s="85"/>
      <c r="JYP4" s="85"/>
      <c r="JYQ4" s="85"/>
      <c r="JYR4" s="85"/>
      <c r="JYS4" s="85"/>
      <c r="JYT4" s="85"/>
      <c r="JYU4" s="85"/>
      <c r="JYV4" s="85"/>
      <c r="JYW4" s="85"/>
      <c r="JYX4" s="85"/>
      <c r="JYY4" s="85"/>
      <c r="JYZ4" s="85"/>
      <c r="JZA4" s="85"/>
      <c r="JZB4" s="85"/>
      <c r="JZC4" s="85"/>
      <c r="JZD4" s="85"/>
      <c r="JZE4" s="85"/>
      <c r="JZF4" s="85"/>
      <c r="JZG4" s="85"/>
      <c r="JZH4" s="85"/>
      <c r="JZI4" s="85"/>
      <c r="JZJ4" s="85"/>
      <c r="JZK4" s="85"/>
      <c r="JZL4" s="85"/>
      <c r="JZM4" s="85"/>
      <c r="JZN4" s="85"/>
      <c r="JZO4" s="85"/>
      <c r="JZP4" s="85"/>
      <c r="JZQ4" s="85"/>
      <c r="JZR4" s="85"/>
      <c r="JZS4" s="85"/>
      <c r="JZT4" s="85"/>
      <c r="JZU4" s="85"/>
      <c r="JZV4" s="85"/>
      <c r="JZW4" s="85"/>
      <c r="JZX4" s="85"/>
      <c r="JZY4" s="85"/>
      <c r="JZZ4" s="85"/>
      <c r="KAA4" s="85"/>
      <c r="KAB4" s="85"/>
      <c r="KAC4" s="85"/>
      <c r="KAD4" s="85"/>
      <c r="KAE4" s="85"/>
      <c r="KAF4" s="85"/>
      <c r="KAG4" s="85"/>
      <c r="KAH4" s="85"/>
      <c r="KAI4" s="85"/>
      <c r="KAJ4" s="85"/>
      <c r="KAK4" s="85"/>
      <c r="KAL4" s="85"/>
      <c r="KAM4" s="85"/>
      <c r="KAN4" s="85"/>
      <c r="KAO4" s="85"/>
      <c r="KAP4" s="85"/>
      <c r="KAQ4" s="85"/>
      <c r="KAR4" s="85"/>
      <c r="KAS4" s="85"/>
      <c r="KAT4" s="85"/>
      <c r="KAU4" s="85"/>
      <c r="KAV4" s="85"/>
      <c r="KAW4" s="85"/>
      <c r="KAX4" s="85"/>
      <c r="KAY4" s="85"/>
      <c r="KAZ4" s="85"/>
      <c r="KBA4" s="85"/>
      <c r="KBB4" s="85"/>
      <c r="KBC4" s="85"/>
      <c r="KBD4" s="85"/>
      <c r="KBE4" s="85"/>
      <c r="KBF4" s="85"/>
      <c r="KBG4" s="85"/>
      <c r="KBH4" s="85"/>
      <c r="KBI4" s="85"/>
      <c r="KBJ4" s="85"/>
      <c r="KBK4" s="85"/>
      <c r="KBL4" s="85"/>
      <c r="KBM4" s="85"/>
      <c r="KBN4" s="85"/>
      <c r="KBO4" s="85"/>
      <c r="KBP4" s="85"/>
      <c r="KBQ4" s="85"/>
      <c r="KBR4" s="85"/>
      <c r="KBS4" s="85"/>
      <c r="KBT4" s="85"/>
      <c r="KBU4" s="85"/>
      <c r="KBV4" s="85"/>
      <c r="KBW4" s="85"/>
      <c r="KBX4" s="85"/>
      <c r="KBY4" s="85"/>
      <c r="KBZ4" s="85"/>
      <c r="KCA4" s="85"/>
      <c r="KCB4" s="85"/>
      <c r="KCC4" s="85"/>
      <c r="KCD4" s="85"/>
      <c r="KCE4" s="85"/>
      <c r="KCF4" s="85"/>
      <c r="KCG4" s="85"/>
      <c r="KCH4" s="85"/>
      <c r="KCI4" s="85"/>
      <c r="KCJ4" s="85"/>
      <c r="KCK4" s="85"/>
      <c r="KCL4" s="85"/>
      <c r="KCM4" s="85"/>
      <c r="KCN4" s="85"/>
      <c r="KCO4" s="85"/>
      <c r="KCP4" s="85"/>
      <c r="KCQ4" s="85"/>
      <c r="KCR4" s="85"/>
      <c r="KCS4" s="85"/>
      <c r="KCT4" s="85"/>
      <c r="KCU4" s="85"/>
      <c r="KCV4" s="85"/>
      <c r="KCW4" s="85"/>
      <c r="KCX4" s="85"/>
      <c r="KCY4" s="85"/>
      <c r="KCZ4" s="85"/>
      <c r="KDA4" s="85"/>
      <c r="KDB4" s="85"/>
      <c r="KDC4" s="85"/>
      <c r="KDD4" s="85"/>
      <c r="KDE4" s="85"/>
      <c r="KDF4" s="85"/>
      <c r="KDG4" s="85"/>
      <c r="KDH4" s="85"/>
      <c r="KDI4" s="85"/>
      <c r="KDJ4" s="85"/>
      <c r="KDK4" s="85"/>
      <c r="KDL4" s="85"/>
      <c r="KDM4" s="85"/>
      <c r="KDN4" s="85"/>
      <c r="KDO4" s="85"/>
      <c r="KDP4" s="85"/>
      <c r="KDQ4" s="85"/>
      <c r="KDR4" s="85"/>
      <c r="KDS4" s="85"/>
      <c r="KDT4" s="85"/>
      <c r="KDU4" s="85"/>
      <c r="KDV4" s="85"/>
      <c r="KDW4" s="85"/>
      <c r="KDX4" s="85"/>
      <c r="KDY4" s="85"/>
      <c r="KDZ4" s="85"/>
      <c r="KEA4" s="85"/>
      <c r="KEB4" s="85"/>
      <c r="KEC4" s="85"/>
      <c r="KED4" s="85"/>
      <c r="KEE4" s="85"/>
      <c r="KEF4" s="85"/>
      <c r="KEG4" s="85"/>
      <c r="KEH4" s="85"/>
      <c r="KEI4" s="85"/>
      <c r="KEJ4" s="85"/>
      <c r="KEK4" s="85"/>
      <c r="KEL4" s="85"/>
      <c r="KEM4" s="85"/>
      <c r="KEN4" s="85"/>
      <c r="KEO4" s="85"/>
      <c r="KEP4" s="85"/>
      <c r="KEQ4" s="85"/>
      <c r="KER4" s="85"/>
      <c r="KES4" s="85"/>
      <c r="KET4" s="85"/>
      <c r="KEU4" s="85"/>
      <c r="KEV4" s="85"/>
      <c r="KEW4" s="85"/>
      <c r="KEX4" s="85"/>
      <c r="KEY4" s="85"/>
      <c r="KEZ4" s="85"/>
      <c r="KFA4" s="85"/>
      <c r="KFB4" s="85"/>
      <c r="KFC4" s="85"/>
      <c r="KFD4" s="85"/>
      <c r="KFE4" s="85"/>
      <c r="KFF4" s="85"/>
      <c r="KFG4" s="85"/>
      <c r="KFH4" s="85"/>
      <c r="KFI4" s="85"/>
      <c r="KFJ4" s="85"/>
      <c r="KFK4" s="85"/>
      <c r="KFL4" s="85"/>
      <c r="KFM4" s="85"/>
      <c r="KFN4" s="85"/>
      <c r="KFO4" s="85"/>
      <c r="KFP4" s="85"/>
      <c r="KFQ4" s="85"/>
      <c r="KFR4" s="85"/>
      <c r="KFS4" s="85"/>
      <c r="KFT4" s="85"/>
      <c r="KFU4" s="85"/>
      <c r="KFV4" s="85"/>
      <c r="KFW4" s="85"/>
      <c r="KFX4" s="85"/>
      <c r="KFY4" s="85"/>
      <c r="KFZ4" s="85"/>
      <c r="KGA4" s="85"/>
      <c r="KGB4" s="85"/>
      <c r="KGC4" s="85"/>
      <c r="KGD4" s="85"/>
      <c r="KGE4" s="85"/>
      <c r="KGF4" s="85"/>
      <c r="KGG4" s="85"/>
      <c r="KGH4" s="85"/>
      <c r="KGI4" s="85"/>
      <c r="KGJ4" s="85"/>
      <c r="KGK4" s="85"/>
      <c r="KGL4" s="85"/>
      <c r="KGM4" s="85"/>
      <c r="KGN4" s="85"/>
      <c r="KGO4" s="85"/>
      <c r="KGP4" s="85"/>
      <c r="KGQ4" s="85"/>
      <c r="KGR4" s="85"/>
      <c r="KGS4" s="85"/>
      <c r="KGT4" s="85"/>
      <c r="KGU4" s="85"/>
      <c r="KGV4" s="85"/>
      <c r="KGW4" s="85"/>
      <c r="KGX4" s="85"/>
      <c r="KGY4" s="85"/>
      <c r="KGZ4" s="85"/>
      <c r="KHA4" s="85"/>
      <c r="KHB4" s="85"/>
      <c r="KHC4" s="85"/>
      <c r="KHD4" s="85"/>
      <c r="KHE4" s="85"/>
      <c r="KHF4" s="85"/>
      <c r="KHG4" s="85"/>
      <c r="KHH4" s="85"/>
      <c r="KHI4" s="85"/>
      <c r="KHJ4" s="85"/>
      <c r="KHK4" s="85"/>
      <c r="KHL4" s="85"/>
      <c r="KHM4" s="85"/>
      <c r="KHN4" s="85"/>
      <c r="KHO4" s="85"/>
      <c r="KHP4" s="85"/>
      <c r="KHQ4" s="85"/>
      <c r="KHR4" s="85"/>
      <c r="KHS4" s="85"/>
      <c r="KHT4" s="85"/>
      <c r="KHU4" s="85"/>
      <c r="KHV4" s="85"/>
      <c r="KHW4" s="85"/>
      <c r="KHX4" s="85"/>
      <c r="KHY4" s="85"/>
      <c r="KHZ4" s="85"/>
      <c r="KIA4" s="85"/>
      <c r="KIB4" s="85"/>
      <c r="KIC4" s="85"/>
      <c r="KID4" s="85"/>
      <c r="KIE4" s="85"/>
      <c r="KIF4" s="85"/>
      <c r="KIG4" s="85"/>
      <c r="KIH4" s="85"/>
      <c r="KII4" s="85"/>
      <c r="KIJ4" s="85"/>
      <c r="KIK4" s="85"/>
      <c r="KIL4" s="85"/>
      <c r="KIM4" s="85"/>
      <c r="KIN4" s="85"/>
      <c r="KIO4" s="85"/>
      <c r="KIP4" s="85"/>
      <c r="KIQ4" s="85"/>
      <c r="KIR4" s="85"/>
      <c r="KIS4" s="85"/>
      <c r="KIT4" s="85"/>
      <c r="KIU4" s="85"/>
      <c r="KIV4" s="85"/>
      <c r="KIW4" s="85"/>
      <c r="KIX4" s="85"/>
      <c r="KIY4" s="85"/>
      <c r="KIZ4" s="85"/>
      <c r="KJA4" s="85"/>
      <c r="KJB4" s="85"/>
      <c r="KJC4" s="85"/>
      <c r="KJD4" s="85"/>
      <c r="KJE4" s="85"/>
      <c r="KJF4" s="85"/>
      <c r="KJG4" s="85"/>
      <c r="KJH4" s="85"/>
      <c r="KJI4" s="85"/>
      <c r="KJJ4" s="85"/>
      <c r="KJK4" s="85"/>
      <c r="KJL4" s="85"/>
      <c r="KJM4" s="85"/>
      <c r="KJN4" s="85"/>
      <c r="KJO4" s="85"/>
      <c r="KJP4" s="85"/>
      <c r="KJQ4" s="85"/>
      <c r="KJR4" s="85"/>
      <c r="KJS4" s="85"/>
      <c r="KJT4" s="85"/>
      <c r="KJU4" s="85"/>
      <c r="KJV4" s="85"/>
      <c r="KJW4" s="85"/>
      <c r="KJX4" s="85"/>
      <c r="KJY4" s="85"/>
      <c r="KJZ4" s="85"/>
      <c r="KKA4" s="85"/>
      <c r="KKB4" s="85"/>
      <c r="KKC4" s="85"/>
      <c r="KKD4" s="85"/>
      <c r="KKE4" s="85"/>
      <c r="KKF4" s="85"/>
      <c r="KKG4" s="85"/>
      <c r="KKH4" s="85"/>
      <c r="KKI4" s="85"/>
      <c r="KKJ4" s="85"/>
      <c r="KKK4" s="85"/>
      <c r="KKL4" s="85"/>
      <c r="KKM4" s="85"/>
      <c r="KKN4" s="85"/>
      <c r="KKO4" s="85"/>
      <c r="KKP4" s="85"/>
      <c r="KKQ4" s="85"/>
      <c r="KKR4" s="85"/>
      <c r="KKS4" s="85"/>
      <c r="KKT4" s="85"/>
      <c r="KKU4" s="85"/>
      <c r="KKV4" s="85"/>
      <c r="KKW4" s="85"/>
      <c r="KKX4" s="85"/>
      <c r="KKY4" s="85"/>
      <c r="KKZ4" s="85"/>
      <c r="KLA4" s="85"/>
      <c r="KLB4" s="85"/>
      <c r="KLC4" s="85"/>
      <c r="KLD4" s="85"/>
      <c r="KLE4" s="85"/>
      <c r="KLF4" s="85"/>
      <c r="KLG4" s="85"/>
      <c r="KLH4" s="85"/>
      <c r="KLI4" s="85"/>
      <c r="KLJ4" s="85"/>
      <c r="KLK4" s="85"/>
      <c r="KLL4" s="85"/>
      <c r="KLM4" s="85"/>
      <c r="KLN4" s="85"/>
      <c r="KLO4" s="85"/>
      <c r="KLP4" s="85"/>
      <c r="KLQ4" s="85"/>
      <c r="KLR4" s="85"/>
      <c r="KLS4" s="85"/>
      <c r="KLT4" s="85"/>
      <c r="KLU4" s="85"/>
      <c r="KLV4" s="85"/>
      <c r="KLW4" s="85"/>
      <c r="KLX4" s="85"/>
      <c r="KLY4" s="85"/>
      <c r="KLZ4" s="85"/>
      <c r="KMA4" s="85"/>
      <c r="KMB4" s="85"/>
      <c r="KMC4" s="85"/>
      <c r="KMD4" s="85"/>
      <c r="KME4" s="85"/>
      <c r="KMF4" s="85"/>
      <c r="KMG4" s="85"/>
      <c r="KMH4" s="85"/>
      <c r="KMI4" s="85"/>
      <c r="KMJ4" s="85"/>
      <c r="KMK4" s="85"/>
      <c r="KML4" s="85"/>
      <c r="KMM4" s="85"/>
      <c r="KMN4" s="85"/>
      <c r="KMO4" s="85"/>
      <c r="KMP4" s="85"/>
      <c r="KMQ4" s="85"/>
      <c r="KMR4" s="85"/>
      <c r="KMS4" s="85"/>
      <c r="KMT4" s="85"/>
      <c r="KMU4" s="85"/>
      <c r="KMV4" s="85"/>
      <c r="KMW4" s="85"/>
      <c r="KMX4" s="85"/>
      <c r="KMY4" s="85"/>
      <c r="KMZ4" s="85"/>
      <c r="KNA4" s="85"/>
      <c r="KNB4" s="85"/>
      <c r="KNC4" s="85"/>
      <c r="KND4" s="85"/>
      <c r="KNE4" s="85"/>
      <c r="KNF4" s="85"/>
      <c r="KNG4" s="85"/>
      <c r="KNH4" s="85"/>
      <c r="KNI4" s="85"/>
      <c r="KNJ4" s="85"/>
      <c r="KNK4" s="85"/>
      <c r="KNL4" s="85"/>
      <c r="KNM4" s="85"/>
      <c r="KNN4" s="85"/>
      <c r="KNO4" s="85"/>
      <c r="KNP4" s="85"/>
      <c r="KNQ4" s="85"/>
      <c r="KNR4" s="85"/>
      <c r="KNS4" s="85"/>
      <c r="KNT4" s="85"/>
      <c r="KNU4" s="85"/>
      <c r="KNV4" s="85"/>
      <c r="KNW4" s="85"/>
      <c r="KNX4" s="85"/>
      <c r="KNY4" s="85"/>
      <c r="KNZ4" s="85"/>
      <c r="KOA4" s="85"/>
      <c r="KOB4" s="85"/>
      <c r="KOC4" s="85"/>
      <c r="KOD4" s="85"/>
      <c r="KOE4" s="85"/>
      <c r="KOF4" s="85"/>
      <c r="KOG4" s="85"/>
      <c r="KOH4" s="85"/>
      <c r="KOI4" s="85"/>
      <c r="KOJ4" s="85"/>
      <c r="KOK4" s="85"/>
      <c r="KOL4" s="85"/>
      <c r="KOM4" s="85"/>
      <c r="KON4" s="85"/>
      <c r="KOO4" s="85"/>
      <c r="KOP4" s="85"/>
      <c r="KOQ4" s="85"/>
      <c r="KOR4" s="85"/>
      <c r="KOS4" s="85"/>
      <c r="KOT4" s="85"/>
      <c r="KOU4" s="85"/>
      <c r="KOV4" s="85"/>
      <c r="KOW4" s="85"/>
      <c r="KOX4" s="85"/>
      <c r="KOY4" s="85"/>
      <c r="KOZ4" s="85"/>
      <c r="KPA4" s="85"/>
      <c r="KPB4" s="85"/>
      <c r="KPC4" s="85"/>
      <c r="KPD4" s="85"/>
      <c r="KPE4" s="85"/>
      <c r="KPF4" s="85"/>
      <c r="KPG4" s="85"/>
      <c r="KPH4" s="85"/>
      <c r="KPI4" s="85"/>
      <c r="KPJ4" s="85"/>
      <c r="KPK4" s="85"/>
      <c r="KPL4" s="85"/>
      <c r="KPM4" s="85"/>
      <c r="KPN4" s="85"/>
      <c r="KPO4" s="85"/>
      <c r="KPP4" s="85"/>
      <c r="KPQ4" s="85"/>
      <c r="KPR4" s="85"/>
      <c r="KPS4" s="85"/>
      <c r="KPT4" s="85"/>
      <c r="KPU4" s="85"/>
      <c r="KPV4" s="85"/>
      <c r="KPW4" s="85"/>
      <c r="KPX4" s="85"/>
      <c r="KPY4" s="85"/>
      <c r="KPZ4" s="85"/>
      <c r="KQA4" s="85"/>
      <c r="KQB4" s="85"/>
      <c r="KQC4" s="85"/>
      <c r="KQD4" s="85"/>
      <c r="KQE4" s="85"/>
      <c r="KQF4" s="85"/>
      <c r="KQG4" s="85"/>
      <c r="KQH4" s="85"/>
      <c r="KQI4" s="85"/>
      <c r="KQJ4" s="85"/>
      <c r="KQK4" s="85"/>
      <c r="KQL4" s="85"/>
      <c r="KQM4" s="85"/>
      <c r="KQN4" s="85"/>
      <c r="KQO4" s="85"/>
      <c r="KQP4" s="85"/>
      <c r="KQQ4" s="85"/>
      <c r="KQR4" s="85"/>
      <c r="KQS4" s="85"/>
      <c r="KQT4" s="85"/>
      <c r="KQU4" s="85"/>
      <c r="KQV4" s="85"/>
      <c r="KQW4" s="85"/>
      <c r="KQX4" s="85"/>
      <c r="KQY4" s="85"/>
      <c r="KQZ4" s="85"/>
      <c r="KRA4" s="85"/>
      <c r="KRB4" s="85"/>
      <c r="KRC4" s="85"/>
      <c r="KRD4" s="85"/>
      <c r="KRE4" s="85"/>
      <c r="KRF4" s="85"/>
      <c r="KRG4" s="85"/>
      <c r="KRH4" s="85"/>
      <c r="KRI4" s="85"/>
      <c r="KRJ4" s="85"/>
      <c r="KRK4" s="85"/>
      <c r="KRL4" s="85"/>
      <c r="KRM4" s="85"/>
      <c r="KRN4" s="85"/>
      <c r="KRO4" s="85"/>
      <c r="KRP4" s="85"/>
      <c r="KRQ4" s="85"/>
      <c r="KRR4" s="85"/>
      <c r="KRS4" s="85"/>
      <c r="KRT4" s="85"/>
      <c r="KRU4" s="85"/>
      <c r="KRV4" s="85"/>
      <c r="KRW4" s="85"/>
      <c r="KRX4" s="85"/>
      <c r="KRY4" s="85"/>
      <c r="KRZ4" s="85"/>
      <c r="KSA4" s="85"/>
      <c r="KSB4" s="85"/>
      <c r="KSC4" s="85"/>
      <c r="KSD4" s="85"/>
      <c r="KSE4" s="85"/>
      <c r="KSF4" s="85"/>
      <c r="KSG4" s="85"/>
      <c r="KSH4" s="85"/>
      <c r="KSI4" s="85"/>
      <c r="KSJ4" s="85"/>
      <c r="KSK4" s="85"/>
      <c r="KSL4" s="85"/>
      <c r="KSM4" s="85"/>
      <c r="KSN4" s="85"/>
      <c r="KSO4" s="85"/>
      <c r="KSP4" s="85"/>
      <c r="KSQ4" s="85"/>
      <c r="KSR4" s="85"/>
      <c r="KSS4" s="85"/>
      <c r="KST4" s="85"/>
      <c r="KSU4" s="85"/>
      <c r="KSV4" s="85"/>
      <c r="KSW4" s="85"/>
      <c r="KSX4" s="85"/>
      <c r="KSY4" s="85"/>
      <c r="KSZ4" s="85"/>
      <c r="KTA4" s="85"/>
      <c r="KTB4" s="85"/>
      <c r="KTC4" s="85"/>
      <c r="KTD4" s="85"/>
      <c r="KTE4" s="85"/>
      <c r="KTF4" s="85"/>
      <c r="KTG4" s="85"/>
      <c r="KTH4" s="85"/>
      <c r="KTI4" s="85"/>
      <c r="KTJ4" s="85"/>
      <c r="KTK4" s="85"/>
      <c r="KTL4" s="85"/>
      <c r="KTM4" s="85"/>
      <c r="KTN4" s="85"/>
      <c r="KTO4" s="85"/>
      <c r="KTP4" s="85"/>
      <c r="KTQ4" s="85"/>
      <c r="KTR4" s="85"/>
      <c r="KTS4" s="85"/>
      <c r="KTT4" s="85"/>
      <c r="KTU4" s="85"/>
      <c r="KTV4" s="85"/>
      <c r="KTW4" s="85"/>
      <c r="KTX4" s="85"/>
      <c r="KTY4" s="85"/>
      <c r="KTZ4" s="85"/>
      <c r="KUA4" s="85"/>
      <c r="KUB4" s="85"/>
      <c r="KUC4" s="85"/>
      <c r="KUD4" s="85"/>
      <c r="KUE4" s="85"/>
      <c r="KUF4" s="85"/>
      <c r="KUG4" s="85"/>
      <c r="KUH4" s="85"/>
      <c r="KUI4" s="85"/>
      <c r="KUJ4" s="85"/>
      <c r="KUK4" s="85"/>
      <c r="KUL4" s="85"/>
      <c r="KUM4" s="85"/>
      <c r="KUN4" s="85"/>
      <c r="KUO4" s="85"/>
      <c r="KUP4" s="85"/>
      <c r="KUQ4" s="85"/>
      <c r="KUR4" s="85"/>
      <c r="KUS4" s="85"/>
      <c r="KUT4" s="85"/>
      <c r="KUU4" s="85"/>
      <c r="KUV4" s="85"/>
      <c r="KUW4" s="85"/>
      <c r="KUX4" s="85"/>
      <c r="KUY4" s="85"/>
      <c r="KUZ4" s="85"/>
      <c r="KVA4" s="85"/>
      <c r="KVB4" s="85"/>
      <c r="KVC4" s="85"/>
      <c r="KVD4" s="85"/>
      <c r="KVE4" s="85"/>
      <c r="KVF4" s="85"/>
      <c r="KVG4" s="85"/>
      <c r="KVH4" s="85"/>
      <c r="KVI4" s="85"/>
      <c r="KVJ4" s="85"/>
      <c r="KVK4" s="85"/>
      <c r="KVL4" s="85"/>
      <c r="KVM4" s="85"/>
      <c r="KVN4" s="85"/>
      <c r="KVO4" s="85"/>
      <c r="KVP4" s="85"/>
      <c r="KVQ4" s="85"/>
      <c r="KVR4" s="85"/>
      <c r="KVS4" s="85"/>
      <c r="KVT4" s="85"/>
      <c r="KVU4" s="85"/>
      <c r="KVV4" s="85"/>
      <c r="KVW4" s="85"/>
      <c r="KVX4" s="85"/>
      <c r="KVY4" s="85"/>
      <c r="KVZ4" s="85"/>
      <c r="KWA4" s="85"/>
      <c r="KWB4" s="85"/>
      <c r="KWC4" s="85"/>
      <c r="KWD4" s="85"/>
      <c r="KWE4" s="85"/>
      <c r="KWF4" s="85"/>
      <c r="KWG4" s="85"/>
      <c r="KWH4" s="85"/>
      <c r="KWI4" s="85"/>
      <c r="KWJ4" s="85"/>
      <c r="KWK4" s="85"/>
      <c r="KWL4" s="85"/>
      <c r="KWM4" s="85"/>
      <c r="KWN4" s="85"/>
      <c r="KWO4" s="85"/>
      <c r="KWP4" s="85"/>
      <c r="KWQ4" s="85"/>
      <c r="KWR4" s="85"/>
      <c r="KWS4" s="85"/>
      <c r="KWT4" s="85"/>
      <c r="KWU4" s="85"/>
      <c r="KWV4" s="85"/>
      <c r="KWW4" s="85"/>
      <c r="KWX4" s="85"/>
      <c r="KWY4" s="85"/>
      <c r="KWZ4" s="85"/>
      <c r="KXA4" s="85"/>
      <c r="KXB4" s="85"/>
      <c r="KXC4" s="85"/>
      <c r="KXD4" s="85"/>
      <c r="KXE4" s="85"/>
      <c r="KXF4" s="85"/>
      <c r="KXG4" s="85"/>
      <c r="KXH4" s="85"/>
      <c r="KXI4" s="85"/>
      <c r="KXJ4" s="85"/>
      <c r="KXK4" s="85"/>
      <c r="KXL4" s="85"/>
      <c r="KXM4" s="85"/>
      <c r="KXN4" s="85"/>
      <c r="KXO4" s="85"/>
      <c r="KXP4" s="85"/>
      <c r="KXQ4" s="85"/>
      <c r="KXR4" s="85"/>
      <c r="KXS4" s="85"/>
      <c r="KXT4" s="85"/>
      <c r="KXU4" s="85"/>
      <c r="KXV4" s="85"/>
      <c r="KXW4" s="85"/>
      <c r="KXX4" s="85"/>
      <c r="KXY4" s="85"/>
      <c r="KXZ4" s="85"/>
      <c r="KYA4" s="85"/>
      <c r="KYB4" s="85"/>
      <c r="KYC4" s="85"/>
      <c r="KYD4" s="85"/>
      <c r="KYE4" s="85"/>
      <c r="KYF4" s="85"/>
      <c r="KYG4" s="85"/>
      <c r="KYH4" s="85"/>
      <c r="KYI4" s="85"/>
      <c r="KYJ4" s="85"/>
      <c r="KYK4" s="85"/>
      <c r="KYL4" s="85"/>
      <c r="KYM4" s="85"/>
      <c r="KYN4" s="85"/>
      <c r="KYO4" s="85"/>
      <c r="KYP4" s="85"/>
      <c r="KYQ4" s="85"/>
      <c r="KYR4" s="85"/>
      <c r="KYS4" s="85"/>
      <c r="KYT4" s="85"/>
      <c r="KYU4" s="85"/>
      <c r="KYV4" s="85"/>
      <c r="KYW4" s="85"/>
      <c r="KYX4" s="85"/>
      <c r="KYY4" s="85"/>
      <c r="KYZ4" s="85"/>
      <c r="KZA4" s="85"/>
      <c r="KZB4" s="85"/>
      <c r="KZC4" s="85"/>
      <c r="KZD4" s="85"/>
      <c r="KZE4" s="85"/>
      <c r="KZF4" s="85"/>
      <c r="KZG4" s="85"/>
      <c r="KZH4" s="85"/>
      <c r="KZI4" s="85"/>
      <c r="KZJ4" s="85"/>
      <c r="KZK4" s="85"/>
      <c r="KZL4" s="85"/>
      <c r="KZM4" s="85"/>
      <c r="KZN4" s="85"/>
      <c r="KZO4" s="85"/>
      <c r="KZP4" s="85"/>
      <c r="KZQ4" s="85"/>
      <c r="KZR4" s="85"/>
      <c r="KZS4" s="85"/>
      <c r="KZT4" s="85"/>
      <c r="KZU4" s="85"/>
      <c r="KZV4" s="85"/>
      <c r="KZW4" s="85"/>
      <c r="KZX4" s="85"/>
      <c r="KZY4" s="85"/>
      <c r="KZZ4" s="85"/>
      <c r="LAA4" s="85"/>
      <c r="LAB4" s="85"/>
      <c r="LAC4" s="85"/>
      <c r="LAD4" s="85"/>
      <c r="LAE4" s="85"/>
      <c r="LAF4" s="85"/>
      <c r="LAG4" s="85"/>
      <c r="LAH4" s="85"/>
      <c r="LAI4" s="85"/>
      <c r="LAJ4" s="85"/>
      <c r="LAK4" s="85"/>
      <c r="LAL4" s="85"/>
      <c r="LAM4" s="85"/>
      <c r="LAN4" s="85"/>
      <c r="LAO4" s="85"/>
      <c r="LAP4" s="85"/>
      <c r="LAQ4" s="85"/>
      <c r="LAR4" s="85"/>
      <c r="LAS4" s="85"/>
      <c r="LAT4" s="85"/>
      <c r="LAU4" s="85"/>
      <c r="LAV4" s="85"/>
      <c r="LAW4" s="85"/>
      <c r="LAX4" s="85"/>
      <c r="LAY4" s="85"/>
      <c r="LAZ4" s="85"/>
      <c r="LBA4" s="85"/>
      <c r="LBB4" s="85"/>
      <c r="LBC4" s="85"/>
      <c r="LBD4" s="85"/>
      <c r="LBE4" s="85"/>
      <c r="LBF4" s="85"/>
      <c r="LBG4" s="85"/>
      <c r="LBH4" s="85"/>
      <c r="LBI4" s="85"/>
      <c r="LBJ4" s="85"/>
      <c r="LBK4" s="85"/>
      <c r="LBL4" s="85"/>
      <c r="LBM4" s="85"/>
      <c r="LBN4" s="85"/>
      <c r="LBO4" s="85"/>
      <c r="LBP4" s="85"/>
      <c r="LBQ4" s="85"/>
      <c r="LBR4" s="85"/>
      <c r="LBS4" s="85"/>
      <c r="LBT4" s="85"/>
      <c r="LBU4" s="85"/>
      <c r="LBV4" s="85"/>
      <c r="LBW4" s="85"/>
      <c r="LBX4" s="85"/>
      <c r="LBY4" s="85"/>
      <c r="LBZ4" s="85"/>
      <c r="LCA4" s="85"/>
      <c r="LCB4" s="85"/>
      <c r="LCC4" s="85"/>
      <c r="LCD4" s="85"/>
      <c r="LCE4" s="85"/>
      <c r="LCF4" s="85"/>
      <c r="LCG4" s="85"/>
      <c r="LCH4" s="85"/>
      <c r="LCI4" s="85"/>
      <c r="LCJ4" s="85"/>
      <c r="LCK4" s="85"/>
      <c r="LCL4" s="85"/>
      <c r="LCM4" s="85"/>
      <c r="LCN4" s="85"/>
      <c r="LCO4" s="85"/>
      <c r="LCP4" s="85"/>
      <c r="LCQ4" s="85"/>
      <c r="LCR4" s="85"/>
      <c r="LCS4" s="85"/>
      <c r="LCT4" s="85"/>
      <c r="LCU4" s="85"/>
      <c r="LCV4" s="85"/>
      <c r="LCW4" s="85"/>
      <c r="LCX4" s="85"/>
      <c r="LCY4" s="85"/>
      <c r="LCZ4" s="85"/>
      <c r="LDA4" s="85"/>
      <c r="LDB4" s="85"/>
      <c r="LDC4" s="85"/>
      <c r="LDD4" s="85"/>
      <c r="LDE4" s="85"/>
      <c r="LDF4" s="85"/>
      <c r="LDG4" s="85"/>
      <c r="LDH4" s="85"/>
      <c r="LDI4" s="85"/>
      <c r="LDJ4" s="85"/>
      <c r="LDK4" s="85"/>
      <c r="LDL4" s="85"/>
      <c r="LDM4" s="85"/>
      <c r="LDN4" s="85"/>
      <c r="LDO4" s="85"/>
      <c r="LDP4" s="85"/>
      <c r="LDQ4" s="85"/>
      <c r="LDR4" s="85"/>
      <c r="LDS4" s="85"/>
      <c r="LDT4" s="85"/>
      <c r="LDU4" s="85"/>
      <c r="LDV4" s="85"/>
      <c r="LDW4" s="85"/>
      <c r="LDX4" s="85"/>
      <c r="LDY4" s="85"/>
      <c r="LDZ4" s="85"/>
      <c r="LEA4" s="85"/>
      <c r="LEB4" s="85"/>
      <c r="LEC4" s="85"/>
      <c r="LED4" s="85"/>
      <c r="LEE4" s="85"/>
      <c r="LEF4" s="85"/>
      <c r="LEG4" s="85"/>
      <c r="LEH4" s="85"/>
      <c r="LEI4" s="85"/>
      <c r="LEJ4" s="85"/>
      <c r="LEK4" s="85"/>
      <c r="LEL4" s="85"/>
      <c r="LEM4" s="85"/>
      <c r="LEN4" s="85"/>
      <c r="LEO4" s="85"/>
      <c r="LEP4" s="85"/>
      <c r="LEQ4" s="85"/>
      <c r="LER4" s="85"/>
      <c r="LES4" s="85"/>
      <c r="LET4" s="85"/>
      <c r="LEU4" s="85"/>
      <c r="LEV4" s="85"/>
      <c r="LEW4" s="85"/>
      <c r="LEX4" s="85"/>
      <c r="LEY4" s="85"/>
      <c r="LEZ4" s="85"/>
      <c r="LFA4" s="85"/>
      <c r="LFB4" s="85"/>
      <c r="LFC4" s="85"/>
      <c r="LFD4" s="85"/>
      <c r="LFE4" s="85"/>
      <c r="LFF4" s="85"/>
      <c r="LFG4" s="85"/>
      <c r="LFH4" s="85"/>
      <c r="LFI4" s="85"/>
      <c r="LFJ4" s="85"/>
      <c r="LFK4" s="85"/>
      <c r="LFL4" s="85"/>
      <c r="LFM4" s="85"/>
      <c r="LFN4" s="85"/>
      <c r="LFO4" s="85"/>
      <c r="LFP4" s="85"/>
      <c r="LFQ4" s="85"/>
      <c r="LFR4" s="85"/>
      <c r="LFS4" s="85"/>
      <c r="LFT4" s="85"/>
      <c r="LFU4" s="85"/>
      <c r="LFV4" s="85"/>
      <c r="LFW4" s="85"/>
      <c r="LFX4" s="85"/>
      <c r="LFY4" s="85"/>
      <c r="LFZ4" s="85"/>
      <c r="LGA4" s="85"/>
      <c r="LGB4" s="85"/>
      <c r="LGC4" s="85"/>
      <c r="LGD4" s="85"/>
      <c r="LGE4" s="85"/>
      <c r="LGF4" s="85"/>
      <c r="LGG4" s="85"/>
      <c r="LGH4" s="85"/>
      <c r="LGI4" s="85"/>
      <c r="LGJ4" s="85"/>
      <c r="LGK4" s="85"/>
      <c r="LGL4" s="85"/>
      <c r="LGM4" s="85"/>
      <c r="LGN4" s="85"/>
      <c r="LGO4" s="85"/>
      <c r="LGP4" s="85"/>
      <c r="LGQ4" s="85"/>
      <c r="LGR4" s="85"/>
      <c r="LGS4" s="85"/>
      <c r="LGT4" s="85"/>
      <c r="LGU4" s="85"/>
      <c r="LGV4" s="85"/>
      <c r="LGW4" s="85"/>
      <c r="LGX4" s="85"/>
      <c r="LGY4" s="85"/>
      <c r="LGZ4" s="85"/>
      <c r="LHA4" s="85"/>
      <c r="LHB4" s="85"/>
      <c r="LHC4" s="85"/>
      <c r="LHD4" s="85"/>
      <c r="LHE4" s="85"/>
      <c r="LHF4" s="85"/>
      <c r="LHG4" s="85"/>
      <c r="LHH4" s="85"/>
      <c r="LHI4" s="85"/>
      <c r="LHJ4" s="85"/>
      <c r="LHK4" s="85"/>
      <c r="LHL4" s="85"/>
      <c r="LHM4" s="85"/>
      <c r="LHN4" s="85"/>
      <c r="LHO4" s="85"/>
      <c r="LHP4" s="85"/>
      <c r="LHQ4" s="85"/>
      <c r="LHR4" s="85"/>
      <c r="LHS4" s="85"/>
      <c r="LHT4" s="85"/>
      <c r="LHU4" s="85"/>
      <c r="LHV4" s="85"/>
      <c r="LHW4" s="85"/>
      <c r="LHX4" s="85"/>
      <c r="LHY4" s="85"/>
      <c r="LHZ4" s="85"/>
      <c r="LIA4" s="85"/>
      <c r="LIB4" s="85"/>
      <c r="LIC4" s="85"/>
      <c r="LID4" s="85"/>
      <c r="LIE4" s="85"/>
      <c r="LIF4" s="85"/>
      <c r="LIG4" s="85"/>
      <c r="LIH4" s="85"/>
      <c r="LII4" s="85"/>
      <c r="LIJ4" s="85"/>
      <c r="LIK4" s="85"/>
      <c r="LIL4" s="85"/>
      <c r="LIM4" s="85"/>
      <c r="LIN4" s="85"/>
      <c r="LIO4" s="85"/>
      <c r="LIP4" s="85"/>
      <c r="LIQ4" s="85"/>
      <c r="LIR4" s="85"/>
      <c r="LIS4" s="85"/>
      <c r="LIT4" s="85"/>
      <c r="LIU4" s="85"/>
      <c r="LIV4" s="85"/>
      <c r="LIW4" s="85"/>
      <c r="LIX4" s="85"/>
      <c r="LIY4" s="85"/>
      <c r="LIZ4" s="85"/>
      <c r="LJA4" s="85"/>
      <c r="LJB4" s="85"/>
      <c r="LJC4" s="85"/>
      <c r="LJD4" s="85"/>
      <c r="LJE4" s="85"/>
      <c r="LJF4" s="85"/>
      <c r="LJG4" s="85"/>
      <c r="LJH4" s="85"/>
      <c r="LJI4" s="85"/>
      <c r="LJJ4" s="85"/>
      <c r="LJK4" s="85"/>
      <c r="LJL4" s="85"/>
      <c r="LJM4" s="85"/>
      <c r="LJN4" s="85"/>
      <c r="LJO4" s="85"/>
      <c r="LJP4" s="85"/>
      <c r="LJQ4" s="85"/>
      <c r="LJR4" s="85"/>
      <c r="LJS4" s="85"/>
      <c r="LJT4" s="85"/>
      <c r="LJU4" s="85"/>
      <c r="LJV4" s="85"/>
      <c r="LJW4" s="85"/>
      <c r="LJX4" s="85"/>
      <c r="LJY4" s="85"/>
      <c r="LJZ4" s="85"/>
      <c r="LKA4" s="85"/>
      <c r="LKB4" s="85"/>
      <c r="LKC4" s="85"/>
      <c r="LKD4" s="85"/>
      <c r="LKE4" s="85"/>
      <c r="LKF4" s="85"/>
      <c r="LKG4" s="85"/>
      <c r="LKH4" s="85"/>
      <c r="LKI4" s="85"/>
      <c r="LKJ4" s="85"/>
      <c r="LKK4" s="85"/>
      <c r="LKL4" s="85"/>
      <c r="LKM4" s="85"/>
      <c r="LKN4" s="85"/>
      <c r="LKO4" s="85"/>
      <c r="LKP4" s="85"/>
      <c r="LKQ4" s="85"/>
      <c r="LKR4" s="85"/>
      <c r="LKS4" s="85"/>
      <c r="LKT4" s="85"/>
      <c r="LKU4" s="85"/>
      <c r="LKV4" s="85"/>
      <c r="LKW4" s="85"/>
      <c r="LKX4" s="85"/>
      <c r="LKY4" s="85"/>
      <c r="LKZ4" s="85"/>
      <c r="LLA4" s="85"/>
      <c r="LLB4" s="85"/>
      <c r="LLC4" s="85"/>
      <c r="LLD4" s="85"/>
      <c r="LLE4" s="85"/>
      <c r="LLF4" s="85"/>
      <c r="LLG4" s="85"/>
      <c r="LLH4" s="85"/>
      <c r="LLI4" s="85"/>
      <c r="LLJ4" s="85"/>
      <c r="LLK4" s="85"/>
      <c r="LLL4" s="85"/>
      <c r="LLM4" s="85"/>
      <c r="LLN4" s="85"/>
      <c r="LLO4" s="85"/>
      <c r="LLP4" s="85"/>
      <c r="LLQ4" s="85"/>
      <c r="LLR4" s="85"/>
      <c r="LLS4" s="85"/>
      <c r="LLT4" s="85"/>
      <c r="LLU4" s="85"/>
      <c r="LLV4" s="85"/>
      <c r="LLW4" s="85"/>
      <c r="LLX4" s="85"/>
      <c r="LLY4" s="85"/>
      <c r="LLZ4" s="85"/>
      <c r="LMA4" s="85"/>
      <c r="LMB4" s="85"/>
      <c r="LMC4" s="85"/>
      <c r="LMD4" s="85"/>
      <c r="LME4" s="85"/>
      <c r="LMF4" s="85"/>
      <c r="LMG4" s="85"/>
      <c r="LMH4" s="85"/>
      <c r="LMI4" s="85"/>
      <c r="LMJ4" s="85"/>
      <c r="LMK4" s="85"/>
      <c r="LML4" s="85"/>
      <c r="LMM4" s="85"/>
      <c r="LMN4" s="85"/>
      <c r="LMO4" s="85"/>
      <c r="LMP4" s="85"/>
      <c r="LMQ4" s="85"/>
      <c r="LMR4" s="85"/>
      <c r="LMS4" s="85"/>
      <c r="LMT4" s="85"/>
      <c r="LMU4" s="85"/>
      <c r="LMV4" s="85"/>
      <c r="LMW4" s="85"/>
      <c r="LMX4" s="85"/>
      <c r="LMY4" s="85"/>
      <c r="LMZ4" s="85"/>
      <c r="LNA4" s="85"/>
      <c r="LNB4" s="85"/>
      <c r="LNC4" s="85"/>
      <c r="LND4" s="85"/>
      <c r="LNE4" s="85"/>
      <c r="LNF4" s="85"/>
      <c r="LNG4" s="85"/>
      <c r="LNH4" s="85"/>
      <c r="LNI4" s="85"/>
      <c r="LNJ4" s="85"/>
      <c r="LNK4" s="85"/>
      <c r="LNL4" s="85"/>
      <c r="LNM4" s="85"/>
      <c r="LNN4" s="85"/>
      <c r="LNO4" s="85"/>
      <c r="LNP4" s="85"/>
      <c r="LNQ4" s="85"/>
      <c r="LNR4" s="85"/>
      <c r="LNS4" s="85"/>
      <c r="LNT4" s="85"/>
      <c r="LNU4" s="85"/>
      <c r="LNV4" s="85"/>
      <c r="LNW4" s="85"/>
      <c r="LNX4" s="85"/>
      <c r="LNY4" s="85"/>
      <c r="LNZ4" s="85"/>
      <c r="LOA4" s="85"/>
      <c r="LOB4" s="85"/>
      <c r="LOC4" s="85"/>
      <c r="LOD4" s="85"/>
      <c r="LOE4" s="85"/>
      <c r="LOF4" s="85"/>
      <c r="LOG4" s="85"/>
      <c r="LOH4" s="85"/>
      <c r="LOI4" s="85"/>
      <c r="LOJ4" s="85"/>
      <c r="LOK4" s="85"/>
      <c r="LOL4" s="85"/>
      <c r="LOM4" s="85"/>
      <c r="LON4" s="85"/>
      <c r="LOO4" s="85"/>
      <c r="LOP4" s="85"/>
      <c r="LOQ4" s="85"/>
      <c r="LOR4" s="85"/>
      <c r="LOS4" s="85"/>
      <c r="LOT4" s="85"/>
      <c r="LOU4" s="85"/>
      <c r="LOV4" s="85"/>
      <c r="LOW4" s="85"/>
      <c r="LOX4" s="85"/>
      <c r="LOY4" s="85"/>
      <c r="LOZ4" s="85"/>
      <c r="LPA4" s="85"/>
      <c r="LPB4" s="85"/>
      <c r="LPC4" s="85"/>
      <c r="LPD4" s="85"/>
      <c r="LPE4" s="85"/>
      <c r="LPF4" s="85"/>
      <c r="LPG4" s="85"/>
      <c r="LPH4" s="85"/>
      <c r="LPI4" s="85"/>
      <c r="LPJ4" s="85"/>
      <c r="LPK4" s="85"/>
      <c r="LPL4" s="85"/>
      <c r="LPM4" s="85"/>
      <c r="LPN4" s="85"/>
      <c r="LPO4" s="85"/>
      <c r="LPP4" s="85"/>
      <c r="LPQ4" s="85"/>
      <c r="LPR4" s="85"/>
      <c r="LPS4" s="85"/>
      <c r="LPT4" s="85"/>
      <c r="LPU4" s="85"/>
      <c r="LPV4" s="85"/>
      <c r="LPW4" s="85"/>
      <c r="LPX4" s="85"/>
      <c r="LPY4" s="85"/>
      <c r="LPZ4" s="85"/>
      <c r="LQA4" s="85"/>
      <c r="LQB4" s="85"/>
      <c r="LQC4" s="85"/>
      <c r="LQD4" s="85"/>
      <c r="LQE4" s="85"/>
      <c r="LQF4" s="85"/>
      <c r="LQG4" s="85"/>
      <c r="LQH4" s="85"/>
      <c r="LQI4" s="85"/>
      <c r="LQJ4" s="85"/>
      <c r="LQK4" s="85"/>
      <c r="LQL4" s="85"/>
      <c r="LQM4" s="85"/>
      <c r="LQN4" s="85"/>
      <c r="LQO4" s="85"/>
      <c r="LQP4" s="85"/>
      <c r="LQQ4" s="85"/>
      <c r="LQR4" s="85"/>
      <c r="LQS4" s="85"/>
      <c r="LQT4" s="85"/>
      <c r="LQU4" s="85"/>
      <c r="LQV4" s="85"/>
      <c r="LQW4" s="85"/>
      <c r="LQX4" s="85"/>
      <c r="LQY4" s="85"/>
      <c r="LQZ4" s="85"/>
      <c r="LRA4" s="85"/>
      <c r="LRB4" s="85"/>
      <c r="LRC4" s="85"/>
      <c r="LRD4" s="85"/>
      <c r="LRE4" s="85"/>
      <c r="LRF4" s="85"/>
      <c r="LRG4" s="85"/>
      <c r="LRH4" s="85"/>
      <c r="LRI4" s="85"/>
      <c r="LRJ4" s="85"/>
      <c r="LRK4" s="85"/>
      <c r="LRL4" s="85"/>
      <c r="LRM4" s="85"/>
      <c r="LRN4" s="85"/>
      <c r="LRO4" s="85"/>
      <c r="LRP4" s="85"/>
      <c r="LRQ4" s="85"/>
      <c r="LRR4" s="85"/>
      <c r="LRS4" s="85"/>
      <c r="LRT4" s="85"/>
      <c r="LRU4" s="85"/>
      <c r="LRV4" s="85"/>
      <c r="LRW4" s="85"/>
      <c r="LRX4" s="85"/>
      <c r="LRY4" s="85"/>
      <c r="LRZ4" s="85"/>
      <c r="LSA4" s="85"/>
      <c r="LSB4" s="85"/>
      <c r="LSC4" s="85"/>
      <c r="LSD4" s="85"/>
      <c r="LSE4" s="85"/>
      <c r="LSF4" s="85"/>
      <c r="LSG4" s="85"/>
      <c r="LSH4" s="85"/>
      <c r="LSI4" s="85"/>
      <c r="LSJ4" s="85"/>
      <c r="LSK4" s="85"/>
      <c r="LSL4" s="85"/>
      <c r="LSM4" s="85"/>
      <c r="LSN4" s="85"/>
      <c r="LSO4" s="85"/>
      <c r="LSP4" s="85"/>
      <c r="LSQ4" s="85"/>
      <c r="LSR4" s="85"/>
      <c r="LSS4" s="85"/>
      <c r="LST4" s="85"/>
      <c r="LSU4" s="85"/>
      <c r="LSV4" s="85"/>
      <c r="LSW4" s="85"/>
      <c r="LSX4" s="85"/>
      <c r="LSY4" s="85"/>
      <c r="LSZ4" s="85"/>
      <c r="LTA4" s="85"/>
      <c r="LTB4" s="85"/>
      <c r="LTC4" s="85"/>
      <c r="LTD4" s="85"/>
      <c r="LTE4" s="85"/>
      <c r="LTF4" s="85"/>
      <c r="LTG4" s="85"/>
      <c r="LTH4" s="85"/>
      <c r="LTI4" s="85"/>
      <c r="LTJ4" s="85"/>
      <c r="LTK4" s="85"/>
      <c r="LTL4" s="85"/>
      <c r="LTM4" s="85"/>
      <c r="LTN4" s="85"/>
      <c r="LTO4" s="85"/>
      <c r="LTP4" s="85"/>
      <c r="LTQ4" s="85"/>
      <c r="LTR4" s="85"/>
      <c r="LTS4" s="85"/>
      <c r="LTT4" s="85"/>
      <c r="LTU4" s="85"/>
      <c r="LTV4" s="85"/>
      <c r="LTW4" s="85"/>
      <c r="LTX4" s="85"/>
      <c r="LTY4" s="85"/>
      <c r="LTZ4" s="85"/>
      <c r="LUA4" s="85"/>
      <c r="LUB4" s="85"/>
      <c r="LUC4" s="85"/>
      <c r="LUD4" s="85"/>
      <c r="LUE4" s="85"/>
      <c r="LUF4" s="85"/>
      <c r="LUG4" s="85"/>
      <c r="LUH4" s="85"/>
      <c r="LUI4" s="85"/>
      <c r="LUJ4" s="85"/>
      <c r="LUK4" s="85"/>
      <c r="LUL4" s="85"/>
      <c r="LUM4" s="85"/>
      <c r="LUN4" s="85"/>
      <c r="LUO4" s="85"/>
      <c r="LUP4" s="85"/>
      <c r="LUQ4" s="85"/>
      <c r="LUR4" s="85"/>
      <c r="LUS4" s="85"/>
      <c r="LUT4" s="85"/>
      <c r="LUU4" s="85"/>
      <c r="LUV4" s="85"/>
      <c r="LUW4" s="85"/>
      <c r="LUX4" s="85"/>
      <c r="LUY4" s="85"/>
      <c r="LUZ4" s="85"/>
      <c r="LVA4" s="85"/>
      <c r="LVB4" s="85"/>
      <c r="LVC4" s="85"/>
      <c r="LVD4" s="85"/>
      <c r="LVE4" s="85"/>
      <c r="LVF4" s="85"/>
      <c r="LVG4" s="85"/>
      <c r="LVH4" s="85"/>
      <c r="LVI4" s="85"/>
      <c r="LVJ4" s="85"/>
      <c r="LVK4" s="85"/>
      <c r="LVL4" s="85"/>
      <c r="LVM4" s="85"/>
      <c r="LVN4" s="85"/>
      <c r="LVO4" s="85"/>
      <c r="LVP4" s="85"/>
      <c r="LVQ4" s="85"/>
      <c r="LVR4" s="85"/>
      <c r="LVS4" s="85"/>
      <c r="LVT4" s="85"/>
      <c r="LVU4" s="85"/>
      <c r="LVV4" s="85"/>
      <c r="LVW4" s="85"/>
      <c r="LVX4" s="85"/>
      <c r="LVY4" s="85"/>
      <c r="LVZ4" s="85"/>
      <c r="LWA4" s="85"/>
      <c r="LWB4" s="85"/>
      <c r="LWC4" s="85"/>
      <c r="LWD4" s="85"/>
      <c r="LWE4" s="85"/>
      <c r="LWF4" s="85"/>
      <c r="LWG4" s="85"/>
      <c r="LWH4" s="85"/>
      <c r="LWI4" s="85"/>
      <c r="LWJ4" s="85"/>
      <c r="LWK4" s="85"/>
      <c r="LWL4" s="85"/>
      <c r="LWM4" s="85"/>
      <c r="LWN4" s="85"/>
      <c r="LWO4" s="85"/>
      <c r="LWP4" s="85"/>
      <c r="LWQ4" s="85"/>
      <c r="LWR4" s="85"/>
      <c r="LWS4" s="85"/>
      <c r="LWT4" s="85"/>
      <c r="LWU4" s="85"/>
      <c r="LWV4" s="85"/>
      <c r="LWW4" s="85"/>
      <c r="LWX4" s="85"/>
      <c r="LWY4" s="85"/>
      <c r="LWZ4" s="85"/>
      <c r="LXA4" s="85"/>
      <c r="LXB4" s="85"/>
      <c r="LXC4" s="85"/>
      <c r="LXD4" s="85"/>
      <c r="LXE4" s="85"/>
      <c r="LXF4" s="85"/>
      <c r="LXG4" s="85"/>
      <c r="LXH4" s="85"/>
      <c r="LXI4" s="85"/>
      <c r="LXJ4" s="85"/>
      <c r="LXK4" s="85"/>
      <c r="LXL4" s="85"/>
      <c r="LXM4" s="85"/>
      <c r="LXN4" s="85"/>
      <c r="LXO4" s="85"/>
      <c r="LXP4" s="85"/>
      <c r="LXQ4" s="85"/>
      <c r="LXR4" s="85"/>
      <c r="LXS4" s="85"/>
      <c r="LXT4" s="85"/>
      <c r="LXU4" s="85"/>
      <c r="LXV4" s="85"/>
      <c r="LXW4" s="85"/>
      <c r="LXX4" s="85"/>
      <c r="LXY4" s="85"/>
      <c r="LXZ4" s="85"/>
      <c r="LYA4" s="85"/>
      <c r="LYB4" s="85"/>
      <c r="LYC4" s="85"/>
      <c r="LYD4" s="85"/>
      <c r="LYE4" s="85"/>
      <c r="LYF4" s="85"/>
      <c r="LYG4" s="85"/>
      <c r="LYH4" s="85"/>
      <c r="LYI4" s="85"/>
      <c r="LYJ4" s="85"/>
      <c r="LYK4" s="85"/>
      <c r="LYL4" s="85"/>
      <c r="LYM4" s="85"/>
      <c r="LYN4" s="85"/>
      <c r="LYO4" s="85"/>
      <c r="LYP4" s="85"/>
      <c r="LYQ4" s="85"/>
      <c r="LYR4" s="85"/>
      <c r="LYS4" s="85"/>
      <c r="LYT4" s="85"/>
      <c r="LYU4" s="85"/>
      <c r="LYV4" s="85"/>
      <c r="LYW4" s="85"/>
      <c r="LYX4" s="85"/>
      <c r="LYY4" s="85"/>
      <c r="LYZ4" s="85"/>
      <c r="LZA4" s="85"/>
      <c r="LZB4" s="85"/>
      <c r="LZC4" s="85"/>
      <c r="LZD4" s="85"/>
      <c r="LZE4" s="85"/>
      <c r="LZF4" s="85"/>
      <c r="LZG4" s="85"/>
      <c r="LZH4" s="85"/>
      <c r="LZI4" s="85"/>
      <c r="LZJ4" s="85"/>
      <c r="LZK4" s="85"/>
      <c r="LZL4" s="85"/>
      <c r="LZM4" s="85"/>
      <c r="LZN4" s="85"/>
      <c r="LZO4" s="85"/>
      <c r="LZP4" s="85"/>
      <c r="LZQ4" s="85"/>
      <c r="LZR4" s="85"/>
      <c r="LZS4" s="85"/>
      <c r="LZT4" s="85"/>
      <c r="LZU4" s="85"/>
      <c r="LZV4" s="85"/>
      <c r="LZW4" s="85"/>
      <c r="LZX4" s="85"/>
      <c r="LZY4" s="85"/>
      <c r="LZZ4" s="85"/>
      <c r="MAA4" s="85"/>
      <c r="MAB4" s="85"/>
      <c r="MAC4" s="85"/>
      <c r="MAD4" s="85"/>
      <c r="MAE4" s="85"/>
      <c r="MAF4" s="85"/>
      <c r="MAG4" s="85"/>
      <c r="MAH4" s="85"/>
      <c r="MAI4" s="85"/>
      <c r="MAJ4" s="85"/>
      <c r="MAK4" s="85"/>
      <c r="MAL4" s="85"/>
      <c r="MAM4" s="85"/>
      <c r="MAN4" s="85"/>
      <c r="MAO4" s="85"/>
      <c r="MAP4" s="85"/>
      <c r="MAQ4" s="85"/>
      <c r="MAR4" s="85"/>
      <c r="MAS4" s="85"/>
      <c r="MAT4" s="85"/>
      <c r="MAU4" s="85"/>
      <c r="MAV4" s="85"/>
      <c r="MAW4" s="85"/>
      <c r="MAX4" s="85"/>
      <c r="MAY4" s="85"/>
      <c r="MAZ4" s="85"/>
      <c r="MBA4" s="85"/>
      <c r="MBB4" s="85"/>
      <c r="MBC4" s="85"/>
      <c r="MBD4" s="85"/>
      <c r="MBE4" s="85"/>
      <c r="MBF4" s="85"/>
      <c r="MBG4" s="85"/>
      <c r="MBH4" s="85"/>
      <c r="MBI4" s="85"/>
      <c r="MBJ4" s="85"/>
      <c r="MBK4" s="85"/>
      <c r="MBL4" s="85"/>
      <c r="MBM4" s="85"/>
      <c r="MBN4" s="85"/>
      <c r="MBO4" s="85"/>
      <c r="MBP4" s="85"/>
      <c r="MBQ4" s="85"/>
      <c r="MBR4" s="85"/>
      <c r="MBS4" s="85"/>
      <c r="MBT4" s="85"/>
      <c r="MBU4" s="85"/>
      <c r="MBV4" s="85"/>
      <c r="MBW4" s="85"/>
      <c r="MBX4" s="85"/>
      <c r="MBY4" s="85"/>
      <c r="MBZ4" s="85"/>
      <c r="MCA4" s="85"/>
      <c r="MCB4" s="85"/>
      <c r="MCC4" s="85"/>
      <c r="MCD4" s="85"/>
      <c r="MCE4" s="85"/>
      <c r="MCF4" s="85"/>
      <c r="MCG4" s="85"/>
      <c r="MCH4" s="85"/>
      <c r="MCI4" s="85"/>
      <c r="MCJ4" s="85"/>
      <c r="MCK4" s="85"/>
      <c r="MCL4" s="85"/>
      <c r="MCM4" s="85"/>
      <c r="MCN4" s="85"/>
      <c r="MCO4" s="85"/>
      <c r="MCP4" s="85"/>
      <c r="MCQ4" s="85"/>
      <c r="MCR4" s="85"/>
      <c r="MCS4" s="85"/>
      <c r="MCT4" s="85"/>
      <c r="MCU4" s="85"/>
      <c r="MCV4" s="85"/>
      <c r="MCW4" s="85"/>
      <c r="MCX4" s="85"/>
      <c r="MCY4" s="85"/>
      <c r="MCZ4" s="85"/>
      <c r="MDA4" s="85"/>
      <c r="MDB4" s="85"/>
      <c r="MDC4" s="85"/>
      <c r="MDD4" s="85"/>
      <c r="MDE4" s="85"/>
      <c r="MDF4" s="85"/>
      <c r="MDG4" s="85"/>
      <c r="MDH4" s="85"/>
      <c r="MDI4" s="85"/>
      <c r="MDJ4" s="85"/>
      <c r="MDK4" s="85"/>
      <c r="MDL4" s="85"/>
      <c r="MDM4" s="85"/>
      <c r="MDN4" s="85"/>
      <c r="MDO4" s="85"/>
      <c r="MDP4" s="85"/>
      <c r="MDQ4" s="85"/>
      <c r="MDR4" s="85"/>
      <c r="MDS4" s="85"/>
      <c r="MDT4" s="85"/>
      <c r="MDU4" s="85"/>
      <c r="MDV4" s="85"/>
      <c r="MDW4" s="85"/>
      <c r="MDX4" s="85"/>
      <c r="MDY4" s="85"/>
      <c r="MDZ4" s="85"/>
      <c r="MEA4" s="85"/>
      <c r="MEB4" s="85"/>
      <c r="MEC4" s="85"/>
      <c r="MED4" s="85"/>
      <c r="MEE4" s="85"/>
      <c r="MEF4" s="85"/>
      <c r="MEG4" s="85"/>
      <c r="MEH4" s="85"/>
      <c r="MEI4" s="85"/>
      <c r="MEJ4" s="85"/>
      <c r="MEK4" s="85"/>
      <c r="MEL4" s="85"/>
      <c r="MEM4" s="85"/>
      <c r="MEN4" s="85"/>
      <c r="MEO4" s="85"/>
      <c r="MEP4" s="85"/>
      <c r="MEQ4" s="85"/>
      <c r="MER4" s="85"/>
      <c r="MES4" s="85"/>
      <c r="MET4" s="85"/>
      <c r="MEU4" s="85"/>
      <c r="MEV4" s="85"/>
      <c r="MEW4" s="85"/>
      <c r="MEX4" s="85"/>
      <c r="MEY4" s="85"/>
      <c r="MEZ4" s="85"/>
      <c r="MFA4" s="85"/>
      <c r="MFB4" s="85"/>
      <c r="MFC4" s="85"/>
      <c r="MFD4" s="85"/>
      <c r="MFE4" s="85"/>
      <c r="MFF4" s="85"/>
      <c r="MFG4" s="85"/>
      <c r="MFH4" s="85"/>
      <c r="MFI4" s="85"/>
      <c r="MFJ4" s="85"/>
      <c r="MFK4" s="85"/>
      <c r="MFL4" s="85"/>
      <c r="MFM4" s="85"/>
      <c r="MFN4" s="85"/>
      <c r="MFO4" s="85"/>
      <c r="MFP4" s="85"/>
      <c r="MFQ4" s="85"/>
      <c r="MFR4" s="85"/>
      <c r="MFS4" s="85"/>
      <c r="MFT4" s="85"/>
      <c r="MFU4" s="85"/>
      <c r="MFV4" s="85"/>
      <c r="MFW4" s="85"/>
      <c r="MFX4" s="85"/>
      <c r="MFY4" s="85"/>
      <c r="MFZ4" s="85"/>
      <c r="MGA4" s="85"/>
      <c r="MGB4" s="85"/>
      <c r="MGC4" s="85"/>
      <c r="MGD4" s="85"/>
      <c r="MGE4" s="85"/>
      <c r="MGF4" s="85"/>
      <c r="MGG4" s="85"/>
      <c r="MGH4" s="85"/>
      <c r="MGI4" s="85"/>
      <c r="MGJ4" s="85"/>
      <c r="MGK4" s="85"/>
      <c r="MGL4" s="85"/>
      <c r="MGM4" s="85"/>
      <c r="MGN4" s="85"/>
      <c r="MGO4" s="85"/>
      <c r="MGP4" s="85"/>
      <c r="MGQ4" s="85"/>
      <c r="MGR4" s="85"/>
      <c r="MGS4" s="85"/>
      <c r="MGT4" s="85"/>
      <c r="MGU4" s="85"/>
      <c r="MGV4" s="85"/>
      <c r="MGW4" s="85"/>
      <c r="MGX4" s="85"/>
      <c r="MGY4" s="85"/>
      <c r="MGZ4" s="85"/>
      <c r="MHA4" s="85"/>
      <c r="MHB4" s="85"/>
      <c r="MHC4" s="85"/>
      <c r="MHD4" s="85"/>
      <c r="MHE4" s="85"/>
      <c r="MHF4" s="85"/>
      <c r="MHG4" s="85"/>
      <c r="MHH4" s="85"/>
      <c r="MHI4" s="85"/>
      <c r="MHJ4" s="85"/>
      <c r="MHK4" s="85"/>
      <c r="MHL4" s="85"/>
      <c r="MHM4" s="85"/>
      <c r="MHN4" s="85"/>
      <c r="MHO4" s="85"/>
      <c r="MHP4" s="85"/>
      <c r="MHQ4" s="85"/>
      <c r="MHR4" s="85"/>
      <c r="MHS4" s="85"/>
      <c r="MHT4" s="85"/>
      <c r="MHU4" s="85"/>
      <c r="MHV4" s="85"/>
      <c r="MHW4" s="85"/>
      <c r="MHX4" s="85"/>
      <c r="MHY4" s="85"/>
      <c r="MHZ4" s="85"/>
      <c r="MIA4" s="85"/>
      <c r="MIB4" s="85"/>
      <c r="MIC4" s="85"/>
      <c r="MID4" s="85"/>
      <c r="MIE4" s="85"/>
      <c r="MIF4" s="85"/>
      <c r="MIG4" s="85"/>
      <c r="MIH4" s="85"/>
      <c r="MII4" s="85"/>
      <c r="MIJ4" s="85"/>
      <c r="MIK4" s="85"/>
      <c r="MIL4" s="85"/>
      <c r="MIM4" s="85"/>
      <c r="MIN4" s="85"/>
      <c r="MIO4" s="85"/>
      <c r="MIP4" s="85"/>
      <c r="MIQ4" s="85"/>
      <c r="MIR4" s="85"/>
      <c r="MIS4" s="85"/>
      <c r="MIT4" s="85"/>
      <c r="MIU4" s="85"/>
      <c r="MIV4" s="85"/>
      <c r="MIW4" s="85"/>
      <c r="MIX4" s="85"/>
      <c r="MIY4" s="85"/>
      <c r="MIZ4" s="85"/>
      <c r="MJA4" s="85"/>
      <c r="MJB4" s="85"/>
      <c r="MJC4" s="85"/>
      <c r="MJD4" s="85"/>
      <c r="MJE4" s="85"/>
      <c r="MJF4" s="85"/>
      <c r="MJG4" s="85"/>
      <c r="MJH4" s="85"/>
      <c r="MJI4" s="85"/>
      <c r="MJJ4" s="85"/>
      <c r="MJK4" s="85"/>
      <c r="MJL4" s="85"/>
      <c r="MJM4" s="85"/>
      <c r="MJN4" s="85"/>
      <c r="MJO4" s="85"/>
      <c r="MJP4" s="85"/>
      <c r="MJQ4" s="85"/>
      <c r="MJR4" s="85"/>
      <c r="MJS4" s="85"/>
      <c r="MJT4" s="85"/>
      <c r="MJU4" s="85"/>
      <c r="MJV4" s="85"/>
      <c r="MJW4" s="85"/>
      <c r="MJX4" s="85"/>
      <c r="MJY4" s="85"/>
      <c r="MJZ4" s="85"/>
      <c r="MKA4" s="85"/>
      <c r="MKB4" s="85"/>
      <c r="MKC4" s="85"/>
      <c r="MKD4" s="85"/>
      <c r="MKE4" s="85"/>
      <c r="MKF4" s="85"/>
      <c r="MKG4" s="85"/>
      <c r="MKH4" s="85"/>
      <c r="MKI4" s="85"/>
      <c r="MKJ4" s="85"/>
      <c r="MKK4" s="85"/>
      <c r="MKL4" s="85"/>
      <c r="MKM4" s="85"/>
      <c r="MKN4" s="85"/>
      <c r="MKO4" s="85"/>
      <c r="MKP4" s="85"/>
      <c r="MKQ4" s="85"/>
      <c r="MKR4" s="85"/>
      <c r="MKS4" s="85"/>
      <c r="MKT4" s="85"/>
      <c r="MKU4" s="85"/>
      <c r="MKV4" s="85"/>
      <c r="MKW4" s="85"/>
      <c r="MKX4" s="85"/>
      <c r="MKY4" s="85"/>
      <c r="MKZ4" s="85"/>
      <c r="MLA4" s="85"/>
      <c r="MLB4" s="85"/>
      <c r="MLC4" s="85"/>
      <c r="MLD4" s="85"/>
      <c r="MLE4" s="85"/>
      <c r="MLF4" s="85"/>
      <c r="MLG4" s="85"/>
      <c r="MLH4" s="85"/>
      <c r="MLI4" s="85"/>
      <c r="MLJ4" s="85"/>
      <c r="MLK4" s="85"/>
      <c r="MLL4" s="85"/>
      <c r="MLM4" s="85"/>
      <c r="MLN4" s="85"/>
      <c r="MLO4" s="85"/>
      <c r="MLP4" s="85"/>
      <c r="MLQ4" s="85"/>
      <c r="MLR4" s="85"/>
      <c r="MLS4" s="85"/>
      <c r="MLT4" s="85"/>
      <c r="MLU4" s="85"/>
      <c r="MLV4" s="85"/>
      <c r="MLW4" s="85"/>
      <c r="MLX4" s="85"/>
      <c r="MLY4" s="85"/>
      <c r="MLZ4" s="85"/>
      <c r="MMA4" s="85"/>
      <c r="MMB4" s="85"/>
      <c r="MMC4" s="85"/>
      <c r="MMD4" s="85"/>
      <c r="MME4" s="85"/>
      <c r="MMF4" s="85"/>
      <c r="MMG4" s="85"/>
      <c r="MMH4" s="85"/>
      <c r="MMI4" s="85"/>
      <c r="MMJ4" s="85"/>
      <c r="MMK4" s="85"/>
      <c r="MML4" s="85"/>
      <c r="MMM4" s="85"/>
      <c r="MMN4" s="85"/>
      <c r="MMO4" s="85"/>
      <c r="MMP4" s="85"/>
      <c r="MMQ4" s="85"/>
      <c r="MMR4" s="85"/>
      <c r="MMS4" s="85"/>
      <c r="MMT4" s="85"/>
      <c r="MMU4" s="85"/>
      <c r="MMV4" s="85"/>
      <c r="MMW4" s="85"/>
      <c r="MMX4" s="85"/>
      <c r="MMY4" s="85"/>
      <c r="MMZ4" s="85"/>
      <c r="MNA4" s="85"/>
      <c r="MNB4" s="85"/>
      <c r="MNC4" s="85"/>
      <c r="MND4" s="85"/>
      <c r="MNE4" s="85"/>
      <c r="MNF4" s="85"/>
      <c r="MNG4" s="85"/>
      <c r="MNH4" s="85"/>
      <c r="MNI4" s="85"/>
      <c r="MNJ4" s="85"/>
      <c r="MNK4" s="85"/>
      <c r="MNL4" s="85"/>
      <c r="MNM4" s="85"/>
      <c r="MNN4" s="85"/>
      <c r="MNO4" s="85"/>
      <c r="MNP4" s="85"/>
      <c r="MNQ4" s="85"/>
      <c r="MNR4" s="85"/>
      <c r="MNS4" s="85"/>
      <c r="MNT4" s="85"/>
      <c r="MNU4" s="85"/>
      <c r="MNV4" s="85"/>
      <c r="MNW4" s="85"/>
      <c r="MNX4" s="85"/>
      <c r="MNY4" s="85"/>
      <c r="MNZ4" s="85"/>
      <c r="MOA4" s="85"/>
      <c r="MOB4" s="85"/>
      <c r="MOC4" s="85"/>
      <c r="MOD4" s="85"/>
      <c r="MOE4" s="85"/>
      <c r="MOF4" s="85"/>
      <c r="MOG4" s="85"/>
      <c r="MOH4" s="85"/>
      <c r="MOI4" s="85"/>
      <c r="MOJ4" s="85"/>
      <c r="MOK4" s="85"/>
      <c r="MOL4" s="85"/>
      <c r="MOM4" s="85"/>
      <c r="MON4" s="85"/>
      <c r="MOO4" s="85"/>
      <c r="MOP4" s="85"/>
      <c r="MOQ4" s="85"/>
      <c r="MOR4" s="85"/>
      <c r="MOS4" s="85"/>
      <c r="MOT4" s="85"/>
      <c r="MOU4" s="85"/>
      <c r="MOV4" s="85"/>
      <c r="MOW4" s="85"/>
      <c r="MOX4" s="85"/>
      <c r="MOY4" s="85"/>
      <c r="MOZ4" s="85"/>
      <c r="MPA4" s="85"/>
      <c r="MPB4" s="85"/>
      <c r="MPC4" s="85"/>
      <c r="MPD4" s="85"/>
      <c r="MPE4" s="85"/>
      <c r="MPF4" s="85"/>
      <c r="MPG4" s="85"/>
      <c r="MPH4" s="85"/>
      <c r="MPI4" s="85"/>
      <c r="MPJ4" s="85"/>
      <c r="MPK4" s="85"/>
      <c r="MPL4" s="85"/>
      <c r="MPM4" s="85"/>
      <c r="MPN4" s="85"/>
      <c r="MPO4" s="85"/>
      <c r="MPP4" s="85"/>
      <c r="MPQ4" s="85"/>
      <c r="MPR4" s="85"/>
      <c r="MPS4" s="85"/>
      <c r="MPT4" s="85"/>
      <c r="MPU4" s="85"/>
      <c r="MPV4" s="85"/>
      <c r="MPW4" s="85"/>
      <c r="MPX4" s="85"/>
      <c r="MPY4" s="85"/>
      <c r="MPZ4" s="85"/>
      <c r="MQA4" s="85"/>
      <c r="MQB4" s="85"/>
      <c r="MQC4" s="85"/>
      <c r="MQD4" s="85"/>
      <c r="MQE4" s="85"/>
      <c r="MQF4" s="85"/>
      <c r="MQG4" s="85"/>
      <c r="MQH4" s="85"/>
      <c r="MQI4" s="85"/>
      <c r="MQJ4" s="85"/>
      <c r="MQK4" s="85"/>
      <c r="MQL4" s="85"/>
      <c r="MQM4" s="85"/>
      <c r="MQN4" s="85"/>
      <c r="MQO4" s="85"/>
      <c r="MQP4" s="85"/>
      <c r="MQQ4" s="85"/>
      <c r="MQR4" s="85"/>
      <c r="MQS4" s="85"/>
      <c r="MQT4" s="85"/>
      <c r="MQU4" s="85"/>
      <c r="MQV4" s="85"/>
      <c r="MQW4" s="85"/>
      <c r="MQX4" s="85"/>
      <c r="MQY4" s="85"/>
      <c r="MQZ4" s="85"/>
      <c r="MRA4" s="85"/>
      <c r="MRB4" s="85"/>
      <c r="MRC4" s="85"/>
      <c r="MRD4" s="85"/>
      <c r="MRE4" s="85"/>
      <c r="MRF4" s="85"/>
      <c r="MRG4" s="85"/>
      <c r="MRH4" s="85"/>
      <c r="MRI4" s="85"/>
      <c r="MRJ4" s="85"/>
      <c r="MRK4" s="85"/>
      <c r="MRL4" s="85"/>
      <c r="MRM4" s="85"/>
      <c r="MRN4" s="85"/>
      <c r="MRO4" s="85"/>
      <c r="MRP4" s="85"/>
      <c r="MRQ4" s="85"/>
      <c r="MRR4" s="85"/>
      <c r="MRS4" s="85"/>
      <c r="MRT4" s="85"/>
      <c r="MRU4" s="85"/>
      <c r="MRV4" s="85"/>
      <c r="MRW4" s="85"/>
      <c r="MRX4" s="85"/>
      <c r="MRY4" s="85"/>
      <c r="MRZ4" s="85"/>
      <c r="MSA4" s="85"/>
      <c r="MSB4" s="85"/>
      <c r="MSC4" s="85"/>
      <c r="MSD4" s="85"/>
      <c r="MSE4" s="85"/>
      <c r="MSF4" s="85"/>
      <c r="MSG4" s="85"/>
      <c r="MSH4" s="85"/>
      <c r="MSI4" s="85"/>
      <c r="MSJ4" s="85"/>
      <c r="MSK4" s="85"/>
      <c r="MSL4" s="85"/>
      <c r="MSM4" s="85"/>
      <c r="MSN4" s="85"/>
      <c r="MSO4" s="85"/>
      <c r="MSP4" s="85"/>
      <c r="MSQ4" s="85"/>
      <c r="MSR4" s="85"/>
      <c r="MSS4" s="85"/>
      <c r="MST4" s="85"/>
      <c r="MSU4" s="85"/>
      <c r="MSV4" s="85"/>
      <c r="MSW4" s="85"/>
      <c r="MSX4" s="85"/>
      <c r="MSY4" s="85"/>
      <c r="MSZ4" s="85"/>
      <c r="MTA4" s="85"/>
      <c r="MTB4" s="85"/>
      <c r="MTC4" s="85"/>
      <c r="MTD4" s="85"/>
      <c r="MTE4" s="85"/>
      <c r="MTF4" s="85"/>
      <c r="MTG4" s="85"/>
      <c r="MTH4" s="85"/>
      <c r="MTI4" s="85"/>
      <c r="MTJ4" s="85"/>
      <c r="MTK4" s="85"/>
      <c r="MTL4" s="85"/>
      <c r="MTM4" s="85"/>
      <c r="MTN4" s="85"/>
      <c r="MTO4" s="85"/>
      <c r="MTP4" s="85"/>
      <c r="MTQ4" s="85"/>
      <c r="MTR4" s="85"/>
      <c r="MTS4" s="85"/>
      <c r="MTT4" s="85"/>
      <c r="MTU4" s="85"/>
      <c r="MTV4" s="85"/>
      <c r="MTW4" s="85"/>
      <c r="MTX4" s="85"/>
      <c r="MTY4" s="85"/>
      <c r="MTZ4" s="85"/>
      <c r="MUA4" s="85"/>
      <c r="MUB4" s="85"/>
      <c r="MUC4" s="85"/>
      <c r="MUD4" s="85"/>
      <c r="MUE4" s="85"/>
      <c r="MUF4" s="85"/>
      <c r="MUG4" s="85"/>
      <c r="MUH4" s="85"/>
      <c r="MUI4" s="85"/>
      <c r="MUJ4" s="85"/>
      <c r="MUK4" s="85"/>
      <c r="MUL4" s="85"/>
      <c r="MUM4" s="85"/>
      <c r="MUN4" s="85"/>
      <c r="MUO4" s="85"/>
      <c r="MUP4" s="85"/>
      <c r="MUQ4" s="85"/>
      <c r="MUR4" s="85"/>
      <c r="MUS4" s="85"/>
      <c r="MUT4" s="85"/>
      <c r="MUU4" s="85"/>
      <c r="MUV4" s="85"/>
      <c r="MUW4" s="85"/>
      <c r="MUX4" s="85"/>
      <c r="MUY4" s="85"/>
      <c r="MUZ4" s="85"/>
      <c r="MVA4" s="85"/>
      <c r="MVB4" s="85"/>
      <c r="MVC4" s="85"/>
      <c r="MVD4" s="85"/>
      <c r="MVE4" s="85"/>
      <c r="MVF4" s="85"/>
      <c r="MVG4" s="85"/>
      <c r="MVH4" s="85"/>
      <c r="MVI4" s="85"/>
      <c r="MVJ4" s="85"/>
      <c r="MVK4" s="85"/>
      <c r="MVL4" s="85"/>
      <c r="MVM4" s="85"/>
      <c r="MVN4" s="85"/>
      <c r="MVO4" s="85"/>
      <c r="MVP4" s="85"/>
      <c r="MVQ4" s="85"/>
      <c r="MVR4" s="85"/>
      <c r="MVS4" s="85"/>
      <c r="MVT4" s="85"/>
      <c r="MVU4" s="85"/>
      <c r="MVV4" s="85"/>
      <c r="MVW4" s="85"/>
      <c r="MVX4" s="85"/>
      <c r="MVY4" s="85"/>
      <c r="MVZ4" s="85"/>
      <c r="MWA4" s="85"/>
      <c r="MWB4" s="85"/>
      <c r="MWC4" s="85"/>
      <c r="MWD4" s="85"/>
      <c r="MWE4" s="85"/>
      <c r="MWF4" s="85"/>
      <c r="MWG4" s="85"/>
      <c r="MWH4" s="85"/>
      <c r="MWI4" s="85"/>
      <c r="MWJ4" s="85"/>
      <c r="MWK4" s="85"/>
      <c r="MWL4" s="85"/>
      <c r="MWM4" s="85"/>
      <c r="MWN4" s="85"/>
      <c r="MWO4" s="85"/>
      <c r="MWP4" s="85"/>
      <c r="MWQ4" s="85"/>
      <c r="MWR4" s="85"/>
      <c r="MWS4" s="85"/>
      <c r="MWT4" s="85"/>
      <c r="MWU4" s="85"/>
      <c r="MWV4" s="85"/>
      <c r="MWW4" s="85"/>
      <c r="MWX4" s="85"/>
      <c r="MWY4" s="85"/>
      <c r="MWZ4" s="85"/>
      <c r="MXA4" s="85"/>
      <c r="MXB4" s="85"/>
      <c r="MXC4" s="85"/>
      <c r="MXD4" s="85"/>
      <c r="MXE4" s="85"/>
      <c r="MXF4" s="85"/>
      <c r="MXG4" s="85"/>
      <c r="MXH4" s="85"/>
      <c r="MXI4" s="85"/>
      <c r="MXJ4" s="85"/>
      <c r="MXK4" s="85"/>
      <c r="MXL4" s="85"/>
      <c r="MXM4" s="85"/>
      <c r="MXN4" s="85"/>
      <c r="MXO4" s="85"/>
      <c r="MXP4" s="85"/>
      <c r="MXQ4" s="85"/>
      <c r="MXR4" s="85"/>
      <c r="MXS4" s="85"/>
      <c r="MXT4" s="85"/>
      <c r="MXU4" s="85"/>
      <c r="MXV4" s="85"/>
      <c r="MXW4" s="85"/>
      <c r="MXX4" s="85"/>
      <c r="MXY4" s="85"/>
      <c r="MXZ4" s="85"/>
      <c r="MYA4" s="85"/>
      <c r="MYB4" s="85"/>
      <c r="MYC4" s="85"/>
      <c r="MYD4" s="85"/>
      <c r="MYE4" s="85"/>
      <c r="MYF4" s="85"/>
      <c r="MYG4" s="85"/>
      <c r="MYH4" s="85"/>
      <c r="MYI4" s="85"/>
      <c r="MYJ4" s="85"/>
      <c r="MYK4" s="85"/>
      <c r="MYL4" s="85"/>
      <c r="MYM4" s="85"/>
      <c r="MYN4" s="85"/>
      <c r="MYO4" s="85"/>
      <c r="MYP4" s="85"/>
      <c r="MYQ4" s="85"/>
      <c r="MYR4" s="85"/>
      <c r="MYS4" s="85"/>
      <c r="MYT4" s="85"/>
      <c r="MYU4" s="85"/>
      <c r="MYV4" s="85"/>
      <c r="MYW4" s="85"/>
      <c r="MYX4" s="85"/>
      <c r="MYY4" s="85"/>
      <c r="MYZ4" s="85"/>
      <c r="MZA4" s="85"/>
      <c r="MZB4" s="85"/>
      <c r="MZC4" s="85"/>
      <c r="MZD4" s="85"/>
      <c r="MZE4" s="85"/>
      <c r="MZF4" s="85"/>
      <c r="MZG4" s="85"/>
      <c r="MZH4" s="85"/>
      <c r="MZI4" s="85"/>
      <c r="MZJ4" s="85"/>
      <c r="MZK4" s="85"/>
      <c r="MZL4" s="85"/>
      <c r="MZM4" s="85"/>
      <c r="MZN4" s="85"/>
      <c r="MZO4" s="85"/>
      <c r="MZP4" s="85"/>
      <c r="MZQ4" s="85"/>
      <c r="MZR4" s="85"/>
      <c r="MZS4" s="85"/>
      <c r="MZT4" s="85"/>
      <c r="MZU4" s="85"/>
      <c r="MZV4" s="85"/>
      <c r="MZW4" s="85"/>
      <c r="MZX4" s="85"/>
      <c r="MZY4" s="85"/>
      <c r="MZZ4" s="85"/>
      <c r="NAA4" s="85"/>
      <c r="NAB4" s="85"/>
      <c r="NAC4" s="85"/>
      <c r="NAD4" s="85"/>
      <c r="NAE4" s="85"/>
      <c r="NAF4" s="85"/>
      <c r="NAG4" s="85"/>
      <c r="NAH4" s="85"/>
      <c r="NAI4" s="85"/>
      <c r="NAJ4" s="85"/>
      <c r="NAK4" s="85"/>
      <c r="NAL4" s="85"/>
      <c r="NAM4" s="85"/>
      <c r="NAN4" s="85"/>
      <c r="NAO4" s="85"/>
      <c r="NAP4" s="85"/>
      <c r="NAQ4" s="85"/>
      <c r="NAR4" s="85"/>
      <c r="NAS4" s="85"/>
      <c r="NAT4" s="85"/>
      <c r="NAU4" s="85"/>
      <c r="NAV4" s="85"/>
      <c r="NAW4" s="85"/>
      <c r="NAX4" s="85"/>
      <c r="NAY4" s="85"/>
      <c r="NAZ4" s="85"/>
      <c r="NBA4" s="85"/>
      <c r="NBB4" s="85"/>
      <c r="NBC4" s="85"/>
      <c r="NBD4" s="85"/>
      <c r="NBE4" s="85"/>
      <c r="NBF4" s="85"/>
      <c r="NBG4" s="85"/>
      <c r="NBH4" s="85"/>
      <c r="NBI4" s="85"/>
      <c r="NBJ4" s="85"/>
      <c r="NBK4" s="85"/>
      <c r="NBL4" s="85"/>
      <c r="NBM4" s="85"/>
      <c r="NBN4" s="85"/>
      <c r="NBO4" s="85"/>
      <c r="NBP4" s="85"/>
      <c r="NBQ4" s="85"/>
      <c r="NBR4" s="85"/>
      <c r="NBS4" s="85"/>
      <c r="NBT4" s="85"/>
      <c r="NBU4" s="85"/>
      <c r="NBV4" s="85"/>
      <c r="NBW4" s="85"/>
      <c r="NBX4" s="85"/>
      <c r="NBY4" s="85"/>
      <c r="NBZ4" s="85"/>
      <c r="NCA4" s="85"/>
      <c r="NCB4" s="85"/>
      <c r="NCC4" s="85"/>
      <c r="NCD4" s="85"/>
      <c r="NCE4" s="85"/>
      <c r="NCF4" s="85"/>
      <c r="NCG4" s="85"/>
      <c r="NCH4" s="85"/>
      <c r="NCI4" s="85"/>
      <c r="NCJ4" s="85"/>
      <c r="NCK4" s="85"/>
      <c r="NCL4" s="85"/>
      <c r="NCM4" s="85"/>
      <c r="NCN4" s="85"/>
      <c r="NCO4" s="85"/>
      <c r="NCP4" s="85"/>
      <c r="NCQ4" s="85"/>
      <c r="NCR4" s="85"/>
      <c r="NCS4" s="85"/>
      <c r="NCT4" s="85"/>
      <c r="NCU4" s="85"/>
      <c r="NCV4" s="85"/>
      <c r="NCW4" s="85"/>
      <c r="NCX4" s="85"/>
      <c r="NCY4" s="85"/>
      <c r="NCZ4" s="85"/>
      <c r="NDA4" s="85"/>
      <c r="NDB4" s="85"/>
      <c r="NDC4" s="85"/>
      <c r="NDD4" s="85"/>
      <c r="NDE4" s="85"/>
      <c r="NDF4" s="85"/>
      <c r="NDG4" s="85"/>
      <c r="NDH4" s="85"/>
      <c r="NDI4" s="85"/>
      <c r="NDJ4" s="85"/>
      <c r="NDK4" s="85"/>
      <c r="NDL4" s="85"/>
      <c r="NDM4" s="85"/>
      <c r="NDN4" s="85"/>
      <c r="NDO4" s="85"/>
      <c r="NDP4" s="85"/>
      <c r="NDQ4" s="85"/>
      <c r="NDR4" s="85"/>
      <c r="NDS4" s="85"/>
      <c r="NDT4" s="85"/>
      <c r="NDU4" s="85"/>
      <c r="NDV4" s="85"/>
      <c r="NDW4" s="85"/>
      <c r="NDX4" s="85"/>
      <c r="NDY4" s="85"/>
      <c r="NDZ4" s="85"/>
      <c r="NEA4" s="85"/>
      <c r="NEB4" s="85"/>
      <c r="NEC4" s="85"/>
      <c r="NED4" s="85"/>
      <c r="NEE4" s="85"/>
      <c r="NEF4" s="85"/>
      <c r="NEG4" s="85"/>
      <c r="NEH4" s="85"/>
      <c r="NEI4" s="85"/>
      <c r="NEJ4" s="85"/>
      <c r="NEK4" s="85"/>
      <c r="NEL4" s="85"/>
      <c r="NEM4" s="85"/>
      <c r="NEN4" s="85"/>
      <c r="NEO4" s="85"/>
      <c r="NEP4" s="85"/>
      <c r="NEQ4" s="85"/>
      <c r="NER4" s="85"/>
      <c r="NES4" s="85"/>
      <c r="NET4" s="85"/>
      <c r="NEU4" s="85"/>
      <c r="NEV4" s="85"/>
      <c r="NEW4" s="85"/>
      <c r="NEX4" s="85"/>
      <c r="NEY4" s="85"/>
      <c r="NEZ4" s="85"/>
      <c r="NFA4" s="85"/>
      <c r="NFB4" s="85"/>
      <c r="NFC4" s="85"/>
      <c r="NFD4" s="85"/>
      <c r="NFE4" s="85"/>
      <c r="NFF4" s="85"/>
      <c r="NFG4" s="85"/>
      <c r="NFH4" s="85"/>
      <c r="NFI4" s="85"/>
      <c r="NFJ4" s="85"/>
      <c r="NFK4" s="85"/>
      <c r="NFL4" s="85"/>
      <c r="NFM4" s="85"/>
      <c r="NFN4" s="85"/>
      <c r="NFO4" s="85"/>
      <c r="NFP4" s="85"/>
      <c r="NFQ4" s="85"/>
      <c r="NFR4" s="85"/>
      <c r="NFS4" s="85"/>
      <c r="NFT4" s="85"/>
      <c r="NFU4" s="85"/>
      <c r="NFV4" s="85"/>
      <c r="NFW4" s="85"/>
      <c r="NFX4" s="85"/>
      <c r="NFY4" s="85"/>
      <c r="NFZ4" s="85"/>
      <c r="NGA4" s="85"/>
      <c r="NGB4" s="85"/>
      <c r="NGC4" s="85"/>
      <c r="NGD4" s="85"/>
      <c r="NGE4" s="85"/>
      <c r="NGF4" s="85"/>
      <c r="NGG4" s="85"/>
      <c r="NGH4" s="85"/>
      <c r="NGI4" s="85"/>
      <c r="NGJ4" s="85"/>
      <c r="NGK4" s="85"/>
      <c r="NGL4" s="85"/>
      <c r="NGM4" s="85"/>
      <c r="NGN4" s="85"/>
      <c r="NGO4" s="85"/>
      <c r="NGP4" s="85"/>
      <c r="NGQ4" s="85"/>
      <c r="NGR4" s="85"/>
      <c r="NGS4" s="85"/>
      <c r="NGT4" s="85"/>
      <c r="NGU4" s="85"/>
      <c r="NGV4" s="85"/>
      <c r="NGW4" s="85"/>
      <c r="NGX4" s="85"/>
      <c r="NGY4" s="85"/>
      <c r="NGZ4" s="85"/>
      <c r="NHA4" s="85"/>
      <c r="NHB4" s="85"/>
      <c r="NHC4" s="85"/>
      <c r="NHD4" s="85"/>
      <c r="NHE4" s="85"/>
      <c r="NHF4" s="85"/>
      <c r="NHG4" s="85"/>
      <c r="NHH4" s="85"/>
      <c r="NHI4" s="85"/>
      <c r="NHJ4" s="85"/>
      <c r="NHK4" s="85"/>
      <c r="NHL4" s="85"/>
      <c r="NHM4" s="85"/>
      <c r="NHN4" s="85"/>
      <c r="NHO4" s="85"/>
      <c r="NHP4" s="85"/>
      <c r="NHQ4" s="85"/>
      <c r="NHR4" s="85"/>
      <c r="NHS4" s="85"/>
      <c r="NHT4" s="85"/>
      <c r="NHU4" s="85"/>
      <c r="NHV4" s="85"/>
      <c r="NHW4" s="85"/>
      <c r="NHX4" s="85"/>
      <c r="NHY4" s="85"/>
      <c r="NHZ4" s="85"/>
      <c r="NIA4" s="85"/>
      <c r="NIB4" s="85"/>
      <c r="NIC4" s="85"/>
      <c r="NID4" s="85"/>
      <c r="NIE4" s="85"/>
      <c r="NIF4" s="85"/>
      <c r="NIG4" s="85"/>
      <c r="NIH4" s="85"/>
      <c r="NII4" s="85"/>
      <c r="NIJ4" s="85"/>
      <c r="NIK4" s="85"/>
      <c r="NIL4" s="85"/>
      <c r="NIM4" s="85"/>
      <c r="NIN4" s="85"/>
      <c r="NIO4" s="85"/>
      <c r="NIP4" s="85"/>
      <c r="NIQ4" s="85"/>
      <c r="NIR4" s="85"/>
      <c r="NIS4" s="85"/>
      <c r="NIT4" s="85"/>
      <c r="NIU4" s="85"/>
      <c r="NIV4" s="85"/>
      <c r="NIW4" s="85"/>
      <c r="NIX4" s="85"/>
      <c r="NIY4" s="85"/>
      <c r="NIZ4" s="85"/>
      <c r="NJA4" s="85"/>
      <c r="NJB4" s="85"/>
      <c r="NJC4" s="85"/>
      <c r="NJD4" s="85"/>
      <c r="NJE4" s="85"/>
      <c r="NJF4" s="85"/>
      <c r="NJG4" s="85"/>
      <c r="NJH4" s="85"/>
      <c r="NJI4" s="85"/>
      <c r="NJJ4" s="85"/>
      <c r="NJK4" s="85"/>
      <c r="NJL4" s="85"/>
      <c r="NJM4" s="85"/>
      <c r="NJN4" s="85"/>
      <c r="NJO4" s="85"/>
      <c r="NJP4" s="85"/>
      <c r="NJQ4" s="85"/>
      <c r="NJR4" s="85"/>
      <c r="NJS4" s="85"/>
      <c r="NJT4" s="85"/>
      <c r="NJU4" s="85"/>
      <c r="NJV4" s="85"/>
      <c r="NJW4" s="85"/>
      <c r="NJX4" s="85"/>
      <c r="NJY4" s="85"/>
      <c r="NJZ4" s="85"/>
      <c r="NKA4" s="85"/>
      <c r="NKB4" s="85"/>
      <c r="NKC4" s="85"/>
      <c r="NKD4" s="85"/>
      <c r="NKE4" s="85"/>
      <c r="NKF4" s="85"/>
      <c r="NKG4" s="85"/>
      <c r="NKH4" s="85"/>
      <c r="NKI4" s="85"/>
      <c r="NKJ4" s="85"/>
      <c r="NKK4" s="85"/>
      <c r="NKL4" s="85"/>
      <c r="NKM4" s="85"/>
      <c r="NKN4" s="85"/>
      <c r="NKO4" s="85"/>
      <c r="NKP4" s="85"/>
      <c r="NKQ4" s="85"/>
      <c r="NKR4" s="85"/>
      <c r="NKS4" s="85"/>
      <c r="NKT4" s="85"/>
      <c r="NKU4" s="85"/>
      <c r="NKV4" s="85"/>
      <c r="NKW4" s="85"/>
      <c r="NKX4" s="85"/>
      <c r="NKY4" s="85"/>
      <c r="NKZ4" s="85"/>
      <c r="NLA4" s="85"/>
      <c r="NLB4" s="85"/>
      <c r="NLC4" s="85"/>
      <c r="NLD4" s="85"/>
      <c r="NLE4" s="85"/>
      <c r="NLF4" s="85"/>
      <c r="NLG4" s="85"/>
      <c r="NLH4" s="85"/>
      <c r="NLI4" s="85"/>
      <c r="NLJ4" s="85"/>
      <c r="NLK4" s="85"/>
      <c r="NLL4" s="85"/>
      <c r="NLM4" s="85"/>
      <c r="NLN4" s="85"/>
      <c r="NLO4" s="85"/>
      <c r="NLP4" s="85"/>
      <c r="NLQ4" s="85"/>
      <c r="NLR4" s="85"/>
      <c r="NLS4" s="85"/>
      <c r="NLT4" s="85"/>
      <c r="NLU4" s="85"/>
      <c r="NLV4" s="85"/>
      <c r="NLW4" s="85"/>
      <c r="NLX4" s="85"/>
      <c r="NLY4" s="85"/>
      <c r="NLZ4" s="85"/>
      <c r="NMA4" s="85"/>
      <c r="NMB4" s="85"/>
      <c r="NMC4" s="85"/>
      <c r="NMD4" s="85"/>
      <c r="NME4" s="85"/>
      <c r="NMF4" s="85"/>
      <c r="NMG4" s="85"/>
      <c r="NMH4" s="85"/>
      <c r="NMI4" s="85"/>
      <c r="NMJ4" s="85"/>
      <c r="NMK4" s="85"/>
      <c r="NML4" s="85"/>
      <c r="NMM4" s="85"/>
      <c r="NMN4" s="85"/>
      <c r="NMO4" s="85"/>
      <c r="NMP4" s="85"/>
      <c r="NMQ4" s="85"/>
      <c r="NMR4" s="85"/>
      <c r="NMS4" s="85"/>
      <c r="NMT4" s="85"/>
      <c r="NMU4" s="85"/>
      <c r="NMV4" s="85"/>
      <c r="NMW4" s="85"/>
      <c r="NMX4" s="85"/>
      <c r="NMY4" s="85"/>
      <c r="NMZ4" s="85"/>
      <c r="NNA4" s="85"/>
      <c r="NNB4" s="85"/>
      <c r="NNC4" s="85"/>
      <c r="NND4" s="85"/>
      <c r="NNE4" s="85"/>
      <c r="NNF4" s="85"/>
      <c r="NNG4" s="85"/>
      <c r="NNH4" s="85"/>
      <c r="NNI4" s="85"/>
      <c r="NNJ4" s="85"/>
      <c r="NNK4" s="85"/>
      <c r="NNL4" s="85"/>
      <c r="NNM4" s="85"/>
      <c r="NNN4" s="85"/>
      <c r="NNO4" s="85"/>
      <c r="NNP4" s="85"/>
      <c r="NNQ4" s="85"/>
      <c r="NNR4" s="85"/>
      <c r="NNS4" s="85"/>
      <c r="NNT4" s="85"/>
      <c r="NNU4" s="85"/>
      <c r="NNV4" s="85"/>
      <c r="NNW4" s="85"/>
      <c r="NNX4" s="85"/>
      <c r="NNY4" s="85"/>
      <c r="NNZ4" s="85"/>
      <c r="NOA4" s="85"/>
      <c r="NOB4" s="85"/>
      <c r="NOC4" s="85"/>
      <c r="NOD4" s="85"/>
      <c r="NOE4" s="85"/>
      <c r="NOF4" s="85"/>
      <c r="NOG4" s="85"/>
      <c r="NOH4" s="85"/>
      <c r="NOI4" s="85"/>
      <c r="NOJ4" s="85"/>
      <c r="NOK4" s="85"/>
      <c r="NOL4" s="85"/>
      <c r="NOM4" s="85"/>
      <c r="NON4" s="85"/>
      <c r="NOO4" s="85"/>
      <c r="NOP4" s="85"/>
      <c r="NOQ4" s="85"/>
      <c r="NOR4" s="85"/>
      <c r="NOS4" s="85"/>
      <c r="NOT4" s="85"/>
      <c r="NOU4" s="85"/>
      <c r="NOV4" s="85"/>
      <c r="NOW4" s="85"/>
      <c r="NOX4" s="85"/>
      <c r="NOY4" s="85"/>
      <c r="NOZ4" s="85"/>
      <c r="NPA4" s="85"/>
      <c r="NPB4" s="85"/>
      <c r="NPC4" s="85"/>
      <c r="NPD4" s="85"/>
      <c r="NPE4" s="85"/>
      <c r="NPF4" s="85"/>
      <c r="NPG4" s="85"/>
      <c r="NPH4" s="85"/>
      <c r="NPI4" s="85"/>
      <c r="NPJ4" s="85"/>
      <c r="NPK4" s="85"/>
      <c r="NPL4" s="85"/>
      <c r="NPM4" s="85"/>
      <c r="NPN4" s="85"/>
      <c r="NPO4" s="85"/>
      <c r="NPP4" s="85"/>
      <c r="NPQ4" s="85"/>
      <c r="NPR4" s="85"/>
      <c r="NPS4" s="85"/>
      <c r="NPT4" s="85"/>
      <c r="NPU4" s="85"/>
      <c r="NPV4" s="85"/>
      <c r="NPW4" s="85"/>
      <c r="NPX4" s="85"/>
      <c r="NPY4" s="85"/>
      <c r="NPZ4" s="85"/>
      <c r="NQA4" s="85"/>
      <c r="NQB4" s="85"/>
      <c r="NQC4" s="85"/>
      <c r="NQD4" s="85"/>
      <c r="NQE4" s="85"/>
      <c r="NQF4" s="85"/>
      <c r="NQG4" s="85"/>
      <c r="NQH4" s="85"/>
      <c r="NQI4" s="85"/>
      <c r="NQJ4" s="85"/>
      <c r="NQK4" s="85"/>
      <c r="NQL4" s="85"/>
      <c r="NQM4" s="85"/>
      <c r="NQN4" s="85"/>
      <c r="NQO4" s="85"/>
      <c r="NQP4" s="85"/>
      <c r="NQQ4" s="85"/>
      <c r="NQR4" s="85"/>
      <c r="NQS4" s="85"/>
      <c r="NQT4" s="85"/>
      <c r="NQU4" s="85"/>
      <c r="NQV4" s="85"/>
      <c r="NQW4" s="85"/>
      <c r="NQX4" s="85"/>
      <c r="NQY4" s="85"/>
      <c r="NQZ4" s="85"/>
      <c r="NRA4" s="85"/>
      <c r="NRB4" s="85"/>
      <c r="NRC4" s="85"/>
      <c r="NRD4" s="85"/>
      <c r="NRE4" s="85"/>
      <c r="NRF4" s="85"/>
      <c r="NRG4" s="85"/>
      <c r="NRH4" s="85"/>
      <c r="NRI4" s="85"/>
      <c r="NRJ4" s="85"/>
      <c r="NRK4" s="85"/>
      <c r="NRL4" s="85"/>
      <c r="NRM4" s="85"/>
      <c r="NRN4" s="85"/>
      <c r="NRO4" s="85"/>
      <c r="NRP4" s="85"/>
      <c r="NRQ4" s="85"/>
      <c r="NRR4" s="85"/>
      <c r="NRS4" s="85"/>
      <c r="NRT4" s="85"/>
      <c r="NRU4" s="85"/>
      <c r="NRV4" s="85"/>
      <c r="NRW4" s="85"/>
      <c r="NRX4" s="85"/>
      <c r="NRY4" s="85"/>
      <c r="NRZ4" s="85"/>
      <c r="NSA4" s="85"/>
      <c r="NSB4" s="85"/>
      <c r="NSC4" s="85"/>
      <c r="NSD4" s="85"/>
      <c r="NSE4" s="85"/>
      <c r="NSF4" s="85"/>
      <c r="NSG4" s="85"/>
      <c r="NSH4" s="85"/>
      <c r="NSI4" s="85"/>
      <c r="NSJ4" s="85"/>
      <c r="NSK4" s="85"/>
      <c r="NSL4" s="85"/>
      <c r="NSM4" s="85"/>
      <c r="NSN4" s="85"/>
      <c r="NSO4" s="85"/>
      <c r="NSP4" s="85"/>
      <c r="NSQ4" s="85"/>
      <c r="NSR4" s="85"/>
      <c r="NSS4" s="85"/>
      <c r="NST4" s="85"/>
      <c r="NSU4" s="85"/>
      <c r="NSV4" s="85"/>
      <c r="NSW4" s="85"/>
      <c r="NSX4" s="85"/>
      <c r="NSY4" s="85"/>
      <c r="NSZ4" s="85"/>
      <c r="NTA4" s="85"/>
      <c r="NTB4" s="85"/>
      <c r="NTC4" s="85"/>
      <c r="NTD4" s="85"/>
      <c r="NTE4" s="85"/>
      <c r="NTF4" s="85"/>
      <c r="NTG4" s="85"/>
      <c r="NTH4" s="85"/>
      <c r="NTI4" s="85"/>
      <c r="NTJ4" s="85"/>
      <c r="NTK4" s="85"/>
      <c r="NTL4" s="85"/>
      <c r="NTM4" s="85"/>
      <c r="NTN4" s="85"/>
      <c r="NTO4" s="85"/>
      <c r="NTP4" s="85"/>
      <c r="NTQ4" s="85"/>
      <c r="NTR4" s="85"/>
      <c r="NTS4" s="85"/>
      <c r="NTT4" s="85"/>
      <c r="NTU4" s="85"/>
      <c r="NTV4" s="85"/>
      <c r="NTW4" s="85"/>
      <c r="NTX4" s="85"/>
      <c r="NTY4" s="85"/>
      <c r="NTZ4" s="85"/>
      <c r="NUA4" s="85"/>
      <c r="NUB4" s="85"/>
      <c r="NUC4" s="85"/>
      <c r="NUD4" s="85"/>
      <c r="NUE4" s="85"/>
      <c r="NUF4" s="85"/>
      <c r="NUG4" s="85"/>
      <c r="NUH4" s="85"/>
      <c r="NUI4" s="85"/>
      <c r="NUJ4" s="85"/>
      <c r="NUK4" s="85"/>
      <c r="NUL4" s="85"/>
      <c r="NUM4" s="85"/>
      <c r="NUN4" s="85"/>
      <c r="NUO4" s="85"/>
      <c r="NUP4" s="85"/>
      <c r="NUQ4" s="85"/>
      <c r="NUR4" s="85"/>
      <c r="NUS4" s="85"/>
      <c r="NUT4" s="85"/>
      <c r="NUU4" s="85"/>
      <c r="NUV4" s="85"/>
      <c r="NUW4" s="85"/>
      <c r="NUX4" s="85"/>
      <c r="NUY4" s="85"/>
      <c r="NUZ4" s="85"/>
      <c r="NVA4" s="85"/>
      <c r="NVB4" s="85"/>
      <c r="NVC4" s="85"/>
      <c r="NVD4" s="85"/>
      <c r="NVE4" s="85"/>
      <c r="NVF4" s="85"/>
      <c r="NVG4" s="85"/>
      <c r="NVH4" s="85"/>
      <c r="NVI4" s="85"/>
      <c r="NVJ4" s="85"/>
      <c r="NVK4" s="85"/>
      <c r="NVL4" s="85"/>
      <c r="NVM4" s="85"/>
      <c r="NVN4" s="85"/>
      <c r="NVO4" s="85"/>
      <c r="NVP4" s="85"/>
      <c r="NVQ4" s="85"/>
      <c r="NVR4" s="85"/>
      <c r="NVS4" s="85"/>
      <c r="NVT4" s="85"/>
      <c r="NVU4" s="85"/>
      <c r="NVV4" s="85"/>
      <c r="NVW4" s="85"/>
      <c r="NVX4" s="85"/>
      <c r="NVY4" s="85"/>
      <c r="NVZ4" s="85"/>
      <c r="NWA4" s="85"/>
      <c r="NWB4" s="85"/>
      <c r="NWC4" s="85"/>
      <c r="NWD4" s="85"/>
      <c r="NWE4" s="85"/>
      <c r="NWF4" s="85"/>
      <c r="NWG4" s="85"/>
      <c r="NWH4" s="85"/>
      <c r="NWI4" s="85"/>
      <c r="NWJ4" s="85"/>
      <c r="NWK4" s="85"/>
      <c r="NWL4" s="85"/>
      <c r="NWM4" s="85"/>
      <c r="NWN4" s="85"/>
      <c r="NWO4" s="85"/>
      <c r="NWP4" s="85"/>
      <c r="NWQ4" s="85"/>
      <c r="NWR4" s="85"/>
      <c r="NWS4" s="85"/>
      <c r="NWT4" s="85"/>
      <c r="NWU4" s="85"/>
      <c r="NWV4" s="85"/>
      <c r="NWW4" s="85"/>
      <c r="NWX4" s="85"/>
      <c r="NWY4" s="85"/>
      <c r="NWZ4" s="85"/>
      <c r="NXA4" s="85"/>
      <c r="NXB4" s="85"/>
      <c r="NXC4" s="85"/>
      <c r="NXD4" s="85"/>
      <c r="NXE4" s="85"/>
      <c r="NXF4" s="85"/>
      <c r="NXG4" s="85"/>
      <c r="NXH4" s="85"/>
      <c r="NXI4" s="85"/>
      <c r="NXJ4" s="85"/>
      <c r="NXK4" s="85"/>
      <c r="NXL4" s="85"/>
      <c r="NXM4" s="85"/>
      <c r="NXN4" s="85"/>
      <c r="NXO4" s="85"/>
      <c r="NXP4" s="85"/>
      <c r="NXQ4" s="85"/>
      <c r="NXR4" s="85"/>
      <c r="NXS4" s="85"/>
      <c r="NXT4" s="85"/>
      <c r="NXU4" s="85"/>
      <c r="NXV4" s="85"/>
      <c r="NXW4" s="85"/>
      <c r="NXX4" s="85"/>
      <c r="NXY4" s="85"/>
      <c r="NXZ4" s="85"/>
      <c r="NYA4" s="85"/>
      <c r="NYB4" s="85"/>
      <c r="NYC4" s="85"/>
      <c r="NYD4" s="85"/>
      <c r="NYE4" s="85"/>
      <c r="NYF4" s="85"/>
      <c r="NYG4" s="85"/>
      <c r="NYH4" s="85"/>
      <c r="NYI4" s="85"/>
      <c r="NYJ4" s="85"/>
      <c r="NYK4" s="85"/>
      <c r="NYL4" s="85"/>
      <c r="NYM4" s="85"/>
      <c r="NYN4" s="85"/>
      <c r="NYO4" s="85"/>
      <c r="NYP4" s="85"/>
      <c r="NYQ4" s="85"/>
      <c r="NYR4" s="85"/>
      <c r="NYS4" s="85"/>
      <c r="NYT4" s="85"/>
      <c r="NYU4" s="85"/>
      <c r="NYV4" s="85"/>
      <c r="NYW4" s="85"/>
      <c r="NYX4" s="85"/>
      <c r="NYY4" s="85"/>
      <c r="NYZ4" s="85"/>
      <c r="NZA4" s="85"/>
      <c r="NZB4" s="85"/>
      <c r="NZC4" s="85"/>
      <c r="NZD4" s="85"/>
      <c r="NZE4" s="85"/>
      <c r="NZF4" s="85"/>
      <c r="NZG4" s="85"/>
      <c r="NZH4" s="85"/>
      <c r="NZI4" s="85"/>
      <c r="NZJ4" s="85"/>
      <c r="NZK4" s="85"/>
      <c r="NZL4" s="85"/>
      <c r="NZM4" s="85"/>
      <c r="NZN4" s="85"/>
      <c r="NZO4" s="85"/>
      <c r="NZP4" s="85"/>
      <c r="NZQ4" s="85"/>
      <c r="NZR4" s="85"/>
      <c r="NZS4" s="85"/>
      <c r="NZT4" s="85"/>
      <c r="NZU4" s="85"/>
      <c r="NZV4" s="85"/>
      <c r="NZW4" s="85"/>
      <c r="NZX4" s="85"/>
      <c r="NZY4" s="85"/>
      <c r="NZZ4" s="85"/>
      <c r="OAA4" s="85"/>
      <c r="OAB4" s="85"/>
      <c r="OAC4" s="85"/>
      <c r="OAD4" s="85"/>
      <c r="OAE4" s="85"/>
      <c r="OAF4" s="85"/>
      <c r="OAG4" s="85"/>
      <c r="OAH4" s="85"/>
      <c r="OAI4" s="85"/>
      <c r="OAJ4" s="85"/>
      <c r="OAK4" s="85"/>
      <c r="OAL4" s="85"/>
      <c r="OAM4" s="85"/>
      <c r="OAN4" s="85"/>
      <c r="OAO4" s="85"/>
      <c r="OAP4" s="85"/>
      <c r="OAQ4" s="85"/>
      <c r="OAR4" s="85"/>
      <c r="OAS4" s="85"/>
      <c r="OAT4" s="85"/>
      <c r="OAU4" s="85"/>
      <c r="OAV4" s="85"/>
      <c r="OAW4" s="85"/>
      <c r="OAX4" s="85"/>
      <c r="OAY4" s="85"/>
      <c r="OAZ4" s="85"/>
      <c r="OBA4" s="85"/>
      <c r="OBB4" s="85"/>
      <c r="OBC4" s="85"/>
      <c r="OBD4" s="85"/>
      <c r="OBE4" s="85"/>
      <c r="OBF4" s="85"/>
      <c r="OBG4" s="85"/>
      <c r="OBH4" s="85"/>
      <c r="OBI4" s="85"/>
      <c r="OBJ4" s="85"/>
      <c r="OBK4" s="85"/>
      <c r="OBL4" s="85"/>
      <c r="OBM4" s="85"/>
      <c r="OBN4" s="85"/>
      <c r="OBO4" s="85"/>
      <c r="OBP4" s="85"/>
      <c r="OBQ4" s="85"/>
      <c r="OBR4" s="85"/>
      <c r="OBS4" s="85"/>
      <c r="OBT4" s="85"/>
      <c r="OBU4" s="85"/>
      <c r="OBV4" s="85"/>
      <c r="OBW4" s="85"/>
      <c r="OBX4" s="85"/>
      <c r="OBY4" s="85"/>
      <c r="OBZ4" s="85"/>
      <c r="OCA4" s="85"/>
      <c r="OCB4" s="85"/>
      <c r="OCC4" s="85"/>
      <c r="OCD4" s="85"/>
      <c r="OCE4" s="85"/>
      <c r="OCF4" s="85"/>
      <c r="OCG4" s="85"/>
      <c r="OCH4" s="85"/>
      <c r="OCI4" s="85"/>
      <c r="OCJ4" s="85"/>
      <c r="OCK4" s="85"/>
      <c r="OCL4" s="85"/>
      <c r="OCM4" s="85"/>
      <c r="OCN4" s="85"/>
      <c r="OCO4" s="85"/>
      <c r="OCP4" s="85"/>
      <c r="OCQ4" s="85"/>
      <c r="OCR4" s="85"/>
      <c r="OCS4" s="85"/>
      <c r="OCT4" s="85"/>
      <c r="OCU4" s="85"/>
      <c r="OCV4" s="85"/>
      <c r="OCW4" s="85"/>
      <c r="OCX4" s="85"/>
      <c r="OCY4" s="85"/>
      <c r="OCZ4" s="85"/>
      <c r="ODA4" s="85"/>
      <c r="ODB4" s="85"/>
      <c r="ODC4" s="85"/>
      <c r="ODD4" s="85"/>
      <c r="ODE4" s="85"/>
      <c r="ODF4" s="85"/>
      <c r="ODG4" s="85"/>
      <c r="ODH4" s="85"/>
      <c r="ODI4" s="85"/>
      <c r="ODJ4" s="85"/>
      <c r="ODK4" s="85"/>
      <c r="ODL4" s="85"/>
      <c r="ODM4" s="85"/>
      <c r="ODN4" s="85"/>
      <c r="ODO4" s="85"/>
      <c r="ODP4" s="85"/>
      <c r="ODQ4" s="85"/>
      <c r="ODR4" s="85"/>
      <c r="ODS4" s="85"/>
      <c r="ODT4" s="85"/>
      <c r="ODU4" s="85"/>
      <c r="ODV4" s="85"/>
      <c r="ODW4" s="85"/>
      <c r="ODX4" s="85"/>
      <c r="ODY4" s="85"/>
      <c r="ODZ4" s="85"/>
      <c r="OEA4" s="85"/>
      <c r="OEB4" s="85"/>
      <c r="OEC4" s="85"/>
      <c r="OED4" s="85"/>
      <c r="OEE4" s="85"/>
      <c r="OEF4" s="85"/>
      <c r="OEG4" s="85"/>
      <c r="OEH4" s="85"/>
      <c r="OEI4" s="85"/>
      <c r="OEJ4" s="85"/>
      <c r="OEK4" s="85"/>
      <c r="OEL4" s="85"/>
      <c r="OEM4" s="85"/>
      <c r="OEN4" s="85"/>
      <c r="OEO4" s="85"/>
      <c r="OEP4" s="85"/>
      <c r="OEQ4" s="85"/>
      <c r="OER4" s="85"/>
      <c r="OES4" s="85"/>
      <c r="OET4" s="85"/>
      <c r="OEU4" s="85"/>
      <c r="OEV4" s="85"/>
      <c r="OEW4" s="85"/>
      <c r="OEX4" s="85"/>
      <c r="OEY4" s="85"/>
      <c r="OEZ4" s="85"/>
      <c r="OFA4" s="85"/>
      <c r="OFB4" s="85"/>
      <c r="OFC4" s="85"/>
      <c r="OFD4" s="85"/>
      <c r="OFE4" s="85"/>
      <c r="OFF4" s="85"/>
      <c r="OFG4" s="85"/>
      <c r="OFH4" s="85"/>
      <c r="OFI4" s="85"/>
      <c r="OFJ4" s="85"/>
      <c r="OFK4" s="85"/>
      <c r="OFL4" s="85"/>
      <c r="OFM4" s="85"/>
      <c r="OFN4" s="85"/>
      <c r="OFO4" s="85"/>
      <c r="OFP4" s="85"/>
      <c r="OFQ4" s="85"/>
      <c r="OFR4" s="85"/>
      <c r="OFS4" s="85"/>
      <c r="OFT4" s="85"/>
      <c r="OFU4" s="85"/>
      <c r="OFV4" s="85"/>
      <c r="OFW4" s="85"/>
      <c r="OFX4" s="85"/>
      <c r="OFY4" s="85"/>
      <c r="OFZ4" s="85"/>
      <c r="OGA4" s="85"/>
      <c r="OGB4" s="85"/>
      <c r="OGC4" s="85"/>
      <c r="OGD4" s="85"/>
      <c r="OGE4" s="85"/>
      <c r="OGF4" s="85"/>
      <c r="OGG4" s="85"/>
      <c r="OGH4" s="85"/>
      <c r="OGI4" s="85"/>
      <c r="OGJ4" s="85"/>
      <c r="OGK4" s="85"/>
      <c r="OGL4" s="85"/>
      <c r="OGM4" s="85"/>
      <c r="OGN4" s="85"/>
      <c r="OGO4" s="85"/>
      <c r="OGP4" s="85"/>
      <c r="OGQ4" s="85"/>
      <c r="OGR4" s="85"/>
      <c r="OGS4" s="85"/>
      <c r="OGT4" s="85"/>
      <c r="OGU4" s="85"/>
      <c r="OGV4" s="85"/>
      <c r="OGW4" s="85"/>
      <c r="OGX4" s="85"/>
      <c r="OGY4" s="85"/>
      <c r="OGZ4" s="85"/>
      <c r="OHA4" s="85"/>
      <c r="OHB4" s="85"/>
      <c r="OHC4" s="85"/>
      <c r="OHD4" s="85"/>
      <c r="OHE4" s="85"/>
      <c r="OHF4" s="85"/>
      <c r="OHG4" s="85"/>
      <c r="OHH4" s="85"/>
      <c r="OHI4" s="85"/>
      <c r="OHJ4" s="85"/>
      <c r="OHK4" s="85"/>
      <c r="OHL4" s="85"/>
      <c r="OHM4" s="85"/>
      <c r="OHN4" s="85"/>
      <c r="OHO4" s="85"/>
      <c r="OHP4" s="85"/>
      <c r="OHQ4" s="85"/>
      <c r="OHR4" s="85"/>
      <c r="OHS4" s="85"/>
      <c r="OHT4" s="85"/>
      <c r="OHU4" s="85"/>
      <c r="OHV4" s="85"/>
      <c r="OHW4" s="85"/>
      <c r="OHX4" s="85"/>
      <c r="OHY4" s="85"/>
      <c r="OHZ4" s="85"/>
      <c r="OIA4" s="85"/>
      <c r="OIB4" s="85"/>
      <c r="OIC4" s="85"/>
      <c r="OID4" s="85"/>
      <c r="OIE4" s="85"/>
      <c r="OIF4" s="85"/>
      <c r="OIG4" s="85"/>
      <c r="OIH4" s="85"/>
      <c r="OII4" s="85"/>
      <c r="OIJ4" s="85"/>
      <c r="OIK4" s="85"/>
      <c r="OIL4" s="85"/>
      <c r="OIM4" s="85"/>
      <c r="OIN4" s="85"/>
      <c r="OIO4" s="85"/>
      <c r="OIP4" s="85"/>
      <c r="OIQ4" s="85"/>
      <c r="OIR4" s="85"/>
      <c r="OIS4" s="85"/>
      <c r="OIT4" s="85"/>
      <c r="OIU4" s="85"/>
      <c r="OIV4" s="85"/>
      <c r="OIW4" s="85"/>
      <c r="OIX4" s="85"/>
      <c r="OIY4" s="85"/>
      <c r="OIZ4" s="85"/>
      <c r="OJA4" s="85"/>
      <c r="OJB4" s="85"/>
      <c r="OJC4" s="85"/>
      <c r="OJD4" s="85"/>
      <c r="OJE4" s="85"/>
      <c r="OJF4" s="85"/>
      <c r="OJG4" s="85"/>
      <c r="OJH4" s="85"/>
      <c r="OJI4" s="85"/>
      <c r="OJJ4" s="85"/>
      <c r="OJK4" s="85"/>
      <c r="OJL4" s="85"/>
      <c r="OJM4" s="85"/>
      <c r="OJN4" s="85"/>
      <c r="OJO4" s="85"/>
      <c r="OJP4" s="85"/>
      <c r="OJQ4" s="85"/>
      <c r="OJR4" s="85"/>
      <c r="OJS4" s="85"/>
      <c r="OJT4" s="85"/>
      <c r="OJU4" s="85"/>
      <c r="OJV4" s="85"/>
      <c r="OJW4" s="85"/>
      <c r="OJX4" s="85"/>
      <c r="OJY4" s="85"/>
      <c r="OJZ4" s="85"/>
      <c r="OKA4" s="85"/>
      <c r="OKB4" s="85"/>
      <c r="OKC4" s="85"/>
      <c r="OKD4" s="85"/>
      <c r="OKE4" s="85"/>
      <c r="OKF4" s="85"/>
      <c r="OKG4" s="85"/>
      <c r="OKH4" s="85"/>
      <c r="OKI4" s="85"/>
      <c r="OKJ4" s="85"/>
      <c r="OKK4" s="85"/>
      <c r="OKL4" s="85"/>
      <c r="OKM4" s="85"/>
      <c r="OKN4" s="85"/>
      <c r="OKO4" s="85"/>
      <c r="OKP4" s="85"/>
      <c r="OKQ4" s="85"/>
      <c r="OKR4" s="85"/>
      <c r="OKS4" s="85"/>
      <c r="OKT4" s="85"/>
      <c r="OKU4" s="85"/>
      <c r="OKV4" s="85"/>
      <c r="OKW4" s="85"/>
      <c r="OKX4" s="85"/>
      <c r="OKY4" s="85"/>
      <c r="OKZ4" s="85"/>
      <c r="OLA4" s="85"/>
      <c r="OLB4" s="85"/>
      <c r="OLC4" s="85"/>
      <c r="OLD4" s="85"/>
      <c r="OLE4" s="85"/>
      <c r="OLF4" s="85"/>
      <c r="OLG4" s="85"/>
      <c r="OLH4" s="85"/>
      <c r="OLI4" s="85"/>
      <c r="OLJ4" s="85"/>
      <c r="OLK4" s="85"/>
      <c r="OLL4" s="85"/>
      <c r="OLM4" s="85"/>
      <c r="OLN4" s="85"/>
      <c r="OLO4" s="85"/>
      <c r="OLP4" s="85"/>
      <c r="OLQ4" s="85"/>
      <c r="OLR4" s="85"/>
      <c r="OLS4" s="85"/>
      <c r="OLT4" s="85"/>
      <c r="OLU4" s="85"/>
      <c r="OLV4" s="85"/>
      <c r="OLW4" s="85"/>
      <c r="OLX4" s="85"/>
      <c r="OLY4" s="85"/>
      <c r="OLZ4" s="85"/>
      <c r="OMA4" s="85"/>
      <c r="OMB4" s="85"/>
      <c r="OMC4" s="85"/>
      <c r="OMD4" s="85"/>
      <c r="OME4" s="85"/>
      <c r="OMF4" s="85"/>
      <c r="OMG4" s="85"/>
      <c r="OMH4" s="85"/>
      <c r="OMI4" s="85"/>
      <c r="OMJ4" s="85"/>
      <c r="OMK4" s="85"/>
      <c r="OML4" s="85"/>
      <c r="OMM4" s="85"/>
      <c r="OMN4" s="85"/>
      <c r="OMO4" s="85"/>
      <c r="OMP4" s="85"/>
      <c r="OMQ4" s="85"/>
      <c r="OMR4" s="85"/>
      <c r="OMS4" s="85"/>
      <c r="OMT4" s="85"/>
      <c r="OMU4" s="85"/>
      <c r="OMV4" s="85"/>
      <c r="OMW4" s="85"/>
      <c r="OMX4" s="85"/>
      <c r="OMY4" s="85"/>
      <c r="OMZ4" s="85"/>
      <c r="ONA4" s="85"/>
      <c r="ONB4" s="85"/>
      <c r="ONC4" s="85"/>
      <c r="OND4" s="85"/>
      <c r="ONE4" s="85"/>
      <c r="ONF4" s="85"/>
      <c r="ONG4" s="85"/>
      <c r="ONH4" s="85"/>
      <c r="ONI4" s="85"/>
      <c r="ONJ4" s="85"/>
      <c r="ONK4" s="85"/>
      <c r="ONL4" s="85"/>
      <c r="ONM4" s="85"/>
      <c r="ONN4" s="85"/>
      <c r="ONO4" s="85"/>
      <c r="ONP4" s="85"/>
      <c r="ONQ4" s="85"/>
      <c r="ONR4" s="85"/>
      <c r="ONS4" s="85"/>
      <c r="ONT4" s="85"/>
      <c r="ONU4" s="85"/>
      <c r="ONV4" s="85"/>
      <c r="ONW4" s="85"/>
      <c r="ONX4" s="85"/>
      <c r="ONY4" s="85"/>
      <c r="ONZ4" s="85"/>
      <c r="OOA4" s="85"/>
      <c r="OOB4" s="85"/>
      <c r="OOC4" s="85"/>
      <c r="OOD4" s="85"/>
      <c r="OOE4" s="85"/>
      <c r="OOF4" s="85"/>
      <c r="OOG4" s="85"/>
      <c r="OOH4" s="85"/>
      <c r="OOI4" s="85"/>
      <c r="OOJ4" s="85"/>
      <c r="OOK4" s="85"/>
      <c r="OOL4" s="85"/>
      <c r="OOM4" s="85"/>
      <c r="OON4" s="85"/>
      <c r="OOO4" s="85"/>
      <c r="OOP4" s="85"/>
      <c r="OOQ4" s="85"/>
      <c r="OOR4" s="85"/>
      <c r="OOS4" s="85"/>
      <c r="OOT4" s="85"/>
      <c r="OOU4" s="85"/>
      <c r="OOV4" s="85"/>
      <c r="OOW4" s="85"/>
      <c r="OOX4" s="85"/>
      <c r="OOY4" s="85"/>
      <c r="OOZ4" s="85"/>
      <c r="OPA4" s="85"/>
      <c r="OPB4" s="85"/>
      <c r="OPC4" s="85"/>
      <c r="OPD4" s="85"/>
      <c r="OPE4" s="85"/>
      <c r="OPF4" s="85"/>
      <c r="OPG4" s="85"/>
      <c r="OPH4" s="85"/>
      <c r="OPI4" s="85"/>
      <c r="OPJ4" s="85"/>
      <c r="OPK4" s="85"/>
      <c r="OPL4" s="85"/>
      <c r="OPM4" s="85"/>
      <c r="OPN4" s="85"/>
      <c r="OPO4" s="85"/>
      <c r="OPP4" s="85"/>
      <c r="OPQ4" s="85"/>
      <c r="OPR4" s="85"/>
      <c r="OPS4" s="85"/>
      <c r="OPT4" s="85"/>
      <c r="OPU4" s="85"/>
      <c r="OPV4" s="85"/>
      <c r="OPW4" s="85"/>
      <c r="OPX4" s="85"/>
      <c r="OPY4" s="85"/>
      <c r="OPZ4" s="85"/>
      <c r="OQA4" s="85"/>
      <c r="OQB4" s="85"/>
      <c r="OQC4" s="85"/>
      <c r="OQD4" s="85"/>
      <c r="OQE4" s="85"/>
      <c r="OQF4" s="85"/>
      <c r="OQG4" s="85"/>
      <c r="OQH4" s="85"/>
      <c r="OQI4" s="85"/>
      <c r="OQJ4" s="85"/>
      <c r="OQK4" s="85"/>
      <c r="OQL4" s="85"/>
      <c r="OQM4" s="85"/>
      <c r="OQN4" s="85"/>
      <c r="OQO4" s="85"/>
      <c r="OQP4" s="85"/>
      <c r="OQQ4" s="85"/>
      <c r="OQR4" s="85"/>
      <c r="OQS4" s="85"/>
      <c r="OQT4" s="85"/>
      <c r="OQU4" s="85"/>
      <c r="OQV4" s="85"/>
      <c r="OQW4" s="85"/>
      <c r="OQX4" s="85"/>
      <c r="OQY4" s="85"/>
      <c r="OQZ4" s="85"/>
      <c r="ORA4" s="85"/>
      <c r="ORB4" s="85"/>
      <c r="ORC4" s="85"/>
      <c r="ORD4" s="85"/>
      <c r="ORE4" s="85"/>
      <c r="ORF4" s="85"/>
      <c r="ORG4" s="85"/>
      <c r="ORH4" s="85"/>
      <c r="ORI4" s="85"/>
      <c r="ORJ4" s="85"/>
      <c r="ORK4" s="85"/>
      <c r="ORL4" s="85"/>
      <c r="ORM4" s="85"/>
      <c r="ORN4" s="85"/>
      <c r="ORO4" s="85"/>
      <c r="ORP4" s="85"/>
      <c r="ORQ4" s="85"/>
      <c r="ORR4" s="85"/>
      <c r="ORS4" s="85"/>
      <c r="ORT4" s="85"/>
      <c r="ORU4" s="85"/>
      <c r="ORV4" s="85"/>
      <c r="ORW4" s="85"/>
      <c r="ORX4" s="85"/>
      <c r="ORY4" s="85"/>
      <c r="ORZ4" s="85"/>
      <c r="OSA4" s="85"/>
      <c r="OSB4" s="85"/>
      <c r="OSC4" s="85"/>
      <c r="OSD4" s="85"/>
      <c r="OSE4" s="85"/>
      <c r="OSF4" s="85"/>
      <c r="OSG4" s="85"/>
      <c r="OSH4" s="85"/>
      <c r="OSI4" s="85"/>
      <c r="OSJ4" s="85"/>
      <c r="OSK4" s="85"/>
      <c r="OSL4" s="85"/>
      <c r="OSM4" s="85"/>
      <c r="OSN4" s="85"/>
      <c r="OSO4" s="85"/>
      <c r="OSP4" s="85"/>
      <c r="OSQ4" s="85"/>
      <c r="OSR4" s="85"/>
      <c r="OSS4" s="85"/>
      <c r="OST4" s="85"/>
      <c r="OSU4" s="85"/>
      <c r="OSV4" s="85"/>
      <c r="OSW4" s="85"/>
      <c r="OSX4" s="85"/>
      <c r="OSY4" s="85"/>
      <c r="OSZ4" s="85"/>
      <c r="OTA4" s="85"/>
      <c r="OTB4" s="85"/>
      <c r="OTC4" s="85"/>
      <c r="OTD4" s="85"/>
      <c r="OTE4" s="85"/>
      <c r="OTF4" s="85"/>
      <c r="OTG4" s="85"/>
      <c r="OTH4" s="85"/>
      <c r="OTI4" s="85"/>
      <c r="OTJ4" s="85"/>
      <c r="OTK4" s="85"/>
      <c r="OTL4" s="85"/>
      <c r="OTM4" s="85"/>
      <c r="OTN4" s="85"/>
      <c r="OTO4" s="85"/>
      <c r="OTP4" s="85"/>
      <c r="OTQ4" s="85"/>
      <c r="OTR4" s="85"/>
      <c r="OTS4" s="85"/>
      <c r="OTT4" s="85"/>
      <c r="OTU4" s="85"/>
      <c r="OTV4" s="85"/>
      <c r="OTW4" s="85"/>
      <c r="OTX4" s="85"/>
      <c r="OTY4" s="85"/>
      <c r="OTZ4" s="85"/>
      <c r="OUA4" s="85"/>
      <c r="OUB4" s="85"/>
      <c r="OUC4" s="85"/>
      <c r="OUD4" s="85"/>
      <c r="OUE4" s="85"/>
      <c r="OUF4" s="85"/>
      <c r="OUG4" s="85"/>
      <c r="OUH4" s="85"/>
      <c r="OUI4" s="85"/>
      <c r="OUJ4" s="85"/>
      <c r="OUK4" s="85"/>
      <c r="OUL4" s="85"/>
      <c r="OUM4" s="85"/>
      <c r="OUN4" s="85"/>
      <c r="OUO4" s="85"/>
      <c r="OUP4" s="85"/>
      <c r="OUQ4" s="85"/>
      <c r="OUR4" s="85"/>
      <c r="OUS4" s="85"/>
      <c r="OUT4" s="85"/>
      <c r="OUU4" s="85"/>
      <c r="OUV4" s="85"/>
      <c r="OUW4" s="85"/>
      <c r="OUX4" s="85"/>
      <c r="OUY4" s="85"/>
      <c r="OUZ4" s="85"/>
      <c r="OVA4" s="85"/>
      <c r="OVB4" s="85"/>
      <c r="OVC4" s="85"/>
      <c r="OVD4" s="85"/>
      <c r="OVE4" s="85"/>
      <c r="OVF4" s="85"/>
      <c r="OVG4" s="85"/>
      <c r="OVH4" s="85"/>
      <c r="OVI4" s="85"/>
      <c r="OVJ4" s="85"/>
      <c r="OVK4" s="85"/>
      <c r="OVL4" s="85"/>
      <c r="OVM4" s="85"/>
      <c r="OVN4" s="85"/>
      <c r="OVO4" s="85"/>
      <c r="OVP4" s="85"/>
      <c r="OVQ4" s="85"/>
      <c r="OVR4" s="85"/>
      <c r="OVS4" s="85"/>
      <c r="OVT4" s="85"/>
      <c r="OVU4" s="85"/>
      <c r="OVV4" s="85"/>
      <c r="OVW4" s="85"/>
      <c r="OVX4" s="85"/>
      <c r="OVY4" s="85"/>
      <c r="OVZ4" s="85"/>
      <c r="OWA4" s="85"/>
      <c r="OWB4" s="85"/>
      <c r="OWC4" s="85"/>
      <c r="OWD4" s="85"/>
      <c r="OWE4" s="85"/>
      <c r="OWF4" s="85"/>
      <c r="OWG4" s="85"/>
      <c r="OWH4" s="85"/>
      <c r="OWI4" s="85"/>
      <c r="OWJ4" s="85"/>
      <c r="OWK4" s="85"/>
      <c r="OWL4" s="85"/>
      <c r="OWM4" s="85"/>
      <c r="OWN4" s="85"/>
      <c r="OWO4" s="85"/>
      <c r="OWP4" s="85"/>
      <c r="OWQ4" s="85"/>
      <c r="OWR4" s="85"/>
      <c r="OWS4" s="85"/>
      <c r="OWT4" s="85"/>
      <c r="OWU4" s="85"/>
      <c r="OWV4" s="85"/>
      <c r="OWW4" s="85"/>
      <c r="OWX4" s="85"/>
      <c r="OWY4" s="85"/>
      <c r="OWZ4" s="85"/>
      <c r="OXA4" s="85"/>
      <c r="OXB4" s="85"/>
      <c r="OXC4" s="85"/>
      <c r="OXD4" s="85"/>
      <c r="OXE4" s="85"/>
      <c r="OXF4" s="85"/>
      <c r="OXG4" s="85"/>
      <c r="OXH4" s="85"/>
      <c r="OXI4" s="85"/>
      <c r="OXJ4" s="85"/>
      <c r="OXK4" s="85"/>
      <c r="OXL4" s="85"/>
      <c r="OXM4" s="85"/>
      <c r="OXN4" s="85"/>
      <c r="OXO4" s="85"/>
      <c r="OXP4" s="85"/>
      <c r="OXQ4" s="85"/>
      <c r="OXR4" s="85"/>
      <c r="OXS4" s="85"/>
      <c r="OXT4" s="85"/>
      <c r="OXU4" s="85"/>
      <c r="OXV4" s="85"/>
      <c r="OXW4" s="85"/>
      <c r="OXX4" s="85"/>
      <c r="OXY4" s="85"/>
      <c r="OXZ4" s="85"/>
      <c r="OYA4" s="85"/>
      <c r="OYB4" s="85"/>
      <c r="OYC4" s="85"/>
      <c r="OYD4" s="85"/>
      <c r="OYE4" s="85"/>
      <c r="OYF4" s="85"/>
      <c r="OYG4" s="85"/>
      <c r="OYH4" s="85"/>
      <c r="OYI4" s="85"/>
      <c r="OYJ4" s="85"/>
      <c r="OYK4" s="85"/>
      <c r="OYL4" s="85"/>
      <c r="OYM4" s="85"/>
      <c r="OYN4" s="85"/>
      <c r="OYO4" s="85"/>
      <c r="OYP4" s="85"/>
      <c r="OYQ4" s="85"/>
      <c r="OYR4" s="85"/>
      <c r="OYS4" s="85"/>
      <c r="OYT4" s="85"/>
      <c r="OYU4" s="85"/>
      <c r="OYV4" s="85"/>
      <c r="OYW4" s="85"/>
      <c r="OYX4" s="85"/>
      <c r="OYY4" s="85"/>
      <c r="OYZ4" s="85"/>
      <c r="OZA4" s="85"/>
      <c r="OZB4" s="85"/>
      <c r="OZC4" s="85"/>
      <c r="OZD4" s="85"/>
      <c r="OZE4" s="85"/>
      <c r="OZF4" s="85"/>
      <c r="OZG4" s="85"/>
      <c r="OZH4" s="85"/>
      <c r="OZI4" s="85"/>
      <c r="OZJ4" s="85"/>
      <c r="OZK4" s="85"/>
      <c r="OZL4" s="85"/>
      <c r="OZM4" s="85"/>
      <c r="OZN4" s="85"/>
      <c r="OZO4" s="85"/>
      <c r="OZP4" s="85"/>
      <c r="OZQ4" s="85"/>
      <c r="OZR4" s="85"/>
      <c r="OZS4" s="85"/>
      <c r="OZT4" s="85"/>
      <c r="OZU4" s="85"/>
      <c r="OZV4" s="85"/>
      <c r="OZW4" s="85"/>
      <c r="OZX4" s="85"/>
      <c r="OZY4" s="85"/>
      <c r="OZZ4" s="85"/>
      <c r="PAA4" s="85"/>
      <c r="PAB4" s="85"/>
      <c r="PAC4" s="85"/>
      <c r="PAD4" s="85"/>
      <c r="PAE4" s="85"/>
      <c r="PAF4" s="85"/>
      <c r="PAG4" s="85"/>
      <c r="PAH4" s="85"/>
      <c r="PAI4" s="85"/>
      <c r="PAJ4" s="85"/>
      <c r="PAK4" s="85"/>
      <c r="PAL4" s="85"/>
      <c r="PAM4" s="85"/>
      <c r="PAN4" s="85"/>
      <c r="PAO4" s="85"/>
      <c r="PAP4" s="85"/>
      <c r="PAQ4" s="85"/>
      <c r="PAR4" s="85"/>
      <c r="PAS4" s="85"/>
      <c r="PAT4" s="85"/>
      <c r="PAU4" s="85"/>
      <c r="PAV4" s="85"/>
      <c r="PAW4" s="85"/>
      <c r="PAX4" s="85"/>
      <c r="PAY4" s="85"/>
      <c r="PAZ4" s="85"/>
      <c r="PBA4" s="85"/>
      <c r="PBB4" s="85"/>
      <c r="PBC4" s="85"/>
      <c r="PBD4" s="85"/>
      <c r="PBE4" s="85"/>
      <c r="PBF4" s="85"/>
      <c r="PBG4" s="85"/>
      <c r="PBH4" s="85"/>
      <c r="PBI4" s="85"/>
      <c r="PBJ4" s="85"/>
      <c r="PBK4" s="85"/>
      <c r="PBL4" s="85"/>
      <c r="PBM4" s="85"/>
      <c r="PBN4" s="85"/>
      <c r="PBO4" s="85"/>
      <c r="PBP4" s="85"/>
      <c r="PBQ4" s="85"/>
      <c r="PBR4" s="85"/>
      <c r="PBS4" s="85"/>
      <c r="PBT4" s="85"/>
      <c r="PBU4" s="85"/>
      <c r="PBV4" s="85"/>
      <c r="PBW4" s="85"/>
      <c r="PBX4" s="85"/>
      <c r="PBY4" s="85"/>
      <c r="PBZ4" s="85"/>
      <c r="PCA4" s="85"/>
      <c r="PCB4" s="85"/>
      <c r="PCC4" s="85"/>
      <c r="PCD4" s="85"/>
      <c r="PCE4" s="85"/>
      <c r="PCF4" s="85"/>
      <c r="PCG4" s="85"/>
      <c r="PCH4" s="85"/>
      <c r="PCI4" s="85"/>
      <c r="PCJ4" s="85"/>
      <c r="PCK4" s="85"/>
      <c r="PCL4" s="85"/>
      <c r="PCM4" s="85"/>
      <c r="PCN4" s="85"/>
      <c r="PCO4" s="85"/>
      <c r="PCP4" s="85"/>
      <c r="PCQ4" s="85"/>
      <c r="PCR4" s="85"/>
      <c r="PCS4" s="85"/>
      <c r="PCT4" s="85"/>
      <c r="PCU4" s="85"/>
      <c r="PCV4" s="85"/>
      <c r="PCW4" s="85"/>
      <c r="PCX4" s="85"/>
      <c r="PCY4" s="85"/>
      <c r="PCZ4" s="85"/>
      <c r="PDA4" s="85"/>
      <c r="PDB4" s="85"/>
      <c r="PDC4" s="85"/>
      <c r="PDD4" s="85"/>
      <c r="PDE4" s="85"/>
      <c r="PDF4" s="85"/>
      <c r="PDG4" s="85"/>
      <c r="PDH4" s="85"/>
      <c r="PDI4" s="85"/>
      <c r="PDJ4" s="85"/>
      <c r="PDK4" s="85"/>
      <c r="PDL4" s="85"/>
      <c r="PDM4" s="85"/>
      <c r="PDN4" s="85"/>
      <c r="PDO4" s="85"/>
      <c r="PDP4" s="85"/>
      <c r="PDQ4" s="85"/>
      <c r="PDR4" s="85"/>
      <c r="PDS4" s="85"/>
      <c r="PDT4" s="85"/>
      <c r="PDU4" s="85"/>
      <c r="PDV4" s="85"/>
      <c r="PDW4" s="85"/>
      <c r="PDX4" s="85"/>
      <c r="PDY4" s="85"/>
      <c r="PDZ4" s="85"/>
      <c r="PEA4" s="85"/>
      <c r="PEB4" s="85"/>
      <c r="PEC4" s="85"/>
      <c r="PED4" s="85"/>
      <c r="PEE4" s="85"/>
      <c r="PEF4" s="85"/>
      <c r="PEG4" s="85"/>
      <c r="PEH4" s="85"/>
      <c r="PEI4" s="85"/>
      <c r="PEJ4" s="85"/>
      <c r="PEK4" s="85"/>
      <c r="PEL4" s="85"/>
      <c r="PEM4" s="85"/>
      <c r="PEN4" s="85"/>
      <c r="PEO4" s="85"/>
      <c r="PEP4" s="85"/>
      <c r="PEQ4" s="85"/>
      <c r="PER4" s="85"/>
      <c r="PES4" s="85"/>
      <c r="PET4" s="85"/>
      <c r="PEU4" s="85"/>
      <c r="PEV4" s="85"/>
      <c r="PEW4" s="85"/>
      <c r="PEX4" s="85"/>
      <c r="PEY4" s="85"/>
      <c r="PEZ4" s="85"/>
      <c r="PFA4" s="85"/>
      <c r="PFB4" s="85"/>
      <c r="PFC4" s="85"/>
      <c r="PFD4" s="85"/>
      <c r="PFE4" s="85"/>
      <c r="PFF4" s="85"/>
      <c r="PFG4" s="85"/>
      <c r="PFH4" s="85"/>
      <c r="PFI4" s="85"/>
      <c r="PFJ4" s="85"/>
      <c r="PFK4" s="85"/>
      <c r="PFL4" s="85"/>
      <c r="PFM4" s="85"/>
      <c r="PFN4" s="85"/>
      <c r="PFO4" s="85"/>
      <c r="PFP4" s="85"/>
      <c r="PFQ4" s="85"/>
      <c r="PFR4" s="85"/>
      <c r="PFS4" s="85"/>
      <c r="PFT4" s="85"/>
      <c r="PFU4" s="85"/>
      <c r="PFV4" s="85"/>
      <c r="PFW4" s="85"/>
      <c r="PFX4" s="85"/>
      <c r="PFY4" s="85"/>
      <c r="PFZ4" s="85"/>
      <c r="PGA4" s="85"/>
      <c r="PGB4" s="85"/>
      <c r="PGC4" s="85"/>
      <c r="PGD4" s="85"/>
      <c r="PGE4" s="85"/>
      <c r="PGF4" s="85"/>
      <c r="PGG4" s="85"/>
      <c r="PGH4" s="85"/>
      <c r="PGI4" s="85"/>
      <c r="PGJ4" s="85"/>
      <c r="PGK4" s="85"/>
      <c r="PGL4" s="85"/>
      <c r="PGM4" s="85"/>
      <c r="PGN4" s="85"/>
      <c r="PGO4" s="85"/>
      <c r="PGP4" s="85"/>
      <c r="PGQ4" s="85"/>
      <c r="PGR4" s="85"/>
      <c r="PGS4" s="85"/>
      <c r="PGT4" s="85"/>
      <c r="PGU4" s="85"/>
      <c r="PGV4" s="85"/>
      <c r="PGW4" s="85"/>
      <c r="PGX4" s="85"/>
      <c r="PGY4" s="85"/>
      <c r="PGZ4" s="85"/>
      <c r="PHA4" s="85"/>
      <c r="PHB4" s="85"/>
      <c r="PHC4" s="85"/>
      <c r="PHD4" s="85"/>
      <c r="PHE4" s="85"/>
      <c r="PHF4" s="85"/>
      <c r="PHG4" s="85"/>
      <c r="PHH4" s="85"/>
      <c r="PHI4" s="85"/>
      <c r="PHJ4" s="85"/>
      <c r="PHK4" s="85"/>
      <c r="PHL4" s="85"/>
      <c r="PHM4" s="85"/>
      <c r="PHN4" s="85"/>
      <c r="PHO4" s="85"/>
      <c r="PHP4" s="85"/>
      <c r="PHQ4" s="85"/>
      <c r="PHR4" s="85"/>
      <c r="PHS4" s="85"/>
      <c r="PHT4" s="85"/>
      <c r="PHU4" s="85"/>
      <c r="PHV4" s="85"/>
      <c r="PHW4" s="85"/>
      <c r="PHX4" s="85"/>
      <c r="PHY4" s="85"/>
      <c r="PHZ4" s="85"/>
      <c r="PIA4" s="85"/>
      <c r="PIB4" s="85"/>
      <c r="PIC4" s="85"/>
      <c r="PID4" s="85"/>
      <c r="PIE4" s="85"/>
      <c r="PIF4" s="85"/>
      <c r="PIG4" s="85"/>
      <c r="PIH4" s="85"/>
      <c r="PII4" s="85"/>
      <c r="PIJ4" s="85"/>
      <c r="PIK4" s="85"/>
      <c r="PIL4" s="85"/>
      <c r="PIM4" s="85"/>
      <c r="PIN4" s="85"/>
      <c r="PIO4" s="85"/>
      <c r="PIP4" s="85"/>
      <c r="PIQ4" s="85"/>
      <c r="PIR4" s="85"/>
      <c r="PIS4" s="85"/>
      <c r="PIT4" s="85"/>
      <c r="PIU4" s="85"/>
      <c r="PIV4" s="85"/>
      <c r="PIW4" s="85"/>
      <c r="PIX4" s="85"/>
      <c r="PIY4" s="85"/>
      <c r="PIZ4" s="85"/>
      <c r="PJA4" s="85"/>
      <c r="PJB4" s="85"/>
      <c r="PJC4" s="85"/>
      <c r="PJD4" s="85"/>
      <c r="PJE4" s="85"/>
      <c r="PJF4" s="85"/>
      <c r="PJG4" s="85"/>
      <c r="PJH4" s="85"/>
      <c r="PJI4" s="85"/>
      <c r="PJJ4" s="85"/>
      <c r="PJK4" s="85"/>
      <c r="PJL4" s="85"/>
      <c r="PJM4" s="85"/>
      <c r="PJN4" s="85"/>
      <c r="PJO4" s="85"/>
      <c r="PJP4" s="85"/>
      <c r="PJQ4" s="85"/>
      <c r="PJR4" s="85"/>
      <c r="PJS4" s="85"/>
      <c r="PJT4" s="85"/>
      <c r="PJU4" s="85"/>
      <c r="PJV4" s="85"/>
      <c r="PJW4" s="85"/>
      <c r="PJX4" s="85"/>
      <c r="PJY4" s="85"/>
      <c r="PJZ4" s="85"/>
      <c r="PKA4" s="85"/>
      <c r="PKB4" s="85"/>
      <c r="PKC4" s="85"/>
      <c r="PKD4" s="85"/>
      <c r="PKE4" s="85"/>
      <c r="PKF4" s="85"/>
      <c r="PKG4" s="85"/>
      <c r="PKH4" s="85"/>
      <c r="PKI4" s="85"/>
      <c r="PKJ4" s="85"/>
      <c r="PKK4" s="85"/>
      <c r="PKL4" s="85"/>
      <c r="PKM4" s="85"/>
      <c r="PKN4" s="85"/>
      <c r="PKO4" s="85"/>
      <c r="PKP4" s="85"/>
      <c r="PKQ4" s="85"/>
      <c r="PKR4" s="85"/>
      <c r="PKS4" s="85"/>
      <c r="PKT4" s="85"/>
      <c r="PKU4" s="85"/>
      <c r="PKV4" s="85"/>
      <c r="PKW4" s="85"/>
      <c r="PKX4" s="85"/>
      <c r="PKY4" s="85"/>
      <c r="PKZ4" s="85"/>
      <c r="PLA4" s="85"/>
      <c r="PLB4" s="85"/>
      <c r="PLC4" s="85"/>
      <c r="PLD4" s="85"/>
      <c r="PLE4" s="85"/>
      <c r="PLF4" s="85"/>
      <c r="PLG4" s="85"/>
      <c r="PLH4" s="85"/>
      <c r="PLI4" s="85"/>
      <c r="PLJ4" s="85"/>
      <c r="PLK4" s="85"/>
      <c r="PLL4" s="85"/>
      <c r="PLM4" s="85"/>
      <c r="PLN4" s="85"/>
      <c r="PLO4" s="85"/>
      <c r="PLP4" s="85"/>
      <c r="PLQ4" s="85"/>
      <c r="PLR4" s="85"/>
      <c r="PLS4" s="85"/>
      <c r="PLT4" s="85"/>
      <c r="PLU4" s="85"/>
      <c r="PLV4" s="85"/>
      <c r="PLW4" s="85"/>
      <c r="PLX4" s="85"/>
      <c r="PLY4" s="85"/>
      <c r="PLZ4" s="85"/>
      <c r="PMA4" s="85"/>
      <c r="PMB4" s="85"/>
      <c r="PMC4" s="85"/>
      <c r="PMD4" s="85"/>
      <c r="PME4" s="85"/>
      <c r="PMF4" s="85"/>
      <c r="PMG4" s="85"/>
      <c r="PMH4" s="85"/>
      <c r="PMI4" s="85"/>
      <c r="PMJ4" s="85"/>
      <c r="PMK4" s="85"/>
      <c r="PML4" s="85"/>
      <c r="PMM4" s="85"/>
      <c r="PMN4" s="85"/>
      <c r="PMO4" s="85"/>
      <c r="PMP4" s="85"/>
      <c r="PMQ4" s="85"/>
      <c r="PMR4" s="85"/>
      <c r="PMS4" s="85"/>
      <c r="PMT4" s="85"/>
      <c r="PMU4" s="85"/>
      <c r="PMV4" s="85"/>
      <c r="PMW4" s="85"/>
      <c r="PMX4" s="85"/>
      <c r="PMY4" s="85"/>
      <c r="PMZ4" s="85"/>
      <c r="PNA4" s="85"/>
      <c r="PNB4" s="85"/>
      <c r="PNC4" s="85"/>
      <c r="PND4" s="85"/>
      <c r="PNE4" s="85"/>
      <c r="PNF4" s="85"/>
      <c r="PNG4" s="85"/>
      <c r="PNH4" s="85"/>
      <c r="PNI4" s="85"/>
      <c r="PNJ4" s="85"/>
      <c r="PNK4" s="85"/>
      <c r="PNL4" s="85"/>
      <c r="PNM4" s="85"/>
      <c r="PNN4" s="85"/>
      <c r="PNO4" s="85"/>
      <c r="PNP4" s="85"/>
      <c r="PNQ4" s="85"/>
      <c r="PNR4" s="85"/>
      <c r="PNS4" s="85"/>
      <c r="PNT4" s="85"/>
      <c r="PNU4" s="85"/>
      <c r="PNV4" s="85"/>
      <c r="PNW4" s="85"/>
      <c r="PNX4" s="85"/>
      <c r="PNY4" s="85"/>
      <c r="PNZ4" s="85"/>
      <c r="POA4" s="85"/>
      <c r="POB4" s="85"/>
      <c r="POC4" s="85"/>
      <c r="POD4" s="85"/>
      <c r="POE4" s="85"/>
      <c r="POF4" s="85"/>
      <c r="POG4" s="85"/>
      <c r="POH4" s="85"/>
      <c r="POI4" s="85"/>
      <c r="POJ4" s="85"/>
      <c r="POK4" s="85"/>
      <c r="POL4" s="85"/>
      <c r="POM4" s="85"/>
      <c r="PON4" s="85"/>
      <c r="POO4" s="85"/>
      <c r="POP4" s="85"/>
      <c r="POQ4" s="85"/>
      <c r="POR4" s="85"/>
      <c r="POS4" s="85"/>
      <c r="POT4" s="85"/>
      <c r="POU4" s="85"/>
      <c r="POV4" s="85"/>
      <c r="POW4" s="85"/>
      <c r="POX4" s="85"/>
      <c r="POY4" s="85"/>
      <c r="POZ4" s="85"/>
      <c r="PPA4" s="85"/>
      <c r="PPB4" s="85"/>
      <c r="PPC4" s="85"/>
      <c r="PPD4" s="85"/>
      <c r="PPE4" s="85"/>
      <c r="PPF4" s="85"/>
      <c r="PPG4" s="85"/>
      <c r="PPH4" s="85"/>
      <c r="PPI4" s="85"/>
      <c r="PPJ4" s="85"/>
      <c r="PPK4" s="85"/>
      <c r="PPL4" s="85"/>
      <c r="PPM4" s="85"/>
      <c r="PPN4" s="85"/>
      <c r="PPO4" s="85"/>
      <c r="PPP4" s="85"/>
      <c r="PPQ4" s="85"/>
      <c r="PPR4" s="85"/>
      <c r="PPS4" s="85"/>
      <c r="PPT4" s="85"/>
      <c r="PPU4" s="85"/>
      <c r="PPV4" s="85"/>
      <c r="PPW4" s="85"/>
      <c r="PPX4" s="85"/>
      <c r="PPY4" s="85"/>
      <c r="PPZ4" s="85"/>
      <c r="PQA4" s="85"/>
      <c r="PQB4" s="85"/>
      <c r="PQC4" s="85"/>
      <c r="PQD4" s="85"/>
      <c r="PQE4" s="85"/>
      <c r="PQF4" s="85"/>
      <c r="PQG4" s="85"/>
      <c r="PQH4" s="85"/>
      <c r="PQI4" s="85"/>
      <c r="PQJ4" s="85"/>
      <c r="PQK4" s="85"/>
      <c r="PQL4" s="85"/>
      <c r="PQM4" s="85"/>
      <c r="PQN4" s="85"/>
      <c r="PQO4" s="85"/>
      <c r="PQP4" s="85"/>
      <c r="PQQ4" s="85"/>
      <c r="PQR4" s="85"/>
      <c r="PQS4" s="85"/>
      <c r="PQT4" s="85"/>
      <c r="PQU4" s="85"/>
      <c r="PQV4" s="85"/>
      <c r="PQW4" s="85"/>
      <c r="PQX4" s="85"/>
      <c r="PQY4" s="85"/>
      <c r="PQZ4" s="85"/>
      <c r="PRA4" s="85"/>
      <c r="PRB4" s="85"/>
      <c r="PRC4" s="85"/>
      <c r="PRD4" s="85"/>
      <c r="PRE4" s="85"/>
      <c r="PRF4" s="85"/>
      <c r="PRG4" s="85"/>
      <c r="PRH4" s="85"/>
      <c r="PRI4" s="85"/>
      <c r="PRJ4" s="85"/>
      <c r="PRK4" s="85"/>
      <c r="PRL4" s="85"/>
      <c r="PRM4" s="85"/>
      <c r="PRN4" s="85"/>
      <c r="PRO4" s="85"/>
      <c r="PRP4" s="85"/>
      <c r="PRQ4" s="85"/>
      <c r="PRR4" s="85"/>
      <c r="PRS4" s="85"/>
      <c r="PRT4" s="85"/>
      <c r="PRU4" s="85"/>
      <c r="PRV4" s="85"/>
      <c r="PRW4" s="85"/>
      <c r="PRX4" s="85"/>
      <c r="PRY4" s="85"/>
      <c r="PRZ4" s="85"/>
      <c r="PSA4" s="85"/>
      <c r="PSB4" s="85"/>
      <c r="PSC4" s="85"/>
      <c r="PSD4" s="85"/>
      <c r="PSE4" s="85"/>
      <c r="PSF4" s="85"/>
      <c r="PSG4" s="85"/>
      <c r="PSH4" s="85"/>
      <c r="PSI4" s="85"/>
      <c r="PSJ4" s="85"/>
      <c r="PSK4" s="85"/>
      <c r="PSL4" s="85"/>
      <c r="PSM4" s="85"/>
      <c r="PSN4" s="85"/>
      <c r="PSO4" s="85"/>
      <c r="PSP4" s="85"/>
      <c r="PSQ4" s="85"/>
      <c r="PSR4" s="85"/>
      <c r="PSS4" s="85"/>
      <c r="PST4" s="85"/>
      <c r="PSU4" s="85"/>
      <c r="PSV4" s="85"/>
      <c r="PSW4" s="85"/>
      <c r="PSX4" s="85"/>
      <c r="PSY4" s="85"/>
      <c r="PSZ4" s="85"/>
      <c r="PTA4" s="85"/>
      <c r="PTB4" s="85"/>
      <c r="PTC4" s="85"/>
      <c r="PTD4" s="85"/>
      <c r="PTE4" s="85"/>
      <c r="PTF4" s="85"/>
      <c r="PTG4" s="85"/>
      <c r="PTH4" s="85"/>
      <c r="PTI4" s="85"/>
      <c r="PTJ4" s="85"/>
      <c r="PTK4" s="85"/>
      <c r="PTL4" s="85"/>
      <c r="PTM4" s="85"/>
      <c r="PTN4" s="85"/>
      <c r="PTO4" s="85"/>
      <c r="PTP4" s="85"/>
      <c r="PTQ4" s="85"/>
      <c r="PTR4" s="85"/>
      <c r="PTS4" s="85"/>
      <c r="PTT4" s="85"/>
      <c r="PTU4" s="85"/>
      <c r="PTV4" s="85"/>
      <c r="PTW4" s="85"/>
      <c r="PTX4" s="85"/>
      <c r="PTY4" s="85"/>
      <c r="PTZ4" s="85"/>
      <c r="PUA4" s="85"/>
      <c r="PUB4" s="85"/>
      <c r="PUC4" s="85"/>
      <c r="PUD4" s="85"/>
      <c r="PUE4" s="85"/>
      <c r="PUF4" s="85"/>
      <c r="PUG4" s="85"/>
      <c r="PUH4" s="85"/>
      <c r="PUI4" s="85"/>
      <c r="PUJ4" s="85"/>
      <c r="PUK4" s="85"/>
      <c r="PUL4" s="85"/>
      <c r="PUM4" s="85"/>
      <c r="PUN4" s="85"/>
      <c r="PUO4" s="85"/>
      <c r="PUP4" s="85"/>
      <c r="PUQ4" s="85"/>
      <c r="PUR4" s="85"/>
      <c r="PUS4" s="85"/>
      <c r="PUT4" s="85"/>
      <c r="PUU4" s="85"/>
      <c r="PUV4" s="85"/>
      <c r="PUW4" s="85"/>
      <c r="PUX4" s="85"/>
      <c r="PUY4" s="85"/>
      <c r="PUZ4" s="85"/>
      <c r="PVA4" s="85"/>
      <c r="PVB4" s="85"/>
      <c r="PVC4" s="85"/>
      <c r="PVD4" s="85"/>
      <c r="PVE4" s="85"/>
      <c r="PVF4" s="85"/>
      <c r="PVG4" s="85"/>
      <c r="PVH4" s="85"/>
      <c r="PVI4" s="85"/>
      <c r="PVJ4" s="85"/>
      <c r="PVK4" s="85"/>
      <c r="PVL4" s="85"/>
      <c r="PVM4" s="85"/>
      <c r="PVN4" s="85"/>
      <c r="PVO4" s="85"/>
      <c r="PVP4" s="85"/>
      <c r="PVQ4" s="85"/>
      <c r="PVR4" s="85"/>
      <c r="PVS4" s="85"/>
      <c r="PVT4" s="85"/>
      <c r="PVU4" s="85"/>
      <c r="PVV4" s="85"/>
      <c r="PVW4" s="85"/>
      <c r="PVX4" s="85"/>
      <c r="PVY4" s="85"/>
      <c r="PVZ4" s="85"/>
      <c r="PWA4" s="85"/>
      <c r="PWB4" s="85"/>
      <c r="PWC4" s="85"/>
      <c r="PWD4" s="85"/>
      <c r="PWE4" s="85"/>
      <c r="PWF4" s="85"/>
      <c r="PWG4" s="85"/>
      <c r="PWH4" s="85"/>
      <c r="PWI4" s="85"/>
      <c r="PWJ4" s="85"/>
      <c r="PWK4" s="85"/>
      <c r="PWL4" s="85"/>
      <c r="PWM4" s="85"/>
      <c r="PWN4" s="85"/>
      <c r="PWO4" s="85"/>
      <c r="PWP4" s="85"/>
      <c r="PWQ4" s="85"/>
      <c r="PWR4" s="85"/>
      <c r="PWS4" s="85"/>
      <c r="PWT4" s="85"/>
      <c r="PWU4" s="85"/>
      <c r="PWV4" s="85"/>
      <c r="PWW4" s="85"/>
      <c r="PWX4" s="85"/>
      <c r="PWY4" s="85"/>
      <c r="PWZ4" s="85"/>
      <c r="PXA4" s="85"/>
      <c r="PXB4" s="85"/>
      <c r="PXC4" s="85"/>
      <c r="PXD4" s="85"/>
      <c r="PXE4" s="85"/>
      <c r="PXF4" s="85"/>
      <c r="PXG4" s="85"/>
      <c r="PXH4" s="85"/>
      <c r="PXI4" s="85"/>
      <c r="PXJ4" s="85"/>
      <c r="PXK4" s="85"/>
      <c r="PXL4" s="85"/>
      <c r="PXM4" s="85"/>
      <c r="PXN4" s="85"/>
      <c r="PXO4" s="85"/>
      <c r="PXP4" s="85"/>
      <c r="PXQ4" s="85"/>
      <c r="PXR4" s="85"/>
      <c r="PXS4" s="85"/>
      <c r="PXT4" s="85"/>
      <c r="PXU4" s="85"/>
      <c r="PXV4" s="85"/>
      <c r="PXW4" s="85"/>
      <c r="PXX4" s="85"/>
      <c r="PXY4" s="85"/>
      <c r="PXZ4" s="85"/>
      <c r="PYA4" s="85"/>
      <c r="PYB4" s="85"/>
      <c r="PYC4" s="85"/>
      <c r="PYD4" s="85"/>
      <c r="PYE4" s="85"/>
      <c r="PYF4" s="85"/>
      <c r="PYG4" s="85"/>
      <c r="PYH4" s="85"/>
      <c r="PYI4" s="85"/>
      <c r="PYJ4" s="85"/>
      <c r="PYK4" s="85"/>
      <c r="PYL4" s="85"/>
      <c r="PYM4" s="85"/>
      <c r="PYN4" s="85"/>
      <c r="PYO4" s="85"/>
      <c r="PYP4" s="85"/>
      <c r="PYQ4" s="85"/>
      <c r="PYR4" s="85"/>
      <c r="PYS4" s="85"/>
      <c r="PYT4" s="85"/>
      <c r="PYU4" s="85"/>
      <c r="PYV4" s="85"/>
      <c r="PYW4" s="85"/>
      <c r="PYX4" s="85"/>
      <c r="PYY4" s="85"/>
      <c r="PYZ4" s="85"/>
      <c r="PZA4" s="85"/>
      <c r="PZB4" s="85"/>
      <c r="PZC4" s="85"/>
      <c r="PZD4" s="85"/>
      <c r="PZE4" s="85"/>
      <c r="PZF4" s="85"/>
      <c r="PZG4" s="85"/>
      <c r="PZH4" s="85"/>
      <c r="PZI4" s="85"/>
      <c r="PZJ4" s="85"/>
      <c r="PZK4" s="85"/>
      <c r="PZL4" s="85"/>
      <c r="PZM4" s="85"/>
      <c r="PZN4" s="85"/>
      <c r="PZO4" s="85"/>
      <c r="PZP4" s="85"/>
      <c r="PZQ4" s="85"/>
      <c r="PZR4" s="85"/>
      <c r="PZS4" s="85"/>
      <c r="PZT4" s="85"/>
      <c r="PZU4" s="85"/>
      <c r="PZV4" s="85"/>
      <c r="PZW4" s="85"/>
      <c r="PZX4" s="85"/>
      <c r="PZY4" s="85"/>
      <c r="PZZ4" s="85"/>
      <c r="QAA4" s="85"/>
      <c r="QAB4" s="85"/>
      <c r="QAC4" s="85"/>
      <c r="QAD4" s="85"/>
      <c r="QAE4" s="85"/>
      <c r="QAF4" s="85"/>
      <c r="QAG4" s="85"/>
      <c r="QAH4" s="85"/>
      <c r="QAI4" s="85"/>
      <c r="QAJ4" s="85"/>
      <c r="QAK4" s="85"/>
      <c r="QAL4" s="85"/>
      <c r="QAM4" s="85"/>
      <c r="QAN4" s="85"/>
      <c r="QAO4" s="85"/>
      <c r="QAP4" s="85"/>
      <c r="QAQ4" s="85"/>
      <c r="QAR4" s="85"/>
      <c r="QAS4" s="85"/>
      <c r="QAT4" s="85"/>
      <c r="QAU4" s="85"/>
      <c r="QAV4" s="85"/>
      <c r="QAW4" s="85"/>
      <c r="QAX4" s="85"/>
      <c r="QAY4" s="85"/>
      <c r="QAZ4" s="85"/>
      <c r="QBA4" s="85"/>
      <c r="QBB4" s="85"/>
      <c r="QBC4" s="85"/>
      <c r="QBD4" s="85"/>
      <c r="QBE4" s="85"/>
      <c r="QBF4" s="85"/>
      <c r="QBG4" s="85"/>
      <c r="QBH4" s="85"/>
      <c r="QBI4" s="85"/>
      <c r="QBJ4" s="85"/>
      <c r="QBK4" s="85"/>
      <c r="QBL4" s="85"/>
      <c r="QBM4" s="85"/>
      <c r="QBN4" s="85"/>
      <c r="QBO4" s="85"/>
      <c r="QBP4" s="85"/>
      <c r="QBQ4" s="85"/>
      <c r="QBR4" s="85"/>
      <c r="QBS4" s="85"/>
      <c r="QBT4" s="85"/>
      <c r="QBU4" s="85"/>
      <c r="QBV4" s="85"/>
      <c r="QBW4" s="85"/>
      <c r="QBX4" s="85"/>
      <c r="QBY4" s="85"/>
      <c r="QBZ4" s="85"/>
      <c r="QCA4" s="85"/>
      <c r="QCB4" s="85"/>
      <c r="QCC4" s="85"/>
      <c r="QCD4" s="85"/>
      <c r="QCE4" s="85"/>
      <c r="QCF4" s="85"/>
      <c r="QCG4" s="85"/>
      <c r="QCH4" s="85"/>
      <c r="QCI4" s="85"/>
      <c r="QCJ4" s="85"/>
      <c r="QCK4" s="85"/>
      <c r="QCL4" s="85"/>
      <c r="QCM4" s="85"/>
      <c r="QCN4" s="85"/>
      <c r="QCO4" s="85"/>
      <c r="QCP4" s="85"/>
      <c r="QCQ4" s="85"/>
      <c r="QCR4" s="85"/>
      <c r="QCS4" s="85"/>
      <c r="QCT4" s="85"/>
      <c r="QCU4" s="85"/>
      <c r="QCV4" s="85"/>
      <c r="QCW4" s="85"/>
      <c r="QCX4" s="85"/>
      <c r="QCY4" s="85"/>
      <c r="QCZ4" s="85"/>
      <c r="QDA4" s="85"/>
      <c r="QDB4" s="85"/>
      <c r="QDC4" s="85"/>
      <c r="QDD4" s="85"/>
      <c r="QDE4" s="85"/>
      <c r="QDF4" s="85"/>
      <c r="QDG4" s="85"/>
      <c r="QDH4" s="85"/>
      <c r="QDI4" s="85"/>
      <c r="QDJ4" s="85"/>
      <c r="QDK4" s="85"/>
      <c r="QDL4" s="85"/>
      <c r="QDM4" s="85"/>
      <c r="QDN4" s="85"/>
      <c r="QDO4" s="85"/>
      <c r="QDP4" s="85"/>
      <c r="QDQ4" s="85"/>
      <c r="QDR4" s="85"/>
      <c r="QDS4" s="85"/>
      <c r="QDT4" s="85"/>
      <c r="QDU4" s="85"/>
      <c r="QDV4" s="85"/>
      <c r="QDW4" s="85"/>
      <c r="QDX4" s="85"/>
      <c r="QDY4" s="85"/>
      <c r="QDZ4" s="85"/>
      <c r="QEA4" s="85"/>
      <c r="QEB4" s="85"/>
      <c r="QEC4" s="85"/>
      <c r="QED4" s="85"/>
      <c r="QEE4" s="85"/>
      <c r="QEF4" s="85"/>
      <c r="QEG4" s="85"/>
      <c r="QEH4" s="85"/>
      <c r="QEI4" s="85"/>
      <c r="QEJ4" s="85"/>
      <c r="QEK4" s="85"/>
      <c r="QEL4" s="85"/>
      <c r="QEM4" s="85"/>
      <c r="QEN4" s="85"/>
      <c r="QEO4" s="85"/>
      <c r="QEP4" s="85"/>
      <c r="QEQ4" s="85"/>
      <c r="QER4" s="85"/>
      <c r="QES4" s="85"/>
      <c r="QET4" s="85"/>
      <c r="QEU4" s="85"/>
      <c r="QEV4" s="85"/>
      <c r="QEW4" s="85"/>
      <c r="QEX4" s="85"/>
      <c r="QEY4" s="85"/>
      <c r="QEZ4" s="85"/>
      <c r="QFA4" s="85"/>
      <c r="QFB4" s="85"/>
      <c r="QFC4" s="85"/>
      <c r="QFD4" s="85"/>
      <c r="QFE4" s="85"/>
      <c r="QFF4" s="85"/>
      <c r="QFG4" s="85"/>
      <c r="QFH4" s="85"/>
      <c r="QFI4" s="85"/>
      <c r="QFJ4" s="85"/>
      <c r="QFK4" s="85"/>
      <c r="QFL4" s="85"/>
      <c r="QFM4" s="85"/>
      <c r="QFN4" s="85"/>
      <c r="QFO4" s="85"/>
      <c r="QFP4" s="85"/>
      <c r="QFQ4" s="85"/>
      <c r="QFR4" s="85"/>
      <c r="QFS4" s="85"/>
      <c r="QFT4" s="85"/>
      <c r="QFU4" s="85"/>
      <c r="QFV4" s="85"/>
      <c r="QFW4" s="85"/>
      <c r="QFX4" s="85"/>
      <c r="QFY4" s="85"/>
      <c r="QFZ4" s="85"/>
      <c r="QGA4" s="85"/>
      <c r="QGB4" s="85"/>
      <c r="QGC4" s="85"/>
      <c r="QGD4" s="85"/>
      <c r="QGE4" s="85"/>
      <c r="QGF4" s="85"/>
      <c r="QGG4" s="85"/>
      <c r="QGH4" s="85"/>
      <c r="QGI4" s="85"/>
      <c r="QGJ4" s="85"/>
      <c r="QGK4" s="85"/>
      <c r="QGL4" s="85"/>
      <c r="QGM4" s="85"/>
      <c r="QGN4" s="85"/>
      <c r="QGO4" s="85"/>
      <c r="QGP4" s="85"/>
      <c r="QGQ4" s="85"/>
      <c r="QGR4" s="85"/>
      <c r="QGS4" s="85"/>
      <c r="QGT4" s="85"/>
      <c r="QGU4" s="85"/>
      <c r="QGV4" s="85"/>
      <c r="QGW4" s="85"/>
      <c r="QGX4" s="85"/>
      <c r="QGY4" s="85"/>
      <c r="QGZ4" s="85"/>
      <c r="QHA4" s="85"/>
      <c r="QHB4" s="85"/>
      <c r="QHC4" s="85"/>
      <c r="QHD4" s="85"/>
      <c r="QHE4" s="85"/>
      <c r="QHF4" s="85"/>
      <c r="QHG4" s="85"/>
      <c r="QHH4" s="85"/>
      <c r="QHI4" s="85"/>
      <c r="QHJ4" s="85"/>
      <c r="QHK4" s="85"/>
      <c r="QHL4" s="85"/>
      <c r="QHM4" s="85"/>
      <c r="QHN4" s="85"/>
      <c r="QHO4" s="85"/>
      <c r="QHP4" s="85"/>
      <c r="QHQ4" s="85"/>
      <c r="QHR4" s="85"/>
      <c r="QHS4" s="85"/>
      <c r="QHT4" s="85"/>
      <c r="QHU4" s="85"/>
      <c r="QHV4" s="85"/>
      <c r="QHW4" s="85"/>
      <c r="QHX4" s="85"/>
      <c r="QHY4" s="85"/>
      <c r="QHZ4" s="85"/>
      <c r="QIA4" s="85"/>
      <c r="QIB4" s="85"/>
      <c r="QIC4" s="85"/>
      <c r="QID4" s="85"/>
      <c r="QIE4" s="85"/>
      <c r="QIF4" s="85"/>
      <c r="QIG4" s="85"/>
      <c r="QIH4" s="85"/>
      <c r="QII4" s="85"/>
      <c r="QIJ4" s="85"/>
      <c r="QIK4" s="85"/>
      <c r="QIL4" s="85"/>
      <c r="QIM4" s="85"/>
      <c r="QIN4" s="85"/>
      <c r="QIO4" s="85"/>
      <c r="QIP4" s="85"/>
      <c r="QIQ4" s="85"/>
      <c r="QIR4" s="85"/>
      <c r="QIS4" s="85"/>
      <c r="QIT4" s="85"/>
      <c r="QIU4" s="85"/>
      <c r="QIV4" s="85"/>
      <c r="QIW4" s="85"/>
      <c r="QIX4" s="85"/>
      <c r="QIY4" s="85"/>
      <c r="QIZ4" s="85"/>
      <c r="QJA4" s="85"/>
      <c r="QJB4" s="85"/>
      <c r="QJC4" s="85"/>
      <c r="QJD4" s="85"/>
      <c r="QJE4" s="85"/>
      <c r="QJF4" s="85"/>
      <c r="QJG4" s="85"/>
      <c r="QJH4" s="85"/>
      <c r="QJI4" s="85"/>
      <c r="QJJ4" s="85"/>
      <c r="QJK4" s="85"/>
      <c r="QJL4" s="85"/>
      <c r="QJM4" s="85"/>
      <c r="QJN4" s="85"/>
      <c r="QJO4" s="85"/>
      <c r="QJP4" s="85"/>
      <c r="QJQ4" s="85"/>
      <c r="QJR4" s="85"/>
      <c r="QJS4" s="85"/>
      <c r="QJT4" s="85"/>
      <c r="QJU4" s="85"/>
      <c r="QJV4" s="85"/>
      <c r="QJW4" s="85"/>
      <c r="QJX4" s="85"/>
      <c r="QJY4" s="85"/>
      <c r="QJZ4" s="85"/>
      <c r="QKA4" s="85"/>
      <c r="QKB4" s="85"/>
      <c r="QKC4" s="85"/>
      <c r="QKD4" s="85"/>
      <c r="QKE4" s="85"/>
      <c r="QKF4" s="85"/>
      <c r="QKG4" s="85"/>
      <c r="QKH4" s="85"/>
      <c r="QKI4" s="85"/>
      <c r="QKJ4" s="85"/>
      <c r="QKK4" s="85"/>
      <c r="QKL4" s="85"/>
      <c r="QKM4" s="85"/>
      <c r="QKN4" s="85"/>
      <c r="QKO4" s="85"/>
      <c r="QKP4" s="85"/>
      <c r="QKQ4" s="85"/>
      <c r="QKR4" s="85"/>
      <c r="QKS4" s="85"/>
      <c r="QKT4" s="85"/>
      <c r="QKU4" s="85"/>
      <c r="QKV4" s="85"/>
      <c r="QKW4" s="85"/>
      <c r="QKX4" s="85"/>
      <c r="QKY4" s="85"/>
      <c r="QKZ4" s="85"/>
      <c r="QLA4" s="85"/>
      <c r="QLB4" s="85"/>
      <c r="QLC4" s="85"/>
      <c r="QLD4" s="85"/>
      <c r="QLE4" s="85"/>
      <c r="QLF4" s="85"/>
      <c r="QLG4" s="85"/>
      <c r="QLH4" s="85"/>
      <c r="QLI4" s="85"/>
      <c r="QLJ4" s="85"/>
      <c r="QLK4" s="85"/>
      <c r="QLL4" s="85"/>
      <c r="QLM4" s="85"/>
      <c r="QLN4" s="85"/>
      <c r="QLO4" s="85"/>
      <c r="QLP4" s="85"/>
      <c r="QLQ4" s="85"/>
      <c r="QLR4" s="85"/>
      <c r="QLS4" s="85"/>
      <c r="QLT4" s="85"/>
      <c r="QLU4" s="85"/>
      <c r="QLV4" s="85"/>
      <c r="QLW4" s="85"/>
      <c r="QLX4" s="85"/>
      <c r="QLY4" s="85"/>
      <c r="QLZ4" s="85"/>
      <c r="QMA4" s="85"/>
      <c r="QMB4" s="85"/>
      <c r="QMC4" s="85"/>
      <c r="QMD4" s="85"/>
      <c r="QME4" s="85"/>
      <c r="QMF4" s="85"/>
      <c r="QMG4" s="85"/>
      <c r="QMH4" s="85"/>
      <c r="QMI4" s="85"/>
      <c r="QMJ4" s="85"/>
      <c r="QMK4" s="85"/>
      <c r="QML4" s="85"/>
      <c r="QMM4" s="85"/>
      <c r="QMN4" s="85"/>
      <c r="QMO4" s="85"/>
      <c r="QMP4" s="85"/>
      <c r="QMQ4" s="85"/>
      <c r="QMR4" s="85"/>
      <c r="QMS4" s="85"/>
      <c r="QMT4" s="85"/>
      <c r="QMU4" s="85"/>
      <c r="QMV4" s="85"/>
      <c r="QMW4" s="85"/>
      <c r="QMX4" s="85"/>
      <c r="QMY4" s="85"/>
      <c r="QMZ4" s="85"/>
      <c r="QNA4" s="85"/>
      <c r="QNB4" s="85"/>
      <c r="QNC4" s="85"/>
      <c r="QND4" s="85"/>
      <c r="QNE4" s="85"/>
      <c r="QNF4" s="85"/>
      <c r="QNG4" s="85"/>
      <c r="QNH4" s="85"/>
      <c r="QNI4" s="85"/>
      <c r="QNJ4" s="85"/>
      <c r="QNK4" s="85"/>
      <c r="QNL4" s="85"/>
      <c r="QNM4" s="85"/>
      <c r="QNN4" s="85"/>
      <c r="QNO4" s="85"/>
      <c r="QNP4" s="85"/>
      <c r="QNQ4" s="85"/>
      <c r="QNR4" s="85"/>
      <c r="QNS4" s="85"/>
      <c r="QNT4" s="85"/>
      <c r="QNU4" s="85"/>
      <c r="QNV4" s="85"/>
      <c r="QNW4" s="85"/>
      <c r="QNX4" s="85"/>
      <c r="QNY4" s="85"/>
      <c r="QNZ4" s="85"/>
      <c r="QOA4" s="85"/>
      <c r="QOB4" s="85"/>
      <c r="QOC4" s="85"/>
      <c r="QOD4" s="85"/>
      <c r="QOE4" s="85"/>
      <c r="QOF4" s="85"/>
      <c r="QOG4" s="85"/>
      <c r="QOH4" s="85"/>
      <c r="QOI4" s="85"/>
      <c r="QOJ4" s="85"/>
      <c r="QOK4" s="85"/>
      <c r="QOL4" s="85"/>
      <c r="QOM4" s="85"/>
      <c r="QON4" s="85"/>
      <c r="QOO4" s="85"/>
      <c r="QOP4" s="85"/>
      <c r="QOQ4" s="85"/>
      <c r="QOR4" s="85"/>
      <c r="QOS4" s="85"/>
      <c r="QOT4" s="85"/>
      <c r="QOU4" s="85"/>
      <c r="QOV4" s="85"/>
      <c r="QOW4" s="85"/>
      <c r="QOX4" s="85"/>
      <c r="QOY4" s="85"/>
      <c r="QOZ4" s="85"/>
      <c r="QPA4" s="85"/>
      <c r="QPB4" s="85"/>
      <c r="QPC4" s="85"/>
      <c r="QPD4" s="85"/>
      <c r="QPE4" s="85"/>
      <c r="QPF4" s="85"/>
      <c r="QPG4" s="85"/>
      <c r="QPH4" s="85"/>
      <c r="QPI4" s="85"/>
      <c r="QPJ4" s="85"/>
      <c r="QPK4" s="85"/>
      <c r="QPL4" s="85"/>
      <c r="QPM4" s="85"/>
      <c r="QPN4" s="85"/>
      <c r="QPO4" s="85"/>
      <c r="QPP4" s="85"/>
      <c r="QPQ4" s="85"/>
      <c r="QPR4" s="85"/>
      <c r="QPS4" s="85"/>
      <c r="QPT4" s="85"/>
      <c r="QPU4" s="85"/>
      <c r="QPV4" s="85"/>
      <c r="QPW4" s="85"/>
      <c r="QPX4" s="85"/>
      <c r="QPY4" s="85"/>
      <c r="QPZ4" s="85"/>
      <c r="QQA4" s="85"/>
      <c r="QQB4" s="85"/>
      <c r="QQC4" s="85"/>
      <c r="QQD4" s="85"/>
      <c r="QQE4" s="85"/>
      <c r="QQF4" s="85"/>
      <c r="QQG4" s="85"/>
      <c r="QQH4" s="85"/>
      <c r="QQI4" s="85"/>
      <c r="QQJ4" s="85"/>
      <c r="QQK4" s="85"/>
      <c r="QQL4" s="85"/>
      <c r="QQM4" s="85"/>
      <c r="QQN4" s="85"/>
      <c r="QQO4" s="85"/>
      <c r="QQP4" s="85"/>
      <c r="QQQ4" s="85"/>
      <c r="QQR4" s="85"/>
      <c r="QQS4" s="85"/>
      <c r="QQT4" s="85"/>
      <c r="QQU4" s="85"/>
      <c r="QQV4" s="85"/>
      <c r="QQW4" s="85"/>
      <c r="QQX4" s="85"/>
      <c r="QQY4" s="85"/>
      <c r="QQZ4" s="85"/>
      <c r="QRA4" s="85"/>
      <c r="QRB4" s="85"/>
      <c r="QRC4" s="85"/>
      <c r="QRD4" s="85"/>
      <c r="QRE4" s="85"/>
      <c r="QRF4" s="85"/>
      <c r="QRG4" s="85"/>
      <c r="QRH4" s="85"/>
      <c r="QRI4" s="85"/>
      <c r="QRJ4" s="85"/>
      <c r="QRK4" s="85"/>
      <c r="QRL4" s="85"/>
      <c r="QRM4" s="85"/>
      <c r="QRN4" s="85"/>
      <c r="QRO4" s="85"/>
      <c r="QRP4" s="85"/>
      <c r="QRQ4" s="85"/>
      <c r="QRR4" s="85"/>
      <c r="QRS4" s="85"/>
      <c r="QRT4" s="85"/>
      <c r="QRU4" s="85"/>
      <c r="QRV4" s="85"/>
      <c r="QRW4" s="85"/>
      <c r="QRX4" s="85"/>
      <c r="QRY4" s="85"/>
      <c r="QRZ4" s="85"/>
      <c r="QSA4" s="85"/>
      <c r="QSB4" s="85"/>
      <c r="QSC4" s="85"/>
      <c r="QSD4" s="85"/>
      <c r="QSE4" s="85"/>
      <c r="QSF4" s="85"/>
      <c r="QSG4" s="85"/>
      <c r="QSH4" s="85"/>
      <c r="QSI4" s="85"/>
      <c r="QSJ4" s="85"/>
      <c r="QSK4" s="85"/>
      <c r="QSL4" s="85"/>
      <c r="QSM4" s="85"/>
      <c r="QSN4" s="85"/>
      <c r="QSO4" s="85"/>
      <c r="QSP4" s="85"/>
      <c r="QSQ4" s="85"/>
      <c r="QSR4" s="85"/>
      <c r="QSS4" s="85"/>
      <c r="QST4" s="85"/>
      <c r="QSU4" s="85"/>
      <c r="QSV4" s="85"/>
      <c r="QSW4" s="85"/>
      <c r="QSX4" s="85"/>
      <c r="QSY4" s="85"/>
      <c r="QSZ4" s="85"/>
      <c r="QTA4" s="85"/>
      <c r="QTB4" s="85"/>
      <c r="QTC4" s="85"/>
      <c r="QTD4" s="85"/>
      <c r="QTE4" s="85"/>
      <c r="QTF4" s="85"/>
      <c r="QTG4" s="85"/>
      <c r="QTH4" s="85"/>
      <c r="QTI4" s="85"/>
      <c r="QTJ4" s="85"/>
      <c r="QTK4" s="85"/>
      <c r="QTL4" s="85"/>
      <c r="QTM4" s="85"/>
      <c r="QTN4" s="85"/>
      <c r="QTO4" s="85"/>
      <c r="QTP4" s="85"/>
      <c r="QTQ4" s="85"/>
      <c r="QTR4" s="85"/>
      <c r="QTS4" s="85"/>
      <c r="QTT4" s="85"/>
      <c r="QTU4" s="85"/>
      <c r="QTV4" s="85"/>
      <c r="QTW4" s="85"/>
      <c r="QTX4" s="85"/>
      <c r="QTY4" s="85"/>
      <c r="QTZ4" s="85"/>
      <c r="QUA4" s="85"/>
      <c r="QUB4" s="85"/>
      <c r="QUC4" s="85"/>
      <c r="QUD4" s="85"/>
      <c r="QUE4" s="85"/>
      <c r="QUF4" s="85"/>
      <c r="QUG4" s="85"/>
      <c r="QUH4" s="85"/>
      <c r="QUI4" s="85"/>
      <c r="QUJ4" s="85"/>
      <c r="QUK4" s="85"/>
      <c r="QUL4" s="85"/>
      <c r="QUM4" s="85"/>
      <c r="QUN4" s="85"/>
      <c r="QUO4" s="85"/>
      <c r="QUP4" s="85"/>
      <c r="QUQ4" s="85"/>
      <c r="QUR4" s="85"/>
      <c r="QUS4" s="85"/>
      <c r="QUT4" s="85"/>
      <c r="QUU4" s="85"/>
      <c r="QUV4" s="85"/>
      <c r="QUW4" s="85"/>
      <c r="QUX4" s="85"/>
      <c r="QUY4" s="85"/>
      <c r="QUZ4" s="85"/>
      <c r="QVA4" s="85"/>
      <c r="QVB4" s="85"/>
      <c r="QVC4" s="85"/>
      <c r="QVD4" s="85"/>
      <c r="QVE4" s="85"/>
      <c r="QVF4" s="85"/>
      <c r="QVG4" s="85"/>
      <c r="QVH4" s="85"/>
      <c r="QVI4" s="85"/>
      <c r="QVJ4" s="85"/>
      <c r="QVK4" s="85"/>
      <c r="QVL4" s="85"/>
      <c r="QVM4" s="85"/>
      <c r="QVN4" s="85"/>
      <c r="QVO4" s="85"/>
      <c r="QVP4" s="85"/>
      <c r="QVQ4" s="85"/>
      <c r="QVR4" s="85"/>
      <c r="QVS4" s="85"/>
      <c r="QVT4" s="85"/>
      <c r="QVU4" s="85"/>
      <c r="QVV4" s="85"/>
      <c r="QVW4" s="85"/>
      <c r="QVX4" s="85"/>
      <c r="QVY4" s="85"/>
      <c r="QVZ4" s="85"/>
      <c r="QWA4" s="85"/>
      <c r="QWB4" s="85"/>
      <c r="QWC4" s="85"/>
      <c r="QWD4" s="85"/>
      <c r="QWE4" s="85"/>
      <c r="QWF4" s="85"/>
      <c r="QWG4" s="85"/>
      <c r="QWH4" s="85"/>
      <c r="QWI4" s="85"/>
      <c r="QWJ4" s="85"/>
      <c r="QWK4" s="85"/>
      <c r="QWL4" s="85"/>
      <c r="QWM4" s="85"/>
      <c r="QWN4" s="85"/>
      <c r="QWO4" s="85"/>
      <c r="QWP4" s="85"/>
      <c r="QWQ4" s="85"/>
      <c r="QWR4" s="85"/>
      <c r="QWS4" s="85"/>
      <c r="QWT4" s="85"/>
      <c r="QWU4" s="85"/>
      <c r="QWV4" s="85"/>
      <c r="QWW4" s="85"/>
      <c r="QWX4" s="85"/>
      <c r="QWY4" s="85"/>
      <c r="QWZ4" s="85"/>
      <c r="QXA4" s="85"/>
      <c r="QXB4" s="85"/>
      <c r="QXC4" s="85"/>
      <c r="QXD4" s="85"/>
      <c r="QXE4" s="85"/>
      <c r="QXF4" s="85"/>
      <c r="QXG4" s="85"/>
      <c r="QXH4" s="85"/>
      <c r="QXI4" s="85"/>
      <c r="QXJ4" s="85"/>
      <c r="QXK4" s="85"/>
      <c r="QXL4" s="85"/>
      <c r="QXM4" s="85"/>
      <c r="QXN4" s="85"/>
      <c r="QXO4" s="85"/>
      <c r="QXP4" s="85"/>
      <c r="QXQ4" s="85"/>
      <c r="QXR4" s="85"/>
      <c r="QXS4" s="85"/>
      <c r="QXT4" s="85"/>
      <c r="QXU4" s="85"/>
      <c r="QXV4" s="85"/>
      <c r="QXW4" s="85"/>
      <c r="QXX4" s="85"/>
      <c r="QXY4" s="85"/>
      <c r="QXZ4" s="85"/>
      <c r="QYA4" s="85"/>
      <c r="QYB4" s="85"/>
      <c r="QYC4" s="85"/>
      <c r="QYD4" s="85"/>
      <c r="QYE4" s="85"/>
      <c r="QYF4" s="85"/>
      <c r="QYG4" s="85"/>
      <c r="QYH4" s="85"/>
      <c r="QYI4" s="85"/>
      <c r="QYJ4" s="85"/>
      <c r="QYK4" s="85"/>
      <c r="QYL4" s="85"/>
      <c r="QYM4" s="85"/>
      <c r="QYN4" s="85"/>
      <c r="QYO4" s="85"/>
      <c r="QYP4" s="85"/>
      <c r="QYQ4" s="85"/>
      <c r="QYR4" s="85"/>
      <c r="QYS4" s="85"/>
      <c r="QYT4" s="85"/>
      <c r="QYU4" s="85"/>
      <c r="QYV4" s="85"/>
      <c r="QYW4" s="85"/>
      <c r="QYX4" s="85"/>
      <c r="QYY4" s="85"/>
      <c r="QYZ4" s="85"/>
      <c r="QZA4" s="85"/>
      <c r="QZB4" s="85"/>
      <c r="QZC4" s="85"/>
      <c r="QZD4" s="85"/>
      <c r="QZE4" s="85"/>
      <c r="QZF4" s="85"/>
      <c r="QZG4" s="85"/>
      <c r="QZH4" s="85"/>
      <c r="QZI4" s="85"/>
      <c r="QZJ4" s="85"/>
      <c r="QZK4" s="85"/>
      <c r="QZL4" s="85"/>
      <c r="QZM4" s="85"/>
      <c r="QZN4" s="85"/>
      <c r="QZO4" s="85"/>
      <c r="QZP4" s="85"/>
      <c r="QZQ4" s="85"/>
      <c r="QZR4" s="85"/>
      <c r="QZS4" s="85"/>
      <c r="QZT4" s="85"/>
      <c r="QZU4" s="85"/>
      <c r="QZV4" s="85"/>
      <c r="QZW4" s="85"/>
      <c r="QZX4" s="85"/>
      <c r="QZY4" s="85"/>
      <c r="QZZ4" s="85"/>
      <c r="RAA4" s="85"/>
      <c r="RAB4" s="85"/>
      <c r="RAC4" s="85"/>
      <c r="RAD4" s="85"/>
      <c r="RAE4" s="85"/>
      <c r="RAF4" s="85"/>
      <c r="RAG4" s="85"/>
      <c r="RAH4" s="85"/>
      <c r="RAI4" s="85"/>
      <c r="RAJ4" s="85"/>
      <c r="RAK4" s="85"/>
      <c r="RAL4" s="85"/>
      <c r="RAM4" s="85"/>
      <c r="RAN4" s="85"/>
      <c r="RAO4" s="85"/>
      <c r="RAP4" s="85"/>
      <c r="RAQ4" s="85"/>
      <c r="RAR4" s="85"/>
      <c r="RAS4" s="85"/>
      <c r="RAT4" s="85"/>
      <c r="RAU4" s="85"/>
      <c r="RAV4" s="85"/>
      <c r="RAW4" s="85"/>
      <c r="RAX4" s="85"/>
      <c r="RAY4" s="85"/>
      <c r="RAZ4" s="85"/>
      <c r="RBA4" s="85"/>
      <c r="RBB4" s="85"/>
      <c r="RBC4" s="85"/>
      <c r="RBD4" s="85"/>
      <c r="RBE4" s="85"/>
      <c r="RBF4" s="85"/>
      <c r="RBG4" s="85"/>
      <c r="RBH4" s="85"/>
      <c r="RBI4" s="85"/>
      <c r="RBJ4" s="85"/>
      <c r="RBK4" s="85"/>
      <c r="RBL4" s="85"/>
      <c r="RBM4" s="85"/>
      <c r="RBN4" s="85"/>
      <c r="RBO4" s="85"/>
      <c r="RBP4" s="85"/>
      <c r="RBQ4" s="85"/>
      <c r="RBR4" s="85"/>
      <c r="RBS4" s="85"/>
      <c r="RBT4" s="85"/>
      <c r="RBU4" s="85"/>
      <c r="RBV4" s="85"/>
      <c r="RBW4" s="85"/>
      <c r="RBX4" s="85"/>
      <c r="RBY4" s="85"/>
      <c r="RBZ4" s="85"/>
      <c r="RCA4" s="85"/>
      <c r="RCB4" s="85"/>
      <c r="RCC4" s="85"/>
      <c r="RCD4" s="85"/>
      <c r="RCE4" s="85"/>
      <c r="RCF4" s="85"/>
      <c r="RCG4" s="85"/>
      <c r="RCH4" s="85"/>
      <c r="RCI4" s="85"/>
      <c r="RCJ4" s="85"/>
      <c r="RCK4" s="85"/>
      <c r="RCL4" s="85"/>
      <c r="RCM4" s="85"/>
      <c r="RCN4" s="85"/>
      <c r="RCO4" s="85"/>
      <c r="RCP4" s="85"/>
      <c r="RCQ4" s="85"/>
      <c r="RCR4" s="85"/>
      <c r="RCS4" s="85"/>
      <c r="RCT4" s="85"/>
      <c r="RCU4" s="85"/>
      <c r="RCV4" s="85"/>
      <c r="RCW4" s="85"/>
      <c r="RCX4" s="85"/>
      <c r="RCY4" s="85"/>
      <c r="RCZ4" s="85"/>
      <c r="RDA4" s="85"/>
      <c r="RDB4" s="85"/>
      <c r="RDC4" s="85"/>
      <c r="RDD4" s="85"/>
      <c r="RDE4" s="85"/>
      <c r="RDF4" s="85"/>
      <c r="RDG4" s="85"/>
      <c r="RDH4" s="85"/>
      <c r="RDI4" s="85"/>
      <c r="RDJ4" s="85"/>
      <c r="RDK4" s="85"/>
      <c r="RDL4" s="85"/>
      <c r="RDM4" s="85"/>
      <c r="RDN4" s="85"/>
      <c r="RDO4" s="85"/>
      <c r="RDP4" s="85"/>
      <c r="RDQ4" s="85"/>
      <c r="RDR4" s="85"/>
      <c r="RDS4" s="85"/>
      <c r="RDT4" s="85"/>
      <c r="RDU4" s="85"/>
      <c r="RDV4" s="85"/>
      <c r="RDW4" s="85"/>
      <c r="RDX4" s="85"/>
      <c r="RDY4" s="85"/>
      <c r="RDZ4" s="85"/>
      <c r="REA4" s="85"/>
      <c r="REB4" s="85"/>
      <c r="REC4" s="85"/>
      <c r="RED4" s="85"/>
      <c r="REE4" s="85"/>
      <c r="REF4" s="85"/>
      <c r="REG4" s="85"/>
      <c r="REH4" s="85"/>
      <c r="REI4" s="85"/>
      <c r="REJ4" s="85"/>
      <c r="REK4" s="85"/>
      <c r="REL4" s="85"/>
      <c r="REM4" s="85"/>
      <c r="REN4" s="85"/>
      <c r="REO4" s="85"/>
      <c r="REP4" s="85"/>
      <c r="REQ4" s="85"/>
      <c r="RER4" s="85"/>
      <c r="RES4" s="85"/>
      <c r="RET4" s="85"/>
      <c r="REU4" s="85"/>
      <c r="REV4" s="85"/>
      <c r="REW4" s="85"/>
      <c r="REX4" s="85"/>
      <c r="REY4" s="85"/>
      <c r="REZ4" s="85"/>
      <c r="RFA4" s="85"/>
      <c r="RFB4" s="85"/>
      <c r="RFC4" s="85"/>
      <c r="RFD4" s="85"/>
      <c r="RFE4" s="85"/>
      <c r="RFF4" s="85"/>
      <c r="RFG4" s="85"/>
      <c r="RFH4" s="85"/>
      <c r="RFI4" s="85"/>
      <c r="RFJ4" s="85"/>
      <c r="RFK4" s="85"/>
      <c r="RFL4" s="85"/>
      <c r="RFM4" s="85"/>
      <c r="RFN4" s="85"/>
      <c r="RFO4" s="85"/>
      <c r="RFP4" s="85"/>
      <c r="RFQ4" s="85"/>
      <c r="RFR4" s="85"/>
      <c r="RFS4" s="85"/>
      <c r="RFT4" s="85"/>
      <c r="RFU4" s="85"/>
      <c r="RFV4" s="85"/>
      <c r="RFW4" s="85"/>
      <c r="RFX4" s="85"/>
      <c r="RFY4" s="85"/>
      <c r="RFZ4" s="85"/>
      <c r="RGA4" s="85"/>
      <c r="RGB4" s="85"/>
      <c r="RGC4" s="85"/>
      <c r="RGD4" s="85"/>
      <c r="RGE4" s="85"/>
      <c r="RGF4" s="85"/>
      <c r="RGG4" s="85"/>
      <c r="RGH4" s="85"/>
      <c r="RGI4" s="85"/>
      <c r="RGJ4" s="85"/>
      <c r="RGK4" s="85"/>
      <c r="RGL4" s="85"/>
      <c r="RGM4" s="85"/>
      <c r="RGN4" s="85"/>
      <c r="RGO4" s="85"/>
      <c r="RGP4" s="85"/>
      <c r="RGQ4" s="85"/>
      <c r="RGR4" s="85"/>
      <c r="RGS4" s="85"/>
      <c r="RGT4" s="85"/>
      <c r="RGU4" s="85"/>
      <c r="RGV4" s="85"/>
      <c r="RGW4" s="85"/>
      <c r="RGX4" s="85"/>
      <c r="RGY4" s="85"/>
      <c r="RGZ4" s="85"/>
      <c r="RHA4" s="85"/>
      <c r="RHB4" s="85"/>
      <c r="RHC4" s="85"/>
      <c r="RHD4" s="85"/>
      <c r="RHE4" s="85"/>
      <c r="RHF4" s="85"/>
      <c r="RHG4" s="85"/>
      <c r="RHH4" s="85"/>
      <c r="RHI4" s="85"/>
      <c r="RHJ4" s="85"/>
      <c r="RHK4" s="85"/>
      <c r="RHL4" s="85"/>
      <c r="RHM4" s="85"/>
      <c r="RHN4" s="85"/>
      <c r="RHO4" s="85"/>
      <c r="RHP4" s="85"/>
      <c r="RHQ4" s="85"/>
      <c r="RHR4" s="85"/>
      <c r="RHS4" s="85"/>
      <c r="RHT4" s="85"/>
      <c r="RHU4" s="85"/>
      <c r="RHV4" s="85"/>
      <c r="RHW4" s="85"/>
      <c r="RHX4" s="85"/>
      <c r="RHY4" s="85"/>
      <c r="RHZ4" s="85"/>
      <c r="RIA4" s="85"/>
      <c r="RIB4" s="85"/>
      <c r="RIC4" s="85"/>
      <c r="RID4" s="85"/>
      <c r="RIE4" s="85"/>
      <c r="RIF4" s="85"/>
      <c r="RIG4" s="85"/>
      <c r="RIH4" s="85"/>
      <c r="RII4" s="85"/>
      <c r="RIJ4" s="85"/>
      <c r="RIK4" s="85"/>
      <c r="RIL4" s="85"/>
      <c r="RIM4" s="85"/>
      <c r="RIN4" s="85"/>
      <c r="RIO4" s="85"/>
      <c r="RIP4" s="85"/>
      <c r="RIQ4" s="85"/>
      <c r="RIR4" s="85"/>
      <c r="RIS4" s="85"/>
      <c r="RIT4" s="85"/>
      <c r="RIU4" s="85"/>
      <c r="RIV4" s="85"/>
      <c r="RIW4" s="85"/>
      <c r="RIX4" s="85"/>
      <c r="RIY4" s="85"/>
      <c r="RIZ4" s="85"/>
      <c r="RJA4" s="85"/>
      <c r="RJB4" s="85"/>
      <c r="RJC4" s="85"/>
      <c r="RJD4" s="85"/>
      <c r="RJE4" s="85"/>
      <c r="RJF4" s="85"/>
      <c r="RJG4" s="85"/>
      <c r="RJH4" s="85"/>
      <c r="RJI4" s="85"/>
      <c r="RJJ4" s="85"/>
      <c r="RJK4" s="85"/>
      <c r="RJL4" s="85"/>
      <c r="RJM4" s="85"/>
      <c r="RJN4" s="85"/>
      <c r="RJO4" s="85"/>
      <c r="RJP4" s="85"/>
      <c r="RJQ4" s="85"/>
      <c r="RJR4" s="85"/>
      <c r="RJS4" s="85"/>
      <c r="RJT4" s="85"/>
      <c r="RJU4" s="85"/>
      <c r="RJV4" s="85"/>
      <c r="RJW4" s="85"/>
      <c r="RJX4" s="85"/>
      <c r="RJY4" s="85"/>
      <c r="RJZ4" s="85"/>
      <c r="RKA4" s="85"/>
      <c r="RKB4" s="85"/>
      <c r="RKC4" s="85"/>
      <c r="RKD4" s="85"/>
      <c r="RKE4" s="85"/>
      <c r="RKF4" s="85"/>
      <c r="RKG4" s="85"/>
      <c r="RKH4" s="85"/>
      <c r="RKI4" s="85"/>
      <c r="RKJ4" s="85"/>
      <c r="RKK4" s="85"/>
      <c r="RKL4" s="85"/>
      <c r="RKM4" s="85"/>
      <c r="RKN4" s="85"/>
      <c r="RKO4" s="85"/>
      <c r="RKP4" s="85"/>
      <c r="RKQ4" s="85"/>
      <c r="RKR4" s="85"/>
      <c r="RKS4" s="85"/>
      <c r="RKT4" s="85"/>
      <c r="RKU4" s="85"/>
      <c r="RKV4" s="85"/>
      <c r="RKW4" s="85"/>
      <c r="RKX4" s="85"/>
      <c r="RKY4" s="85"/>
      <c r="RKZ4" s="85"/>
      <c r="RLA4" s="85"/>
      <c r="RLB4" s="85"/>
      <c r="RLC4" s="85"/>
      <c r="RLD4" s="85"/>
      <c r="RLE4" s="85"/>
      <c r="RLF4" s="85"/>
      <c r="RLG4" s="85"/>
      <c r="RLH4" s="85"/>
      <c r="RLI4" s="85"/>
      <c r="RLJ4" s="85"/>
      <c r="RLK4" s="85"/>
      <c r="RLL4" s="85"/>
      <c r="RLM4" s="85"/>
      <c r="RLN4" s="85"/>
      <c r="RLO4" s="85"/>
      <c r="RLP4" s="85"/>
      <c r="RLQ4" s="85"/>
      <c r="RLR4" s="85"/>
      <c r="RLS4" s="85"/>
      <c r="RLT4" s="85"/>
      <c r="RLU4" s="85"/>
      <c r="RLV4" s="85"/>
      <c r="RLW4" s="85"/>
      <c r="RLX4" s="85"/>
      <c r="RLY4" s="85"/>
      <c r="RLZ4" s="85"/>
      <c r="RMA4" s="85"/>
      <c r="RMB4" s="85"/>
      <c r="RMC4" s="85"/>
      <c r="RMD4" s="85"/>
      <c r="RME4" s="85"/>
      <c r="RMF4" s="85"/>
      <c r="RMG4" s="85"/>
      <c r="RMH4" s="85"/>
      <c r="RMI4" s="85"/>
      <c r="RMJ4" s="85"/>
      <c r="RMK4" s="85"/>
      <c r="RML4" s="85"/>
      <c r="RMM4" s="85"/>
      <c r="RMN4" s="85"/>
      <c r="RMO4" s="85"/>
      <c r="RMP4" s="85"/>
      <c r="RMQ4" s="85"/>
      <c r="RMR4" s="85"/>
      <c r="RMS4" s="85"/>
      <c r="RMT4" s="85"/>
      <c r="RMU4" s="85"/>
      <c r="RMV4" s="85"/>
      <c r="RMW4" s="85"/>
      <c r="RMX4" s="85"/>
      <c r="RMY4" s="85"/>
      <c r="RMZ4" s="85"/>
      <c r="RNA4" s="85"/>
      <c r="RNB4" s="85"/>
      <c r="RNC4" s="85"/>
      <c r="RND4" s="85"/>
      <c r="RNE4" s="85"/>
      <c r="RNF4" s="85"/>
      <c r="RNG4" s="85"/>
      <c r="RNH4" s="85"/>
      <c r="RNI4" s="85"/>
      <c r="RNJ4" s="85"/>
      <c r="RNK4" s="85"/>
      <c r="RNL4" s="85"/>
      <c r="RNM4" s="85"/>
      <c r="RNN4" s="85"/>
      <c r="RNO4" s="85"/>
      <c r="RNP4" s="85"/>
      <c r="RNQ4" s="85"/>
      <c r="RNR4" s="85"/>
      <c r="RNS4" s="85"/>
      <c r="RNT4" s="85"/>
      <c r="RNU4" s="85"/>
      <c r="RNV4" s="85"/>
      <c r="RNW4" s="85"/>
      <c r="RNX4" s="85"/>
      <c r="RNY4" s="85"/>
      <c r="RNZ4" s="85"/>
      <c r="ROA4" s="85"/>
      <c r="ROB4" s="85"/>
      <c r="ROC4" s="85"/>
      <c r="ROD4" s="85"/>
      <c r="ROE4" s="85"/>
      <c r="ROF4" s="85"/>
      <c r="ROG4" s="85"/>
      <c r="ROH4" s="85"/>
      <c r="ROI4" s="85"/>
      <c r="ROJ4" s="85"/>
      <c r="ROK4" s="85"/>
      <c r="ROL4" s="85"/>
      <c r="ROM4" s="85"/>
      <c r="RON4" s="85"/>
      <c r="ROO4" s="85"/>
      <c r="ROP4" s="85"/>
      <c r="ROQ4" s="85"/>
      <c r="ROR4" s="85"/>
      <c r="ROS4" s="85"/>
      <c r="ROT4" s="85"/>
      <c r="ROU4" s="85"/>
      <c r="ROV4" s="85"/>
      <c r="ROW4" s="85"/>
      <c r="ROX4" s="85"/>
      <c r="ROY4" s="85"/>
      <c r="ROZ4" s="85"/>
      <c r="RPA4" s="85"/>
      <c r="RPB4" s="85"/>
      <c r="RPC4" s="85"/>
      <c r="RPD4" s="85"/>
      <c r="RPE4" s="85"/>
      <c r="RPF4" s="85"/>
      <c r="RPG4" s="85"/>
      <c r="RPH4" s="85"/>
      <c r="RPI4" s="85"/>
      <c r="RPJ4" s="85"/>
      <c r="RPK4" s="85"/>
      <c r="RPL4" s="85"/>
      <c r="RPM4" s="85"/>
      <c r="RPN4" s="85"/>
      <c r="RPO4" s="85"/>
      <c r="RPP4" s="85"/>
      <c r="RPQ4" s="85"/>
      <c r="RPR4" s="85"/>
      <c r="RPS4" s="85"/>
      <c r="RPT4" s="85"/>
      <c r="RPU4" s="85"/>
      <c r="RPV4" s="85"/>
      <c r="RPW4" s="85"/>
      <c r="RPX4" s="85"/>
      <c r="RPY4" s="85"/>
      <c r="RPZ4" s="85"/>
      <c r="RQA4" s="85"/>
      <c r="RQB4" s="85"/>
      <c r="RQC4" s="85"/>
      <c r="RQD4" s="85"/>
      <c r="RQE4" s="85"/>
      <c r="RQF4" s="85"/>
      <c r="RQG4" s="85"/>
      <c r="RQH4" s="85"/>
      <c r="RQI4" s="85"/>
      <c r="RQJ4" s="85"/>
      <c r="RQK4" s="85"/>
      <c r="RQL4" s="85"/>
      <c r="RQM4" s="85"/>
      <c r="RQN4" s="85"/>
      <c r="RQO4" s="85"/>
      <c r="RQP4" s="85"/>
      <c r="RQQ4" s="85"/>
      <c r="RQR4" s="85"/>
      <c r="RQS4" s="85"/>
      <c r="RQT4" s="85"/>
      <c r="RQU4" s="85"/>
      <c r="RQV4" s="85"/>
      <c r="RQW4" s="85"/>
      <c r="RQX4" s="85"/>
      <c r="RQY4" s="85"/>
      <c r="RQZ4" s="85"/>
      <c r="RRA4" s="85"/>
      <c r="RRB4" s="85"/>
      <c r="RRC4" s="85"/>
      <c r="RRD4" s="85"/>
      <c r="RRE4" s="85"/>
      <c r="RRF4" s="85"/>
      <c r="RRG4" s="85"/>
      <c r="RRH4" s="85"/>
      <c r="RRI4" s="85"/>
      <c r="RRJ4" s="85"/>
      <c r="RRK4" s="85"/>
      <c r="RRL4" s="85"/>
      <c r="RRM4" s="85"/>
      <c r="RRN4" s="85"/>
      <c r="RRO4" s="85"/>
      <c r="RRP4" s="85"/>
      <c r="RRQ4" s="85"/>
      <c r="RRR4" s="85"/>
      <c r="RRS4" s="85"/>
      <c r="RRT4" s="85"/>
      <c r="RRU4" s="85"/>
      <c r="RRV4" s="85"/>
      <c r="RRW4" s="85"/>
      <c r="RRX4" s="85"/>
      <c r="RRY4" s="85"/>
      <c r="RRZ4" s="85"/>
      <c r="RSA4" s="85"/>
      <c r="RSB4" s="85"/>
      <c r="RSC4" s="85"/>
      <c r="RSD4" s="85"/>
      <c r="RSE4" s="85"/>
      <c r="RSF4" s="85"/>
      <c r="RSG4" s="85"/>
      <c r="RSH4" s="85"/>
      <c r="RSI4" s="85"/>
      <c r="RSJ4" s="85"/>
      <c r="RSK4" s="85"/>
      <c r="RSL4" s="85"/>
      <c r="RSM4" s="85"/>
      <c r="RSN4" s="85"/>
      <c r="RSO4" s="85"/>
      <c r="RSP4" s="85"/>
      <c r="RSQ4" s="85"/>
      <c r="RSR4" s="85"/>
      <c r="RSS4" s="85"/>
      <c r="RST4" s="85"/>
      <c r="RSU4" s="85"/>
      <c r="RSV4" s="85"/>
      <c r="RSW4" s="85"/>
      <c r="RSX4" s="85"/>
      <c r="RSY4" s="85"/>
      <c r="RSZ4" s="85"/>
      <c r="RTA4" s="85"/>
      <c r="RTB4" s="85"/>
      <c r="RTC4" s="85"/>
      <c r="RTD4" s="85"/>
      <c r="RTE4" s="85"/>
      <c r="RTF4" s="85"/>
      <c r="RTG4" s="85"/>
      <c r="RTH4" s="85"/>
      <c r="RTI4" s="85"/>
      <c r="RTJ4" s="85"/>
      <c r="RTK4" s="85"/>
      <c r="RTL4" s="85"/>
      <c r="RTM4" s="85"/>
      <c r="RTN4" s="85"/>
      <c r="RTO4" s="85"/>
      <c r="RTP4" s="85"/>
      <c r="RTQ4" s="85"/>
      <c r="RTR4" s="85"/>
      <c r="RTS4" s="85"/>
      <c r="RTT4" s="85"/>
      <c r="RTU4" s="85"/>
      <c r="RTV4" s="85"/>
      <c r="RTW4" s="85"/>
      <c r="RTX4" s="85"/>
      <c r="RTY4" s="85"/>
      <c r="RTZ4" s="85"/>
      <c r="RUA4" s="85"/>
      <c r="RUB4" s="85"/>
      <c r="RUC4" s="85"/>
      <c r="RUD4" s="85"/>
      <c r="RUE4" s="85"/>
      <c r="RUF4" s="85"/>
      <c r="RUG4" s="85"/>
      <c r="RUH4" s="85"/>
      <c r="RUI4" s="85"/>
      <c r="RUJ4" s="85"/>
      <c r="RUK4" s="85"/>
      <c r="RUL4" s="85"/>
      <c r="RUM4" s="85"/>
      <c r="RUN4" s="85"/>
      <c r="RUO4" s="85"/>
      <c r="RUP4" s="85"/>
      <c r="RUQ4" s="85"/>
      <c r="RUR4" s="85"/>
      <c r="RUS4" s="85"/>
      <c r="RUT4" s="85"/>
      <c r="RUU4" s="85"/>
      <c r="RUV4" s="85"/>
      <c r="RUW4" s="85"/>
      <c r="RUX4" s="85"/>
      <c r="RUY4" s="85"/>
      <c r="RUZ4" s="85"/>
      <c r="RVA4" s="85"/>
      <c r="RVB4" s="85"/>
      <c r="RVC4" s="85"/>
      <c r="RVD4" s="85"/>
      <c r="RVE4" s="85"/>
      <c r="RVF4" s="85"/>
      <c r="RVG4" s="85"/>
      <c r="RVH4" s="85"/>
      <c r="RVI4" s="85"/>
      <c r="RVJ4" s="85"/>
      <c r="RVK4" s="85"/>
      <c r="RVL4" s="85"/>
      <c r="RVM4" s="85"/>
      <c r="RVN4" s="85"/>
      <c r="RVO4" s="85"/>
      <c r="RVP4" s="85"/>
      <c r="RVQ4" s="85"/>
      <c r="RVR4" s="85"/>
      <c r="RVS4" s="85"/>
      <c r="RVT4" s="85"/>
      <c r="RVU4" s="85"/>
      <c r="RVV4" s="85"/>
      <c r="RVW4" s="85"/>
      <c r="RVX4" s="85"/>
      <c r="RVY4" s="85"/>
      <c r="RVZ4" s="85"/>
      <c r="RWA4" s="85"/>
      <c r="RWB4" s="85"/>
      <c r="RWC4" s="85"/>
      <c r="RWD4" s="85"/>
      <c r="RWE4" s="85"/>
      <c r="RWF4" s="85"/>
      <c r="RWG4" s="85"/>
      <c r="RWH4" s="85"/>
      <c r="RWI4" s="85"/>
      <c r="RWJ4" s="85"/>
      <c r="RWK4" s="85"/>
      <c r="RWL4" s="85"/>
      <c r="RWM4" s="85"/>
      <c r="RWN4" s="85"/>
      <c r="RWO4" s="85"/>
      <c r="RWP4" s="85"/>
      <c r="RWQ4" s="85"/>
      <c r="RWR4" s="85"/>
      <c r="RWS4" s="85"/>
      <c r="RWT4" s="85"/>
      <c r="RWU4" s="85"/>
      <c r="RWV4" s="85"/>
      <c r="RWW4" s="85"/>
      <c r="RWX4" s="85"/>
      <c r="RWY4" s="85"/>
      <c r="RWZ4" s="85"/>
      <c r="RXA4" s="85"/>
      <c r="RXB4" s="85"/>
      <c r="RXC4" s="85"/>
      <c r="RXD4" s="85"/>
      <c r="RXE4" s="85"/>
      <c r="RXF4" s="85"/>
      <c r="RXG4" s="85"/>
      <c r="RXH4" s="85"/>
      <c r="RXI4" s="85"/>
      <c r="RXJ4" s="85"/>
      <c r="RXK4" s="85"/>
      <c r="RXL4" s="85"/>
      <c r="RXM4" s="85"/>
      <c r="RXN4" s="85"/>
      <c r="RXO4" s="85"/>
      <c r="RXP4" s="85"/>
      <c r="RXQ4" s="85"/>
      <c r="RXR4" s="85"/>
      <c r="RXS4" s="85"/>
      <c r="RXT4" s="85"/>
      <c r="RXU4" s="85"/>
      <c r="RXV4" s="85"/>
      <c r="RXW4" s="85"/>
      <c r="RXX4" s="85"/>
      <c r="RXY4" s="85"/>
      <c r="RXZ4" s="85"/>
      <c r="RYA4" s="85"/>
      <c r="RYB4" s="85"/>
      <c r="RYC4" s="85"/>
      <c r="RYD4" s="85"/>
      <c r="RYE4" s="85"/>
      <c r="RYF4" s="85"/>
      <c r="RYG4" s="85"/>
      <c r="RYH4" s="85"/>
      <c r="RYI4" s="85"/>
      <c r="RYJ4" s="85"/>
      <c r="RYK4" s="85"/>
      <c r="RYL4" s="85"/>
      <c r="RYM4" s="85"/>
      <c r="RYN4" s="85"/>
      <c r="RYO4" s="85"/>
      <c r="RYP4" s="85"/>
      <c r="RYQ4" s="85"/>
      <c r="RYR4" s="85"/>
      <c r="RYS4" s="85"/>
      <c r="RYT4" s="85"/>
      <c r="RYU4" s="85"/>
      <c r="RYV4" s="85"/>
      <c r="RYW4" s="85"/>
      <c r="RYX4" s="85"/>
      <c r="RYY4" s="85"/>
      <c r="RYZ4" s="85"/>
      <c r="RZA4" s="85"/>
      <c r="RZB4" s="85"/>
      <c r="RZC4" s="85"/>
      <c r="RZD4" s="85"/>
      <c r="RZE4" s="85"/>
      <c r="RZF4" s="85"/>
      <c r="RZG4" s="85"/>
      <c r="RZH4" s="85"/>
      <c r="RZI4" s="85"/>
      <c r="RZJ4" s="85"/>
      <c r="RZK4" s="85"/>
      <c r="RZL4" s="85"/>
      <c r="RZM4" s="85"/>
      <c r="RZN4" s="85"/>
      <c r="RZO4" s="85"/>
      <c r="RZP4" s="85"/>
      <c r="RZQ4" s="85"/>
      <c r="RZR4" s="85"/>
      <c r="RZS4" s="85"/>
      <c r="RZT4" s="85"/>
      <c r="RZU4" s="85"/>
      <c r="RZV4" s="85"/>
      <c r="RZW4" s="85"/>
      <c r="RZX4" s="85"/>
      <c r="RZY4" s="85"/>
      <c r="RZZ4" s="85"/>
      <c r="SAA4" s="85"/>
      <c r="SAB4" s="85"/>
      <c r="SAC4" s="85"/>
      <c r="SAD4" s="85"/>
      <c r="SAE4" s="85"/>
      <c r="SAF4" s="85"/>
      <c r="SAG4" s="85"/>
      <c r="SAH4" s="85"/>
      <c r="SAI4" s="85"/>
      <c r="SAJ4" s="85"/>
      <c r="SAK4" s="85"/>
      <c r="SAL4" s="85"/>
      <c r="SAM4" s="85"/>
      <c r="SAN4" s="85"/>
      <c r="SAO4" s="85"/>
      <c r="SAP4" s="85"/>
      <c r="SAQ4" s="85"/>
      <c r="SAR4" s="85"/>
      <c r="SAS4" s="85"/>
      <c r="SAT4" s="85"/>
      <c r="SAU4" s="85"/>
      <c r="SAV4" s="85"/>
      <c r="SAW4" s="85"/>
      <c r="SAX4" s="85"/>
      <c r="SAY4" s="85"/>
      <c r="SAZ4" s="85"/>
      <c r="SBA4" s="85"/>
      <c r="SBB4" s="85"/>
      <c r="SBC4" s="85"/>
      <c r="SBD4" s="85"/>
      <c r="SBE4" s="85"/>
      <c r="SBF4" s="85"/>
      <c r="SBG4" s="85"/>
      <c r="SBH4" s="85"/>
      <c r="SBI4" s="85"/>
      <c r="SBJ4" s="85"/>
      <c r="SBK4" s="85"/>
      <c r="SBL4" s="85"/>
      <c r="SBM4" s="85"/>
      <c r="SBN4" s="85"/>
      <c r="SBO4" s="85"/>
      <c r="SBP4" s="85"/>
      <c r="SBQ4" s="85"/>
      <c r="SBR4" s="85"/>
      <c r="SBS4" s="85"/>
      <c r="SBT4" s="85"/>
      <c r="SBU4" s="85"/>
      <c r="SBV4" s="85"/>
      <c r="SBW4" s="85"/>
      <c r="SBX4" s="85"/>
      <c r="SBY4" s="85"/>
      <c r="SBZ4" s="85"/>
      <c r="SCA4" s="85"/>
      <c r="SCB4" s="85"/>
      <c r="SCC4" s="85"/>
      <c r="SCD4" s="85"/>
      <c r="SCE4" s="85"/>
      <c r="SCF4" s="85"/>
      <c r="SCG4" s="85"/>
      <c r="SCH4" s="85"/>
      <c r="SCI4" s="85"/>
      <c r="SCJ4" s="85"/>
      <c r="SCK4" s="85"/>
      <c r="SCL4" s="85"/>
      <c r="SCM4" s="85"/>
      <c r="SCN4" s="85"/>
      <c r="SCO4" s="85"/>
      <c r="SCP4" s="85"/>
      <c r="SCQ4" s="85"/>
      <c r="SCR4" s="85"/>
      <c r="SCS4" s="85"/>
      <c r="SCT4" s="85"/>
      <c r="SCU4" s="85"/>
      <c r="SCV4" s="85"/>
      <c r="SCW4" s="85"/>
      <c r="SCX4" s="85"/>
      <c r="SCY4" s="85"/>
      <c r="SCZ4" s="85"/>
      <c r="SDA4" s="85"/>
      <c r="SDB4" s="85"/>
      <c r="SDC4" s="85"/>
      <c r="SDD4" s="85"/>
      <c r="SDE4" s="85"/>
      <c r="SDF4" s="85"/>
      <c r="SDG4" s="85"/>
      <c r="SDH4" s="85"/>
      <c r="SDI4" s="85"/>
      <c r="SDJ4" s="85"/>
      <c r="SDK4" s="85"/>
      <c r="SDL4" s="85"/>
      <c r="SDM4" s="85"/>
      <c r="SDN4" s="85"/>
      <c r="SDO4" s="85"/>
      <c r="SDP4" s="85"/>
      <c r="SDQ4" s="85"/>
      <c r="SDR4" s="85"/>
      <c r="SDS4" s="85"/>
      <c r="SDT4" s="85"/>
      <c r="SDU4" s="85"/>
      <c r="SDV4" s="85"/>
      <c r="SDW4" s="85"/>
      <c r="SDX4" s="85"/>
      <c r="SDY4" s="85"/>
      <c r="SDZ4" s="85"/>
      <c r="SEA4" s="85"/>
      <c r="SEB4" s="85"/>
      <c r="SEC4" s="85"/>
      <c r="SED4" s="85"/>
      <c r="SEE4" s="85"/>
      <c r="SEF4" s="85"/>
      <c r="SEG4" s="85"/>
      <c r="SEH4" s="85"/>
      <c r="SEI4" s="85"/>
      <c r="SEJ4" s="85"/>
      <c r="SEK4" s="85"/>
      <c r="SEL4" s="85"/>
      <c r="SEM4" s="85"/>
      <c r="SEN4" s="85"/>
      <c r="SEO4" s="85"/>
      <c r="SEP4" s="85"/>
      <c r="SEQ4" s="85"/>
      <c r="SER4" s="85"/>
      <c r="SES4" s="85"/>
      <c r="SET4" s="85"/>
      <c r="SEU4" s="85"/>
      <c r="SEV4" s="85"/>
      <c r="SEW4" s="85"/>
      <c r="SEX4" s="85"/>
      <c r="SEY4" s="85"/>
      <c r="SEZ4" s="85"/>
      <c r="SFA4" s="85"/>
      <c r="SFB4" s="85"/>
      <c r="SFC4" s="85"/>
      <c r="SFD4" s="85"/>
      <c r="SFE4" s="85"/>
      <c r="SFF4" s="85"/>
      <c r="SFG4" s="85"/>
      <c r="SFH4" s="85"/>
      <c r="SFI4" s="85"/>
      <c r="SFJ4" s="85"/>
      <c r="SFK4" s="85"/>
      <c r="SFL4" s="85"/>
      <c r="SFM4" s="85"/>
      <c r="SFN4" s="85"/>
      <c r="SFO4" s="85"/>
      <c r="SFP4" s="85"/>
      <c r="SFQ4" s="85"/>
      <c r="SFR4" s="85"/>
      <c r="SFS4" s="85"/>
      <c r="SFT4" s="85"/>
      <c r="SFU4" s="85"/>
      <c r="SFV4" s="85"/>
      <c r="SFW4" s="85"/>
      <c r="SFX4" s="85"/>
      <c r="SFY4" s="85"/>
      <c r="SFZ4" s="85"/>
      <c r="SGA4" s="85"/>
      <c r="SGB4" s="85"/>
      <c r="SGC4" s="85"/>
      <c r="SGD4" s="85"/>
      <c r="SGE4" s="85"/>
      <c r="SGF4" s="85"/>
      <c r="SGG4" s="85"/>
      <c r="SGH4" s="85"/>
      <c r="SGI4" s="85"/>
      <c r="SGJ4" s="85"/>
      <c r="SGK4" s="85"/>
      <c r="SGL4" s="85"/>
      <c r="SGM4" s="85"/>
      <c r="SGN4" s="85"/>
      <c r="SGO4" s="85"/>
      <c r="SGP4" s="85"/>
      <c r="SGQ4" s="85"/>
      <c r="SGR4" s="85"/>
      <c r="SGS4" s="85"/>
      <c r="SGT4" s="85"/>
      <c r="SGU4" s="85"/>
      <c r="SGV4" s="85"/>
      <c r="SGW4" s="85"/>
      <c r="SGX4" s="85"/>
      <c r="SGY4" s="85"/>
      <c r="SGZ4" s="85"/>
      <c r="SHA4" s="85"/>
      <c r="SHB4" s="85"/>
      <c r="SHC4" s="85"/>
      <c r="SHD4" s="85"/>
      <c r="SHE4" s="85"/>
      <c r="SHF4" s="85"/>
      <c r="SHG4" s="85"/>
      <c r="SHH4" s="85"/>
      <c r="SHI4" s="85"/>
      <c r="SHJ4" s="85"/>
      <c r="SHK4" s="85"/>
      <c r="SHL4" s="85"/>
      <c r="SHM4" s="85"/>
      <c r="SHN4" s="85"/>
      <c r="SHO4" s="85"/>
      <c r="SHP4" s="85"/>
      <c r="SHQ4" s="85"/>
      <c r="SHR4" s="85"/>
      <c r="SHS4" s="85"/>
      <c r="SHT4" s="85"/>
      <c r="SHU4" s="85"/>
      <c r="SHV4" s="85"/>
      <c r="SHW4" s="85"/>
      <c r="SHX4" s="85"/>
      <c r="SHY4" s="85"/>
      <c r="SHZ4" s="85"/>
      <c r="SIA4" s="85"/>
      <c r="SIB4" s="85"/>
      <c r="SIC4" s="85"/>
      <c r="SID4" s="85"/>
      <c r="SIE4" s="85"/>
      <c r="SIF4" s="85"/>
      <c r="SIG4" s="85"/>
      <c r="SIH4" s="85"/>
      <c r="SII4" s="85"/>
      <c r="SIJ4" s="85"/>
      <c r="SIK4" s="85"/>
      <c r="SIL4" s="85"/>
      <c r="SIM4" s="85"/>
      <c r="SIN4" s="85"/>
      <c r="SIO4" s="85"/>
      <c r="SIP4" s="85"/>
      <c r="SIQ4" s="85"/>
      <c r="SIR4" s="85"/>
      <c r="SIS4" s="85"/>
      <c r="SIT4" s="85"/>
      <c r="SIU4" s="85"/>
      <c r="SIV4" s="85"/>
      <c r="SIW4" s="85"/>
      <c r="SIX4" s="85"/>
      <c r="SIY4" s="85"/>
      <c r="SIZ4" s="85"/>
      <c r="SJA4" s="85"/>
      <c r="SJB4" s="85"/>
      <c r="SJC4" s="85"/>
      <c r="SJD4" s="85"/>
      <c r="SJE4" s="85"/>
      <c r="SJF4" s="85"/>
      <c r="SJG4" s="85"/>
      <c r="SJH4" s="85"/>
      <c r="SJI4" s="85"/>
      <c r="SJJ4" s="85"/>
      <c r="SJK4" s="85"/>
      <c r="SJL4" s="85"/>
      <c r="SJM4" s="85"/>
      <c r="SJN4" s="85"/>
      <c r="SJO4" s="85"/>
      <c r="SJP4" s="85"/>
      <c r="SJQ4" s="85"/>
      <c r="SJR4" s="85"/>
      <c r="SJS4" s="85"/>
      <c r="SJT4" s="85"/>
      <c r="SJU4" s="85"/>
      <c r="SJV4" s="85"/>
      <c r="SJW4" s="85"/>
      <c r="SJX4" s="85"/>
      <c r="SJY4" s="85"/>
      <c r="SJZ4" s="85"/>
      <c r="SKA4" s="85"/>
      <c r="SKB4" s="85"/>
      <c r="SKC4" s="85"/>
      <c r="SKD4" s="85"/>
      <c r="SKE4" s="85"/>
      <c r="SKF4" s="85"/>
      <c r="SKG4" s="85"/>
      <c r="SKH4" s="85"/>
      <c r="SKI4" s="85"/>
      <c r="SKJ4" s="85"/>
      <c r="SKK4" s="85"/>
      <c r="SKL4" s="85"/>
      <c r="SKM4" s="85"/>
      <c r="SKN4" s="85"/>
      <c r="SKO4" s="85"/>
      <c r="SKP4" s="85"/>
      <c r="SKQ4" s="85"/>
      <c r="SKR4" s="85"/>
      <c r="SKS4" s="85"/>
      <c r="SKT4" s="85"/>
      <c r="SKU4" s="85"/>
      <c r="SKV4" s="85"/>
      <c r="SKW4" s="85"/>
      <c r="SKX4" s="85"/>
      <c r="SKY4" s="85"/>
      <c r="SKZ4" s="85"/>
      <c r="SLA4" s="85"/>
      <c r="SLB4" s="85"/>
      <c r="SLC4" s="85"/>
      <c r="SLD4" s="85"/>
      <c r="SLE4" s="85"/>
      <c r="SLF4" s="85"/>
      <c r="SLG4" s="85"/>
      <c r="SLH4" s="85"/>
      <c r="SLI4" s="85"/>
      <c r="SLJ4" s="85"/>
      <c r="SLK4" s="85"/>
      <c r="SLL4" s="85"/>
      <c r="SLM4" s="85"/>
      <c r="SLN4" s="85"/>
      <c r="SLO4" s="85"/>
      <c r="SLP4" s="85"/>
      <c r="SLQ4" s="85"/>
      <c r="SLR4" s="85"/>
      <c r="SLS4" s="85"/>
      <c r="SLT4" s="85"/>
      <c r="SLU4" s="85"/>
      <c r="SLV4" s="85"/>
      <c r="SLW4" s="85"/>
      <c r="SLX4" s="85"/>
      <c r="SLY4" s="85"/>
      <c r="SLZ4" s="85"/>
      <c r="SMA4" s="85"/>
      <c r="SMB4" s="85"/>
      <c r="SMC4" s="85"/>
      <c r="SMD4" s="85"/>
      <c r="SME4" s="85"/>
      <c r="SMF4" s="85"/>
      <c r="SMG4" s="85"/>
      <c r="SMH4" s="85"/>
      <c r="SMI4" s="85"/>
      <c r="SMJ4" s="85"/>
      <c r="SMK4" s="85"/>
      <c r="SML4" s="85"/>
      <c r="SMM4" s="85"/>
      <c r="SMN4" s="85"/>
      <c r="SMO4" s="85"/>
      <c r="SMP4" s="85"/>
      <c r="SMQ4" s="85"/>
      <c r="SMR4" s="85"/>
      <c r="SMS4" s="85"/>
      <c r="SMT4" s="85"/>
      <c r="SMU4" s="85"/>
      <c r="SMV4" s="85"/>
      <c r="SMW4" s="85"/>
      <c r="SMX4" s="85"/>
      <c r="SMY4" s="85"/>
      <c r="SMZ4" s="85"/>
      <c r="SNA4" s="85"/>
      <c r="SNB4" s="85"/>
      <c r="SNC4" s="85"/>
      <c r="SND4" s="85"/>
      <c r="SNE4" s="85"/>
      <c r="SNF4" s="85"/>
      <c r="SNG4" s="85"/>
      <c r="SNH4" s="85"/>
      <c r="SNI4" s="85"/>
      <c r="SNJ4" s="85"/>
      <c r="SNK4" s="85"/>
      <c r="SNL4" s="85"/>
      <c r="SNM4" s="85"/>
      <c r="SNN4" s="85"/>
      <c r="SNO4" s="85"/>
      <c r="SNP4" s="85"/>
      <c r="SNQ4" s="85"/>
      <c r="SNR4" s="85"/>
      <c r="SNS4" s="85"/>
      <c r="SNT4" s="85"/>
      <c r="SNU4" s="85"/>
      <c r="SNV4" s="85"/>
      <c r="SNW4" s="85"/>
      <c r="SNX4" s="85"/>
      <c r="SNY4" s="85"/>
      <c r="SNZ4" s="85"/>
      <c r="SOA4" s="85"/>
      <c r="SOB4" s="85"/>
      <c r="SOC4" s="85"/>
      <c r="SOD4" s="85"/>
      <c r="SOE4" s="85"/>
      <c r="SOF4" s="85"/>
      <c r="SOG4" s="85"/>
      <c r="SOH4" s="85"/>
      <c r="SOI4" s="85"/>
      <c r="SOJ4" s="85"/>
      <c r="SOK4" s="85"/>
      <c r="SOL4" s="85"/>
      <c r="SOM4" s="85"/>
      <c r="SON4" s="85"/>
      <c r="SOO4" s="85"/>
      <c r="SOP4" s="85"/>
      <c r="SOQ4" s="85"/>
      <c r="SOR4" s="85"/>
      <c r="SOS4" s="85"/>
      <c r="SOT4" s="85"/>
      <c r="SOU4" s="85"/>
      <c r="SOV4" s="85"/>
      <c r="SOW4" s="85"/>
      <c r="SOX4" s="85"/>
      <c r="SOY4" s="85"/>
      <c r="SOZ4" s="85"/>
      <c r="SPA4" s="85"/>
      <c r="SPB4" s="85"/>
      <c r="SPC4" s="85"/>
      <c r="SPD4" s="85"/>
      <c r="SPE4" s="85"/>
      <c r="SPF4" s="85"/>
      <c r="SPG4" s="85"/>
      <c r="SPH4" s="85"/>
      <c r="SPI4" s="85"/>
      <c r="SPJ4" s="85"/>
      <c r="SPK4" s="85"/>
      <c r="SPL4" s="85"/>
      <c r="SPM4" s="85"/>
      <c r="SPN4" s="85"/>
      <c r="SPO4" s="85"/>
      <c r="SPP4" s="85"/>
      <c r="SPQ4" s="85"/>
      <c r="SPR4" s="85"/>
      <c r="SPS4" s="85"/>
      <c r="SPT4" s="85"/>
      <c r="SPU4" s="85"/>
      <c r="SPV4" s="85"/>
      <c r="SPW4" s="85"/>
      <c r="SPX4" s="85"/>
      <c r="SPY4" s="85"/>
      <c r="SPZ4" s="85"/>
      <c r="SQA4" s="85"/>
      <c r="SQB4" s="85"/>
      <c r="SQC4" s="85"/>
      <c r="SQD4" s="85"/>
      <c r="SQE4" s="85"/>
      <c r="SQF4" s="85"/>
      <c r="SQG4" s="85"/>
      <c r="SQH4" s="85"/>
      <c r="SQI4" s="85"/>
      <c r="SQJ4" s="85"/>
      <c r="SQK4" s="85"/>
      <c r="SQL4" s="85"/>
      <c r="SQM4" s="85"/>
      <c r="SQN4" s="85"/>
      <c r="SQO4" s="85"/>
      <c r="SQP4" s="85"/>
      <c r="SQQ4" s="85"/>
      <c r="SQR4" s="85"/>
      <c r="SQS4" s="85"/>
      <c r="SQT4" s="85"/>
      <c r="SQU4" s="85"/>
      <c r="SQV4" s="85"/>
      <c r="SQW4" s="85"/>
      <c r="SQX4" s="85"/>
      <c r="SQY4" s="85"/>
      <c r="SQZ4" s="85"/>
      <c r="SRA4" s="85"/>
      <c r="SRB4" s="85"/>
      <c r="SRC4" s="85"/>
      <c r="SRD4" s="85"/>
      <c r="SRE4" s="85"/>
      <c r="SRF4" s="85"/>
      <c r="SRG4" s="85"/>
      <c r="SRH4" s="85"/>
      <c r="SRI4" s="85"/>
      <c r="SRJ4" s="85"/>
      <c r="SRK4" s="85"/>
      <c r="SRL4" s="85"/>
      <c r="SRM4" s="85"/>
      <c r="SRN4" s="85"/>
      <c r="SRO4" s="85"/>
      <c r="SRP4" s="85"/>
      <c r="SRQ4" s="85"/>
      <c r="SRR4" s="85"/>
      <c r="SRS4" s="85"/>
      <c r="SRT4" s="85"/>
      <c r="SRU4" s="85"/>
      <c r="SRV4" s="85"/>
      <c r="SRW4" s="85"/>
      <c r="SRX4" s="85"/>
      <c r="SRY4" s="85"/>
      <c r="SRZ4" s="85"/>
      <c r="SSA4" s="85"/>
      <c r="SSB4" s="85"/>
      <c r="SSC4" s="85"/>
      <c r="SSD4" s="85"/>
      <c r="SSE4" s="85"/>
      <c r="SSF4" s="85"/>
      <c r="SSG4" s="85"/>
      <c r="SSH4" s="85"/>
      <c r="SSI4" s="85"/>
      <c r="SSJ4" s="85"/>
      <c r="SSK4" s="85"/>
      <c r="SSL4" s="85"/>
      <c r="SSM4" s="85"/>
      <c r="SSN4" s="85"/>
      <c r="SSO4" s="85"/>
      <c r="SSP4" s="85"/>
      <c r="SSQ4" s="85"/>
      <c r="SSR4" s="85"/>
      <c r="SSS4" s="85"/>
      <c r="SST4" s="85"/>
      <c r="SSU4" s="85"/>
      <c r="SSV4" s="85"/>
      <c r="SSW4" s="85"/>
      <c r="SSX4" s="85"/>
      <c r="SSY4" s="85"/>
      <c r="SSZ4" s="85"/>
      <c r="STA4" s="85"/>
      <c r="STB4" s="85"/>
      <c r="STC4" s="85"/>
      <c r="STD4" s="85"/>
      <c r="STE4" s="85"/>
      <c r="STF4" s="85"/>
      <c r="STG4" s="85"/>
      <c r="STH4" s="85"/>
      <c r="STI4" s="85"/>
      <c r="STJ4" s="85"/>
      <c r="STK4" s="85"/>
      <c r="STL4" s="85"/>
      <c r="STM4" s="85"/>
      <c r="STN4" s="85"/>
      <c r="STO4" s="85"/>
      <c r="STP4" s="85"/>
      <c r="STQ4" s="85"/>
      <c r="STR4" s="85"/>
      <c r="STS4" s="85"/>
      <c r="STT4" s="85"/>
      <c r="STU4" s="85"/>
      <c r="STV4" s="85"/>
      <c r="STW4" s="85"/>
      <c r="STX4" s="85"/>
      <c r="STY4" s="85"/>
      <c r="STZ4" s="85"/>
      <c r="SUA4" s="85"/>
      <c r="SUB4" s="85"/>
      <c r="SUC4" s="85"/>
      <c r="SUD4" s="85"/>
      <c r="SUE4" s="85"/>
      <c r="SUF4" s="85"/>
      <c r="SUG4" s="85"/>
      <c r="SUH4" s="85"/>
      <c r="SUI4" s="85"/>
      <c r="SUJ4" s="85"/>
      <c r="SUK4" s="85"/>
      <c r="SUL4" s="85"/>
      <c r="SUM4" s="85"/>
      <c r="SUN4" s="85"/>
      <c r="SUO4" s="85"/>
      <c r="SUP4" s="85"/>
      <c r="SUQ4" s="85"/>
      <c r="SUR4" s="85"/>
      <c r="SUS4" s="85"/>
      <c r="SUT4" s="85"/>
      <c r="SUU4" s="85"/>
      <c r="SUV4" s="85"/>
      <c r="SUW4" s="85"/>
      <c r="SUX4" s="85"/>
      <c r="SUY4" s="85"/>
      <c r="SUZ4" s="85"/>
      <c r="SVA4" s="85"/>
      <c r="SVB4" s="85"/>
      <c r="SVC4" s="85"/>
      <c r="SVD4" s="85"/>
      <c r="SVE4" s="85"/>
      <c r="SVF4" s="85"/>
      <c r="SVG4" s="85"/>
      <c r="SVH4" s="85"/>
      <c r="SVI4" s="85"/>
      <c r="SVJ4" s="85"/>
      <c r="SVK4" s="85"/>
      <c r="SVL4" s="85"/>
      <c r="SVM4" s="85"/>
      <c r="SVN4" s="85"/>
      <c r="SVO4" s="85"/>
      <c r="SVP4" s="85"/>
      <c r="SVQ4" s="85"/>
      <c r="SVR4" s="85"/>
      <c r="SVS4" s="85"/>
      <c r="SVT4" s="85"/>
      <c r="SVU4" s="85"/>
      <c r="SVV4" s="85"/>
      <c r="SVW4" s="85"/>
      <c r="SVX4" s="85"/>
      <c r="SVY4" s="85"/>
      <c r="SVZ4" s="85"/>
      <c r="SWA4" s="85"/>
      <c r="SWB4" s="85"/>
      <c r="SWC4" s="85"/>
      <c r="SWD4" s="85"/>
      <c r="SWE4" s="85"/>
      <c r="SWF4" s="85"/>
      <c r="SWG4" s="85"/>
      <c r="SWH4" s="85"/>
      <c r="SWI4" s="85"/>
      <c r="SWJ4" s="85"/>
      <c r="SWK4" s="85"/>
      <c r="SWL4" s="85"/>
      <c r="SWM4" s="85"/>
      <c r="SWN4" s="85"/>
      <c r="SWO4" s="85"/>
      <c r="SWP4" s="85"/>
      <c r="SWQ4" s="85"/>
      <c r="SWR4" s="85"/>
      <c r="SWS4" s="85"/>
      <c r="SWT4" s="85"/>
      <c r="SWU4" s="85"/>
      <c r="SWV4" s="85"/>
      <c r="SWW4" s="85"/>
      <c r="SWX4" s="85"/>
      <c r="SWY4" s="85"/>
      <c r="SWZ4" s="85"/>
      <c r="SXA4" s="85"/>
      <c r="SXB4" s="85"/>
      <c r="SXC4" s="85"/>
      <c r="SXD4" s="85"/>
      <c r="SXE4" s="85"/>
      <c r="SXF4" s="85"/>
      <c r="SXG4" s="85"/>
      <c r="SXH4" s="85"/>
      <c r="SXI4" s="85"/>
      <c r="SXJ4" s="85"/>
      <c r="SXK4" s="85"/>
      <c r="SXL4" s="85"/>
      <c r="SXM4" s="85"/>
      <c r="SXN4" s="85"/>
      <c r="SXO4" s="85"/>
      <c r="SXP4" s="85"/>
      <c r="SXQ4" s="85"/>
      <c r="SXR4" s="85"/>
      <c r="SXS4" s="85"/>
      <c r="SXT4" s="85"/>
      <c r="SXU4" s="85"/>
      <c r="SXV4" s="85"/>
      <c r="SXW4" s="85"/>
      <c r="SXX4" s="85"/>
      <c r="SXY4" s="85"/>
      <c r="SXZ4" s="85"/>
      <c r="SYA4" s="85"/>
      <c r="SYB4" s="85"/>
      <c r="SYC4" s="85"/>
      <c r="SYD4" s="85"/>
      <c r="SYE4" s="85"/>
      <c r="SYF4" s="85"/>
      <c r="SYG4" s="85"/>
      <c r="SYH4" s="85"/>
      <c r="SYI4" s="85"/>
      <c r="SYJ4" s="85"/>
      <c r="SYK4" s="85"/>
      <c r="SYL4" s="85"/>
      <c r="SYM4" s="85"/>
      <c r="SYN4" s="85"/>
      <c r="SYO4" s="85"/>
      <c r="SYP4" s="85"/>
      <c r="SYQ4" s="85"/>
      <c r="SYR4" s="85"/>
      <c r="SYS4" s="85"/>
      <c r="SYT4" s="85"/>
      <c r="SYU4" s="85"/>
      <c r="SYV4" s="85"/>
      <c r="SYW4" s="85"/>
      <c r="SYX4" s="85"/>
      <c r="SYY4" s="85"/>
      <c r="SYZ4" s="85"/>
      <c r="SZA4" s="85"/>
      <c r="SZB4" s="85"/>
      <c r="SZC4" s="85"/>
      <c r="SZD4" s="85"/>
      <c r="SZE4" s="85"/>
      <c r="SZF4" s="85"/>
      <c r="SZG4" s="85"/>
      <c r="SZH4" s="85"/>
      <c r="SZI4" s="85"/>
      <c r="SZJ4" s="85"/>
      <c r="SZK4" s="85"/>
      <c r="SZL4" s="85"/>
      <c r="SZM4" s="85"/>
      <c r="SZN4" s="85"/>
      <c r="SZO4" s="85"/>
      <c r="SZP4" s="85"/>
      <c r="SZQ4" s="85"/>
      <c r="SZR4" s="85"/>
      <c r="SZS4" s="85"/>
      <c r="SZT4" s="85"/>
      <c r="SZU4" s="85"/>
      <c r="SZV4" s="85"/>
      <c r="SZW4" s="85"/>
      <c r="SZX4" s="85"/>
      <c r="SZY4" s="85"/>
      <c r="SZZ4" s="85"/>
      <c r="TAA4" s="85"/>
      <c r="TAB4" s="85"/>
      <c r="TAC4" s="85"/>
      <c r="TAD4" s="85"/>
      <c r="TAE4" s="85"/>
      <c r="TAF4" s="85"/>
      <c r="TAG4" s="85"/>
      <c r="TAH4" s="85"/>
      <c r="TAI4" s="85"/>
      <c r="TAJ4" s="85"/>
      <c r="TAK4" s="85"/>
      <c r="TAL4" s="85"/>
      <c r="TAM4" s="85"/>
      <c r="TAN4" s="85"/>
      <c r="TAO4" s="85"/>
      <c r="TAP4" s="85"/>
      <c r="TAQ4" s="85"/>
      <c r="TAR4" s="85"/>
      <c r="TAS4" s="85"/>
      <c r="TAT4" s="85"/>
      <c r="TAU4" s="85"/>
      <c r="TAV4" s="85"/>
      <c r="TAW4" s="85"/>
      <c r="TAX4" s="85"/>
      <c r="TAY4" s="85"/>
      <c r="TAZ4" s="85"/>
      <c r="TBA4" s="85"/>
      <c r="TBB4" s="85"/>
      <c r="TBC4" s="85"/>
      <c r="TBD4" s="85"/>
      <c r="TBE4" s="85"/>
      <c r="TBF4" s="85"/>
      <c r="TBG4" s="85"/>
      <c r="TBH4" s="85"/>
      <c r="TBI4" s="85"/>
      <c r="TBJ4" s="85"/>
      <c r="TBK4" s="85"/>
      <c r="TBL4" s="85"/>
      <c r="TBM4" s="85"/>
      <c r="TBN4" s="85"/>
      <c r="TBO4" s="85"/>
      <c r="TBP4" s="85"/>
      <c r="TBQ4" s="85"/>
      <c r="TBR4" s="85"/>
      <c r="TBS4" s="85"/>
      <c r="TBT4" s="85"/>
      <c r="TBU4" s="85"/>
      <c r="TBV4" s="85"/>
      <c r="TBW4" s="85"/>
      <c r="TBX4" s="85"/>
      <c r="TBY4" s="85"/>
      <c r="TBZ4" s="85"/>
      <c r="TCA4" s="85"/>
      <c r="TCB4" s="85"/>
      <c r="TCC4" s="85"/>
      <c r="TCD4" s="85"/>
      <c r="TCE4" s="85"/>
      <c r="TCF4" s="85"/>
      <c r="TCG4" s="85"/>
      <c r="TCH4" s="85"/>
      <c r="TCI4" s="85"/>
      <c r="TCJ4" s="85"/>
      <c r="TCK4" s="85"/>
      <c r="TCL4" s="85"/>
      <c r="TCM4" s="85"/>
      <c r="TCN4" s="85"/>
      <c r="TCO4" s="85"/>
      <c r="TCP4" s="85"/>
      <c r="TCQ4" s="85"/>
      <c r="TCR4" s="85"/>
      <c r="TCS4" s="85"/>
      <c r="TCT4" s="85"/>
      <c r="TCU4" s="85"/>
      <c r="TCV4" s="85"/>
      <c r="TCW4" s="85"/>
      <c r="TCX4" s="85"/>
      <c r="TCY4" s="85"/>
      <c r="TCZ4" s="85"/>
      <c r="TDA4" s="85"/>
      <c r="TDB4" s="85"/>
      <c r="TDC4" s="85"/>
      <c r="TDD4" s="85"/>
      <c r="TDE4" s="85"/>
      <c r="TDF4" s="85"/>
      <c r="TDG4" s="85"/>
      <c r="TDH4" s="85"/>
      <c r="TDI4" s="85"/>
      <c r="TDJ4" s="85"/>
      <c r="TDK4" s="85"/>
      <c r="TDL4" s="85"/>
      <c r="TDM4" s="85"/>
      <c r="TDN4" s="85"/>
      <c r="TDO4" s="85"/>
      <c r="TDP4" s="85"/>
      <c r="TDQ4" s="85"/>
      <c r="TDR4" s="85"/>
      <c r="TDS4" s="85"/>
      <c r="TDT4" s="85"/>
      <c r="TDU4" s="85"/>
      <c r="TDV4" s="85"/>
      <c r="TDW4" s="85"/>
      <c r="TDX4" s="85"/>
      <c r="TDY4" s="85"/>
      <c r="TDZ4" s="85"/>
      <c r="TEA4" s="85"/>
      <c r="TEB4" s="85"/>
      <c r="TEC4" s="85"/>
      <c r="TED4" s="85"/>
      <c r="TEE4" s="85"/>
      <c r="TEF4" s="85"/>
      <c r="TEG4" s="85"/>
      <c r="TEH4" s="85"/>
      <c r="TEI4" s="85"/>
      <c r="TEJ4" s="85"/>
      <c r="TEK4" s="85"/>
      <c r="TEL4" s="85"/>
      <c r="TEM4" s="85"/>
      <c r="TEN4" s="85"/>
      <c r="TEO4" s="85"/>
      <c r="TEP4" s="85"/>
      <c r="TEQ4" s="85"/>
      <c r="TER4" s="85"/>
      <c r="TES4" s="85"/>
      <c r="TET4" s="85"/>
      <c r="TEU4" s="85"/>
      <c r="TEV4" s="85"/>
      <c r="TEW4" s="85"/>
      <c r="TEX4" s="85"/>
      <c r="TEY4" s="85"/>
      <c r="TEZ4" s="85"/>
      <c r="TFA4" s="85"/>
      <c r="TFB4" s="85"/>
      <c r="TFC4" s="85"/>
      <c r="TFD4" s="85"/>
      <c r="TFE4" s="85"/>
      <c r="TFF4" s="85"/>
      <c r="TFG4" s="85"/>
      <c r="TFH4" s="85"/>
      <c r="TFI4" s="85"/>
      <c r="TFJ4" s="85"/>
      <c r="TFK4" s="85"/>
      <c r="TFL4" s="85"/>
      <c r="TFM4" s="85"/>
      <c r="TFN4" s="85"/>
      <c r="TFO4" s="85"/>
      <c r="TFP4" s="85"/>
      <c r="TFQ4" s="85"/>
      <c r="TFR4" s="85"/>
      <c r="TFS4" s="85"/>
      <c r="TFT4" s="85"/>
      <c r="TFU4" s="85"/>
      <c r="TFV4" s="85"/>
      <c r="TFW4" s="85"/>
      <c r="TFX4" s="85"/>
      <c r="TFY4" s="85"/>
      <c r="TFZ4" s="85"/>
      <c r="TGA4" s="85"/>
      <c r="TGB4" s="85"/>
      <c r="TGC4" s="85"/>
      <c r="TGD4" s="85"/>
      <c r="TGE4" s="85"/>
      <c r="TGF4" s="85"/>
      <c r="TGG4" s="85"/>
      <c r="TGH4" s="85"/>
      <c r="TGI4" s="85"/>
      <c r="TGJ4" s="85"/>
      <c r="TGK4" s="85"/>
      <c r="TGL4" s="85"/>
      <c r="TGM4" s="85"/>
      <c r="TGN4" s="85"/>
      <c r="TGO4" s="85"/>
      <c r="TGP4" s="85"/>
      <c r="TGQ4" s="85"/>
      <c r="TGR4" s="85"/>
      <c r="TGS4" s="85"/>
      <c r="TGT4" s="85"/>
      <c r="TGU4" s="85"/>
      <c r="TGV4" s="85"/>
      <c r="TGW4" s="85"/>
      <c r="TGX4" s="85"/>
      <c r="TGY4" s="85"/>
      <c r="TGZ4" s="85"/>
      <c r="THA4" s="85"/>
      <c r="THB4" s="85"/>
      <c r="THC4" s="85"/>
      <c r="THD4" s="85"/>
      <c r="THE4" s="85"/>
      <c r="THF4" s="85"/>
      <c r="THG4" s="85"/>
      <c r="THH4" s="85"/>
      <c r="THI4" s="85"/>
      <c r="THJ4" s="85"/>
      <c r="THK4" s="85"/>
      <c r="THL4" s="85"/>
      <c r="THM4" s="85"/>
      <c r="THN4" s="85"/>
      <c r="THO4" s="85"/>
      <c r="THP4" s="85"/>
      <c r="THQ4" s="85"/>
      <c r="THR4" s="85"/>
      <c r="THS4" s="85"/>
      <c r="THT4" s="85"/>
      <c r="THU4" s="85"/>
      <c r="THV4" s="85"/>
      <c r="THW4" s="85"/>
      <c r="THX4" s="85"/>
      <c r="THY4" s="85"/>
      <c r="THZ4" s="85"/>
      <c r="TIA4" s="85"/>
      <c r="TIB4" s="85"/>
      <c r="TIC4" s="85"/>
      <c r="TID4" s="85"/>
      <c r="TIE4" s="85"/>
      <c r="TIF4" s="85"/>
      <c r="TIG4" s="85"/>
      <c r="TIH4" s="85"/>
      <c r="TII4" s="85"/>
      <c r="TIJ4" s="85"/>
      <c r="TIK4" s="85"/>
      <c r="TIL4" s="85"/>
      <c r="TIM4" s="85"/>
      <c r="TIN4" s="85"/>
      <c r="TIO4" s="85"/>
      <c r="TIP4" s="85"/>
      <c r="TIQ4" s="85"/>
      <c r="TIR4" s="85"/>
      <c r="TIS4" s="85"/>
      <c r="TIT4" s="85"/>
      <c r="TIU4" s="85"/>
      <c r="TIV4" s="85"/>
      <c r="TIW4" s="85"/>
      <c r="TIX4" s="85"/>
      <c r="TIY4" s="85"/>
      <c r="TIZ4" s="85"/>
      <c r="TJA4" s="85"/>
      <c r="TJB4" s="85"/>
      <c r="TJC4" s="85"/>
      <c r="TJD4" s="85"/>
      <c r="TJE4" s="85"/>
      <c r="TJF4" s="85"/>
      <c r="TJG4" s="85"/>
      <c r="TJH4" s="85"/>
      <c r="TJI4" s="85"/>
      <c r="TJJ4" s="85"/>
      <c r="TJK4" s="85"/>
      <c r="TJL4" s="85"/>
      <c r="TJM4" s="85"/>
      <c r="TJN4" s="85"/>
      <c r="TJO4" s="85"/>
      <c r="TJP4" s="85"/>
      <c r="TJQ4" s="85"/>
      <c r="TJR4" s="85"/>
      <c r="TJS4" s="85"/>
      <c r="TJT4" s="85"/>
      <c r="TJU4" s="85"/>
      <c r="TJV4" s="85"/>
      <c r="TJW4" s="85"/>
      <c r="TJX4" s="85"/>
      <c r="TJY4" s="85"/>
      <c r="TJZ4" s="85"/>
      <c r="TKA4" s="85"/>
      <c r="TKB4" s="85"/>
      <c r="TKC4" s="85"/>
      <c r="TKD4" s="85"/>
      <c r="TKE4" s="85"/>
      <c r="TKF4" s="85"/>
      <c r="TKG4" s="85"/>
      <c r="TKH4" s="85"/>
      <c r="TKI4" s="85"/>
      <c r="TKJ4" s="85"/>
      <c r="TKK4" s="85"/>
      <c r="TKL4" s="85"/>
      <c r="TKM4" s="85"/>
      <c r="TKN4" s="85"/>
      <c r="TKO4" s="85"/>
      <c r="TKP4" s="85"/>
      <c r="TKQ4" s="85"/>
      <c r="TKR4" s="85"/>
      <c r="TKS4" s="85"/>
      <c r="TKT4" s="85"/>
      <c r="TKU4" s="85"/>
      <c r="TKV4" s="85"/>
      <c r="TKW4" s="85"/>
      <c r="TKX4" s="85"/>
      <c r="TKY4" s="85"/>
      <c r="TKZ4" s="85"/>
      <c r="TLA4" s="85"/>
      <c r="TLB4" s="85"/>
      <c r="TLC4" s="85"/>
      <c r="TLD4" s="85"/>
      <c r="TLE4" s="85"/>
      <c r="TLF4" s="85"/>
      <c r="TLG4" s="85"/>
      <c r="TLH4" s="85"/>
      <c r="TLI4" s="85"/>
      <c r="TLJ4" s="85"/>
      <c r="TLK4" s="85"/>
      <c r="TLL4" s="85"/>
      <c r="TLM4" s="85"/>
      <c r="TLN4" s="85"/>
      <c r="TLO4" s="85"/>
      <c r="TLP4" s="85"/>
      <c r="TLQ4" s="85"/>
      <c r="TLR4" s="85"/>
      <c r="TLS4" s="85"/>
      <c r="TLT4" s="85"/>
      <c r="TLU4" s="85"/>
      <c r="TLV4" s="85"/>
      <c r="TLW4" s="85"/>
      <c r="TLX4" s="85"/>
      <c r="TLY4" s="85"/>
      <c r="TLZ4" s="85"/>
      <c r="TMA4" s="85"/>
      <c r="TMB4" s="85"/>
      <c r="TMC4" s="85"/>
      <c r="TMD4" s="85"/>
      <c r="TME4" s="85"/>
      <c r="TMF4" s="85"/>
      <c r="TMG4" s="85"/>
      <c r="TMH4" s="85"/>
      <c r="TMI4" s="85"/>
      <c r="TMJ4" s="85"/>
      <c r="TMK4" s="85"/>
      <c r="TML4" s="85"/>
      <c r="TMM4" s="85"/>
      <c r="TMN4" s="85"/>
      <c r="TMO4" s="85"/>
      <c r="TMP4" s="85"/>
      <c r="TMQ4" s="85"/>
      <c r="TMR4" s="85"/>
      <c r="TMS4" s="85"/>
      <c r="TMT4" s="85"/>
      <c r="TMU4" s="85"/>
      <c r="TMV4" s="85"/>
      <c r="TMW4" s="85"/>
      <c r="TMX4" s="85"/>
      <c r="TMY4" s="85"/>
      <c r="TMZ4" s="85"/>
      <c r="TNA4" s="85"/>
      <c r="TNB4" s="85"/>
      <c r="TNC4" s="85"/>
      <c r="TND4" s="85"/>
      <c r="TNE4" s="85"/>
      <c r="TNF4" s="85"/>
      <c r="TNG4" s="85"/>
      <c r="TNH4" s="85"/>
      <c r="TNI4" s="85"/>
      <c r="TNJ4" s="85"/>
      <c r="TNK4" s="85"/>
      <c r="TNL4" s="85"/>
      <c r="TNM4" s="85"/>
      <c r="TNN4" s="85"/>
      <c r="TNO4" s="85"/>
      <c r="TNP4" s="85"/>
      <c r="TNQ4" s="85"/>
      <c r="TNR4" s="85"/>
      <c r="TNS4" s="85"/>
      <c r="TNT4" s="85"/>
      <c r="TNU4" s="85"/>
      <c r="TNV4" s="85"/>
      <c r="TNW4" s="85"/>
      <c r="TNX4" s="85"/>
      <c r="TNY4" s="85"/>
      <c r="TNZ4" s="85"/>
      <c r="TOA4" s="85"/>
      <c r="TOB4" s="85"/>
      <c r="TOC4" s="85"/>
      <c r="TOD4" s="85"/>
      <c r="TOE4" s="85"/>
      <c r="TOF4" s="85"/>
      <c r="TOG4" s="85"/>
      <c r="TOH4" s="85"/>
      <c r="TOI4" s="85"/>
      <c r="TOJ4" s="85"/>
      <c r="TOK4" s="85"/>
      <c r="TOL4" s="85"/>
      <c r="TOM4" s="85"/>
      <c r="TON4" s="85"/>
      <c r="TOO4" s="85"/>
      <c r="TOP4" s="85"/>
      <c r="TOQ4" s="85"/>
      <c r="TOR4" s="85"/>
      <c r="TOS4" s="85"/>
      <c r="TOT4" s="85"/>
      <c r="TOU4" s="85"/>
      <c r="TOV4" s="85"/>
      <c r="TOW4" s="85"/>
      <c r="TOX4" s="85"/>
      <c r="TOY4" s="85"/>
      <c r="TOZ4" s="85"/>
      <c r="TPA4" s="85"/>
      <c r="TPB4" s="85"/>
      <c r="TPC4" s="85"/>
      <c r="TPD4" s="85"/>
      <c r="TPE4" s="85"/>
      <c r="TPF4" s="85"/>
      <c r="TPG4" s="85"/>
      <c r="TPH4" s="85"/>
      <c r="TPI4" s="85"/>
      <c r="TPJ4" s="85"/>
      <c r="TPK4" s="85"/>
      <c r="TPL4" s="85"/>
      <c r="TPM4" s="85"/>
      <c r="TPN4" s="85"/>
      <c r="TPO4" s="85"/>
      <c r="TPP4" s="85"/>
      <c r="TPQ4" s="85"/>
      <c r="TPR4" s="85"/>
      <c r="TPS4" s="85"/>
      <c r="TPT4" s="85"/>
      <c r="TPU4" s="85"/>
      <c r="TPV4" s="85"/>
      <c r="TPW4" s="85"/>
      <c r="TPX4" s="85"/>
      <c r="TPY4" s="85"/>
      <c r="TPZ4" s="85"/>
      <c r="TQA4" s="85"/>
      <c r="TQB4" s="85"/>
      <c r="TQC4" s="85"/>
      <c r="TQD4" s="85"/>
      <c r="TQE4" s="85"/>
      <c r="TQF4" s="85"/>
      <c r="TQG4" s="85"/>
      <c r="TQH4" s="85"/>
      <c r="TQI4" s="85"/>
      <c r="TQJ4" s="85"/>
      <c r="TQK4" s="85"/>
      <c r="TQL4" s="85"/>
      <c r="TQM4" s="85"/>
      <c r="TQN4" s="85"/>
      <c r="TQO4" s="85"/>
      <c r="TQP4" s="85"/>
      <c r="TQQ4" s="85"/>
      <c r="TQR4" s="85"/>
      <c r="TQS4" s="85"/>
      <c r="TQT4" s="85"/>
      <c r="TQU4" s="85"/>
      <c r="TQV4" s="85"/>
      <c r="TQW4" s="85"/>
      <c r="TQX4" s="85"/>
      <c r="TQY4" s="85"/>
      <c r="TQZ4" s="85"/>
      <c r="TRA4" s="85"/>
      <c r="TRB4" s="85"/>
      <c r="TRC4" s="85"/>
      <c r="TRD4" s="85"/>
      <c r="TRE4" s="85"/>
      <c r="TRF4" s="85"/>
      <c r="TRG4" s="85"/>
      <c r="TRH4" s="85"/>
      <c r="TRI4" s="85"/>
      <c r="TRJ4" s="85"/>
      <c r="TRK4" s="85"/>
      <c r="TRL4" s="85"/>
      <c r="TRM4" s="85"/>
      <c r="TRN4" s="85"/>
      <c r="TRO4" s="85"/>
      <c r="TRP4" s="85"/>
      <c r="TRQ4" s="85"/>
      <c r="TRR4" s="85"/>
      <c r="TRS4" s="85"/>
      <c r="TRT4" s="85"/>
      <c r="TRU4" s="85"/>
      <c r="TRV4" s="85"/>
      <c r="TRW4" s="85"/>
      <c r="TRX4" s="85"/>
      <c r="TRY4" s="85"/>
      <c r="TRZ4" s="85"/>
      <c r="TSA4" s="85"/>
      <c r="TSB4" s="85"/>
      <c r="TSC4" s="85"/>
      <c r="TSD4" s="85"/>
      <c r="TSE4" s="85"/>
      <c r="TSF4" s="85"/>
      <c r="TSG4" s="85"/>
      <c r="TSH4" s="85"/>
      <c r="TSI4" s="85"/>
      <c r="TSJ4" s="85"/>
      <c r="TSK4" s="85"/>
      <c r="TSL4" s="85"/>
      <c r="TSM4" s="85"/>
      <c r="TSN4" s="85"/>
      <c r="TSO4" s="85"/>
      <c r="TSP4" s="85"/>
      <c r="TSQ4" s="85"/>
      <c r="TSR4" s="85"/>
      <c r="TSS4" s="85"/>
      <c r="TST4" s="85"/>
      <c r="TSU4" s="85"/>
      <c r="TSV4" s="85"/>
      <c r="TSW4" s="85"/>
      <c r="TSX4" s="85"/>
      <c r="TSY4" s="85"/>
      <c r="TSZ4" s="85"/>
      <c r="TTA4" s="85"/>
      <c r="TTB4" s="85"/>
      <c r="TTC4" s="85"/>
      <c r="TTD4" s="85"/>
      <c r="TTE4" s="85"/>
      <c r="TTF4" s="85"/>
      <c r="TTG4" s="85"/>
      <c r="TTH4" s="85"/>
      <c r="TTI4" s="85"/>
      <c r="TTJ4" s="85"/>
      <c r="TTK4" s="85"/>
      <c r="TTL4" s="85"/>
      <c r="TTM4" s="85"/>
      <c r="TTN4" s="85"/>
      <c r="TTO4" s="85"/>
      <c r="TTP4" s="85"/>
      <c r="TTQ4" s="85"/>
      <c r="TTR4" s="85"/>
      <c r="TTS4" s="85"/>
      <c r="TTT4" s="85"/>
      <c r="TTU4" s="85"/>
      <c r="TTV4" s="85"/>
      <c r="TTW4" s="85"/>
      <c r="TTX4" s="85"/>
      <c r="TTY4" s="85"/>
      <c r="TTZ4" s="85"/>
      <c r="TUA4" s="85"/>
      <c r="TUB4" s="85"/>
      <c r="TUC4" s="85"/>
      <c r="TUD4" s="85"/>
      <c r="TUE4" s="85"/>
      <c r="TUF4" s="85"/>
      <c r="TUG4" s="85"/>
      <c r="TUH4" s="85"/>
      <c r="TUI4" s="85"/>
      <c r="TUJ4" s="85"/>
      <c r="TUK4" s="85"/>
      <c r="TUL4" s="85"/>
      <c r="TUM4" s="85"/>
      <c r="TUN4" s="85"/>
      <c r="TUO4" s="85"/>
      <c r="TUP4" s="85"/>
      <c r="TUQ4" s="85"/>
      <c r="TUR4" s="85"/>
      <c r="TUS4" s="85"/>
      <c r="TUT4" s="85"/>
      <c r="TUU4" s="85"/>
      <c r="TUV4" s="85"/>
      <c r="TUW4" s="85"/>
      <c r="TUX4" s="85"/>
      <c r="TUY4" s="85"/>
      <c r="TUZ4" s="85"/>
      <c r="TVA4" s="85"/>
      <c r="TVB4" s="85"/>
      <c r="TVC4" s="85"/>
      <c r="TVD4" s="85"/>
      <c r="TVE4" s="85"/>
      <c r="TVF4" s="85"/>
      <c r="TVG4" s="85"/>
      <c r="TVH4" s="85"/>
      <c r="TVI4" s="85"/>
      <c r="TVJ4" s="85"/>
      <c r="TVK4" s="85"/>
      <c r="TVL4" s="85"/>
      <c r="TVM4" s="85"/>
      <c r="TVN4" s="85"/>
      <c r="TVO4" s="85"/>
      <c r="TVP4" s="85"/>
      <c r="TVQ4" s="85"/>
      <c r="TVR4" s="85"/>
      <c r="TVS4" s="85"/>
      <c r="TVT4" s="85"/>
      <c r="TVU4" s="85"/>
      <c r="TVV4" s="85"/>
      <c r="TVW4" s="85"/>
      <c r="TVX4" s="85"/>
      <c r="TVY4" s="85"/>
      <c r="TVZ4" s="85"/>
      <c r="TWA4" s="85"/>
      <c r="TWB4" s="85"/>
      <c r="TWC4" s="85"/>
      <c r="TWD4" s="85"/>
      <c r="TWE4" s="85"/>
      <c r="TWF4" s="85"/>
      <c r="TWG4" s="85"/>
      <c r="TWH4" s="85"/>
      <c r="TWI4" s="85"/>
      <c r="TWJ4" s="85"/>
      <c r="TWK4" s="85"/>
      <c r="TWL4" s="85"/>
      <c r="TWM4" s="85"/>
      <c r="TWN4" s="85"/>
      <c r="TWO4" s="85"/>
      <c r="TWP4" s="85"/>
      <c r="TWQ4" s="85"/>
      <c r="TWR4" s="85"/>
      <c r="TWS4" s="85"/>
      <c r="TWT4" s="85"/>
      <c r="TWU4" s="85"/>
      <c r="TWV4" s="85"/>
      <c r="TWW4" s="85"/>
      <c r="TWX4" s="85"/>
      <c r="TWY4" s="85"/>
      <c r="TWZ4" s="85"/>
      <c r="TXA4" s="85"/>
      <c r="TXB4" s="85"/>
      <c r="TXC4" s="85"/>
      <c r="TXD4" s="85"/>
      <c r="TXE4" s="85"/>
      <c r="TXF4" s="85"/>
      <c r="TXG4" s="85"/>
      <c r="TXH4" s="85"/>
      <c r="TXI4" s="85"/>
      <c r="TXJ4" s="85"/>
      <c r="TXK4" s="85"/>
      <c r="TXL4" s="85"/>
      <c r="TXM4" s="85"/>
      <c r="TXN4" s="85"/>
      <c r="TXO4" s="85"/>
      <c r="TXP4" s="85"/>
      <c r="TXQ4" s="85"/>
      <c r="TXR4" s="85"/>
      <c r="TXS4" s="85"/>
      <c r="TXT4" s="85"/>
      <c r="TXU4" s="85"/>
      <c r="TXV4" s="85"/>
      <c r="TXW4" s="85"/>
      <c r="TXX4" s="85"/>
      <c r="TXY4" s="85"/>
      <c r="TXZ4" s="85"/>
      <c r="TYA4" s="85"/>
      <c r="TYB4" s="85"/>
      <c r="TYC4" s="85"/>
      <c r="TYD4" s="85"/>
      <c r="TYE4" s="85"/>
      <c r="TYF4" s="85"/>
      <c r="TYG4" s="85"/>
      <c r="TYH4" s="85"/>
      <c r="TYI4" s="85"/>
      <c r="TYJ4" s="85"/>
      <c r="TYK4" s="85"/>
      <c r="TYL4" s="85"/>
      <c r="TYM4" s="85"/>
      <c r="TYN4" s="85"/>
      <c r="TYO4" s="85"/>
      <c r="TYP4" s="85"/>
      <c r="TYQ4" s="85"/>
      <c r="TYR4" s="85"/>
      <c r="TYS4" s="85"/>
      <c r="TYT4" s="85"/>
      <c r="TYU4" s="85"/>
      <c r="TYV4" s="85"/>
      <c r="TYW4" s="85"/>
      <c r="TYX4" s="85"/>
      <c r="TYY4" s="85"/>
      <c r="TYZ4" s="85"/>
      <c r="TZA4" s="85"/>
      <c r="TZB4" s="85"/>
      <c r="TZC4" s="85"/>
      <c r="TZD4" s="85"/>
      <c r="TZE4" s="85"/>
      <c r="TZF4" s="85"/>
      <c r="TZG4" s="85"/>
      <c r="TZH4" s="85"/>
      <c r="TZI4" s="85"/>
      <c r="TZJ4" s="85"/>
      <c r="TZK4" s="85"/>
      <c r="TZL4" s="85"/>
      <c r="TZM4" s="85"/>
      <c r="TZN4" s="85"/>
      <c r="TZO4" s="85"/>
      <c r="TZP4" s="85"/>
      <c r="TZQ4" s="85"/>
      <c r="TZR4" s="85"/>
      <c r="TZS4" s="85"/>
      <c r="TZT4" s="85"/>
      <c r="TZU4" s="85"/>
      <c r="TZV4" s="85"/>
      <c r="TZW4" s="85"/>
      <c r="TZX4" s="85"/>
      <c r="TZY4" s="85"/>
      <c r="TZZ4" s="85"/>
      <c r="UAA4" s="85"/>
      <c r="UAB4" s="85"/>
      <c r="UAC4" s="85"/>
      <c r="UAD4" s="85"/>
      <c r="UAE4" s="85"/>
      <c r="UAF4" s="85"/>
      <c r="UAG4" s="85"/>
      <c r="UAH4" s="85"/>
      <c r="UAI4" s="85"/>
      <c r="UAJ4" s="85"/>
      <c r="UAK4" s="85"/>
      <c r="UAL4" s="85"/>
      <c r="UAM4" s="85"/>
      <c r="UAN4" s="85"/>
      <c r="UAO4" s="85"/>
      <c r="UAP4" s="85"/>
      <c r="UAQ4" s="85"/>
      <c r="UAR4" s="85"/>
      <c r="UAS4" s="85"/>
      <c r="UAT4" s="85"/>
      <c r="UAU4" s="85"/>
      <c r="UAV4" s="85"/>
      <c r="UAW4" s="85"/>
      <c r="UAX4" s="85"/>
      <c r="UAY4" s="85"/>
      <c r="UAZ4" s="85"/>
      <c r="UBA4" s="85"/>
      <c r="UBB4" s="85"/>
      <c r="UBC4" s="85"/>
      <c r="UBD4" s="85"/>
      <c r="UBE4" s="85"/>
      <c r="UBF4" s="85"/>
      <c r="UBG4" s="85"/>
      <c r="UBH4" s="85"/>
      <c r="UBI4" s="85"/>
      <c r="UBJ4" s="85"/>
      <c r="UBK4" s="85"/>
      <c r="UBL4" s="85"/>
      <c r="UBM4" s="85"/>
      <c r="UBN4" s="85"/>
      <c r="UBO4" s="85"/>
      <c r="UBP4" s="85"/>
      <c r="UBQ4" s="85"/>
      <c r="UBR4" s="85"/>
      <c r="UBS4" s="85"/>
      <c r="UBT4" s="85"/>
      <c r="UBU4" s="85"/>
      <c r="UBV4" s="85"/>
      <c r="UBW4" s="85"/>
      <c r="UBX4" s="85"/>
      <c r="UBY4" s="85"/>
      <c r="UBZ4" s="85"/>
      <c r="UCA4" s="85"/>
      <c r="UCB4" s="85"/>
      <c r="UCC4" s="85"/>
      <c r="UCD4" s="85"/>
      <c r="UCE4" s="85"/>
      <c r="UCF4" s="85"/>
      <c r="UCG4" s="85"/>
      <c r="UCH4" s="85"/>
      <c r="UCI4" s="85"/>
      <c r="UCJ4" s="85"/>
      <c r="UCK4" s="85"/>
      <c r="UCL4" s="85"/>
      <c r="UCM4" s="85"/>
      <c r="UCN4" s="85"/>
      <c r="UCO4" s="85"/>
      <c r="UCP4" s="85"/>
      <c r="UCQ4" s="85"/>
      <c r="UCR4" s="85"/>
      <c r="UCS4" s="85"/>
      <c r="UCT4" s="85"/>
      <c r="UCU4" s="85"/>
      <c r="UCV4" s="85"/>
      <c r="UCW4" s="85"/>
      <c r="UCX4" s="85"/>
      <c r="UCY4" s="85"/>
      <c r="UCZ4" s="85"/>
      <c r="UDA4" s="85"/>
      <c r="UDB4" s="85"/>
      <c r="UDC4" s="85"/>
      <c r="UDD4" s="85"/>
      <c r="UDE4" s="85"/>
      <c r="UDF4" s="85"/>
      <c r="UDG4" s="85"/>
      <c r="UDH4" s="85"/>
      <c r="UDI4" s="85"/>
      <c r="UDJ4" s="85"/>
      <c r="UDK4" s="85"/>
      <c r="UDL4" s="85"/>
      <c r="UDM4" s="85"/>
      <c r="UDN4" s="85"/>
      <c r="UDO4" s="85"/>
      <c r="UDP4" s="85"/>
      <c r="UDQ4" s="85"/>
      <c r="UDR4" s="85"/>
      <c r="UDS4" s="85"/>
      <c r="UDT4" s="85"/>
      <c r="UDU4" s="85"/>
      <c r="UDV4" s="85"/>
      <c r="UDW4" s="85"/>
      <c r="UDX4" s="85"/>
      <c r="UDY4" s="85"/>
      <c r="UDZ4" s="85"/>
      <c r="UEA4" s="85"/>
      <c r="UEB4" s="85"/>
      <c r="UEC4" s="85"/>
      <c r="UED4" s="85"/>
      <c r="UEE4" s="85"/>
      <c r="UEF4" s="85"/>
      <c r="UEG4" s="85"/>
      <c r="UEH4" s="85"/>
      <c r="UEI4" s="85"/>
      <c r="UEJ4" s="85"/>
      <c r="UEK4" s="85"/>
      <c r="UEL4" s="85"/>
      <c r="UEM4" s="85"/>
      <c r="UEN4" s="85"/>
      <c r="UEO4" s="85"/>
      <c r="UEP4" s="85"/>
      <c r="UEQ4" s="85"/>
      <c r="UER4" s="85"/>
      <c r="UES4" s="85"/>
      <c r="UET4" s="85"/>
      <c r="UEU4" s="85"/>
      <c r="UEV4" s="85"/>
      <c r="UEW4" s="85"/>
      <c r="UEX4" s="85"/>
      <c r="UEY4" s="85"/>
      <c r="UEZ4" s="85"/>
      <c r="UFA4" s="85"/>
      <c r="UFB4" s="85"/>
      <c r="UFC4" s="85"/>
      <c r="UFD4" s="85"/>
      <c r="UFE4" s="85"/>
      <c r="UFF4" s="85"/>
      <c r="UFG4" s="85"/>
      <c r="UFH4" s="85"/>
      <c r="UFI4" s="85"/>
      <c r="UFJ4" s="85"/>
      <c r="UFK4" s="85"/>
      <c r="UFL4" s="85"/>
      <c r="UFM4" s="85"/>
      <c r="UFN4" s="85"/>
      <c r="UFO4" s="85"/>
      <c r="UFP4" s="85"/>
      <c r="UFQ4" s="85"/>
      <c r="UFR4" s="85"/>
      <c r="UFS4" s="85"/>
      <c r="UFT4" s="85"/>
      <c r="UFU4" s="85"/>
      <c r="UFV4" s="85"/>
      <c r="UFW4" s="85"/>
      <c r="UFX4" s="85"/>
      <c r="UFY4" s="85"/>
      <c r="UFZ4" s="85"/>
      <c r="UGA4" s="85"/>
      <c r="UGB4" s="85"/>
      <c r="UGC4" s="85"/>
      <c r="UGD4" s="85"/>
      <c r="UGE4" s="85"/>
      <c r="UGF4" s="85"/>
      <c r="UGG4" s="85"/>
      <c r="UGH4" s="85"/>
      <c r="UGI4" s="85"/>
      <c r="UGJ4" s="85"/>
      <c r="UGK4" s="85"/>
      <c r="UGL4" s="85"/>
      <c r="UGM4" s="85"/>
      <c r="UGN4" s="85"/>
      <c r="UGO4" s="85"/>
      <c r="UGP4" s="85"/>
      <c r="UGQ4" s="85"/>
      <c r="UGR4" s="85"/>
      <c r="UGS4" s="85"/>
      <c r="UGT4" s="85"/>
      <c r="UGU4" s="85"/>
      <c r="UGV4" s="85"/>
      <c r="UGW4" s="85"/>
      <c r="UGX4" s="85"/>
      <c r="UGY4" s="85"/>
      <c r="UGZ4" s="85"/>
      <c r="UHA4" s="85"/>
      <c r="UHB4" s="85"/>
      <c r="UHC4" s="85"/>
      <c r="UHD4" s="85"/>
      <c r="UHE4" s="85"/>
      <c r="UHF4" s="85"/>
      <c r="UHG4" s="85"/>
      <c r="UHH4" s="85"/>
      <c r="UHI4" s="85"/>
      <c r="UHJ4" s="85"/>
      <c r="UHK4" s="85"/>
      <c r="UHL4" s="85"/>
      <c r="UHM4" s="85"/>
      <c r="UHN4" s="85"/>
      <c r="UHO4" s="85"/>
      <c r="UHP4" s="85"/>
      <c r="UHQ4" s="85"/>
      <c r="UHR4" s="85"/>
      <c r="UHS4" s="85"/>
      <c r="UHT4" s="85"/>
      <c r="UHU4" s="85"/>
      <c r="UHV4" s="85"/>
      <c r="UHW4" s="85"/>
      <c r="UHX4" s="85"/>
      <c r="UHY4" s="85"/>
      <c r="UHZ4" s="85"/>
      <c r="UIA4" s="85"/>
      <c r="UIB4" s="85"/>
      <c r="UIC4" s="85"/>
      <c r="UID4" s="85"/>
      <c r="UIE4" s="85"/>
      <c r="UIF4" s="85"/>
      <c r="UIG4" s="85"/>
      <c r="UIH4" s="85"/>
      <c r="UII4" s="85"/>
      <c r="UIJ4" s="85"/>
      <c r="UIK4" s="85"/>
      <c r="UIL4" s="85"/>
      <c r="UIM4" s="85"/>
      <c r="UIN4" s="85"/>
      <c r="UIO4" s="85"/>
      <c r="UIP4" s="85"/>
      <c r="UIQ4" s="85"/>
      <c r="UIR4" s="85"/>
      <c r="UIS4" s="85"/>
      <c r="UIT4" s="85"/>
      <c r="UIU4" s="85"/>
      <c r="UIV4" s="85"/>
      <c r="UIW4" s="85"/>
      <c r="UIX4" s="85"/>
      <c r="UIY4" s="85"/>
      <c r="UIZ4" s="85"/>
      <c r="UJA4" s="85"/>
      <c r="UJB4" s="85"/>
      <c r="UJC4" s="85"/>
      <c r="UJD4" s="85"/>
      <c r="UJE4" s="85"/>
      <c r="UJF4" s="85"/>
      <c r="UJG4" s="85"/>
      <c r="UJH4" s="85"/>
      <c r="UJI4" s="85"/>
      <c r="UJJ4" s="85"/>
      <c r="UJK4" s="85"/>
      <c r="UJL4" s="85"/>
      <c r="UJM4" s="85"/>
      <c r="UJN4" s="85"/>
      <c r="UJO4" s="85"/>
      <c r="UJP4" s="85"/>
      <c r="UJQ4" s="85"/>
      <c r="UJR4" s="85"/>
      <c r="UJS4" s="85"/>
      <c r="UJT4" s="85"/>
      <c r="UJU4" s="85"/>
      <c r="UJV4" s="85"/>
      <c r="UJW4" s="85"/>
      <c r="UJX4" s="85"/>
      <c r="UJY4" s="85"/>
      <c r="UJZ4" s="85"/>
      <c r="UKA4" s="85"/>
      <c r="UKB4" s="85"/>
      <c r="UKC4" s="85"/>
      <c r="UKD4" s="85"/>
      <c r="UKE4" s="85"/>
      <c r="UKF4" s="85"/>
      <c r="UKG4" s="85"/>
      <c r="UKH4" s="85"/>
      <c r="UKI4" s="85"/>
      <c r="UKJ4" s="85"/>
      <c r="UKK4" s="85"/>
      <c r="UKL4" s="85"/>
      <c r="UKM4" s="85"/>
      <c r="UKN4" s="85"/>
      <c r="UKO4" s="85"/>
      <c r="UKP4" s="85"/>
      <c r="UKQ4" s="85"/>
      <c r="UKR4" s="85"/>
      <c r="UKS4" s="85"/>
      <c r="UKT4" s="85"/>
      <c r="UKU4" s="85"/>
      <c r="UKV4" s="85"/>
      <c r="UKW4" s="85"/>
      <c r="UKX4" s="85"/>
      <c r="UKY4" s="85"/>
      <c r="UKZ4" s="85"/>
      <c r="ULA4" s="85"/>
      <c r="ULB4" s="85"/>
      <c r="ULC4" s="85"/>
      <c r="ULD4" s="85"/>
      <c r="ULE4" s="85"/>
      <c r="ULF4" s="85"/>
      <c r="ULG4" s="85"/>
      <c r="ULH4" s="85"/>
      <c r="ULI4" s="85"/>
      <c r="ULJ4" s="85"/>
      <c r="ULK4" s="85"/>
      <c r="ULL4" s="85"/>
      <c r="ULM4" s="85"/>
      <c r="ULN4" s="85"/>
      <c r="ULO4" s="85"/>
      <c r="ULP4" s="85"/>
      <c r="ULQ4" s="85"/>
      <c r="ULR4" s="85"/>
      <c r="ULS4" s="85"/>
      <c r="ULT4" s="85"/>
      <c r="ULU4" s="85"/>
      <c r="ULV4" s="85"/>
      <c r="ULW4" s="85"/>
      <c r="ULX4" s="85"/>
      <c r="ULY4" s="85"/>
      <c r="ULZ4" s="85"/>
      <c r="UMA4" s="85"/>
      <c r="UMB4" s="85"/>
      <c r="UMC4" s="85"/>
      <c r="UMD4" s="85"/>
      <c r="UME4" s="85"/>
      <c r="UMF4" s="85"/>
      <c r="UMG4" s="85"/>
      <c r="UMH4" s="85"/>
      <c r="UMI4" s="85"/>
      <c r="UMJ4" s="85"/>
      <c r="UMK4" s="85"/>
      <c r="UML4" s="85"/>
      <c r="UMM4" s="85"/>
      <c r="UMN4" s="85"/>
      <c r="UMO4" s="85"/>
      <c r="UMP4" s="85"/>
      <c r="UMQ4" s="85"/>
      <c r="UMR4" s="85"/>
      <c r="UMS4" s="85"/>
      <c r="UMT4" s="85"/>
      <c r="UMU4" s="85"/>
      <c r="UMV4" s="85"/>
      <c r="UMW4" s="85"/>
      <c r="UMX4" s="85"/>
      <c r="UMY4" s="85"/>
      <c r="UMZ4" s="85"/>
      <c r="UNA4" s="85"/>
      <c r="UNB4" s="85"/>
      <c r="UNC4" s="85"/>
      <c r="UND4" s="85"/>
      <c r="UNE4" s="85"/>
      <c r="UNF4" s="85"/>
      <c r="UNG4" s="85"/>
      <c r="UNH4" s="85"/>
      <c r="UNI4" s="85"/>
      <c r="UNJ4" s="85"/>
      <c r="UNK4" s="85"/>
      <c r="UNL4" s="85"/>
      <c r="UNM4" s="85"/>
      <c r="UNN4" s="85"/>
      <c r="UNO4" s="85"/>
      <c r="UNP4" s="85"/>
      <c r="UNQ4" s="85"/>
      <c r="UNR4" s="85"/>
      <c r="UNS4" s="85"/>
      <c r="UNT4" s="85"/>
      <c r="UNU4" s="85"/>
      <c r="UNV4" s="85"/>
      <c r="UNW4" s="85"/>
      <c r="UNX4" s="85"/>
      <c r="UNY4" s="85"/>
      <c r="UNZ4" s="85"/>
      <c r="UOA4" s="85"/>
      <c r="UOB4" s="85"/>
      <c r="UOC4" s="85"/>
      <c r="UOD4" s="85"/>
      <c r="UOE4" s="85"/>
      <c r="UOF4" s="85"/>
      <c r="UOG4" s="85"/>
      <c r="UOH4" s="85"/>
      <c r="UOI4" s="85"/>
      <c r="UOJ4" s="85"/>
      <c r="UOK4" s="85"/>
      <c r="UOL4" s="85"/>
      <c r="UOM4" s="85"/>
      <c r="UON4" s="85"/>
      <c r="UOO4" s="85"/>
      <c r="UOP4" s="85"/>
      <c r="UOQ4" s="85"/>
      <c r="UOR4" s="85"/>
      <c r="UOS4" s="85"/>
      <c r="UOT4" s="85"/>
      <c r="UOU4" s="85"/>
      <c r="UOV4" s="85"/>
      <c r="UOW4" s="85"/>
      <c r="UOX4" s="85"/>
      <c r="UOY4" s="85"/>
      <c r="UOZ4" s="85"/>
      <c r="UPA4" s="85"/>
      <c r="UPB4" s="85"/>
      <c r="UPC4" s="85"/>
      <c r="UPD4" s="85"/>
      <c r="UPE4" s="85"/>
      <c r="UPF4" s="85"/>
      <c r="UPG4" s="85"/>
      <c r="UPH4" s="85"/>
      <c r="UPI4" s="85"/>
      <c r="UPJ4" s="85"/>
      <c r="UPK4" s="85"/>
      <c r="UPL4" s="85"/>
      <c r="UPM4" s="85"/>
      <c r="UPN4" s="85"/>
      <c r="UPO4" s="85"/>
      <c r="UPP4" s="85"/>
      <c r="UPQ4" s="85"/>
      <c r="UPR4" s="85"/>
      <c r="UPS4" s="85"/>
      <c r="UPT4" s="85"/>
      <c r="UPU4" s="85"/>
      <c r="UPV4" s="85"/>
      <c r="UPW4" s="85"/>
      <c r="UPX4" s="85"/>
      <c r="UPY4" s="85"/>
      <c r="UPZ4" s="85"/>
      <c r="UQA4" s="85"/>
      <c r="UQB4" s="85"/>
      <c r="UQC4" s="85"/>
      <c r="UQD4" s="85"/>
      <c r="UQE4" s="85"/>
      <c r="UQF4" s="85"/>
      <c r="UQG4" s="85"/>
      <c r="UQH4" s="85"/>
      <c r="UQI4" s="85"/>
      <c r="UQJ4" s="85"/>
      <c r="UQK4" s="85"/>
      <c r="UQL4" s="85"/>
      <c r="UQM4" s="85"/>
      <c r="UQN4" s="85"/>
      <c r="UQO4" s="85"/>
      <c r="UQP4" s="85"/>
      <c r="UQQ4" s="85"/>
      <c r="UQR4" s="85"/>
      <c r="UQS4" s="85"/>
      <c r="UQT4" s="85"/>
      <c r="UQU4" s="85"/>
      <c r="UQV4" s="85"/>
      <c r="UQW4" s="85"/>
      <c r="UQX4" s="85"/>
      <c r="UQY4" s="85"/>
      <c r="UQZ4" s="85"/>
      <c r="URA4" s="85"/>
      <c r="URB4" s="85"/>
      <c r="URC4" s="85"/>
      <c r="URD4" s="85"/>
      <c r="URE4" s="85"/>
      <c r="URF4" s="85"/>
      <c r="URG4" s="85"/>
      <c r="URH4" s="85"/>
      <c r="URI4" s="85"/>
      <c r="URJ4" s="85"/>
      <c r="URK4" s="85"/>
      <c r="URL4" s="85"/>
      <c r="URM4" s="85"/>
      <c r="URN4" s="85"/>
      <c r="URO4" s="85"/>
      <c r="URP4" s="85"/>
      <c r="URQ4" s="85"/>
      <c r="URR4" s="85"/>
      <c r="URS4" s="85"/>
      <c r="URT4" s="85"/>
      <c r="URU4" s="85"/>
      <c r="URV4" s="85"/>
      <c r="URW4" s="85"/>
      <c r="URX4" s="85"/>
      <c r="URY4" s="85"/>
      <c r="URZ4" s="85"/>
      <c r="USA4" s="85"/>
      <c r="USB4" s="85"/>
      <c r="USC4" s="85"/>
      <c r="USD4" s="85"/>
      <c r="USE4" s="85"/>
      <c r="USF4" s="85"/>
      <c r="USG4" s="85"/>
      <c r="USH4" s="85"/>
      <c r="USI4" s="85"/>
      <c r="USJ4" s="85"/>
      <c r="USK4" s="85"/>
      <c r="USL4" s="85"/>
      <c r="USM4" s="85"/>
      <c r="USN4" s="85"/>
      <c r="USO4" s="85"/>
      <c r="USP4" s="85"/>
      <c r="USQ4" s="85"/>
      <c r="USR4" s="85"/>
      <c r="USS4" s="85"/>
      <c r="UST4" s="85"/>
      <c r="USU4" s="85"/>
      <c r="USV4" s="85"/>
      <c r="USW4" s="85"/>
      <c r="USX4" s="85"/>
      <c r="USY4" s="85"/>
      <c r="USZ4" s="85"/>
      <c r="UTA4" s="85"/>
      <c r="UTB4" s="85"/>
      <c r="UTC4" s="85"/>
      <c r="UTD4" s="85"/>
      <c r="UTE4" s="85"/>
      <c r="UTF4" s="85"/>
      <c r="UTG4" s="85"/>
      <c r="UTH4" s="85"/>
      <c r="UTI4" s="85"/>
      <c r="UTJ4" s="85"/>
      <c r="UTK4" s="85"/>
      <c r="UTL4" s="85"/>
      <c r="UTM4" s="85"/>
      <c r="UTN4" s="85"/>
      <c r="UTO4" s="85"/>
      <c r="UTP4" s="85"/>
      <c r="UTQ4" s="85"/>
      <c r="UTR4" s="85"/>
      <c r="UTS4" s="85"/>
      <c r="UTT4" s="85"/>
      <c r="UTU4" s="85"/>
      <c r="UTV4" s="85"/>
      <c r="UTW4" s="85"/>
      <c r="UTX4" s="85"/>
      <c r="UTY4" s="85"/>
      <c r="UTZ4" s="85"/>
      <c r="UUA4" s="85"/>
      <c r="UUB4" s="85"/>
      <c r="UUC4" s="85"/>
      <c r="UUD4" s="85"/>
      <c r="UUE4" s="85"/>
      <c r="UUF4" s="85"/>
      <c r="UUG4" s="85"/>
      <c r="UUH4" s="85"/>
      <c r="UUI4" s="85"/>
      <c r="UUJ4" s="85"/>
      <c r="UUK4" s="85"/>
      <c r="UUL4" s="85"/>
      <c r="UUM4" s="85"/>
      <c r="UUN4" s="85"/>
      <c r="UUO4" s="85"/>
      <c r="UUP4" s="85"/>
      <c r="UUQ4" s="85"/>
      <c r="UUR4" s="85"/>
      <c r="UUS4" s="85"/>
      <c r="UUT4" s="85"/>
      <c r="UUU4" s="85"/>
      <c r="UUV4" s="85"/>
      <c r="UUW4" s="85"/>
      <c r="UUX4" s="85"/>
      <c r="UUY4" s="85"/>
      <c r="UUZ4" s="85"/>
      <c r="UVA4" s="85"/>
      <c r="UVB4" s="85"/>
      <c r="UVC4" s="85"/>
      <c r="UVD4" s="85"/>
      <c r="UVE4" s="85"/>
      <c r="UVF4" s="85"/>
      <c r="UVG4" s="85"/>
      <c r="UVH4" s="85"/>
      <c r="UVI4" s="85"/>
      <c r="UVJ4" s="85"/>
      <c r="UVK4" s="85"/>
      <c r="UVL4" s="85"/>
      <c r="UVM4" s="85"/>
      <c r="UVN4" s="85"/>
      <c r="UVO4" s="85"/>
      <c r="UVP4" s="85"/>
      <c r="UVQ4" s="85"/>
      <c r="UVR4" s="85"/>
      <c r="UVS4" s="85"/>
      <c r="UVT4" s="85"/>
      <c r="UVU4" s="85"/>
      <c r="UVV4" s="85"/>
      <c r="UVW4" s="85"/>
      <c r="UVX4" s="85"/>
      <c r="UVY4" s="85"/>
      <c r="UVZ4" s="85"/>
      <c r="UWA4" s="85"/>
      <c r="UWB4" s="85"/>
      <c r="UWC4" s="85"/>
      <c r="UWD4" s="85"/>
      <c r="UWE4" s="85"/>
      <c r="UWF4" s="85"/>
      <c r="UWG4" s="85"/>
      <c r="UWH4" s="85"/>
      <c r="UWI4" s="85"/>
      <c r="UWJ4" s="85"/>
      <c r="UWK4" s="85"/>
      <c r="UWL4" s="85"/>
      <c r="UWM4" s="85"/>
      <c r="UWN4" s="85"/>
      <c r="UWO4" s="85"/>
      <c r="UWP4" s="85"/>
      <c r="UWQ4" s="85"/>
      <c r="UWR4" s="85"/>
      <c r="UWS4" s="85"/>
      <c r="UWT4" s="85"/>
      <c r="UWU4" s="85"/>
      <c r="UWV4" s="85"/>
      <c r="UWW4" s="85"/>
      <c r="UWX4" s="85"/>
      <c r="UWY4" s="85"/>
      <c r="UWZ4" s="85"/>
      <c r="UXA4" s="85"/>
      <c r="UXB4" s="85"/>
      <c r="UXC4" s="85"/>
      <c r="UXD4" s="85"/>
      <c r="UXE4" s="85"/>
      <c r="UXF4" s="85"/>
      <c r="UXG4" s="85"/>
      <c r="UXH4" s="85"/>
      <c r="UXI4" s="85"/>
      <c r="UXJ4" s="85"/>
      <c r="UXK4" s="85"/>
      <c r="UXL4" s="85"/>
      <c r="UXM4" s="85"/>
      <c r="UXN4" s="85"/>
      <c r="UXO4" s="85"/>
      <c r="UXP4" s="85"/>
      <c r="UXQ4" s="85"/>
      <c r="UXR4" s="85"/>
      <c r="UXS4" s="85"/>
      <c r="UXT4" s="85"/>
      <c r="UXU4" s="85"/>
      <c r="UXV4" s="85"/>
      <c r="UXW4" s="85"/>
      <c r="UXX4" s="85"/>
      <c r="UXY4" s="85"/>
      <c r="UXZ4" s="85"/>
      <c r="UYA4" s="85"/>
      <c r="UYB4" s="85"/>
      <c r="UYC4" s="85"/>
      <c r="UYD4" s="85"/>
      <c r="UYE4" s="85"/>
      <c r="UYF4" s="85"/>
      <c r="UYG4" s="85"/>
      <c r="UYH4" s="85"/>
      <c r="UYI4" s="85"/>
      <c r="UYJ4" s="85"/>
      <c r="UYK4" s="85"/>
      <c r="UYL4" s="85"/>
      <c r="UYM4" s="85"/>
      <c r="UYN4" s="85"/>
      <c r="UYO4" s="85"/>
      <c r="UYP4" s="85"/>
      <c r="UYQ4" s="85"/>
      <c r="UYR4" s="85"/>
      <c r="UYS4" s="85"/>
      <c r="UYT4" s="85"/>
      <c r="UYU4" s="85"/>
      <c r="UYV4" s="85"/>
      <c r="UYW4" s="85"/>
      <c r="UYX4" s="85"/>
      <c r="UYY4" s="85"/>
      <c r="UYZ4" s="85"/>
      <c r="UZA4" s="85"/>
      <c r="UZB4" s="85"/>
      <c r="UZC4" s="85"/>
      <c r="UZD4" s="85"/>
      <c r="UZE4" s="85"/>
      <c r="UZF4" s="85"/>
      <c r="UZG4" s="85"/>
      <c r="UZH4" s="85"/>
      <c r="UZI4" s="85"/>
      <c r="UZJ4" s="85"/>
      <c r="UZK4" s="85"/>
      <c r="UZL4" s="85"/>
      <c r="UZM4" s="85"/>
      <c r="UZN4" s="85"/>
      <c r="UZO4" s="85"/>
      <c r="UZP4" s="85"/>
      <c r="UZQ4" s="85"/>
      <c r="UZR4" s="85"/>
      <c r="UZS4" s="85"/>
      <c r="UZT4" s="85"/>
      <c r="UZU4" s="85"/>
      <c r="UZV4" s="85"/>
      <c r="UZW4" s="85"/>
      <c r="UZX4" s="85"/>
      <c r="UZY4" s="85"/>
      <c r="UZZ4" s="85"/>
      <c r="VAA4" s="85"/>
      <c r="VAB4" s="85"/>
      <c r="VAC4" s="85"/>
      <c r="VAD4" s="85"/>
      <c r="VAE4" s="85"/>
      <c r="VAF4" s="85"/>
      <c r="VAG4" s="85"/>
      <c r="VAH4" s="85"/>
      <c r="VAI4" s="85"/>
      <c r="VAJ4" s="85"/>
      <c r="VAK4" s="85"/>
      <c r="VAL4" s="85"/>
      <c r="VAM4" s="85"/>
      <c r="VAN4" s="85"/>
      <c r="VAO4" s="85"/>
      <c r="VAP4" s="85"/>
      <c r="VAQ4" s="85"/>
      <c r="VAR4" s="85"/>
      <c r="VAS4" s="85"/>
      <c r="VAT4" s="85"/>
      <c r="VAU4" s="85"/>
      <c r="VAV4" s="85"/>
      <c r="VAW4" s="85"/>
      <c r="VAX4" s="85"/>
      <c r="VAY4" s="85"/>
      <c r="VAZ4" s="85"/>
      <c r="VBA4" s="85"/>
      <c r="VBB4" s="85"/>
      <c r="VBC4" s="85"/>
      <c r="VBD4" s="85"/>
      <c r="VBE4" s="85"/>
      <c r="VBF4" s="85"/>
      <c r="VBG4" s="85"/>
      <c r="VBH4" s="85"/>
      <c r="VBI4" s="85"/>
      <c r="VBJ4" s="85"/>
      <c r="VBK4" s="85"/>
      <c r="VBL4" s="85"/>
      <c r="VBM4" s="85"/>
      <c r="VBN4" s="85"/>
      <c r="VBO4" s="85"/>
      <c r="VBP4" s="85"/>
      <c r="VBQ4" s="85"/>
      <c r="VBR4" s="85"/>
      <c r="VBS4" s="85"/>
      <c r="VBT4" s="85"/>
      <c r="VBU4" s="85"/>
      <c r="VBV4" s="85"/>
      <c r="VBW4" s="85"/>
      <c r="VBX4" s="85"/>
      <c r="VBY4" s="85"/>
      <c r="VBZ4" s="85"/>
      <c r="VCA4" s="85"/>
      <c r="VCB4" s="85"/>
      <c r="VCC4" s="85"/>
      <c r="VCD4" s="85"/>
      <c r="VCE4" s="85"/>
      <c r="VCF4" s="85"/>
      <c r="VCG4" s="85"/>
      <c r="VCH4" s="85"/>
      <c r="VCI4" s="85"/>
      <c r="VCJ4" s="85"/>
      <c r="VCK4" s="85"/>
      <c r="VCL4" s="85"/>
      <c r="VCM4" s="85"/>
      <c r="VCN4" s="85"/>
      <c r="VCO4" s="85"/>
      <c r="VCP4" s="85"/>
      <c r="VCQ4" s="85"/>
      <c r="VCR4" s="85"/>
      <c r="VCS4" s="85"/>
      <c r="VCT4" s="85"/>
      <c r="VCU4" s="85"/>
      <c r="VCV4" s="85"/>
      <c r="VCW4" s="85"/>
      <c r="VCX4" s="85"/>
      <c r="VCY4" s="85"/>
      <c r="VCZ4" s="85"/>
      <c r="VDA4" s="85"/>
      <c r="VDB4" s="85"/>
      <c r="VDC4" s="85"/>
      <c r="VDD4" s="85"/>
      <c r="VDE4" s="85"/>
      <c r="VDF4" s="85"/>
      <c r="VDG4" s="85"/>
      <c r="VDH4" s="85"/>
      <c r="VDI4" s="85"/>
      <c r="VDJ4" s="85"/>
      <c r="VDK4" s="85"/>
      <c r="VDL4" s="85"/>
      <c r="VDM4" s="85"/>
      <c r="VDN4" s="85"/>
      <c r="VDO4" s="85"/>
      <c r="VDP4" s="85"/>
      <c r="VDQ4" s="85"/>
      <c r="VDR4" s="85"/>
      <c r="VDS4" s="85"/>
      <c r="VDT4" s="85"/>
      <c r="VDU4" s="85"/>
      <c r="VDV4" s="85"/>
      <c r="VDW4" s="85"/>
      <c r="VDX4" s="85"/>
      <c r="VDY4" s="85"/>
      <c r="VDZ4" s="85"/>
      <c r="VEA4" s="85"/>
      <c r="VEB4" s="85"/>
      <c r="VEC4" s="85"/>
      <c r="VED4" s="85"/>
      <c r="VEE4" s="85"/>
      <c r="VEF4" s="85"/>
      <c r="VEG4" s="85"/>
      <c r="VEH4" s="85"/>
      <c r="VEI4" s="85"/>
      <c r="VEJ4" s="85"/>
      <c r="VEK4" s="85"/>
      <c r="VEL4" s="85"/>
      <c r="VEM4" s="85"/>
      <c r="VEN4" s="85"/>
      <c r="VEO4" s="85"/>
      <c r="VEP4" s="85"/>
      <c r="VEQ4" s="85"/>
      <c r="VER4" s="85"/>
      <c r="VES4" s="85"/>
      <c r="VET4" s="85"/>
      <c r="VEU4" s="85"/>
      <c r="VEV4" s="85"/>
      <c r="VEW4" s="85"/>
      <c r="VEX4" s="85"/>
      <c r="VEY4" s="85"/>
      <c r="VEZ4" s="85"/>
      <c r="VFA4" s="85"/>
      <c r="VFB4" s="85"/>
      <c r="VFC4" s="85"/>
      <c r="VFD4" s="85"/>
      <c r="VFE4" s="85"/>
      <c r="VFF4" s="85"/>
      <c r="VFG4" s="85"/>
      <c r="VFH4" s="85"/>
      <c r="VFI4" s="85"/>
      <c r="VFJ4" s="85"/>
      <c r="VFK4" s="85"/>
      <c r="VFL4" s="85"/>
      <c r="VFM4" s="85"/>
      <c r="VFN4" s="85"/>
      <c r="VFO4" s="85"/>
      <c r="VFP4" s="85"/>
      <c r="VFQ4" s="85"/>
      <c r="VFR4" s="85"/>
      <c r="VFS4" s="85"/>
      <c r="VFT4" s="85"/>
      <c r="VFU4" s="85"/>
      <c r="VFV4" s="85"/>
      <c r="VFW4" s="85"/>
      <c r="VFX4" s="85"/>
      <c r="VFY4" s="85"/>
      <c r="VFZ4" s="85"/>
      <c r="VGA4" s="85"/>
      <c r="VGB4" s="85"/>
      <c r="VGC4" s="85"/>
      <c r="VGD4" s="85"/>
      <c r="VGE4" s="85"/>
      <c r="VGF4" s="85"/>
      <c r="VGG4" s="85"/>
      <c r="VGH4" s="85"/>
      <c r="VGI4" s="85"/>
      <c r="VGJ4" s="85"/>
      <c r="VGK4" s="85"/>
      <c r="VGL4" s="85"/>
      <c r="VGM4" s="85"/>
      <c r="VGN4" s="85"/>
      <c r="VGO4" s="85"/>
      <c r="VGP4" s="85"/>
      <c r="VGQ4" s="85"/>
      <c r="VGR4" s="85"/>
      <c r="VGS4" s="85"/>
      <c r="VGT4" s="85"/>
      <c r="VGU4" s="85"/>
      <c r="VGV4" s="85"/>
      <c r="VGW4" s="85"/>
      <c r="VGX4" s="85"/>
      <c r="VGY4" s="85"/>
      <c r="VGZ4" s="85"/>
      <c r="VHA4" s="85"/>
      <c r="VHB4" s="85"/>
      <c r="VHC4" s="85"/>
      <c r="VHD4" s="85"/>
      <c r="VHE4" s="85"/>
      <c r="VHF4" s="85"/>
      <c r="VHG4" s="85"/>
      <c r="VHH4" s="85"/>
      <c r="VHI4" s="85"/>
      <c r="VHJ4" s="85"/>
      <c r="VHK4" s="85"/>
      <c r="VHL4" s="85"/>
      <c r="VHM4" s="85"/>
      <c r="VHN4" s="85"/>
      <c r="VHO4" s="85"/>
      <c r="VHP4" s="85"/>
      <c r="VHQ4" s="85"/>
      <c r="VHR4" s="85"/>
      <c r="VHS4" s="85"/>
      <c r="VHT4" s="85"/>
      <c r="VHU4" s="85"/>
      <c r="VHV4" s="85"/>
      <c r="VHW4" s="85"/>
      <c r="VHX4" s="85"/>
      <c r="VHY4" s="85"/>
      <c r="VHZ4" s="85"/>
      <c r="VIA4" s="85"/>
      <c r="VIB4" s="85"/>
      <c r="VIC4" s="85"/>
      <c r="VID4" s="85"/>
      <c r="VIE4" s="85"/>
      <c r="VIF4" s="85"/>
      <c r="VIG4" s="85"/>
      <c r="VIH4" s="85"/>
      <c r="VII4" s="85"/>
      <c r="VIJ4" s="85"/>
      <c r="VIK4" s="85"/>
      <c r="VIL4" s="85"/>
      <c r="VIM4" s="85"/>
      <c r="VIN4" s="85"/>
      <c r="VIO4" s="85"/>
      <c r="VIP4" s="85"/>
      <c r="VIQ4" s="85"/>
      <c r="VIR4" s="85"/>
      <c r="VIS4" s="85"/>
      <c r="VIT4" s="85"/>
      <c r="VIU4" s="85"/>
      <c r="VIV4" s="85"/>
      <c r="VIW4" s="85"/>
      <c r="VIX4" s="85"/>
      <c r="VIY4" s="85"/>
      <c r="VIZ4" s="85"/>
      <c r="VJA4" s="85"/>
      <c r="VJB4" s="85"/>
      <c r="VJC4" s="85"/>
      <c r="VJD4" s="85"/>
      <c r="VJE4" s="85"/>
      <c r="VJF4" s="85"/>
      <c r="VJG4" s="85"/>
      <c r="VJH4" s="85"/>
      <c r="VJI4" s="85"/>
      <c r="VJJ4" s="85"/>
      <c r="VJK4" s="85"/>
      <c r="VJL4" s="85"/>
      <c r="VJM4" s="85"/>
      <c r="VJN4" s="85"/>
      <c r="VJO4" s="85"/>
      <c r="VJP4" s="85"/>
      <c r="VJQ4" s="85"/>
      <c r="VJR4" s="85"/>
      <c r="VJS4" s="85"/>
      <c r="VJT4" s="85"/>
      <c r="VJU4" s="85"/>
      <c r="VJV4" s="85"/>
      <c r="VJW4" s="85"/>
      <c r="VJX4" s="85"/>
      <c r="VJY4" s="85"/>
      <c r="VJZ4" s="85"/>
      <c r="VKA4" s="85"/>
      <c r="VKB4" s="85"/>
      <c r="VKC4" s="85"/>
      <c r="VKD4" s="85"/>
      <c r="VKE4" s="85"/>
      <c r="VKF4" s="85"/>
      <c r="VKG4" s="85"/>
      <c r="VKH4" s="85"/>
      <c r="VKI4" s="85"/>
      <c r="VKJ4" s="85"/>
      <c r="VKK4" s="85"/>
      <c r="VKL4" s="85"/>
      <c r="VKM4" s="85"/>
      <c r="VKN4" s="85"/>
      <c r="VKO4" s="85"/>
      <c r="VKP4" s="85"/>
      <c r="VKQ4" s="85"/>
      <c r="VKR4" s="85"/>
      <c r="VKS4" s="85"/>
      <c r="VKT4" s="85"/>
      <c r="VKU4" s="85"/>
      <c r="VKV4" s="85"/>
      <c r="VKW4" s="85"/>
      <c r="VKX4" s="85"/>
      <c r="VKY4" s="85"/>
      <c r="VKZ4" s="85"/>
      <c r="VLA4" s="85"/>
      <c r="VLB4" s="85"/>
      <c r="VLC4" s="85"/>
      <c r="VLD4" s="85"/>
      <c r="VLE4" s="85"/>
      <c r="VLF4" s="85"/>
      <c r="VLG4" s="85"/>
      <c r="VLH4" s="85"/>
      <c r="VLI4" s="85"/>
      <c r="VLJ4" s="85"/>
      <c r="VLK4" s="85"/>
      <c r="VLL4" s="85"/>
      <c r="VLM4" s="85"/>
      <c r="VLN4" s="85"/>
      <c r="VLO4" s="85"/>
      <c r="VLP4" s="85"/>
      <c r="VLQ4" s="85"/>
      <c r="VLR4" s="85"/>
      <c r="VLS4" s="85"/>
      <c r="VLT4" s="85"/>
      <c r="VLU4" s="85"/>
      <c r="VLV4" s="85"/>
      <c r="VLW4" s="85"/>
      <c r="VLX4" s="85"/>
      <c r="VLY4" s="85"/>
      <c r="VLZ4" s="85"/>
      <c r="VMA4" s="85"/>
      <c r="VMB4" s="85"/>
      <c r="VMC4" s="85"/>
      <c r="VMD4" s="85"/>
      <c r="VME4" s="85"/>
      <c r="VMF4" s="85"/>
      <c r="VMG4" s="85"/>
      <c r="VMH4" s="85"/>
      <c r="VMI4" s="85"/>
      <c r="VMJ4" s="85"/>
      <c r="VMK4" s="85"/>
      <c r="VML4" s="85"/>
      <c r="VMM4" s="85"/>
      <c r="VMN4" s="85"/>
      <c r="VMO4" s="85"/>
      <c r="VMP4" s="85"/>
      <c r="VMQ4" s="85"/>
      <c r="VMR4" s="85"/>
      <c r="VMS4" s="85"/>
      <c r="VMT4" s="85"/>
      <c r="VMU4" s="85"/>
      <c r="VMV4" s="85"/>
      <c r="VMW4" s="85"/>
      <c r="VMX4" s="85"/>
      <c r="VMY4" s="85"/>
      <c r="VMZ4" s="85"/>
      <c r="VNA4" s="85"/>
      <c r="VNB4" s="85"/>
      <c r="VNC4" s="85"/>
      <c r="VND4" s="85"/>
      <c r="VNE4" s="85"/>
      <c r="VNF4" s="85"/>
      <c r="VNG4" s="85"/>
      <c r="VNH4" s="85"/>
      <c r="VNI4" s="85"/>
      <c r="VNJ4" s="85"/>
      <c r="VNK4" s="85"/>
      <c r="VNL4" s="85"/>
      <c r="VNM4" s="85"/>
      <c r="VNN4" s="85"/>
      <c r="VNO4" s="85"/>
      <c r="VNP4" s="85"/>
      <c r="VNQ4" s="85"/>
      <c r="VNR4" s="85"/>
      <c r="VNS4" s="85"/>
      <c r="VNT4" s="85"/>
      <c r="VNU4" s="85"/>
      <c r="VNV4" s="85"/>
      <c r="VNW4" s="85"/>
      <c r="VNX4" s="85"/>
      <c r="VNY4" s="85"/>
      <c r="VNZ4" s="85"/>
      <c r="VOA4" s="85"/>
      <c r="VOB4" s="85"/>
      <c r="VOC4" s="85"/>
      <c r="VOD4" s="85"/>
      <c r="VOE4" s="85"/>
      <c r="VOF4" s="85"/>
      <c r="VOG4" s="85"/>
      <c r="VOH4" s="85"/>
      <c r="VOI4" s="85"/>
      <c r="VOJ4" s="85"/>
      <c r="VOK4" s="85"/>
      <c r="VOL4" s="85"/>
      <c r="VOM4" s="85"/>
      <c r="VON4" s="85"/>
      <c r="VOO4" s="85"/>
      <c r="VOP4" s="85"/>
      <c r="VOQ4" s="85"/>
      <c r="VOR4" s="85"/>
      <c r="VOS4" s="85"/>
      <c r="VOT4" s="85"/>
      <c r="VOU4" s="85"/>
      <c r="VOV4" s="85"/>
      <c r="VOW4" s="85"/>
      <c r="VOX4" s="85"/>
      <c r="VOY4" s="85"/>
      <c r="VOZ4" s="85"/>
      <c r="VPA4" s="85"/>
      <c r="VPB4" s="85"/>
      <c r="VPC4" s="85"/>
      <c r="VPD4" s="85"/>
      <c r="VPE4" s="85"/>
      <c r="VPF4" s="85"/>
      <c r="VPG4" s="85"/>
      <c r="VPH4" s="85"/>
      <c r="VPI4" s="85"/>
      <c r="VPJ4" s="85"/>
      <c r="VPK4" s="85"/>
      <c r="VPL4" s="85"/>
      <c r="VPM4" s="85"/>
      <c r="VPN4" s="85"/>
      <c r="VPO4" s="85"/>
      <c r="VPP4" s="85"/>
      <c r="VPQ4" s="85"/>
      <c r="VPR4" s="85"/>
      <c r="VPS4" s="85"/>
      <c r="VPT4" s="85"/>
      <c r="VPU4" s="85"/>
      <c r="VPV4" s="85"/>
      <c r="VPW4" s="85"/>
      <c r="VPX4" s="85"/>
      <c r="VPY4" s="85"/>
      <c r="VPZ4" s="85"/>
      <c r="VQA4" s="85"/>
      <c r="VQB4" s="85"/>
      <c r="VQC4" s="85"/>
      <c r="VQD4" s="85"/>
      <c r="VQE4" s="85"/>
      <c r="VQF4" s="85"/>
      <c r="VQG4" s="85"/>
      <c r="VQH4" s="85"/>
      <c r="VQI4" s="85"/>
      <c r="VQJ4" s="85"/>
      <c r="VQK4" s="85"/>
      <c r="VQL4" s="85"/>
      <c r="VQM4" s="85"/>
      <c r="VQN4" s="85"/>
      <c r="VQO4" s="85"/>
      <c r="VQP4" s="85"/>
      <c r="VQQ4" s="85"/>
      <c r="VQR4" s="85"/>
      <c r="VQS4" s="85"/>
      <c r="VQT4" s="85"/>
      <c r="VQU4" s="85"/>
      <c r="VQV4" s="85"/>
      <c r="VQW4" s="85"/>
      <c r="VQX4" s="85"/>
      <c r="VQY4" s="85"/>
      <c r="VQZ4" s="85"/>
      <c r="VRA4" s="85"/>
      <c r="VRB4" s="85"/>
      <c r="VRC4" s="85"/>
      <c r="VRD4" s="85"/>
      <c r="VRE4" s="85"/>
      <c r="VRF4" s="85"/>
      <c r="VRG4" s="85"/>
      <c r="VRH4" s="85"/>
      <c r="VRI4" s="85"/>
      <c r="VRJ4" s="85"/>
      <c r="VRK4" s="85"/>
      <c r="VRL4" s="85"/>
      <c r="VRM4" s="85"/>
      <c r="VRN4" s="85"/>
      <c r="VRO4" s="85"/>
      <c r="VRP4" s="85"/>
      <c r="VRQ4" s="85"/>
      <c r="VRR4" s="85"/>
      <c r="VRS4" s="85"/>
      <c r="VRT4" s="85"/>
      <c r="VRU4" s="85"/>
      <c r="VRV4" s="85"/>
      <c r="VRW4" s="85"/>
      <c r="VRX4" s="85"/>
      <c r="VRY4" s="85"/>
      <c r="VRZ4" s="85"/>
      <c r="VSA4" s="85"/>
      <c r="VSB4" s="85"/>
      <c r="VSC4" s="85"/>
      <c r="VSD4" s="85"/>
      <c r="VSE4" s="85"/>
      <c r="VSF4" s="85"/>
      <c r="VSG4" s="85"/>
      <c r="VSH4" s="85"/>
      <c r="VSI4" s="85"/>
      <c r="VSJ4" s="85"/>
      <c r="VSK4" s="85"/>
      <c r="VSL4" s="85"/>
      <c r="VSM4" s="85"/>
      <c r="VSN4" s="85"/>
      <c r="VSO4" s="85"/>
      <c r="VSP4" s="85"/>
      <c r="VSQ4" s="85"/>
      <c r="VSR4" s="85"/>
      <c r="VSS4" s="85"/>
      <c r="VST4" s="85"/>
      <c r="VSU4" s="85"/>
      <c r="VSV4" s="85"/>
      <c r="VSW4" s="85"/>
      <c r="VSX4" s="85"/>
      <c r="VSY4" s="85"/>
      <c r="VSZ4" s="85"/>
      <c r="VTA4" s="85"/>
      <c r="VTB4" s="85"/>
      <c r="VTC4" s="85"/>
      <c r="VTD4" s="85"/>
      <c r="VTE4" s="85"/>
      <c r="VTF4" s="85"/>
      <c r="VTG4" s="85"/>
      <c r="VTH4" s="85"/>
      <c r="VTI4" s="85"/>
      <c r="VTJ4" s="85"/>
      <c r="VTK4" s="85"/>
      <c r="VTL4" s="85"/>
      <c r="VTM4" s="85"/>
      <c r="VTN4" s="85"/>
      <c r="VTO4" s="85"/>
      <c r="VTP4" s="85"/>
      <c r="VTQ4" s="85"/>
      <c r="VTR4" s="85"/>
      <c r="VTS4" s="85"/>
      <c r="VTT4" s="85"/>
      <c r="VTU4" s="85"/>
      <c r="VTV4" s="85"/>
      <c r="VTW4" s="85"/>
      <c r="VTX4" s="85"/>
      <c r="VTY4" s="85"/>
      <c r="VTZ4" s="85"/>
      <c r="VUA4" s="85"/>
      <c r="VUB4" s="85"/>
      <c r="VUC4" s="85"/>
      <c r="VUD4" s="85"/>
      <c r="VUE4" s="85"/>
      <c r="VUF4" s="85"/>
      <c r="VUG4" s="85"/>
      <c r="VUH4" s="85"/>
      <c r="VUI4" s="85"/>
      <c r="VUJ4" s="85"/>
      <c r="VUK4" s="85"/>
      <c r="VUL4" s="85"/>
      <c r="VUM4" s="85"/>
      <c r="VUN4" s="85"/>
      <c r="VUO4" s="85"/>
      <c r="VUP4" s="85"/>
      <c r="VUQ4" s="85"/>
      <c r="VUR4" s="85"/>
      <c r="VUS4" s="85"/>
      <c r="VUT4" s="85"/>
      <c r="VUU4" s="85"/>
      <c r="VUV4" s="85"/>
      <c r="VUW4" s="85"/>
      <c r="VUX4" s="85"/>
      <c r="VUY4" s="85"/>
      <c r="VUZ4" s="85"/>
      <c r="VVA4" s="85"/>
      <c r="VVB4" s="85"/>
      <c r="VVC4" s="85"/>
      <c r="VVD4" s="85"/>
      <c r="VVE4" s="85"/>
      <c r="VVF4" s="85"/>
      <c r="VVG4" s="85"/>
      <c r="VVH4" s="85"/>
      <c r="VVI4" s="85"/>
      <c r="VVJ4" s="85"/>
      <c r="VVK4" s="85"/>
      <c r="VVL4" s="85"/>
      <c r="VVM4" s="85"/>
      <c r="VVN4" s="85"/>
      <c r="VVO4" s="85"/>
      <c r="VVP4" s="85"/>
      <c r="VVQ4" s="85"/>
      <c r="VVR4" s="85"/>
      <c r="VVS4" s="85"/>
      <c r="VVT4" s="85"/>
      <c r="VVU4" s="85"/>
      <c r="VVV4" s="85"/>
      <c r="VVW4" s="85"/>
      <c r="VVX4" s="85"/>
      <c r="VVY4" s="85"/>
      <c r="VVZ4" s="85"/>
      <c r="VWA4" s="85"/>
      <c r="VWB4" s="85"/>
      <c r="VWC4" s="85"/>
      <c r="VWD4" s="85"/>
      <c r="VWE4" s="85"/>
      <c r="VWF4" s="85"/>
      <c r="VWG4" s="85"/>
      <c r="VWH4" s="85"/>
      <c r="VWI4" s="85"/>
      <c r="VWJ4" s="85"/>
      <c r="VWK4" s="85"/>
      <c r="VWL4" s="85"/>
      <c r="VWM4" s="85"/>
      <c r="VWN4" s="85"/>
      <c r="VWO4" s="85"/>
      <c r="VWP4" s="85"/>
      <c r="VWQ4" s="85"/>
      <c r="VWR4" s="85"/>
      <c r="VWS4" s="85"/>
      <c r="VWT4" s="85"/>
      <c r="VWU4" s="85"/>
      <c r="VWV4" s="85"/>
      <c r="VWW4" s="85"/>
      <c r="VWX4" s="85"/>
      <c r="VWY4" s="85"/>
      <c r="VWZ4" s="85"/>
      <c r="VXA4" s="85"/>
      <c r="VXB4" s="85"/>
      <c r="VXC4" s="85"/>
      <c r="VXD4" s="85"/>
      <c r="VXE4" s="85"/>
      <c r="VXF4" s="85"/>
      <c r="VXG4" s="85"/>
      <c r="VXH4" s="85"/>
      <c r="VXI4" s="85"/>
      <c r="VXJ4" s="85"/>
      <c r="VXK4" s="85"/>
      <c r="VXL4" s="85"/>
      <c r="VXM4" s="85"/>
      <c r="VXN4" s="85"/>
      <c r="VXO4" s="85"/>
      <c r="VXP4" s="85"/>
      <c r="VXQ4" s="85"/>
      <c r="VXR4" s="85"/>
      <c r="VXS4" s="85"/>
      <c r="VXT4" s="85"/>
      <c r="VXU4" s="85"/>
      <c r="VXV4" s="85"/>
      <c r="VXW4" s="85"/>
      <c r="VXX4" s="85"/>
      <c r="VXY4" s="85"/>
      <c r="VXZ4" s="85"/>
      <c r="VYA4" s="85"/>
      <c r="VYB4" s="85"/>
      <c r="VYC4" s="85"/>
      <c r="VYD4" s="85"/>
      <c r="VYE4" s="85"/>
      <c r="VYF4" s="85"/>
      <c r="VYG4" s="85"/>
      <c r="VYH4" s="85"/>
      <c r="VYI4" s="85"/>
      <c r="VYJ4" s="85"/>
      <c r="VYK4" s="85"/>
      <c r="VYL4" s="85"/>
      <c r="VYM4" s="85"/>
      <c r="VYN4" s="85"/>
      <c r="VYO4" s="85"/>
      <c r="VYP4" s="85"/>
      <c r="VYQ4" s="85"/>
      <c r="VYR4" s="85"/>
      <c r="VYS4" s="85"/>
      <c r="VYT4" s="85"/>
      <c r="VYU4" s="85"/>
      <c r="VYV4" s="85"/>
      <c r="VYW4" s="85"/>
      <c r="VYX4" s="85"/>
      <c r="VYY4" s="85"/>
      <c r="VYZ4" s="85"/>
      <c r="VZA4" s="85"/>
      <c r="VZB4" s="85"/>
      <c r="VZC4" s="85"/>
      <c r="VZD4" s="85"/>
      <c r="VZE4" s="85"/>
      <c r="VZF4" s="85"/>
      <c r="VZG4" s="85"/>
      <c r="VZH4" s="85"/>
      <c r="VZI4" s="85"/>
      <c r="VZJ4" s="85"/>
      <c r="VZK4" s="85"/>
      <c r="VZL4" s="85"/>
      <c r="VZM4" s="85"/>
      <c r="VZN4" s="85"/>
      <c r="VZO4" s="85"/>
      <c r="VZP4" s="85"/>
      <c r="VZQ4" s="85"/>
      <c r="VZR4" s="85"/>
      <c r="VZS4" s="85"/>
      <c r="VZT4" s="85"/>
      <c r="VZU4" s="85"/>
      <c r="VZV4" s="85"/>
      <c r="VZW4" s="85"/>
      <c r="VZX4" s="85"/>
      <c r="VZY4" s="85"/>
      <c r="VZZ4" s="85"/>
      <c r="WAA4" s="85"/>
      <c r="WAB4" s="85"/>
      <c r="WAC4" s="85"/>
      <c r="WAD4" s="85"/>
      <c r="WAE4" s="85"/>
      <c r="WAF4" s="85"/>
      <c r="WAG4" s="85"/>
      <c r="WAH4" s="85"/>
      <c r="WAI4" s="85"/>
      <c r="WAJ4" s="85"/>
      <c r="WAK4" s="85"/>
      <c r="WAL4" s="85"/>
      <c r="WAM4" s="85"/>
      <c r="WAN4" s="85"/>
      <c r="WAO4" s="85"/>
      <c r="WAP4" s="85"/>
      <c r="WAQ4" s="85"/>
      <c r="WAR4" s="85"/>
      <c r="WAS4" s="85"/>
      <c r="WAT4" s="85"/>
      <c r="WAU4" s="85"/>
      <c r="WAV4" s="85"/>
      <c r="WAW4" s="85"/>
      <c r="WAX4" s="85"/>
      <c r="WAY4" s="85"/>
      <c r="WAZ4" s="85"/>
      <c r="WBA4" s="85"/>
      <c r="WBB4" s="85"/>
      <c r="WBC4" s="85"/>
      <c r="WBD4" s="85"/>
      <c r="WBE4" s="85"/>
      <c r="WBF4" s="85"/>
      <c r="WBG4" s="85"/>
      <c r="WBH4" s="85"/>
      <c r="WBI4" s="85"/>
      <c r="WBJ4" s="85"/>
      <c r="WBK4" s="85"/>
      <c r="WBL4" s="85"/>
      <c r="WBM4" s="85"/>
      <c r="WBN4" s="85"/>
      <c r="WBO4" s="85"/>
      <c r="WBP4" s="85"/>
      <c r="WBQ4" s="85"/>
      <c r="WBR4" s="85"/>
      <c r="WBS4" s="85"/>
      <c r="WBT4" s="85"/>
      <c r="WBU4" s="85"/>
      <c r="WBV4" s="85"/>
      <c r="WBW4" s="85"/>
      <c r="WBX4" s="85"/>
      <c r="WBY4" s="85"/>
      <c r="WBZ4" s="85"/>
      <c r="WCA4" s="85"/>
      <c r="WCB4" s="85"/>
      <c r="WCC4" s="85"/>
      <c r="WCD4" s="85"/>
      <c r="WCE4" s="85"/>
      <c r="WCF4" s="85"/>
      <c r="WCG4" s="85"/>
      <c r="WCH4" s="85"/>
      <c r="WCI4" s="85"/>
      <c r="WCJ4" s="85"/>
      <c r="WCK4" s="85"/>
      <c r="WCL4" s="85"/>
      <c r="WCM4" s="85"/>
      <c r="WCN4" s="85"/>
      <c r="WCO4" s="85"/>
      <c r="WCP4" s="85"/>
      <c r="WCQ4" s="85"/>
      <c r="WCR4" s="85"/>
      <c r="WCS4" s="85"/>
      <c r="WCT4" s="85"/>
      <c r="WCU4" s="85"/>
      <c r="WCV4" s="85"/>
      <c r="WCW4" s="85"/>
      <c r="WCX4" s="85"/>
      <c r="WCY4" s="85"/>
      <c r="WCZ4" s="85"/>
      <c r="WDA4" s="85"/>
      <c r="WDB4" s="85"/>
      <c r="WDC4" s="85"/>
      <c r="WDD4" s="85"/>
      <c r="WDE4" s="85"/>
      <c r="WDF4" s="85"/>
      <c r="WDG4" s="85"/>
      <c r="WDH4" s="85"/>
      <c r="WDI4" s="85"/>
      <c r="WDJ4" s="85"/>
      <c r="WDK4" s="85"/>
      <c r="WDL4" s="85"/>
      <c r="WDM4" s="85"/>
      <c r="WDN4" s="85"/>
      <c r="WDO4" s="85"/>
      <c r="WDP4" s="85"/>
      <c r="WDQ4" s="85"/>
      <c r="WDR4" s="85"/>
      <c r="WDS4" s="85"/>
      <c r="WDT4" s="85"/>
      <c r="WDU4" s="85"/>
      <c r="WDV4" s="85"/>
      <c r="WDW4" s="85"/>
      <c r="WDX4" s="85"/>
      <c r="WDY4" s="85"/>
      <c r="WDZ4" s="85"/>
      <c r="WEA4" s="85"/>
      <c r="WEB4" s="85"/>
      <c r="WEC4" s="85"/>
      <c r="WED4" s="85"/>
      <c r="WEE4" s="85"/>
      <c r="WEF4" s="85"/>
      <c r="WEG4" s="85"/>
      <c r="WEH4" s="85"/>
      <c r="WEI4" s="85"/>
      <c r="WEJ4" s="85"/>
      <c r="WEK4" s="85"/>
      <c r="WEL4" s="85"/>
      <c r="WEM4" s="85"/>
      <c r="WEN4" s="85"/>
      <c r="WEO4" s="85"/>
      <c r="WEP4" s="85"/>
      <c r="WEQ4" s="85"/>
      <c r="WER4" s="85"/>
      <c r="WES4" s="85"/>
      <c r="WET4" s="85"/>
      <c r="WEU4" s="85"/>
      <c r="WEV4" s="85"/>
      <c r="WEW4" s="85"/>
      <c r="WEX4" s="85"/>
      <c r="WEY4" s="85"/>
      <c r="WEZ4" s="85"/>
      <c r="WFA4" s="85"/>
      <c r="WFB4" s="85"/>
      <c r="WFC4" s="85"/>
      <c r="WFD4" s="85"/>
      <c r="WFE4" s="85"/>
      <c r="WFF4" s="85"/>
      <c r="WFG4" s="85"/>
      <c r="WFH4" s="85"/>
      <c r="WFI4" s="85"/>
      <c r="WFJ4" s="85"/>
      <c r="WFK4" s="85"/>
      <c r="WFL4" s="85"/>
      <c r="WFM4" s="85"/>
      <c r="WFN4" s="85"/>
      <c r="WFO4" s="85"/>
      <c r="WFP4" s="85"/>
      <c r="WFQ4" s="85"/>
      <c r="WFR4" s="85"/>
      <c r="WFS4" s="85"/>
      <c r="WFT4" s="85"/>
      <c r="WFU4" s="85"/>
      <c r="WFV4" s="85"/>
      <c r="WFW4" s="85"/>
      <c r="WFX4" s="85"/>
      <c r="WFY4" s="85"/>
      <c r="WFZ4" s="85"/>
      <c r="WGA4" s="85"/>
      <c r="WGB4" s="85"/>
      <c r="WGC4" s="85"/>
      <c r="WGD4" s="85"/>
      <c r="WGE4" s="85"/>
      <c r="WGF4" s="85"/>
      <c r="WGG4" s="85"/>
      <c r="WGH4" s="85"/>
      <c r="WGI4" s="85"/>
      <c r="WGJ4" s="85"/>
      <c r="WGK4" s="85"/>
      <c r="WGL4" s="85"/>
      <c r="WGM4" s="85"/>
      <c r="WGN4" s="85"/>
      <c r="WGO4" s="85"/>
      <c r="WGP4" s="85"/>
      <c r="WGQ4" s="85"/>
      <c r="WGR4" s="85"/>
      <c r="WGS4" s="85"/>
      <c r="WGT4" s="85"/>
      <c r="WGU4" s="85"/>
      <c r="WGV4" s="85"/>
      <c r="WGW4" s="85"/>
      <c r="WGX4" s="85"/>
      <c r="WGY4" s="85"/>
      <c r="WGZ4" s="85"/>
      <c r="WHA4" s="85"/>
      <c r="WHB4" s="85"/>
      <c r="WHC4" s="85"/>
      <c r="WHD4" s="85"/>
      <c r="WHE4" s="85"/>
      <c r="WHF4" s="85"/>
      <c r="WHG4" s="85"/>
      <c r="WHH4" s="85"/>
      <c r="WHI4" s="85"/>
      <c r="WHJ4" s="85"/>
      <c r="WHK4" s="85"/>
      <c r="WHL4" s="85"/>
      <c r="WHM4" s="85"/>
      <c r="WHN4" s="85"/>
      <c r="WHO4" s="85"/>
      <c r="WHP4" s="85"/>
      <c r="WHQ4" s="85"/>
      <c r="WHR4" s="85"/>
      <c r="WHS4" s="85"/>
      <c r="WHT4" s="85"/>
      <c r="WHU4" s="85"/>
      <c r="WHV4" s="85"/>
      <c r="WHW4" s="85"/>
      <c r="WHX4" s="85"/>
      <c r="WHY4" s="85"/>
      <c r="WHZ4" s="85"/>
      <c r="WIA4" s="85"/>
      <c r="WIB4" s="85"/>
      <c r="WIC4" s="85"/>
      <c r="WID4" s="85"/>
      <c r="WIE4" s="85"/>
      <c r="WIF4" s="85"/>
      <c r="WIG4" s="85"/>
      <c r="WIH4" s="85"/>
      <c r="WII4" s="85"/>
      <c r="WIJ4" s="85"/>
      <c r="WIK4" s="85"/>
      <c r="WIL4" s="85"/>
      <c r="WIM4" s="85"/>
      <c r="WIN4" s="85"/>
      <c r="WIO4" s="85"/>
      <c r="WIP4" s="85"/>
      <c r="WIQ4" s="85"/>
      <c r="WIR4" s="85"/>
      <c r="WIS4" s="85"/>
      <c r="WIT4" s="85"/>
      <c r="WIU4" s="85"/>
      <c r="WIV4" s="85"/>
      <c r="WIW4" s="85"/>
      <c r="WIX4" s="85"/>
      <c r="WIY4" s="85"/>
      <c r="WIZ4" s="85"/>
      <c r="WJA4" s="85"/>
      <c r="WJB4" s="85"/>
      <c r="WJC4" s="85"/>
      <c r="WJD4" s="85"/>
      <c r="WJE4" s="85"/>
      <c r="WJF4" s="85"/>
      <c r="WJG4" s="85"/>
      <c r="WJH4" s="85"/>
      <c r="WJI4" s="85"/>
      <c r="WJJ4" s="85"/>
      <c r="WJK4" s="85"/>
      <c r="WJL4" s="85"/>
      <c r="WJM4" s="85"/>
      <c r="WJN4" s="85"/>
      <c r="WJO4" s="85"/>
      <c r="WJP4" s="85"/>
      <c r="WJQ4" s="85"/>
      <c r="WJR4" s="85"/>
      <c r="WJS4" s="85"/>
      <c r="WJT4" s="85"/>
      <c r="WJU4" s="85"/>
      <c r="WJV4" s="85"/>
      <c r="WJW4" s="85"/>
      <c r="WJX4" s="85"/>
      <c r="WJY4" s="85"/>
      <c r="WJZ4" s="85"/>
      <c r="WKA4" s="85"/>
      <c r="WKB4" s="85"/>
      <c r="WKC4" s="85"/>
      <c r="WKD4" s="85"/>
      <c r="WKE4" s="85"/>
      <c r="WKF4" s="85"/>
      <c r="WKG4" s="85"/>
      <c r="WKH4" s="85"/>
      <c r="WKI4" s="85"/>
      <c r="WKJ4" s="85"/>
      <c r="WKK4" s="85"/>
      <c r="WKL4" s="85"/>
      <c r="WKM4" s="85"/>
      <c r="WKN4" s="85"/>
      <c r="WKO4" s="85"/>
      <c r="WKP4" s="85"/>
      <c r="WKQ4" s="85"/>
      <c r="WKR4" s="85"/>
      <c r="WKS4" s="85"/>
      <c r="WKT4" s="85"/>
      <c r="WKU4" s="85"/>
      <c r="WKV4" s="85"/>
      <c r="WKW4" s="85"/>
      <c r="WKX4" s="85"/>
      <c r="WKY4" s="85"/>
      <c r="WKZ4" s="85"/>
      <c r="WLA4" s="85"/>
      <c r="WLB4" s="85"/>
      <c r="WLC4" s="85"/>
      <c r="WLD4" s="85"/>
      <c r="WLE4" s="85"/>
      <c r="WLF4" s="85"/>
      <c r="WLG4" s="85"/>
      <c r="WLH4" s="85"/>
      <c r="WLI4" s="85"/>
      <c r="WLJ4" s="85"/>
      <c r="WLK4" s="85"/>
      <c r="WLL4" s="85"/>
      <c r="WLM4" s="85"/>
      <c r="WLN4" s="85"/>
      <c r="WLO4" s="85"/>
      <c r="WLP4" s="85"/>
      <c r="WLQ4" s="85"/>
      <c r="WLR4" s="85"/>
      <c r="WLS4" s="85"/>
      <c r="WLT4" s="85"/>
      <c r="WLU4" s="85"/>
      <c r="WLV4" s="85"/>
      <c r="WLW4" s="85"/>
      <c r="WLX4" s="85"/>
      <c r="WLY4" s="85"/>
      <c r="WLZ4" s="85"/>
      <c r="WMA4" s="85"/>
      <c r="WMB4" s="85"/>
      <c r="WMC4" s="85"/>
      <c r="WMD4" s="85"/>
      <c r="WME4" s="85"/>
      <c r="WMF4" s="85"/>
      <c r="WMG4" s="85"/>
      <c r="WMH4" s="85"/>
      <c r="WMI4" s="85"/>
      <c r="WMJ4" s="85"/>
      <c r="WMK4" s="85"/>
      <c r="WML4" s="85"/>
      <c r="WMM4" s="85"/>
      <c r="WMN4" s="85"/>
      <c r="WMO4" s="85"/>
      <c r="WMP4" s="85"/>
      <c r="WMQ4" s="85"/>
      <c r="WMR4" s="85"/>
      <c r="WMS4" s="85"/>
      <c r="WMT4" s="85"/>
      <c r="WMU4" s="85"/>
      <c r="WMV4" s="85"/>
      <c r="WMW4" s="85"/>
      <c r="WMX4" s="85"/>
      <c r="WMY4" s="85"/>
      <c r="WMZ4" s="85"/>
      <c r="WNA4" s="85"/>
      <c r="WNB4" s="85"/>
      <c r="WNC4" s="85"/>
      <c r="WND4" s="85"/>
      <c r="WNE4" s="85"/>
      <c r="WNF4" s="85"/>
      <c r="WNG4" s="85"/>
      <c r="WNH4" s="85"/>
      <c r="WNI4" s="85"/>
      <c r="WNJ4" s="85"/>
      <c r="WNK4" s="85"/>
      <c r="WNL4" s="85"/>
      <c r="WNM4" s="85"/>
      <c r="WNN4" s="85"/>
      <c r="WNO4" s="85"/>
      <c r="WNP4" s="85"/>
      <c r="WNQ4" s="85"/>
      <c r="WNR4" s="85"/>
      <c r="WNS4" s="85"/>
      <c r="WNT4" s="85"/>
      <c r="WNU4" s="85"/>
      <c r="WNV4" s="85"/>
      <c r="WNW4" s="85"/>
      <c r="WNX4" s="85"/>
      <c r="WNY4" s="85"/>
      <c r="WNZ4" s="85"/>
      <c r="WOA4" s="85"/>
      <c r="WOB4" s="85"/>
      <c r="WOC4" s="85"/>
      <c r="WOD4" s="85"/>
      <c r="WOE4" s="85"/>
      <c r="WOF4" s="85"/>
      <c r="WOG4" s="85"/>
      <c r="WOH4" s="85"/>
      <c r="WOI4" s="85"/>
      <c r="WOJ4" s="85"/>
      <c r="WOK4" s="85"/>
      <c r="WOL4" s="85"/>
      <c r="WOM4" s="85"/>
      <c r="WON4" s="85"/>
      <c r="WOO4" s="85"/>
      <c r="WOP4" s="85"/>
      <c r="WOQ4" s="85"/>
      <c r="WOR4" s="85"/>
      <c r="WOS4" s="85"/>
      <c r="WOT4" s="85"/>
      <c r="WOU4" s="85"/>
      <c r="WOV4" s="85"/>
      <c r="WOW4" s="85"/>
      <c r="WOX4" s="85"/>
      <c r="WOY4" s="85"/>
      <c r="WOZ4" s="85"/>
      <c r="WPA4" s="85"/>
      <c r="WPB4" s="85"/>
      <c r="WPC4" s="85"/>
      <c r="WPD4" s="85"/>
      <c r="WPE4" s="85"/>
      <c r="WPF4" s="85"/>
      <c r="WPG4" s="85"/>
      <c r="WPH4" s="85"/>
      <c r="WPI4" s="85"/>
      <c r="WPJ4" s="85"/>
      <c r="WPK4" s="85"/>
      <c r="WPL4" s="85"/>
      <c r="WPM4" s="85"/>
      <c r="WPN4" s="85"/>
      <c r="WPO4" s="85"/>
      <c r="WPP4" s="85"/>
      <c r="WPQ4" s="85"/>
      <c r="WPR4" s="85"/>
      <c r="WPS4" s="85"/>
      <c r="WPT4" s="85"/>
      <c r="WPU4" s="85"/>
      <c r="WPV4" s="85"/>
      <c r="WPW4" s="85"/>
      <c r="WPX4" s="85"/>
      <c r="WPY4" s="85"/>
      <c r="WPZ4" s="85"/>
      <c r="WQA4" s="85"/>
      <c r="WQB4" s="85"/>
      <c r="WQC4" s="85"/>
      <c r="WQD4" s="85"/>
      <c r="WQE4" s="85"/>
      <c r="WQF4" s="85"/>
      <c r="WQG4" s="85"/>
      <c r="WQH4" s="85"/>
      <c r="WQI4" s="85"/>
      <c r="WQJ4" s="85"/>
      <c r="WQK4" s="85"/>
      <c r="WQL4" s="85"/>
      <c r="WQM4" s="85"/>
      <c r="WQN4" s="85"/>
      <c r="WQO4" s="85"/>
      <c r="WQP4" s="85"/>
      <c r="WQQ4" s="85"/>
      <c r="WQR4" s="85"/>
      <c r="WQS4" s="85"/>
      <c r="WQT4" s="85"/>
      <c r="WQU4" s="85"/>
      <c r="WQV4" s="85"/>
      <c r="WQW4" s="85"/>
      <c r="WQX4" s="85"/>
      <c r="WQY4" s="85"/>
      <c r="WQZ4" s="85"/>
      <c r="WRA4" s="85"/>
      <c r="WRB4" s="85"/>
      <c r="WRC4" s="85"/>
      <c r="WRD4" s="85"/>
      <c r="WRE4" s="85"/>
      <c r="WRF4" s="85"/>
      <c r="WRG4" s="85"/>
      <c r="WRH4" s="85"/>
      <c r="WRI4" s="85"/>
      <c r="WRJ4" s="85"/>
      <c r="WRK4" s="85"/>
      <c r="WRL4" s="85"/>
      <c r="WRM4" s="85"/>
      <c r="WRN4" s="85"/>
      <c r="WRO4" s="85"/>
      <c r="WRP4" s="85"/>
      <c r="WRQ4" s="85"/>
      <c r="WRR4" s="85"/>
      <c r="WRS4" s="85"/>
      <c r="WRT4" s="85"/>
      <c r="WRU4" s="85"/>
      <c r="WRV4" s="85"/>
      <c r="WRW4" s="85"/>
      <c r="WRX4" s="85"/>
      <c r="WRY4" s="85"/>
      <c r="WRZ4" s="85"/>
      <c r="WSA4" s="85"/>
      <c r="WSB4" s="85"/>
      <c r="WSC4" s="85"/>
      <c r="WSD4" s="85"/>
      <c r="WSE4" s="85"/>
      <c r="WSF4" s="85"/>
      <c r="WSG4" s="85"/>
      <c r="WSH4" s="85"/>
      <c r="WSI4" s="85"/>
      <c r="WSJ4" s="85"/>
      <c r="WSK4" s="85"/>
      <c r="WSL4" s="85"/>
      <c r="WSM4" s="85"/>
      <c r="WSN4" s="85"/>
      <c r="WSO4" s="85"/>
      <c r="WSP4" s="85"/>
      <c r="WSQ4" s="85"/>
      <c r="WSR4" s="85"/>
      <c r="WSS4" s="85"/>
      <c r="WST4" s="85"/>
      <c r="WSU4" s="85"/>
      <c r="WSV4" s="85"/>
      <c r="WSW4" s="85"/>
      <c r="WSX4" s="85"/>
      <c r="WSY4" s="85"/>
      <c r="WSZ4" s="85"/>
      <c r="WTA4" s="85"/>
      <c r="WTB4" s="85"/>
      <c r="WTC4" s="85"/>
      <c r="WTD4" s="85"/>
      <c r="WTE4" s="85"/>
      <c r="WTF4" s="85"/>
      <c r="WTG4" s="85"/>
      <c r="WTH4" s="85"/>
      <c r="WTI4" s="85"/>
      <c r="WTJ4" s="85"/>
      <c r="WTK4" s="85"/>
      <c r="WTL4" s="85"/>
      <c r="WTM4" s="85"/>
      <c r="WTN4" s="85"/>
      <c r="WTO4" s="85"/>
      <c r="WTP4" s="85"/>
      <c r="WTQ4" s="85"/>
      <c r="WTR4" s="85"/>
      <c r="WTS4" s="85"/>
      <c r="WTT4" s="85"/>
      <c r="WTU4" s="85"/>
      <c r="WTV4" s="85"/>
      <c r="WTW4" s="85"/>
      <c r="WTX4" s="85"/>
      <c r="WTY4" s="85"/>
      <c r="WTZ4" s="85"/>
      <c r="WUA4" s="85"/>
      <c r="WUB4" s="85"/>
      <c r="WUC4" s="85"/>
      <c r="WUD4" s="85"/>
      <c r="WUE4" s="85"/>
      <c r="WUF4" s="85"/>
      <c r="WUG4" s="85"/>
      <c r="WUH4" s="85"/>
      <c r="WUI4" s="85"/>
      <c r="WUJ4" s="85"/>
      <c r="WUK4" s="85"/>
      <c r="WUL4" s="85"/>
      <c r="WUM4" s="85"/>
      <c r="WUN4" s="85"/>
      <c r="WUO4" s="85"/>
      <c r="WUP4" s="85"/>
      <c r="WUQ4" s="85"/>
      <c r="WUR4" s="85"/>
      <c r="WUS4" s="85"/>
      <c r="WUT4" s="85"/>
      <c r="WUU4" s="85"/>
      <c r="WUV4" s="85"/>
      <c r="WUW4" s="85"/>
      <c r="WUX4" s="85"/>
      <c r="WUY4" s="85"/>
      <c r="WUZ4" s="85"/>
      <c r="WVA4" s="85"/>
      <c r="WVB4" s="85"/>
      <c r="WVC4" s="85"/>
      <c r="WVD4" s="85"/>
      <c r="WVE4" s="85"/>
      <c r="WVF4" s="85"/>
      <c r="WVG4" s="85"/>
      <c r="WVH4" s="85"/>
      <c r="WVI4" s="85"/>
      <c r="WVJ4" s="85"/>
      <c r="WVK4" s="85"/>
      <c r="WVL4" s="85"/>
      <c r="WVM4" s="85"/>
      <c r="WVN4" s="85"/>
      <c r="WVO4" s="85"/>
      <c r="WVP4" s="85"/>
      <c r="WVQ4" s="85"/>
      <c r="WVR4" s="85"/>
      <c r="WVS4" s="85"/>
      <c r="WVT4" s="85"/>
      <c r="WVU4" s="85"/>
      <c r="WVV4" s="85"/>
      <c r="WVW4" s="85"/>
      <c r="WVX4" s="85"/>
      <c r="WVY4" s="85"/>
      <c r="WVZ4" s="85"/>
      <c r="WWA4" s="85"/>
      <c r="WWB4" s="85"/>
      <c r="WWC4" s="85"/>
      <c r="WWD4" s="85"/>
      <c r="WWE4" s="85"/>
      <c r="WWF4" s="85"/>
      <c r="WWG4" s="85"/>
      <c r="WWH4" s="85"/>
      <c r="WWI4" s="85"/>
      <c r="WWJ4" s="85"/>
      <c r="WWK4" s="85"/>
      <c r="WWL4" s="85"/>
      <c r="WWM4" s="85"/>
      <c r="WWN4" s="85"/>
      <c r="WWO4" s="85"/>
      <c r="WWP4" s="85"/>
      <c r="WWQ4" s="85"/>
      <c r="WWR4" s="85"/>
      <c r="WWS4" s="85"/>
      <c r="WWT4" s="85"/>
      <c r="WWU4" s="85"/>
      <c r="WWV4" s="85"/>
      <c r="WWW4" s="85"/>
      <c r="WWX4" s="85"/>
      <c r="WWY4" s="85"/>
      <c r="WWZ4" s="85"/>
      <c r="WXA4" s="85"/>
      <c r="WXB4" s="85"/>
      <c r="WXC4" s="85"/>
      <c r="WXD4" s="85"/>
      <c r="WXE4" s="85"/>
      <c r="WXF4" s="85"/>
      <c r="WXG4" s="85"/>
      <c r="WXH4" s="85"/>
      <c r="WXI4" s="85"/>
      <c r="WXJ4" s="85"/>
      <c r="WXK4" s="85"/>
      <c r="WXL4" s="85"/>
      <c r="WXM4" s="85"/>
      <c r="WXN4" s="85"/>
      <c r="WXO4" s="85"/>
      <c r="WXP4" s="85"/>
      <c r="WXQ4" s="85"/>
      <c r="WXR4" s="85"/>
      <c r="WXS4" s="85"/>
      <c r="WXT4" s="85"/>
      <c r="WXU4" s="85"/>
      <c r="WXV4" s="85"/>
      <c r="WXW4" s="85"/>
      <c r="WXX4" s="85"/>
      <c r="WXY4" s="85"/>
      <c r="WXZ4" s="85"/>
      <c r="WYA4" s="85"/>
      <c r="WYB4" s="85"/>
      <c r="WYC4" s="85"/>
      <c r="WYD4" s="85"/>
      <c r="WYE4" s="85"/>
      <c r="WYF4" s="85"/>
      <c r="WYG4" s="85"/>
      <c r="WYH4" s="85"/>
      <c r="WYI4" s="85"/>
      <c r="WYJ4" s="85"/>
      <c r="WYK4" s="85"/>
      <c r="WYL4" s="85"/>
      <c r="WYM4" s="85"/>
      <c r="WYN4" s="85"/>
      <c r="WYO4" s="85"/>
      <c r="WYP4" s="85"/>
      <c r="WYQ4" s="85"/>
      <c r="WYR4" s="85"/>
      <c r="WYS4" s="85"/>
      <c r="WYT4" s="85"/>
      <c r="WYU4" s="85"/>
      <c r="WYV4" s="85"/>
      <c r="WYW4" s="85"/>
      <c r="WYX4" s="85"/>
      <c r="WYY4" s="85"/>
      <c r="WYZ4" s="85"/>
      <c r="WZA4" s="85"/>
      <c r="WZB4" s="85"/>
      <c r="WZC4" s="85"/>
      <c r="WZD4" s="85"/>
      <c r="WZE4" s="85"/>
      <c r="WZF4" s="85"/>
      <c r="WZG4" s="85"/>
      <c r="WZH4" s="85"/>
      <c r="WZI4" s="85"/>
      <c r="WZJ4" s="85"/>
      <c r="WZK4" s="85"/>
      <c r="WZL4" s="85"/>
      <c r="WZM4" s="85"/>
      <c r="WZN4" s="85"/>
      <c r="WZO4" s="85"/>
      <c r="WZP4" s="85"/>
      <c r="WZQ4" s="85"/>
      <c r="WZR4" s="85"/>
      <c r="WZS4" s="85"/>
      <c r="WZT4" s="85"/>
      <c r="WZU4" s="85"/>
      <c r="WZV4" s="85"/>
      <c r="WZW4" s="85"/>
      <c r="WZX4" s="85"/>
      <c r="WZY4" s="85"/>
      <c r="WZZ4" s="85"/>
      <c r="XAA4" s="85"/>
      <c r="XAB4" s="85"/>
      <c r="XAC4" s="85"/>
      <c r="XAD4" s="85"/>
      <c r="XAE4" s="85"/>
      <c r="XAF4" s="85"/>
      <c r="XAG4" s="85"/>
      <c r="XAH4" s="85"/>
      <c r="XAI4" s="85"/>
      <c r="XAJ4" s="85"/>
      <c r="XAK4" s="85"/>
      <c r="XAL4" s="85"/>
      <c r="XAM4" s="85"/>
      <c r="XAN4" s="85"/>
      <c r="XAO4" s="85"/>
      <c r="XAP4" s="85"/>
      <c r="XAQ4" s="85"/>
      <c r="XAR4" s="85"/>
      <c r="XAS4" s="85"/>
      <c r="XAT4" s="85"/>
      <c r="XAU4" s="85"/>
      <c r="XAV4" s="85"/>
      <c r="XAW4" s="85"/>
      <c r="XAX4" s="85"/>
      <c r="XAY4" s="85"/>
      <c r="XAZ4" s="85"/>
      <c r="XBA4" s="85"/>
      <c r="XBB4" s="85"/>
      <c r="XBC4" s="85"/>
      <c r="XBD4" s="85"/>
      <c r="XBE4" s="85"/>
      <c r="XBF4" s="85"/>
      <c r="XBG4" s="85"/>
      <c r="XBH4" s="85"/>
      <c r="XBI4" s="85"/>
      <c r="XBJ4" s="85"/>
      <c r="XBK4" s="85"/>
      <c r="XBL4" s="85"/>
      <c r="XBM4" s="85"/>
      <c r="XBN4" s="85"/>
      <c r="XBO4" s="85"/>
      <c r="XBP4" s="85"/>
      <c r="XBQ4" s="85"/>
      <c r="XBR4" s="85"/>
      <c r="XBS4" s="85"/>
      <c r="XBT4" s="85"/>
      <c r="XBU4" s="85"/>
      <c r="XBV4" s="85"/>
      <c r="XBW4" s="85"/>
      <c r="XBX4" s="85"/>
      <c r="XBY4" s="85"/>
      <c r="XBZ4" s="85"/>
      <c r="XCA4" s="85"/>
      <c r="XCB4" s="85"/>
      <c r="XCC4" s="85"/>
      <c r="XCD4" s="85"/>
      <c r="XCE4" s="85"/>
      <c r="XCF4" s="85"/>
      <c r="XCG4" s="85"/>
      <c r="XCH4" s="85"/>
      <c r="XCI4" s="85"/>
      <c r="XCJ4" s="85"/>
      <c r="XCK4" s="85"/>
      <c r="XCL4" s="85"/>
      <c r="XCM4" s="85"/>
      <c r="XCN4" s="85"/>
      <c r="XCO4" s="85"/>
      <c r="XCP4" s="85"/>
      <c r="XCQ4" s="85"/>
      <c r="XCR4" s="85"/>
      <c r="XCS4" s="85"/>
      <c r="XCT4" s="85"/>
      <c r="XCU4" s="85"/>
      <c r="XCV4" s="85"/>
      <c r="XCW4" s="85"/>
      <c r="XCX4" s="85"/>
      <c r="XCY4" s="85"/>
      <c r="XCZ4" s="85"/>
      <c r="XDA4" s="85"/>
      <c r="XDB4" s="85"/>
      <c r="XDC4" s="85"/>
      <c r="XDD4" s="85"/>
      <c r="XDE4" s="85"/>
      <c r="XDF4" s="85"/>
      <c r="XDG4" s="85"/>
      <c r="XDH4" s="85"/>
      <c r="XDI4" s="85"/>
      <c r="XDJ4" s="85"/>
      <c r="XDK4" s="85"/>
      <c r="XDL4" s="85"/>
      <c r="XDM4" s="85"/>
      <c r="XDN4" s="85"/>
      <c r="XDO4" s="85"/>
      <c r="XDP4" s="85"/>
      <c r="XDQ4" s="85"/>
      <c r="XDR4" s="85"/>
      <c r="XDS4" s="85"/>
      <c r="XDT4" s="85"/>
      <c r="XDU4" s="85"/>
      <c r="XDV4" s="85"/>
      <c r="XDW4" s="85"/>
      <c r="XDX4" s="85"/>
      <c r="XDY4" s="85"/>
      <c r="XDZ4" s="85"/>
      <c r="XEA4" s="85"/>
      <c r="XEB4" s="85"/>
      <c r="XEC4" s="85"/>
      <c r="XED4" s="85"/>
      <c r="XEE4" s="85"/>
      <c r="XEF4" s="85"/>
      <c r="XEG4" s="85"/>
      <c r="XEH4" s="85"/>
      <c r="XEI4" s="85"/>
      <c r="XEJ4" s="85"/>
      <c r="XEK4" s="85"/>
      <c r="XEL4" s="85"/>
      <c r="XEM4" s="85"/>
      <c r="XEN4" s="85"/>
      <c r="XEO4" s="85"/>
      <c r="XEP4" s="85"/>
      <c r="XEQ4" s="85"/>
      <c r="XER4" s="85"/>
      <c r="XES4" s="85"/>
    </row>
    <row r="5" spans="1:16373" s="147" customFormat="1" ht="20.25" customHeight="1">
      <c r="A5" s="86" t="str">
        <f>BOQ!A5</f>
        <v>e</v>
      </c>
      <c r="B5" s="86"/>
      <c r="C5" s="86"/>
      <c r="D5" s="86"/>
      <c r="E5" s="86"/>
      <c r="F5" s="86"/>
      <c r="G5" s="86"/>
      <c r="H5" s="86"/>
      <c r="I5" s="86"/>
      <c r="J5" s="86"/>
      <c r="K5" s="86"/>
      <c r="L5" s="86"/>
      <c r="M5" s="86"/>
      <c r="N5" s="86"/>
      <c r="O5" s="86"/>
      <c r="P5" s="86"/>
      <c r="Q5" s="86"/>
      <c r="R5" s="86"/>
      <c r="S5" s="86"/>
      <c r="T5" s="86"/>
      <c r="U5" s="86"/>
      <c r="V5" s="86"/>
      <c r="W5" s="86"/>
      <c r="X5" s="86"/>
      <c r="Y5" s="86"/>
      <c r="Z5" s="86"/>
      <c r="AA5" s="86"/>
      <c r="AB5" s="86"/>
      <c r="AC5" s="86"/>
      <c r="AD5" s="86"/>
      <c r="AE5" s="86"/>
      <c r="AF5" s="86"/>
      <c r="AG5" s="86"/>
      <c r="AH5" s="86"/>
      <c r="AI5" s="86"/>
      <c r="AJ5" s="86"/>
      <c r="AK5" s="86"/>
      <c r="AL5" s="86"/>
      <c r="AM5" s="86"/>
      <c r="AN5" s="86"/>
      <c r="AO5" s="86"/>
      <c r="AP5" s="86"/>
      <c r="AQ5" s="86"/>
      <c r="AR5" s="86"/>
      <c r="AS5" s="86"/>
      <c r="AT5" s="86"/>
      <c r="AU5" s="86"/>
      <c r="AV5" s="86"/>
      <c r="AW5" s="86"/>
      <c r="AX5" s="86"/>
      <c r="AY5" s="86"/>
      <c r="AZ5" s="86"/>
      <c r="BA5" s="86"/>
      <c r="BB5" s="86"/>
      <c r="BC5" s="86"/>
      <c r="BD5" s="86"/>
      <c r="BE5" s="86"/>
      <c r="BF5" s="86"/>
      <c r="BG5" s="86"/>
      <c r="BH5" s="86"/>
      <c r="BI5" s="86"/>
      <c r="BJ5" s="86"/>
      <c r="BK5" s="86"/>
      <c r="BL5" s="86"/>
      <c r="BM5" s="86"/>
      <c r="BN5" s="86"/>
      <c r="BO5" s="86"/>
      <c r="BP5" s="86"/>
      <c r="BQ5" s="86"/>
      <c r="BR5" s="86"/>
      <c r="BS5" s="86"/>
      <c r="BT5" s="86"/>
      <c r="BU5" s="86"/>
      <c r="BV5" s="86"/>
      <c r="BW5" s="86"/>
      <c r="BX5" s="86"/>
      <c r="BY5" s="86"/>
      <c r="BZ5" s="86"/>
      <c r="CA5" s="86"/>
      <c r="CB5" s="86"/>
      <c r="CC5" s="86"/>
      <c r="CD5" s="86"/>
      <c r="CE5" s="86"/>
      <c r="CF5" s="86"/>
      <c r="CG5" s="86"/>
      <c r="CH5" s="86"/>
      <c r="CI5" s="86"/>
      <c r="CJ5" s="86"/>
      <c r="CK5" s="86"/>
      <c r="CL5" s="86"/>
      <c r="CM5" s="86"/>
      <c r="CN5" s="86"/>
      <c r="CO5" s="86"/>
      <c r="CP5" s="86"/>
      <c r="CQ5" s="86"/>
      <c r="CR5" s="86"/>
      <c r="CS5" s="86"/>
      <c r="CT5" s="86"/>
      <c r="CU5" s="86"/>
      <c r="CV5" s="86"/>
      <c r="CW5" s="86"/>
      <c r="CX5" s="86"/>
      <c r="CY5" s="86"/>
      <c r="CZ5" s="86"/>
      <c r="DA5" s="86"/>
      <c r="DB5" s="86"/>
      <c r="DC5" s="86"/>
      <c r="DD5" s="86"/>
      <c r="DE5" s="86"/>
      <c r="DF5" s="86"/>
      <c r="DG5" s="86"/>
      <c r="DH5" s="86"/>
      <c r="DI5" s="86"/>
      <c r="DJ5" s="86"/>
      <c r="DK5" s="86"/>
      <c r="DL5" s="86"/>
      <c r="DM5" s="86"/>
      <c r="DN5" s="86"/>
      <c r="DO5" s="86"/>
      <c r="DP5" s="86"/>
      <c r="DQ5" s="86"/>
      <c r="DR5" s="86"/>
      <c r="DS5" s="86"/>
      <c r="DT5" s="86"/>
      <c r="DU5" s="86"/>
      <c r="DV5" s="86"/>
      <c r="DW5" s="86"/>
      <c r="DX5" s="86"/>
      <c r="DY5" s="86"/>
      <c r="DZ5" s="86"/>
      <c r="EA5" s="86"/>
      <c r="EB5" s="86"/>
      <c r="EC5" s="86"/>
      <c r="ED5" s="86"/>
      <c r="EE5" s="86"/>
      <c r="EF5" s="86"/>
      <c r="EG5" s="86"/>
      <c r="EH5" s="86"/>
      <c r="EI5" s="86"/>
      <c r="EJ5" s="86"/>
      <c r="EK5" s="86"/>
      <c r="EL5" s="86"/>
      <c r="EM5" s="86"/>
      <c r="EN5" s="86"/>
      <c r="EO5" s="86"/>
      <c r="EP5" s="86"/>
      <c r="EQ5" s="86"/>
      <c r="ER5" s="86"/>
      <c r="ES5" s="86"/>
      <c r="ET5" s="86"/>
      <c r="EU5" s="86"/>
      <c r="EV5" s="86"/>
      <c r="EW5" s="86"/>
      <c r="EX5" s="86"/>
      <c r="EY5" s="86"/>
      <c r="EZ5" s="86"/>
      <c r="FA5" s="86"/>
      <c r="FB5" s="86"/>
      <c r="FC5" s="86"/>
      <c r="FD5" s="86"/>
      <c r="FE5" s="86"/>
      <c r="FF5" s="86"/>
      <c r="FG5" s="86"/>
      <c r="FH5" s="86"/>
      <c r="FI5" s="86"/>
      <c r="FJ5" s="86"/>
      <c r="FK5" s="86"/>
      <c r="FL5" s="86"/>
      <c r="FM5" s="86"/>
      <c r="FN5" s="86"/>
      <c r="FO5" s="86"/>
      <c r="FP5" s="86"/>
      <c r="FQ5" s="86"/>
      <c r="FR5" s="86"/>
      <c r="FS5" s="86"/>
      <c r="FT5" s="86"/>
      <c r="FU5" s="86"/>
      <c r="FV5" s="86"/>
      <c r="FW5" s="86"/>
      <c r="FX5" s="86"/>
      <c r="FY5" s="86"/>
      <c r="FZ5" s="86"/>
      <c r="GA5" s="86"/>
      <c r="GB5" s="86"/>
      <c r="GC5" s="86"/>
      <c r="GD5" s="86"/>
      <c r="GE5" s="86"/>
      <c r="GF5" s="86"/>
      <c r="GG5" s="86"/>
      <c r="GH5" s="86"/>
      <c r="GI5" s="86"/>
      <c r="GJ5" s="86"/>
      <c r="GK5" s="86"/>
      <c r="GL5" s="86"/>
      <c r="GM5" s="86"/>
      <c r="GN5" s="86"/>
      <c r="GO5" s="86"/>
      <c r="GP5" s="86"/>
      <c r="GQ5" s="86"/>
      <c r="GR5" s="86"/>
      <c r="GS5" s="86"/>
      <c r="GT5" s="86"/>
      <c r="GU5" s="86"/>
      <c r="GV5" s="86"/>
      <c r="GW5" s="86"/>
      <c r="GX5" s="86"/>
      <c r="GY5" s="86"/>
      <c r="GZ5" s="86"/>
      <c r="HA5" s="86"/>
      <c r="HB5" s="86"/>
      <c r="HC5" s="86"/>
      <c r="HD5" s="86"/>
      <c r="HE5" s="86"/>
      <c r="HF5" s="86"/>
      <c r="HG5" s="86"/>
      <c r="HH5" s="86"/>
      <c r="HI5" s="86"/>
      <c r="HJ5" s="86"/>
      <c r="HK5" s="86"/>
      <c r="HL5" s="86"/>
      <c r="HM5" s="86"/>
      <c r="HN5" s="86"/>
      <c r="HO5" s="86"/>
      <c r="HP5" s="86"/>
      <c r="HQ5" s="86"/>
      <c r="HR5" s="86"/>
      <c r="HS5" s="86"/>
      <c r="HT5" s="86"/>
      <c r="HU5" s="86"/>
      <c r="HV5" s="86"/>
      <c r="HW5" s="86"/>
      <c r="HX5" s="86"/>
      <c r="HY5" s="86"/>
      <c r="HZ5" s="86"/>
      <c r="IA5" s="86"/>
      <c r="IB5" s="86"/>
      <c r="IC5" s="86"/>
      <c r="ID5" s="86"/>
      <c r="IE5" s="86"/>
      <c r="IF5" s="86"/>
      <c r="IG5" s="86"/>
      <c r="IH5" s="86"/>
      <c r="II5" s="86"/>
      <c r="IJ5" s="86"/>
      <c r="IK5" s="86"/>
      <c r="IL5" s="86"/>
      <c r="IM5" s="86"/>
      <c r="IN5" s="86"/>
      <c r="IO5" s="86"/>
      <c r="IP5" s="86"/>
      <c r="IQ5" s="86"/>
      <c r="IR5" s="86"/>
      <c r="IS5" s="86"/>
      <c r="IT5" s="86"/>
      <c r="IU5" s="86"/>
      <c r="IV5" s="86"/>
      <c r="IW5" s="86"/>
      <c r="IX5" s="86"/>
      <c r="IY5" s="86"/>
      <c r="IZ5" s="86"/>
      <c r="JA5" s="86"/>
      <c r="JB5" s="86"/>
      <c r="JC5" s="86"/>
      <c r="JD5" s="86"/>
      <c r="JE5" s="86"/>
      <c r="JF5" s="86"/>
      <c r="JG5" s="86"/>
      <c r="JH5" s="86"/>
      <c r="JI5" s="86"/>
      <c r="JJ5" s="86"/>
      <c r="JK5" s="86"/>
      <c r="JL5" s="86"/>
      <c r="JM5" s="86"/>
      <c r="JN5" s="86"/>
      <c r="JO5" s="86"/>
      <c r="JP5" s="86"/>
      <c r="JQ5" s="86"/>
      <c r="JR5" s="86"/>
      <c r="JS5" s="86"/>
      <c r="JT5" s="86"/>
      <c r="JU5" s="86"/>
      <c r="JV5" s="86"/>
      <c r="JW5" s="86"/>
      <c r="JX5" s="86"/>
      <c r="JY5" s="86"/>
      <c r="JZ5" s="86"/>
      <c r="KA5" s="86"/>
      <c r="KB5" s="86"/>
      <c r="KC5" s="86"/>
      <c r="KD5" s="86"/>
      <c r="KE5" s="86"/>
      <c r="KF5" s="86"/>
      <c r="KG5" s="86"/>
      <c r="KH5" s="86"/>
      <c r="KI5" s="86"/>
      <c r="KJ5" s="86"/>
      <c r="KK5" s="86"/>
      <c r="KL5" s="86"/>
      <c r="KM5" s="86"/>
      <c r="KN5" s="86"/>
      <c r="KO5" s="86"/>
      <c r="KP5" s="86"/>
      <c r="KQ5" s="86"/>
      <c r="KR5" s="86"/>
      <c r="KS5" s="86"/>
      <c r="KT5" s="86"/>
      <c r="KU5" s="86"/>
      <c r="KV5" s="86"/>
      <c r="KW5" s="86"/>
      <c r="KX5" s="86"/>
      <c r="KY5" s="86"/>
      <c r="KZ5" s="86"/>
      <c r="LA5" s="86"/>
      <c r="LB5" s="86"/>
      <c r="LC5" s="86"/>
      <c r="LD5" s="86"/>
      <c r="LE5" s="86"/>
      <c r="LF5" s="86"/>
      <c r="LG5" s="86"/>
      <c r="LH5" s="86"/>
      <c r="LI5" s="86"/>
      <c r="LJ5" s="86"/>
      <c r="LK5" s="86"/>
      <c r="LL5" s="86"/>
      <c r="LM5" s="86"/>
      <c r="LN5" s="86"/>
      <c r="LO5" s="86"/>
      <c r="LP5" s="86"/>
      <c r="LQ5" s="86"/>
      <c r="LR5" s="86"/>
      <c r="LS5" s="86"/>
      <c r="LT5" s="86"/>
      <c r="LU5" s="86"/>
      <c r="LV5" s="86"/>
      <c r="LW5" s="86"/>
      <c r="LX5" s="86"/>
      <c r="LY5" s="86"/>
      <c r="LZ5" s="86"/>
      <c r="MA5" s="86"/>
      <c r="MB5" s="86"/>
      <c r="MC5" s="86"/>
      <c r="MD5" s="86"/>
      <c r="ME5" s="86"/>
      <c r="MF5" s="86"/>
      <c r="MG5" s="86"/>
      <c r="MH5" s="86"/>
      <c r="MI5" s="86"/>
      <c r="MJ5" s="86"/>
      <c r="MK5" s="86"/>
      <c r="ML5" s="86"/>
      <c r="MM5" s="86"/>
      <c r="MN5" s="86"/>
      <c r="MO5" s="86"/>
      <c r="MP5" s="86"/>
      <c r="MQ5" s="86"/>
      <c r="MR5" s="86"/>
      <c r="MS5" s="86"/>
      <c r="MT5" s="86"/>
      <c r="MU5" s="86"/>
      <c r="MV5" s="86"/>
      <c r="MW5" s="86"/>
      <c r="MX5" s="86"/>
      <c r="MY5" s="86"/>
      <c r="MZ5" s="86"/>
      <c r="NA5" s="86"/>
      <c r="NB5" s="86"/>
      <c r="NC5" s="86"/>
      <c r="ND5" s="86"/>
      <c r="NE5" s="86"/>
      <c r="NF5" s="86"/>
      <c r="NG5" s="86"/>
      <c r="NH5" s="86"/>
      <c r="NI5" s="86"/>
      <c r="NJ5" s="86"/>
      <c r="NK5" s="86"/>
      <c r="NL5" s="86"/>
      <c r="NM5" s="86"/>
      <c r="NN5" s="86"/>
      <c r="NO5" s="86"/>
      <c r="NP5" s="86"/>
      <c r="NQ5" s="86"/>
      <c r="NR5" s="86"/>
      <c r="NS5" s="86"/>
      <c r="NT5" s="86"/>
      <c r="NU5" s="86"/>
      <c r="NV5" s="86"/>
      <c r="NW5" s="86"/>
      <c r="NX5" s="86"/>
      <c r="NY5" s="86"/>
      <c r="NZ5" s="86"/>
      <c r="OA5" s="86"/>
      <c r="OB5" s="86"/>
      <c r="OC5" s="86"/>
      <c r="OD5" s="86"/>
      <c r="OE5" s="86"/>
      <c r="OF5" s="86"/>
      <c r="OG5" s="86"/>
      <c r="OH5" s="86"/>
      <c r="OI5" s="86"/>
      <c r="OJ5" s="86"/>
      <c r="OK5" s="86"/>
      <c r="OL5" s="86"/>
      <c r="OM5" s="86"/>
      <c r="ON5" s="86"/>
      <c r="OO5" s="86"/>
      <c r="OP5" s="86"/>
      <c r="OQ5" s="86"/>
      <c r="OR5" s="86"/>
      <c r="OS5" s="86"/>
      <c r="OT5" s="86"/>
      <c r="OU5" s="86"/>
      <c r="OV5" s="86"/>
      <c r="OW5" s="86"/>
      <c r="OX5" s="86"/>
      <c r="OY5" s="86"/>
      <c r="OZ5" s="86"/>
      <c r="PA5" s="86"/>
      <c r="PB5" s="86"/>
      <c r="PC5" s="86"/>
      <c r="PD5" s="86"/>
      <c r="PE5" s="86"/>
      <c r="PF5" s="86"/>
      <c r="PG5" s="86"/>
      <c r="PH5" s="86"/>
      <c r="PI5" s="86"/>
      <c r="PJ5" s="86"/>
      <c r="PK5" s="86"/>
      <c r="PL5" s="86"/>
      <c r="PM5" s="86"/>
      <c r="PN5" s="86"/>
      <c r="PO5" s="86"/>
      <c r="PP5" s="86"/>
      <c r="PQ5" s="86"/>
      <c r="PR5" s="86"/>
      <c r="PS5" s="86"/>
      <c r="PT5" s="86"/>
      <c r="PU5" s="86"/>
      <c r="PV5" s="86"/>
      <c r="PW5" s="86"/>
      <c r="PX5" s="86"/>
      <c r="PY5" s="86"/>
      <c r="PZ5" s="86"/>
      <c r="QA5" s="86"/>
      <c r="QB5" s="86"/>
      <c r="QC5" s="86"/>
      <c r="QD5" s="86"/>
      <c r="QE5" s="86"/>
      <c r="QF5" s="86"/>
      <c r="QG5" s="86"/>
      <c r="QH5" s="86"/>
      <c r="QI5" s="86"/>
      <c r="QJ5" s="86"/>
      <c r="QK5" s="86"/>
      <c r="QL5" s="86"/>
      <c r="QM5" s="86"/>
      <c r="QN5" s="86"/>
      <c r="QO5" s="86"/>
      <c r="QP5" s="86"/>
      <c r="QQ5" s="86"/>
      <c r="QR5" s="86"/>
      <c r="QS5" s="86"/>
      <c r="QT5" s="86"/>
      <c r="QU5" s="86"/>
      <c r="QV5" s="86"/>
      <c r="QW5" s="86"/>
      <c r="QX5" s="86"/>
      <c r="QY5" s="86"/>
      <c r="QZ5" s="86"/>
      <c r="RA5" s="86"/>
      <c r="RB5" s="86"/>
      <c r="RC5" s="86"/>
      <c r="RD5" s="86"/>
      <c r="RE5" s="86"/>
      <c r="RF5" s="86"/>
      <c r="RG5" s="86"/>
      <c r="RH5" s="86"/>
      <c r="RI5" s="86"/>
      <c r="RJ5" s="86"/>
      <c r="RK5" s="86"/>
      <c r="RL5" s="86"/>
      <c r="RM5" s="86"/>
      <c r="RN5" s="86"/>
      <c r="RO5" s="86"/>
      <c r="RP5" s="86"/>
      <c r="RQ5" s="86"/>
      <c r="RR5" s="86"/>
      <c r="RS5" s="86"/>
      <c r="RT5" s="86"/>
      <c r="RU5" s="86"/>
      <c r="RV5" s="86"/>
      <c r="RW5" s="86"/>
      <c r="RX5" s="86"/>
      <c r="RY5" s="86"/>
      <c r="RZ5" s="86"/>
      <c r="SA5" s="86"/>
      <c r="SB5" s="86"/>
      <c r="SC5" s="86"/>
      <c r="SD5" s="86"/>
      <c r="SE5" s="86"/>
      <c r="SF5" s="86"/>
      <c r="SG5" s="86"/>
      <c r="SH5" s="86"/>
      <c r="SI5" s="86"/>
      <c r="SJ5" s="86"/>
      <c r="SK5" s="86"/>
      <c r="SL5" s="86"/>
      <c r="SM5" s="86"/>
      <c r="SN5" s="86"/>
      <c r="SO5" s="86"/>
      <c r="SP5" s="86"/>
      <c r="SQ5" s="86"/>
      <c r="SR5" s="86"/>
      <c r="SS5" s="86"/>
      <c r="ST5" s="86"/>
      <c r="SU5" s="86"/>
      <c r="SV5" s="86"/>
      <c r="SW5" s="86"/>
      <c r="SX5" s="86"/>
      <c r="SY5" s="86"/>
      <c r="SZ5" s="86"/>
      <c r="TA5" s="86"/>
      <c r="TB5" s="86"/>
      <c r="TC5" s="86"/>
      <c r="TD5" s="86"/>
      <c r="TE5" s="86"/>
      <c r="TF5" s="86"/>
      <c r="TG5" s="86"/>
      <c r="TH5" s="86"/>
      <c r="TI5" s="86"/>
      <c r="TJ5" s="86"/>
      <c r="TK5" s="86"/>
      <c r="TL5" s="86"/>
      <c r="TM5" s="86"/>
      <c r="TN5" s="86"/>
      <c r="TO5" s="86"/>
      <c r="TP5" s="86"/>
      <c r="TQ5" s="86"/>
      <c r="TR5" s="86"/>
      <c r="TS5" s="86"/>
      <c r="TT5" s="86"/>
      <c r="TU5" s="86"/>
      <c r="TV5" s="86"/>
      <c r="TW5" s="86"/>
      <c r="TX5" s="86"/>
      <c r="TY5" s="86"/>
      <c r="TZ5" s="86"/>
      <c r="UA5" s="86"/>
      <c r="UB5" s="86"/>
      <c r="UC5" s="86"/>
      <c r="UD5" s="86"/>
      <c r="UE5" s="86"/>
      <c r="UF5" s="86"/>
      <c r="UG5" s="86"/>
      <c r="UH5" s="86"/>
      <c r="UI5" s="86"/>
      <c r="UJ5" s="86"/>
      <c r="UK5" s="86"/>
      <c r="UL5" s="86"/>
      <c r="UM5" s="86"/>
      <c r="UN5" s="86"/>
      <c r="UO5" s="86"/>
      <c r="UP5" s="86"/>
      <c r="UQ5" s="86"/>
      <c r="UR5" s="86"/>
      <c r="US5" s="86"/>
      <c r="UT5" s="86"/>
      <c r="UU5" s="86"/>
      <c r="UV5" s="86"/>
      <c r="UW5" s="86"/>
      <c r="UX5" s="86"/>
      <c r="UY5" s="86"/>
      <c r="UZ5" s="86"/>
      <c r="VA5" s="86"/>
      <c r="VB5" s="86"/>
      <c r="VC5" s="86"/>
      <c r="VD5" s="86"/>
      <c r="VE5" s="86"/>
      <c r="VF5" s="86"/>
      <c r="VG5" s="86"/>
      <c r="VH5" s="86"/>
      <c r="VI5" s="86"/>
      <c r="VJ5" s="86"/>
      <c r="VK5" s="86"/>
      <c r="VL5" s="86"/>
      <c r="VM5" s="86"/>
      <c r="VN5" s="86"/>
      <c r="VO5" s="86"/>
      <c r="VP5" s="86"/>
      <c r="VQ5" s="86"/>
      <c r="VR5" s="86"/>
      <c r="VS5" s="86"/>
      <c r="VT5" s="86"/>
      <c r="VU5" s="86"/>
      <c r="VV5" s="86"/>
      <c r="VW5" s="86"/>
      <c r="VX5" s="86"/>
      <c r="VY5" s="86"/>
      <c r="VZ5" s="86"/>
      <c r="WA5" s="86"/>
      <c r="WB5" s="86"/>
      <c r="WC5" s="86"/>
      <c r="WD5" s="86"/>
      <c r="WE5" s="86"/>
      <c r="WF5" s="86"/>
      <c r="WG5" s="86"/>
      <c r="WH5" s="86"/>
      <c r="WI5" s="86"/>
      <c r="WJ5" s="86"/>
      <c r="WK5" s="86"/>
      <c r="WL5" s="86"/>
      <c r="WM5" s="86"/>
      <c r="WN5" s="86"/>
      <c r="WO5" s="86"/>
      <c r="WP5" s="86"/>
      <c r="WQ5" s="86"/>
      <c r="WR5" s="86"/>
      <c r="WS5" s="86"/>
      <c r="WT5" s="86"/>
      <c r="WU5" s="86"/>
      <c r="WV5" s="86"/>
      <c r="WW5" s="86"/>
      <c r="WX5" s="86"/>
      <c r="WY5" s="86"/>
      <c r="WZ5" s="86"/>
      <c r="XA5" s="86"/>
      <c r="XB5" s="86"/>
      <c r="XC5" s="86"/>
      <c r="XD5" s="86"/>
      <c r="XE5" s="86"/>
      <c r="XF5" s="86"/>
      <c r="XG5" s="86"/>
      <c r="XH5" s="86"/>
      <c r="XI5" s="86"/>
      <c r="XJ5" s="86"/>
      <c r="XK5" s="86"/>
      <c r="XL5" s="86"/>
      <c r="XM5" s="86"/>
      <c r="XN5" s="86"/>
      <c r="XO5" s="86"/>
      <c r="XP5" s="86"/>
      <c r="XQ5" s="86"/>
      <c r="XR5" s="86"/>
      <c r="XS5" s="86"/>
      <c r="XT5" s="86"/>
      <c r="XU5" s="86"/>
      <c r="XV5" s="86"/>
      <c r="XW5" s="86"/>
      <c r="XX5" s="86"/>
      <c r="XY5" s="86"/>
      <c r="XZ5" s="86"/>
      <c r="YA5" s="86"/>
      <c r="YB5" s="86"/>
      <c r="YC5" s="86"/>
      <c r="YD5" s="86"/>
      <c r="YE5" s="86"/>
      <c r="YF5" s="86"/>
      <c r="YG5" s="86"/>
      <c r="YH5" s="86"/>
      <c r="YI5" s="86"/>
      <c r="YJ5" s="86"/>
      <c r="YK5" s="86"/>
      <c r="YL5" s="86"/>
      <c r="YM5" s="86"/>
      <c r="YN5" s="86"/>
      <c r="YO5" s="86"/>
      <c r="YP5" s="86"/>
      <c r="YQ5" s="86"/>
      <c r="YR5" s="86"/>
      <c r="YS5" s="86"/>
      <c r="YT5" s="86"/>
      <c r="YU5" s="86"/>
      <c r="YV5" s="86"/>
      <c r="YW5" s="86"/>
      <c r="YX5" s="86"/>
      <c r="YY5" s="86"/>
      <c r="YZ5" s="86"/>
      <c r="ZA5" s="86"/>
      <c r="ZB5" s="86"/>
      <c r="ZC5" s="86"/>
      <c r="ZD5" s="86"/>
      <c r="ZE5" s="86"/>
      <c r="ZF5" s="86"/>
      <c r="ZG5" s="86"/>
      <c r="ZH5" s="86"/>
      <c r="ZI5" s="86"/>
      <c r="ZJ5" s="86"/>
      <c r="ZK5" s="86"/>
      <c r="ZL5" s="86"/>
      <c r="ZM5" s="86"/>
      <c r="ZN5" s="86"/>
      <c r="ZO5" s="86"/>
      <c r="ZP5" s="86"/>
      <c r="ZQ5" s="86"/>
      <c r="ZR5" s="86"/>
      <c r="ZS5" s="86"/>
      <c r="ZT5" s="86"/>
      <c r="ZU5" s="86"/>
      <c r="ZV5" s="86"/>
      <c r="ZW5" s="86"/>
      <c r="ZX5" s="86"/>
      <c r="ZY5" s="86"/>
      <c r="ZZ5" s="86"/>
      <c r="AAA5" s="86"/>
      <c r="AAB5" s="86"/>
      <c r="AAC5" s="86"/>
      <c r="AAD5" s="86"/>
      <c r="AAE5" s="86"/>
      <c r="AAF5" s="86"/>
      <c r="AAG5" s="86"/>
      <c r="AAH5" s="86"/>
      <c r="AAI5" s="86"/>
      <c r="AAJ5" s="86"/>
      <c r="AAK5" s="86"/>
      <c r="AAL5" s="86"/>
      <c r="AAM5" s="86"/>
      <c r="AAN5" s="86"/>
      <c r="AAO5" s="86"/>
      <c r="AAP5" s="86"/>
      <c r="AAQ5" s="86"/>
      <c r="AAR5" s="86"/>
      <c r="AAS5" s="86"/>
      <c r="AAT5" s="86"/>
      <c r="AAU5" s="86"/>
      <c r="AAV5" s="86"/>
      <c r="AAW5" s="86"/>
      <c r="AAX5" s="86"/>
      <c r="AAY5" s="86"/>
      <c r="AAZ5" s="86"/>
      <c r="ABA5" s="86"/>
      <c r="ABB5" s="86"/>
      <c r="ABC5" s="86"/>
      <c r="ABD5" s="86"/>
      <c r="ABE5" s="86"/>
      <c r="ABF5" s="86"/>
      <c r="ABG5" s="86"/>
      <c r="ABH5" s="86"/>
      <c r="ABI5" s="86"/>
      <c r="ABJ5" s="86"/>
      <c r="ABK5" s="86"/>
      <c r="ABL5" s="86"/>
      <c r="ABM5" s="86"/>
      <c r="ABN5" s="86"/>
      <c r="ABO5" s="86"/>
      <c r="ABP5" s="86"/>
      <c r="ABQ5" s="86"/>
      <c r="ABR5" s="86"/>
      <c r="ABS5" s="86"/>
      <c r="ABT5" s="86"/>
      <c r="ABU5" s="86"/>
      <c r="ABV5" s="86"/>
      <c r="ABW5" s="86"/>
      <c r="ABX5" s="86"/>
      <c r="ABY5" s="86"/>
      <c r="ABZ5" s="86"/>
      <c r="ACA5" s="86"/>
      <c r="ACB5" s="86"/>
      <c r="ACC5" s="86"/>
      <c r="ACD5" s="86"/>
      <c r="ACE5" s="86"/>
      <c r="ACF5" s="86"/>
      <c r="ACG5" s="86"/>
      <c r="ACH5" s="86"/>
      <c r="ACI5" s="86"/>
      <c r="ACJ5" s="86"/>
      <c r="ACK5" s="86"/>
      <c r="ACL5" s="86"/>
      <c r="ACM5" s="86"/>
      <c r="ACN5" s="86"/>
      <c r="ACO5" s="86"/>
      <c r="ACP5" s="86"/>
      <c r="ACQ5" s="86"/>
      <c r="ACR5" s="86"/>
      <c r="ACS5" s="86"/>
      <c r="ACT5" s="86"/>
      <c r="ACU5" s="86"/>
      <c r="ACV5" s="86"/>
      <c r="ACW5" s="86"/>
      <c r="ACX5" s="86"/>
      <c r="ACY5" s="86"/>
      <c r="ACZ5" s="86"/>
      <c r="ADA5" s="86"/>
      <c r="ADB5" s="86"/>
      <c r="ADC5" s="86"/>
      <c r="ADD5" s="86"/>
      <c r="ADE5" s="86"/>
      <c r="ADF5" s="86"/>
      <c r="ADG5" s="86"/>
      <c r="ADH5" s="86"/>
      <c r="ADI5" s="86"/>
      <c r="ADJ5" s="86"/>
      <c r="ADK5" s="86"/>
      <c r="ADL5" s="86"/>
      <c r="ADM5" s="86"/>
      <c r="ADN5" s="86"/>
      <c r="ADO5" s="86"/>
      <c r="ADP5" s="86"/>
      <c r="ADQ5" s="86"/>
      <c r="ADR5" s="86"/>
      <c r="ADS5" s="86"/>
      <c r="ADT5" s="86"/>
      <c r="ADU5" s="86"/>
      <c r="ADV5" s="86"/>
      <c r="ADW5" s="86"/>
      <c r="ADX5" s="86"/>
      <c r="ADY5" s="86"/>
      <c r="ADZ5" s="86"/>
      <c r="AEA5" s="86"/>
      <c r="AEB5" s="86"/>
      <c r="AEC5" s="86"/>
      <c r="AED5" s="86"/>
      <c r="AEE5" s="86"/>
      <c r="AEF5" s="86"/>
      <c r="AEG5" s="86"/>
      <c r="AEH5" s="86"/>
      <c r="AEI5" s="86"/>
      <c r="AEJ5" s="86"/>
      <c r="AEK5" s="86"/>
      <c r="AEL5" s="86"/>
      <c r="AEM5" s="86"/>
      <c r="AEN5" s="86"/>
      <c r="AEO5" s="86"/>
      <c r="AEP5" s="86"/>
      <c r="AEQ5" s="86"/>
      <c r="AER5" s="86"/>
      <c r="AES5" s="86"/>
      <c r="AET5" s="86"/>
      <c r="AEU5" s="86"/>
      <c r="AEV5" s="86"/>
      <c r="AEW5" s="86"/>
      <c r="AEX5" s="86"/>
      <c r="AEY5" s="86"/>
      <c r="AEZ5" s="86"/>
      <c r="AFA5" s="86"/>
      <c r="AFB5" s="86"/>
      <c r="AFC5" s="86"/>
      <c r="AFD5" s="86"/>
      <c r="AFE5" s="86"/>
      <c r="AFF5" s="86"/>
      <c r="AFG5" s="86"/>
      <c r="AFH5" s="86"/>
      <c r="AFI5" s="86"/>
      <c r="AFJ5" s="86"/>
      <c r="AFK5" s="86"/>
      <c r="AFL5" s="86"/>
      <c r="AFM5" s="86"/>
      <c r="AFN5" s="86"/>
      <c r="AFO5" s="86"/>
      <c r="AFP5" s="86"/>
      <c r="AFQ5" s="86"/>
      <c r="AFR5" s="86"/>
      <c r="AFS5" s="86"/>
      <c r="AFT5" s="86"/>
      <c r="AFU5" s="86"/>
      <c r="AFV5" s="86"/>
      <c r="AFW5" s="86"/>
      <c r="AFX5" s="86"/>
      <c r="AFY5" s="86"/>
      <c r="AFZ5" s="86"/>
      <c r="AGA5" s="86"/>
      <c r="AGB5" s="86"/>
      <c r="AGC5" s="86"/>
      <c r="AGD5" s="86"/>
      <c r="AGE5" s="86"/>
      <c r="AGF5" s="86"/>
      <c r="AGG5" s="86"/>
      <c r="AGH5" s="86"/>
      <c r="AGI5" s="86"/>
      <c r="AGJ5" s="86"/>
      <c r="AGK5" s="86"/>
      <c r="AGL5" s="86"/>
      <c r="AGM5" s="86"/>
      <c r="AGN5" s="86"/>
      <c r="AGO5" s="86"/>
      <c r="AGP5" s="86"/>
      <c r="AGQ5" s="86"/>
      <c r="AGR5" s="86"/>
      <c r="AGS5" s="86"/>
      <c r="AGT5" s="86"/>
      <c r="AGU5" s="86"/>
      <c r="AGV5" s="86"/>
      <c r="AGW5" s="86"/>
      <c r="AGX5" s="86"/>
      <c r="AGY5" s="86"/>
      <c r="AGZ5" s="86"/>
      <c r="AHA5" s="86"/>
      <c r="AHB5" s="86"/>
      <c r="AHC5" s="86"/>
      <c r="AHD5" s="86"/>
      <c r="AHE5" s="86"/>
      <c r="AHF5" s="86"/>
      <c r="AHG5" s="86"/>
      <c r="AHH5" s="86"/>
      <c r="AHI5" s="86"/>
      <c r="AHJ5" s="86"/>
      <c r="AHK5" s="86"/>
      <c r="AHL5" s="86"/>
      <c r="AHM5" s="86"/>
      <c r="AHN5" s="86"/>
      <c r="AHO5" s="86"/>
      <c r="AHP5" s="86"/>
      <c r="AHQ5" s="86"/>
      <c r="AHR5" s="86"/>
      <c r="AHS5" s="86"/>
      <c r="AHT5" s="86"/>
      <c r="AHU5" s="86"/>
      <c r="AHV5" s="86"/>
      <c r="AHW5" s="86"/>
      <c r="AHX5" s="86"/>
      <c r="AHY5" s="86"/>
      <c r="AHZ5" s="86"/>
      <c r="AIA5" s="86"/>
      <c r="AIB5" s="86"/>
      <c r="AIC5" s="86"/>
      <c r="AID5" s="86"/>
      <c r="AIE5" s="86"/>
      <c r="AIF5" s="86"/>
      <c r="AIG5" s="86"/>
      <c r="AIH5" s="86"/>
      <c r="AII5" s="86"/>
      <c r="AIJ5" s="86"/>
      <c r="AIK5" s="86"/>
      <c r="AIL5" s="86"/>
      <c r="AIM5" s="86"/>
      <c r="AIN5" s="86"/>
      <c r="AIO5" s="86"/>
      <c r="AIP5" s="86"/>
      <c r="AIQ5" s="86"/>
      <c r="AIR5" s="86"/>
      <c r="AIS5" s="86"/>
      <c r="AIT5" s="86"/>
      <c r="AIU5" s="86"/>
      <c r="AIV5" s="86"/>
      <c r="AIW5" s="86"/>
      <c r="AIX5" s="86"/>
      <c r="AIY5" s="86"/>
      <c r="AIZ5" s="86"/>
      <c r="AJA5" s="86"/>
      <c r="AJB5" s="86"/>
      <c r="AJC5" s="86"/>
      <c r="AJD5" s="86"/>
      <c r="AJE5" s="86"/>
      <c r="AJF5" s="86"/>
      <c r="AJG5" s="86"/>
      <c r="AJH5" s="86"/>
      <c r="AJI5" s="86"/>
      <c r="AJJ5" s="86"/>
      <c r="AJK5" s="86"/>
      <c r="AJL5" s="86"/>
      <c r="AJM5" s="86"/>
      <c r="AJN5" s="86"/>
      <c r="AJO5" s="86"/>
      <c r="AJP5" s="86"/>
      <c r="AJQ5" s="86"/>
      <c r="AJR5" s="86"/>
      <c r="AJS5" s="86"/>
      <c r="AJT5" s="86"/>
      <c r="AJU5" s="86"/>
      <c r="AJV5" s="86"/>
      <c r="AJW5" s="86"/>
      <c r="AJX5" s="86"/>
      <c r="AJY5" s="86"/>
      <c r="AJZ5" s="86"/>
      <c r="AKA5" s="86"/>
      <c r="AKB5" s="86"/>
      <c r="AKC5" s="86"/>
      <c r="AKD5" s="86"/>
      <c r="AKE5" s="86"/>
      <c r="AKF5" s="86"/>
      <c r="AKG5" s="86"/>
      <c r="AKH5" s="86"/>
      <c r="AKI5" s="86"/>
      <c r="AKJ5" s="86"/>
      <c r="AKK5" s="86"/>
      <c r="AKL5" s="86"/>
      <c r="AKM5" s="86"/>
      <c r="AKN5" s="86"/>
      <c r="AKO5" s="86"/>
      <c r="AKP5" s="86"/>
      <c r="AKQ5" s="86"/>
      <c r="AKR5" s="86"/>
      <c r="AKS5" s="86"/>
      <c r="AKT5" s="86"/>
      <c r="AKU5" s="86"/>
      <c r="AKV5" s="86"/>
      <c r="AKW5" s="86"/>
      <c r="AKX5" s="86"/>
      <c r="AKY5" s="86"/>
      <c r="AKZ5" s="86"/>
      <c r="ALA5" s="86"/>
      <c r="ALB5" s="86"/>
      <c r="ALC5" s="86"/>
      <c r="ALD5" s="86"/>
      <c r="ALE5" s="86"/>
      <c r="ALF5" s="86"/>
      <c r="ALG5" s="86"/>
      <c r="ALH5" s="86"/>
      <c r="ALI5" s="86"/>
      <c r="ALJ5" s="86"/>
      <c r="ALK5" s="86"/>
      <c r="ALL5" s="86"/>
      <c r="ALM5" s="86"/>
      <c r="ALN5" s="86"/>
      <c r="ALO5" s="86"/>
      <c r="ALP5" s="86"/>
      <c r="ALQ5" s="86"/>
      <c r="ALR5" s="86"/>
      <c r="ALS5" s="86"/>
      <c r="ALT5" s="86"/>
      <c r="ALU5" s="86"/>
      <c r="ALV5" s="86"/>
      <c r="ALW5" s="86"/>
      <c r="ALX5" s="86"/>
      <c r="ALY5" s="86"/>
      <c r="ALZ5" s="86"/>
      <c r="AMA5" s="86"/>
      <c r="AMB5" s="86"/>
      <c r="AMC5" s="86"/>
      <c r="AMD5" s="86"/>
      <c r="AME5" s="86"/>
      <c r="AMF5" s="86"/>
      <c r="AMG5" s="86"/>
      <c r="AMH5" s="86"/>
      <c r="AMI5" s="86"/>
      <c r="AMJ5" s="86"/>
      <c r="AMK5" s="86"/>
      <c r="AML5" s="86"/>
      <c r="AMM5" s="86"/>
      <c r="AMN5" s="86"/>
      <c r="AMO5" s="86"/>
      <c r="AMP5" s="86"/>
      <c r="AMQ5" s="86"/>
      <c r="AMR5" s="86"/>
      <c r="AMS5" s="86"/>
      <c r="AMT5" s="86"/>
      <c r="AMU5" s="86"/>
      <c r="AMV5" s="86"/>
      <c r="AMW5" s="86"/>
      <c r="AMX5" s="86"/>
      <c r="AMY5" s="86"/>
      <c r="AMZ5" s="86"/>
      <c r="ANA5" s="86"/>
      <c r="ANB5" s="86"/>
      <c r="ANC5" s="86"/>
      <c r="AND5" s="86"/>
      <c r="ANE5" s="86"/>
      <c r="ANF5" s="86"/>
      <c r="ANG5" s="86"/>
      <c r="ANH5" s="86"/>
      <c r="ANI5" s="86"/>
      <c r="ANJ5" s="86"/>
      <c r="ANK5" s="86"/>
      <c r="ANL5" s="86"/>
      <c r="ANM5" s="86"/>
      <c r="ANN5" s="86"/>
      <c r="ANO5" s="86"/>
      <c r="ANP5" s="86"/>
      <c r="ANQ5" s="86"/>
      <c r="ANR5" s="86"/>
      <c r="ANS5" s="86"/>
      <c r="ANT5" s="86"/>
      <c r="ANU5" s="86"/>
      <c r="ANV5" s="86"/>
      <c r="ANW5" s="86"/>
      <c r="ANX5" s="86"/>
      <c r="ANY5" s="86"/>
      <c r="ANZ5" s="86"/>
      <c r="AOA5" s="86"/>
      <c r="AOB5" s="86"/>
      <c r="AOC5" s="86"/>
      <c r="AOD5" s="86"/>
      <c r="AOE5" s="86"/>
      <c r="AOF5" s="86"/>
      <c r="AOG5" s="86"/>
      <c r="AOH5" s="86"/>
      <c r="AOI5" s="86"/>
      <c r="AOJ5" s="86"/>
      <c r="AOK5" s="86"/>
      <c r="AOL5" s="86"/>
      <c r="AOM5" s="86"/>
      <c r="AON5" s="86"/>
      <c r="AOO5" s="86"/>
      <c r="AOP5" s="86"/>
      <c r="AOQ5" s="86"/>
      <c r="AOR5" s="86"/>
      <c r="AOS5" s="86"/>
      <c r="AOT5" s="86"/>
      <c r="AOU5" s="86"/>
      <c r="AOV5" s="86"/>
      <c r="AOW5" s="86"/>
      <c r="AOX5" s="86"/>
      <c r="AOY5" s="86"/>
      <c r="AOZ5" s="86"/>
      <c r="APA5" s="86"/>
      <c r="APB5" s="86"/>
      <c r="APC5" s="86"/>
      <c r="APD5" s="86"/>
      <c r="APE5" s="86"/>
      <c r="APF5" s="86"/>
      <c r="APG5" s="86"/>
      <c r="APH5" s="86"/>
      <c r="API5" s="86"/>
      <c r="APJ5" s="86"/>
      <c r="APK5" s="86"/>
      <c r="APL5" s="86"/>
      <c r="APM5" s="86"/>
      <c r="APN5" s="86"/>
      <c r="APO5" s="86"/>
      <c r="APP5" s="86"/>
      <c r="APQ5" s="86"/>
      <c r="APR5" s="86"/>
      <c r="APS5" s="86"/>
      <c r="APT5" s="86"/>
      <c r="APU5" s="86"/>
      <c r="APV5" s="86"/>
      <c r="APW5" s="86"/>
      <c r="APX5" s="86"/>
      <c r="APY5" s="86"/>
      <c r="APZ5" s="86"/>
      <c r="AQA5" s="86"/>
      <c r="AQB5" s="86"/>
      <c r="AQC5" s="86"/>
      <c r="AQD5" s="86"/>
      <c r="AQE5" s="86"/>
      <c r="AQF5" s="86"/>
      <c r="AQG5" s="86"/>
      <c r="AQH5" s="86"/>
      <c r="AQI5" s="86"/>
      <c r="AQJ5" s="86"/>
      <c r="AQK5" s="86"/>
      <c r="AQL5" s="86"/>
      <c r="AQM5" s="86"/>
      <c r="AQN5" s="86"/>
      <c r="AQO5" s="86"/>
      <c r="AQP5" s="86"/>
      <c r="AQQ5" s="86"/>
      <c r="AQR5" s="86"/>
      <c r="AQS5" s="86"/>
      <c r="AQT5" s="86"/>
      <c r="AQU5" s="86"/>
      <c r="AQV5" s="86"/>
      <c r="AQW5" s="86"/>
      <c r="AQX5" s="86"/>
      <c r="AQY5" s="86"/>
      <c r="AQZ5" s="86"/>
      <c r="ARA5" s="86"/>
      <c r="ARB5" s="86"/>
      <c r="ARC5" s="86"/>
      <c r="ARD5" s="86"/>
      <c r="ARE5" s="86"/>
      <c r="ARF5" s="86"/>
      <c r="ARG5" s="86"/>
      <c r="ARH5" s="86"/>
      <c r="ARI5" s="86"/>
      <c r="ARJ5" s="86"/>
      <c r="ARK5" s="86"/>
      <c r="ARL5" s="86"/>
      <c r="ARM5" s="86"/>
      <c r="ARN5" s="86"/>
      <c r="ARO5" s="86"/>
      <c r="ARP5" s="86"/>
      <c r="ARQ5" s="86"/>
      <c r="ARR5" s="86"/>
      <c r="ARS5" s="86"/>
      <c r="ART5" s="86"/>
      <c r="ARU5" s="86"/>
      <c r="ARV5" s="86"/>
      <c r="ARW5" s="86"/>
      <c r="ARX5" s="86"/>
      <c r="ARY5" s="86"/>
      <c r="ARZ5" s="86"/>
      <c r="ASA5" s="86"/>
      <c r="ASB5" s="86"/>
      <c r="ASC5" s="86"/>
      <c r="ASD5" s="86"/>
      <c r="ASE5" s="86"/>
      <c r="ASF5" s="86"/>
      <c r="ASG5" s="86"/>
      <c r="ASH5" s="86"/>
      <c r="ASI5" s="86"/>
      <c r="ASJ5" s="86"/>
      <c r="ASK5" s="86"/>
      <c r="ASL5" s="86"/>
      <c r="ASM5" s="86"/>
      <c r="ASN5" s="86"/>
      <c r="ASO5" s="86"/>
      <c r="ASP5" s="86"/>
      <c r="ASQ5" s="86"/>
      <c r="ASR5" s="86"/>
      <c r="ASS5" s="86"/>
      <c r="AST5" s="86"/>
      <c r="ASU5" s="86"/>
      <c r="ASV5" s="86"/>
      <c r="ASW5" s="86"/>
      <c r="ASX5" s="86"/>
      <c r="ASY5" s="86"/>
      <c r="ASZ5" s="86"/>
      <c r="ATA5" s="86"/>
      <c r="ATB5" s="86"/>
      <c r="ATC5" s="86"/>
      <c r="ATD5" s="86"/>
      <c r="ATE5" s="86"/>
      <c r="ATF5" s="86"/>
      <c r="ATG5" s="86"/>
      <c r="ATH5" s="86"/>
      <c r="ATI5" s="86"/>
      <c r="ATJ5" s="86"/>
      <c r="ATK5" s="86"/>
      <c r="ATL5" s="86"/>
      <c r="ATM5" s="86"/>
      <c r="ATN5" s="86"/>
      <c r="ATO5" s="86"/>
      <c r="ATP5" s="86"/>
      <c r="ATQ5" s="86"/>
      <c r="ATR5" s="86"/>
      <c r="ATS5" s="86"/>
      <c r="ATT5" s="86"/>
      <c r="ATU5" s="86"/>
      <c r="ATV5" s="86"/>
      <c r="ATW5" s="86"/>
      <c r="ATX5" s="86"/>
      <c r="ATY5" s="86"/>
      <c r="ATZ5" s="86"/>
      <c r="AUA5" s="86"/>
      <c r="AUB5" s="86"/>
      <c r="AUC5" s="86"/>
      <c r="AUD5" s="86"/>
      <c r="AUE5" s="86"/>
      <c r="AUF5" s="86"/>
      <c r="AUG5" s="86"/>
      <c r="AUH5" s="86"/>
      <c r="AUI5" s="86"/>
      <c r="AUJ5" s="86"/>
      <c r="AUK5" s="86"/>
      <c r="AUL5" s="86"/>
      <c r="AUM5" s="86"/>
      <c r="AUN5" s="86"/>
      <c r="AUO5" s="86"/>
      <c r="AUP5" s="86"/>
      <c r="AUQ5" s="86"/>
      <c r="AUR5" s="86"/>
      <c r="AUS5" s="86"/>
      <c r="AUT5" s="86"/>
      <c r="AUU5" s="86"/>
      <c r="AUV5" s="86"/>
      <c r="AUW5" s="86"/>
      <c r="AUX5" s="86"/>
      <c r="AUY5" s="86"/>
      <c r="AUZ5" s="86"/>
      <c r="AVA5" s="86"/>
      <c r="AVB5" s="86"/>
      <c r="AVC5" s="86"/>
      <c r="AVD5" s="86"/>
      <c r="AVE5" s="86"/>
      <c r="AVF5" s="86"/>
      <c r="AVG5" s="86"/>
      <c r="AVH5" s="86"/>
      <c r="AVI5" s="86"/>
      <c r="AVJ5" s="86"/>
      <c r="AVK5" s="86"/>
      <c r="AVL5" s="86"/>
      <c r="AVM5" s="86"/>
      <c r="AVN5" s="86"/>
      <c r="AVO5" s="86"/>
      <c r="AVP5" s="86"/>
      <c r="AVQ5" s="86"/>
      <c r="AVR5" s="86"/>
      <c r="AVS5" s="86"/>
      <c r="AVT5" s="86"/>
      <c r="AVU5" s="86"/>
      <c r="AVV5" s="86"/>
      <c r="AVW5" s="86"/>
      <c r="AVX5" s="86"/>
      <c r="AVY5" s="86"/>
      <c r="AVZ5" s="86"/>
      <c r="AWA5" s="86"/>
      <c r="AWB5" s="86"/>
      <c r="AWC5" s="86"/>
      <c r="AWD5" s="86"/>
      <c r="AWE5" s="86"/>
      <c r="AWF5" s="86"/>
      <c r="AWG5" s="86"/>
      <c r="AWH5" s="86"/>
      <c r="AWI5" s="86"/>
      <c r="AWJ5" s="86"/>
      <c r="AWK5" s="86"/>
      <c r="AWL5" s="86"/>
      <c r="AWM5" s="86"/>
      <c r="AWN5" s="86"/>
      <c r="AWO5" s="86"/>
      <c r="AWP5" s="86"/>
      <c r="AWQ5" s="86"/>
      <c r="AWR5" s="86"/>
      <c r="AWS5" s="86"/>
      <c r="AWT5" s="86"/>
      <c r="AWU5" s="86"/>
      <c r="AWV5" s="86"/>
      <c r="AWW5" s="86"/>
      <c r="AWX5" s="86"/>
      <c r="AWY5" s="86"/>
      <c r="AWZ5" s="86"/>
      <c r="AXA5" s="86"/>
      <c r="AXB5" s="86"/>
      <c r="AXC5" s="86"/>
      <c r="AXD5" s="86"/>
      <c r="AXE5" s="86"/>
      <c r="AXF5" s="86"/>
      <c r="AXG5" s="86"/>
      <c r="AXH5" s="86"/>
      <c r="AXI5" s="86"/>
      <c r="AXJ5" s="86"/>
      <c r="AXK5" s="86"/>
      <c r="AXL5" s="86"/>
      <c r="AXM5" s="86"/>
      <c r="AXN5" s="86"/>
      <c r="AXO5" s="86"/>
      <c r="AXP5" s="86"/>
      <c r="AXQ5" s="86"/>
      <c r="AXR5" s="86"/>
      <c r="AXS5" s="86"/>
      <c r="AXT5" s="86"/>
      <c r="AXU5" s="86"/>
      <c r="AXV5" s="86"/>
      <c r="AXW5" s="86"/>
      <c r="AXX5" s="86"/>
      <c r="AXY5" s="86"/>
      <c r="AXZ5" s="86"/>
      <c r="AYA5" s="86"/>
      <c r="AYB5" s="86"/>
      <c r="AYC5" s="86"/>
      <c r="AYD5" s="86"/>
      <c r="AYE5" s="86"/>
      <c r="AYF5" s="86"/>
      <c r="AYG5" s="86"/>
      <c r="AYH5" s="86"/>
      <c r="AYI5" s="86"/>
      <c r="AYJ5" s="86"/>
      <c r="AYK5" s="86"/>
      <c r="AYL5" s="86"/>
      <c r="AYM5" s="86"/>
      <c r="AYN5" s="86"/>
      <c r="AYO5" s="86"/>
      <c r="AYP5" s="86"/>
      <c r="AYQ5" s="86"/>
      <c r="AYR5" s="86"/>
      <c r="AYS5" s="86"/>
      <c r="AYT5" s="86"/>
      <c r="AYU5" s="86"/>
      <c r="AYV5" s="86"/>
      <c r="AYW5" s="86"/>
      <c r="AYX5" s="86"/>
      <c r="AYY5" s="86"/>
      <c r="AYZ5" s="86"/>
      <c r="AZA5" s="86"/>
      <c r="AZB5" s="86"/>
      <c r="AZC5" s="86"/>
      <c r="AZD5" s="86"/>
      <c r="AZE5" s="86"/>
      <c r="AZF5" s="86"/>
      <c r="AZG5" s="86"/>
      <c r="AZH5" s="86"/>
      <c r="AZI5" s="86"/>
      <c r="AZJ5" s="86"/>
      <c r="AZK5" s="86"/>
      <c r="AZL5" s="86"/>
      <c r="AZM5" s="86"/>
      <c r="AZN5" s="86"/>
      <c r="AZO5" s="86"/>
      <c r="AZP5" s="86"/>
      <c r="AZQ5" s="86"/>
      <c r="AZR5" s="86"/>
      <c r="AZS5" s="86"/>
      <c r="AZT5" s="86"/>
      <c r="AZU5" s="86"/>
      <c r="AZV5" s="86"/>
      <c r="AZW5" s="86"/>
      <c r="AZX5" s="86"/>
      <c r="AZY5" s="86"/>
      <c r="AZZ5" s="86"/>
      <c r="BAA5" s="86"/>
      <c r="BAB5" s="86"/>
      <c r="BAC5" s="86"/>
      <c r="BAD5" s="86"/>
      <c r="BAE5" s="86"/>
      <c r="BAF5" s="86"/>
      <c r="BAG5" s="86"/>
      <c r="BAH5" s="86"/>
      <c r="BAI5" s="86"/>
      <c r="BAJ5" s="86"/>
      <c r="BAK5" s="86"/>
      <c r="BAL5" s="86"/>
      <c r="BAM5" s="86"/>
      <c r="BAN5" s="86"/>
      <c r="BAO5" s="86"/>
      <c r="BAP5" s="86"/>
      <c r="BAQ5" s="86"/>
      <c r="BAR5" s="86"/>
      <c r="BAS5" s="86"/>
      <c r="BAT5" s="86"/>
      <c r="BAU5" s="86"/>
      <c r="BAV5" s="86"/>
      <c r="BAW5" s="86"/>
      <c r="BAX5" s="86"/>
      <c r="BAY5" s="86"/>
      <c r="BAZ5" s="86"/>
      <c r="BBA5" s="86"/>
      <c r="BBB5" s="86"/>
      <c r="BBC5" s="86"/>
      <c r="BBD5" s="86"/>
      <c r="BBE5" s="86"/>
      <c r="BBF5" s="86"/>
      <c r="BBG5" s="86"/>
      <c r="BBH5" s="86"/>
      <c r="BBI5" s="86"/>
      <c r="BBJ5" s="86"/>
      <c r="BBK5" s="86"/>
      <c r="BBL5" s="86"/>
      <c r="BBM5" s="86"/>
      <c r="BBN5" s="86"/>
      <c r="BBO5" s="86"/>
      <c r="BBP5" s="86"/>
      <c r="BBQ5" s="86"/>
      <c r="BBR5" s="86"/>
      <c r="BBS5" s="86"/>
      <c r="BBT5" s="86"/>
      <c r="BBU5" s="86"/>
      <c r="BBV5" s="86"/>
      <c r="BBW5" s="86"/>
      <c r="BBX5" s="86"/>
      <c r="BBY5" s="86"/>
      <c r="BBZ5" s="86"/>
      <c r="BCA5" s="86"/>
      <c r="BCB5" s="86"/>
      <c r="BCC5" s="86"/>
      <c r="BCD5" s="86"/>
      <c r="BCE5" s="86"/>
      <c r="BCF5" s="86"/>
      <c r="BCG5" s="86"/>
      <c r="BCH5" s="86"/>
      <c r="BCI5" s="86"/>
      <c r="BCJ5" s="86"/>
      <c r="BCK5" s="86"/>
      <c r="BCL5" s="86"/>
      <c r="BCM5" s="86"/>
      <c r="BCN5" s="86"/>
      <c r="BCO5" s="86"/>
      <c r="BCP5" s="86"/>
      <c r="BCQ5" s="86"/>
      <c r="BCR5" s="86"/>
      <c r="BCS5" s="86"/>
      <c r="BCT5" s="86"/>
      <c r="BCU5" s="86"/>
      <c r="BCV5" s="86"/>
      <c r="BCW5" s="86"/>
      <c r="BCX5" s="86"/>
      <c r="BCY5" s="86"/>
      <c r="BCZ5" s="86"/>
      <c r="BDA5" s="86"/>
      <c r="BDB5" s="86"/>
      <c r="BDC5" s="86"/>
      <c r="BDD5" s="86"/>
      <c r="BDE5" s="86"/>
      <c r="BDF5" s="86"/>
      <c r="BDG5" s="86"/>
      <c r="BDH5" s="86"/>
      <c r="BDI5" s="86"/>
      <c r="BDJ5" s="86"/>
      <c r="BDK5" s="86"/>
      <c r="BDL5" s="86"/>
      <c r="BDM5" s="86"/>
      <c r="BDN5" s="86"/>
      <c r="BDO5" s="86"/>
      <c r="BDP5" s="86"/>
      <c r="BDQ5" s="86"/>
      <c r="BDR5" s="86"/>
      <c r="BDS5" s="86"/>
      <c r="BDT5" s="86"/>
      <c r="BDU5" s="86"/>
      <c r="BDV5" s="86"/>
      <c r="BDW5" s="86"/>
      <c r="BDX5" s="86"/>
      <c r="BDY5" s="86"/>
      <c r="BDZ5" s="86"/>
      <c r="BEA5" s="86"/>
      <c r="BEB5" s="86"/>
      <c r="BEC5" s="86"/>
      <c r="BED5" s="86"/>
      <c r="BEE5" s="86"/>
      <c r="BEF5" s="86"/>
      <c r="BEG5" s="86"/>
      <c r="BEH5" s="86"/>
      <c r="BEI5" s="86"/>
      <c r="BEJ5" s="86"/>
      <c r="BEK5" s="86"/>
      <c r="BEL5" s="86"/>
      <c r="BEM5" s="86"/>
      <c r="BEN5" s="86"/>
      <c r="BEO5" s="86"/>
      <c r="BEP5" s="86"/>
      <c r="BEQ5" s="86"/>
      <c r="BER5" s="86"/>
      <c r="BES5" s="86"/>
      <c r="BET5" s="86"/>
      <c r="BEU5" s="86"/>
      <c r="BEV5" s="86"/>
      <c r="BEW5" s="86"/>
      <c r="BEX5" s="86"/>
      <c r="BEY5" s="86"/>
      <c r="BEZ5" s="86"/>
      <c r="BFA5" s="86"/>
      <c r="BFB5" s="86"/>
      <c r="BFC5" s="86"/>
      <c r="BFD5" s="86"/>
      <c r="BFE5" s="86"/>
      <c r="BFF5" s="86"/>
      <c r="BFG5" s="86"/>
      <c r="BFH5" s="86"/>
      <c r="BFI5" s="86"/>
      <c r="BFJ5" s="86"/>
      <c r="BFK5" s="86"/>
      <c r="BFL5" s="86"/>
      <c r="BFM5" s="86"/>
      <c r="BFN5" s="86"/>
      <c r="BFO5" s="86"/>
      <c r="BFP5" s="86"/>
      <c r="BFQ5" s="86"/>
      <c r="BFR5" s="86"/>
      <c r="BFS5" s="86"/>
      <c r="BFT5" s="86"/>
      <c r="BFU5" s="86"/>
      <c r="BFV5" s="86"/>
      <c r="BFW5" s="86"/>
      <c r="BFX5" s="86"/>
      <c r="BFY5" s="86"/>
      <c r="BFZ5" s="86"/>
      <c r="BGA5" s="86"/>
      <c r="BGB5" s="86"/>
      <c r="BGC5" s="86"/>
      <c r="BGD5" s="86"/>
      <c r="BGE5" s="86"/>
      <c r="BGF5" s="86"/>
      <c r="BGG5" s="86"/>
      <c r="BGH5" s="86"/>
      <c r="BGI5" s="86"/>
      <c r="BGJ5" s="86"/>
      <c r="BGK5" s="86"/>
      <c r="BGL5" s="86"/>
      <c r="BGM5" s="86"/>
      <c r="BGN5" s="86"/>
      <c r="BGO5" s="86"/>
      <c r="BGP5" s="86"/>
      <c r="BGQ5" s="86"/>
      <c r="BGR5" s="86"/>
      <c r="BGS5" s="86"/>
      <c r="BGT5" s="86"/>
      <c r="BGU5" s="86"/>
      <c r="BGV5" s="86"/>
      <c r="BGW5" s="86"/>
      <c r="BGX5" s="86"/>
      <c r="BGY5" s="86"/>
      <c r="BGZ5" s="86"/>
      <c r="BHA5" s="86"/>
      <c r="BHB5" s="86"/>
      <c r="BHC5" s="86"/>
      <c r="BHD5" s="86"/>
      <c r="BHE5" s="86"/>
      <c r="BHF5" s="86"/>
      <c r="BHG5" s="86"/>
      <c r="BHH5" s="86"/>
      <c r="BHI5" s="86"/>
      <c r="BHJ5" s="86"/>
      <c r="BHK5" s="86"/>
      <c r="BHL5" s="86"/>
      <c r="BHM5" s="86"/>
      <c r="BHN5" s="86"/>
      <c r="BHO5" s="86"/>
      <c r="BHP5" s="86"/>
      <c r="BHQ5" s="86"/>
      <c r="BHR5" s="86"/>
      <c r="BHS5" s="86"/>
      <c r="BHT5" s="86"/>
      <c r="BHU5" s="86"/>
      <c r="BHV5" s="86"/>
      <c r="BHW5" s="86"/>
      <c r="BHX5" s="86"/>
      <c r="BHY5" s="86"/>
      <c r="BHZ5" s="86"/>
      <c r="BIA5" s="86"/>
      <c r="BIB5" s="86"/>
      <c r="BIC5" s="86"/>
      <c r="BID5" s="86"/>
      <c r="BIE5" s="86"/>
      <c r="BIF5" s="86"/>
      <c r="BIG5" s="86"/>
      <c r="BIH5" s="86"/>
      <c r="BII5" s="86"/>
      <c r="BIJ5" s="86"/>
      <c r="BIK5" s="86"/>
      <c r="BIL5" s="86"/>
      <c r="BIM5" s="86"/>
      <c r="BIN5" s="86"/>
      <c r="BIO5" s="86"/>
      <c r="BIP5" s="86"/>
      <c r="BIQ5" s="86"/>
      <c r="BIR5" s="86"/>
      <c r="BIS5" s="86"/>
      <c r="BIT5" s="86"/>
      <c r="BIU5" s="86"/>
      <c r="BIV5" s="86"/>
      <c r="BIW5" s="86"/>
      <c r="BIX5" s="86"/>
      <c r="BIY5" s="86"/>
      <c r="BIZ5" s="86"/>
      <c r="BJA5" s="86"/>
      <c r="BJB5" s="86"/>
      <c r="BJC5" s="86"/>
      <c r="BJD5" s="86"/>
      <c r="BJE5" s="86"/>
      <c r="BJF5" s="86"/>
      <c r="BJG5" s="86"/>
      <c r="BJH5" s="86"/>
      <c r="BJI5" s="86"/>
      <c r="BJJ5" s="86"/>
      <c r="BJK5" s="86"/>
      <c r="BJL5" s="86"/>
      <c r="BJM5" s="86"/>
      <c r="BJN5" s="86"/>
      <c r="BJO5" s="86"/>
      <c r="BJP5" s="86"/>
      <c r="BJQ5" s="86"/>
      <c r="BJR5" s="86"/>
      <c r="BJS5" s="86"/>
      <c r="BJT5" s="86"/>
      <c r="BJU5" s="86"/>
      <c r="BJV5" s="86"/>
      <c r="BJW5" s="86"/>
      <c r="BJX5" s="86"/>
      <c r="BJY5" s="86"/>
      <c r="BJZ5" s="86"/>
      <c r="BKA5" s="86"/>
      <c r="BKB5" s="86"/>
      <c r="BKC5" s="86"/>
      <c r="BKD5" s="86"/>
      <c r="BKE5" s="86"/>
      <c r="BKF5" s="86"/>
      <c r="BKG5" s="86"/>
      <c r="BKH5" s="86"/>
      <c r="BKI5" s="86"/>
      <c r="BKJ5" s="86"/>
      <c r="BKK5" s="86"/>
      <c r="BKL5" s="86"/>
      <c r="BKM5" s="86"/>
      <c r="BKN5" s="86"/>
      <c r="BKO5" s="86"/>
      <c r="BKP5" s="86"/>
      <c r="BKQ5" s="86"/>
      <c r="BKR5" s="86"/>
      <c r="BKS5" s="86"/>
      <c r="BKT5" s="86"/>
      <c r="BKU5" s="86"/>
      <c r="BKV5" s="86"/>
      <c r="BKW5" s="86"/>
      <c r="BKX5" s="86"/>
      <c r="BKY5" s="86"/>
      <c r="BKZ5" s="86"/>
      <c r="BLA5" s="86"/>
      <c r="BLB5" s="86"/>
      <c r="BLC5" s="86"/>
      <c r="BLD5" s="86"/>
      <c r="BLE5" s="86"/>
      <c r="BLF5" s="86"/>
      <c r="BLG5" s="86"/>
      <c r="BLH5" s="86"/>
      <c r="BLI5" s="86"/>
      <c r="BLJ5" s="86"/>
      <c r="BLK5" s="86"/>
      <c r="BLL5" s="86"/>
      <c r="BLM5" s="86"/>
      <c r="BLN5" s="86"/>
      <c r="BLO5" s="86"/>
      <c r="BLP5" s="86"/>
      <c r="BLQ5" s="86"/>
      <c r="BLR5" s="86"/>
      <c r="BLS5" s="86"/>
      <c r="BLT5" s="86"/>
      <c r="BLU5" s="86"/>
      <c r="BLV5" s="86"/>
      <c r="BLW5" s="86"/>
      <c r="BLX5" s="86"/>
      <c r="BLY5" s="86"/>
      <c r="BLZ5" s="86"/>
      <c r="BMA5" s="86"/>
      <c r="BMB5" s="86"/>
      <c r="BMC5" s="86"/>
      <c r="BMD5" s="86"/>
      <c r="BME5" s="86"/>
      <c r="BMF5" s="86"/>
      <c r="BMG5" s="86"/>
      <c r="BMH5" s="86"/>
      <c r="BMI5" s="86"/>
      <c r="BMJ5" s="86"/>
      <c r="BMK5" s="86"/>
      <c r="BML5" s="86"/>
      <c r="BMM5" s="86"/>
      <c r="BMN5" s="86"/>
      <c r="BMO5" s="86"/>
      <c r="BMP5" s="86"/>
      <c r="BMQ5" s="86"/>
      <c r="BMR5" s="86"/>
      <c r="BMS5" s="86"/>
      <c r="BMT5" s="86"/>
      <c r="BMU5" s="86"/>
      <c r="BMV5" s="86"/>
      <c r="BMW5" s="86"/>
      <c r="BMX5" s="86"/>
      <c r="BMY5" s="86"/>
      <c r="BMZ5" s="86"/>
      <c r="BNA5" s="86"/>
      <c r="BNB5" s="86"/>
      <c r="BNC5" s="86"/>
      <c r="BND5" s="86"/>
      <c r="BNE5" s="86"/>
      <c r="BNF5" s="86"/>
      <c r="BNG5" s="86"/>
      <c r="BNH5" s="86"/>
      <c r="BNI5" s="86"/>
      <c r="BNJ5" s="86"/>
      <c r="BNK5" s="86"/>
      <c r="BNL5" s="86"/>
      <c r="BNM5" s="86"/>
      <c r="BNN5" s="86"/>
      <c r="BNO5" s="86"/>
      <c r="BNP5" s="86"/>
      <c r="BNQ5" s="86"/>
      <c r="BNR5" s="86"/>
      <c r="BNS5" s="86"/>
      <c r="BNT5" s="86"/>
      <c r="BNU5" s="86"/>
      <c r="BNV5" s="86"/>
      <c r="BNW5" s="86"/>
      <c r="BNX5" s="86"/>
      <c r="BNY5" s="86"/>
      <c r="BNZ5" s="86"/>
      <c r="BOA5" s="86"/>
      <c r="BOB5" s="86"/>
      <c r="BOC5" s="86"/>
      <c r="BOD5" s="86"/>
      <c r="BOE5" s="86"/>
      <c r="BOF5" s="86"/>
      <c r="BOG5" s="86"/>
      <c r="BOH5" s="86"/>
      <c r="BOI5" s="86"/>
      <c r="BOJ5" s="86"/>
      <c r="BOK5" s="86"/>
      <c r="BOL5" s="86"/>
      <c r="BOM5" s="86"/>
      <c r="BON5" s="86"/>
      <c r="BOO5" s="86"/>
      <c r="BOP5" s="86"/>
      <c r="BOQ5" s="86"/>
      <c r="BOR5" s="86"/>
      <c r="BOS5" s="86"/>
      <c r="BOT5" s="86"/>
      <c r="BOU5" s="86"/>
      <c r="BOV5" s="86"/>
      <c r="BOW5" s="86"/>
      <c r="BOX5" s="86"/>
      <c r="BOY5" s="86"/>
      <c r="BOZ5" s="86"/>
      <c r="BPA5" s="86"/>
      <c r="BPB5" s="86"/>
      <c r="BPC5" s="86"/>
      <c r="BPD5" s="86"/>
      <c r="BPE5" s="86"/>
      <c r="BPF5" s="86"/>
      <c r="BPG5" s="86"/>
      <c r="BPH5" s="86"/>
      <c r="BPI5" s="86"/>
      <c r="BPJ5" s="86"/>
      <c r="BPK5" s="86"/>
      <c r="BPL5" s="86"/>
      <c r="BPM5" s="86"/>
      <c r="BPN5" s="86"/>
      <c r="BPO5" s="86"/>
      <c r="BPP5" s="86"/>
      <c r="BPQ5" s="86"/>
      <c r="BPR5" s="86"/>
      <c r="BPS5" s="86"/>
      <c r="BPT5" s="86"/>
      <c r="BPU5" s="86"/>
      <c r="BPV5" s="86"/>
      <c r="BPW5" s="86"/>
      <c r="BPX5" s="86"/>
      <c r="BPY5" s="86"/>
      <c r="BPZ5" s="86"/>
      <c r="BQA5" s="86"/>
      <c r="BQB5" s="86"/>
      <c r="BQC5" s="86"/>
      <c r="BQD5" s="86"/>
      <c r="BQE5" s="86"/>
      <c r="BQF5" s="86"/>
      <c r="BQG5" s="86"/>
      <c r="BQH5" s="86"/>
      <c r="BQI5" s="86"/>
      <c r="BQJ5" s="86"/>
      <c r="BQK5" s="86"/>
      <c r="BQL5" s="86"/>
      <c r="BQM5" s="86"/>
      <c r="BQN5" s="86"/>
      <c r="BQO5" s="86"/>
      <c r="BQP5" s="86"/>
      <c r="BQQ5" s="86"/>
      <c r="BQR5" s="86"/>
      <c r="BQS5" s="86"/>
      <c r="BQT5" s="86"/>
      <c r="BQU5" s="86"/>
      <c r="BQV5" s="86"/>
      <c r="BQW5" s="86"/>
      <c r="BQX5" s="86"/>
      <c r="BQY5" s="86"/>
      <c r="BQZ5" s="86"/>
      <c r="BRA5" s="86"/>
      <c r="BRB5" s="86"/>
      <c r="BRC5" s="86"/>
      <c r="BRD5" s="86"/>
      <c r="BRE5" s="86"/>
      <c r="BRF5" s="86"/>
      <c r="BRG5" s="86"/>
      <c r="BRH5" s="86"/>
      <c r="BRI5" s="86"/>
      <c r="BRJ5" s="86"/>
      <c r="BRK5" s="86"/>
      <c r="BRL5" s="86"/>
      <c r="BRM5" s="86"/>
      <c r="BRN5" s="86"/>
      <c r="BRO5" s="86"/>
      <c r="BRP5" s="86"/>
      <c r="BRQ5" s="86"/>
      <c r="BRR5" s="86"/>
      <c r="BRS5" s="86"/>
      <c r="BRT5" s="86"/>
      <c r="BRU5" s="86"/>
      <c r="BRV5" s="86"/>
      <c r="BRW5" s="86"/>
      <c r="BRX5" s="86"/>
      <c r="BRY5" s="86"/>
      <c r="BRZ5" s="86"/>
      <c r="BSA5" s="86"/>
      <c r="BSB5" s="86"/>
      <c r="BSC5" s="86"/>
      <c r="BSD5" s="86"/>
      <c r="BSE5" s="86"/>
      <c r="BSF5" s="86"/>
      <c r="BSG5" s="86"/>
      <c r="BSH5" s="86"/>
      <c r="BSI5" s="86"/>
      <c r="BSJ5" s="86"/>
      <c r="BSK5" s="86"/>
      <c r="BSL5" s="86"/>
      <c r="BSM5" s="86"/>
      <c r="BSN5" s="86"/>
      <c r="BSO5" s="86"/>
      <c r="BSP5" s="86"/>
      <c r="BSQ5" s="86"/>
      <c r="BSR5" s="86"/>
      <c r="BSS5" s="86"/>
      <c r="BST5" s="86"/>
      <c r="BSU5" s="86"/>
      <c r="BSV5" s="86"/>
      <c r="BSW5" s="86"/>
      <c r="BSX5" s="86"/>
      <c r="BSY5" s="86"/>
      <c r="BSZ5" s="86"/>
      <c r="BTA5" s="86"/>
      <c r="BTB5" s="86"/>
      <c r="BTC5" s="86"/>
      <c r="BTD5" s="86"/>
      <c r="BTE5" s="86"/>
      <c r="BTF5" s="86"/>
      <c r="BTG5" s="86"/>
      <c r="BTH5" s="86"/>
      <c r="BTI5" s="86"/>
      <c r="BTJ5" s="86"/>
      <c r="BTK5" s="86"/>
      <c r="BTL5" s="86"/>
      <c r="BTM5" s="86"/>
      <c r="BTN5" s="86"/>
      <c r="BTO5" s="86"/>
      <c r="BTP5" s="86"/>
      <c r="BTQ5" s="86"/>
      <c r="BTR5" s="86"/>
      <c r="BTS5" s="86"/>
      <c r="BTT5" s="86"/>
      <c r="BTU5" s="86"/>
      <c r="BTV5" s="86"/>
      <c r="BTW5" s="86"/>
      <c r="BTX5" s="86"/>
      <c r="BTY5" s="86"/>
      <c r="BTZ5" s="86"/>
      <c r="BUA5" s="86"/>
      <c r="BUB5" s="86"/>
      <c r="BUC5" s="86"/>
      <c r="BUD5" s="86"/>
      <c r="BUE5" s="86"/>
      <c r="BUF5" s="86"/>
      <c r="BUG5" s="86"/>
      <c r="BUH5" s="86"/>
      <c r="BUI5" s="86"/>
      <c r="BUJ5" s="86"/>
      <c r="BUK5" s="86"/>
      <c r="BUL5" s="86"/>
      <c r="BUM5" s="86"/>
      <c r="BUN5" s="86"/>
      <c r="BUO5" s="86"/>
      <c r="BUP5" s="86"/>
      <c r="BUQ5" s="86"/>
      <c r="BUR5" s="86"/>
      <c r="BUS5" s="86"/>
      <c r="BUT5" s="86"/>
      <c r="BUU5" s="86"/>
      <c r="BUV5" s="86"/>
      <c r="BUW5" s="86"/>
      <c r="BUX5" s="86"/>
      <c r="BUY5" s="86"/>
      <c r="BUZ5" s="86"/>
      <c r="BVA5" s="86"/>
      <c r="BVB5" s="86"/>
      <c r="BVC5" s="86"/>
      <c r="BVD5" s="86"/>
      <c r="BVE5" s="86"/>
      <c r="BVF5" s="86"/>
      <c r="BVG5" s="86"/>
      <c r="BVH5" s="86"/>
      <c r="BVI5" s="86"/>
      <c r="BVJ5" s="86"/>
      <c r="BVK5" s="86"/>
      <c r="BVL5" s="86"/>
      <c r="BVM5" s="86"/>
      <c r="BVN5" s="86"/>
      <c r="BVO5" s="86"/>
      <c r="BVP5" s="86"/>
      <c r="BVQ5" s="86"/>
      <c r="BVR5" s="86"/>
      <c r="BVS5" s="86"/>
      <c r="BVT5" s="86"/>
      <c r="BVU5" s="86"/>
      <c r="BVV5" s="86"/>
      <c r="BVW5" s="86"/>
      <c r="BVX5" s="86"/>
      <c r="BVY5" s="86"/>
      <c r="BVZ5" s="86"/>
      <c r="BWA5" s="86"/>
      <c r="BWB5" s="86"/>
      <c r="BWC5" s="86"/>
      <c r="BWD5" s="86"/>
      <c r="BWE5" s="86"/>
      <c r="BWF5" s="86"/>
      <c r="BWG5" s="86"/>
      <c r="BWH5" s="86"/>
      <c r="BWI5" s="86"/>
      <c r="BWJ5" s="86"/>
      <c r="BWK5" s="86"/>
      <c r="BWL5" s="86"/>
      <c r="BWM5" s="86"/>
      <c r="BWN5" s="86"/>
      <c r="BWO5" s="86"/>
      <c r="BWP5" s="86"/>
      <c r="BWQ5" s="86"/>
      <c r="BWR5" s="86"/>
      <c r="BWS5" s="86"/>
      <c r="BWT5" s="86"/>
      <c r="BWU5" s="86"/>
      <c r="BWV5" s="86"/>
      <c r="BWW5" s="86"/>
      <c r="BWX5" s="86"/>
      <c r="BWY5" s="86"/>
      <c r="BWZ5" s="86"/>
      <c r="BXA5" s="86"/>
      <c r="BXB5" s="86"/>
      <c r="BXC5" s="86"/>
      <c r="BXD5" s="86"/>
      <c r="BXE5" s="86"/>
      <c r="BXF5" s="86"/>
      <c r="BXG5" s="86"/>
      <c r="BXH5" s="86"/>
      <c r="BXI5" s="86"/>
      <c r="BXJ5" s="86"/>
      <c r="BXK5" s="86"/>
      <c r="BXL5" s="86"/>
      <c r="BXM5" s="86"/>
      <c r="BXN5" s="86"/>
      <c r="BXO5" s="86"/>
      <c r="BXP5" s="86"/>
      <c r="BXQ5" s="86"/>
      <c r="BXR5" s="86"/>
      <c r="BXS5" s="86"/>
      <c r="BXT5" s="86"/>
      <c r="BXU5" s="86"/>
      <c r="BXV5" s="86"/>
      <c r="BXW5" s="86"/>
      <c r="BXX5" s="86"/>
      <c r="BXY5" s="86"/>
      <c r="BXZ5" s="86"/>
      <c r="BYA5" s="86"/>
      <c r="BYB5" s="86"/>
      <c r="BYC5" s="86"/>
      <c r="BYD5" s="86"/>
      <c r="BYE5" s="86"/>
      <c r="BYF5" s="86"/>
      <c r="BYG5" s="86"/>
      <c r="BYH5" s="86"/>
      <c r="BYI5" s="86"/>
      <c r="BYJ5" s="86"/>
      <c r="BYK5" s="86"/>
      <c r="BYL5" s="86"/>
      <c r="BYM5" s="86"/>
      <c r="BYN5" s="86"/>
      <c r="BYO5" s="86"/>
      <c r="BYP5" s="86"/>
      <c r="BYQ5" s="86"/>
      <c r="BYR5" s="86"/>
      <c r="BYS5" s="86"/>
      <c r="BYT5" s="86"/>
      <c r="BYU5" s="86"/>
      <c r="BYV5" s="86"/>
      <c r="BYW5" s="86"/>
      <c r="BYX5" s="86"/>
      <c r="BYY5" s="86"/>
      <c r="BYZ5" s="86"/>
      <c r="BZA5" s="86"/>
      <c r="BZB5" s="86"/>
      <c r="BZC5" s="86"/>
      <c r="BZD5" s="86"/>
      <c r="BZE5" s="86"/>
      <c r="BZF5" s="86"/>
      <c r="BZG5" s="86"/>
      <c r="BZH5" s="86"/>
      <c r="BZI5" s="86"/>
      <c r="BZJ5" s="86"/>
      <c r="BZK5" s="86"/>
      <c r="BZL5" s="86"/>
      <c r="BZM5" s="86"/>
      <c r="BZN5" s="86"/>
      <c r="BZO5" s="86"/>
      <c r="BZP5" s="86"/>
      <c r="BZQ5" s="86"/>
      <c r="BZR5" s="86"/>
      <c r="BZS5" s="86"/>
      <c r="BZT5" s="86"/>
      <c r="BZU5" s="86"/>
      <c r="BZV5" s="86"/>
      <c r="BZW5" s="86"/>
      <c r="BZX5" s="86"/>
      <c r="BZY5" s="86"/>
      <c r="BZZ5" s="86"/>
      <c r="CAA5" s="86"/>
      <c r="CAB5" s="86"/>
      <c r="CAC5" s="86"/>
      <c r="CAD5" s="86"/>
      <c r="CAE5" s="86"/>
      <c r="CAF5" s="86"/>
      <c r="CAG5" s="86"/>
      <c r="CAH5" s="86"/>
      <c r="CAI5" s="86"/>
      <c r="CAJ5" s="86"/>
      <c r="CAK5" s="86"/>
      <c r="CAL5" s="86"/>
      <c r="CAM5" s="86"/>
      <c r="CAN5" s="86"/>
      <c r="CAO5" s="86"/>
      <c r="CAP5" s="86"/>
      <c r="CAQ5" s="86"/>
      <c r="CAR5" s="86"/>
      <c r="CAS5" s="86"/>
      <c r="CAT5" s="86"/>
      <c r="CAU5" s="86"/>
      <c r="CAV5" s="86"/>
      <c r="CAW5" s="86"/>
      <c r="CAX5" s="86"/>
      <c r="CAY5" s="86"/>
      <c r="CAZ5" s="86"/>
      <c r="CBA5" s="86"/>
      <c r="CBB5" s="86"/>
      <c r="CBC5" s="86"/>
      <c r="CBD5" s="86"/>
      <c r="CBE5" s="86"/>
      <c r="CBF5" s="86"/>
      <c r="CBG5" s="86"/>
      <c r="CBH5" s="86"/>
      <c r="CBI5" s="86"/>
      <c r="CBJ5" s="86"/>
      <c r="CBK5" s="86"/>
      <c r="CBL5" s="86"/>
      <c r="CBM5" s="86"/>
      <c r="CBN5" s="86"/>
      <c r="CBO5" s="86"/>
      <c r="CBP5" s="86"/>
      <c r="CBQ5" s="86"/>
      <c r="CBR5" s="86"/>
      <c r="CBS5" s="86"/>
      <c r="CBT5" s="86"/>
      <c r="CBU5" s="86"/>
      <c r="CBV5" s="86"/>
      <c r="CBW5" s="86"/>
      <c r="CBX5" s="86"/>
      <c r="CBY5" s="86"/>
      <c r="CBZ5" s="86"/>
      <c r="CCA5" s="86"/>
      <c r="CCB5" s="86"/>
      <c r="CCC5" s="86"/>
      <c r="CCD5" s="86"/>
      <c r="CCE5" s="86"/>
      <c r="CCF5" s="86"/>
      <c r="CCG5" s="86"/>
      <c r="CCH5" s="86"/>
      <c r="CCI5" s="86"/>
      <c r="CCJ5" s="86"/>
      <c r="CCK5" s="86"/>
      <c r="CCL5" s="86"/>
      <c r="CCM5" s="86"/>
      <c r="CCN5" s="86"/>
      <c r="CCO5" s="86"/>
      <c r="CCP5" s="86"/>
      <c r="CCQ5" s="86"/>
      <c r="CCR5" s="86"/>
      <c r="CCS5" s="86"/>
      <c r="CCT5" s="86"/>
      <c r="CCU5" s="86"/>
      <c r="CCV5" s="86"/>
      <c r="CCW5" s="86"/>
      <c r="CCX5" s="86"/>
      <c r="CCY5" s="86"/>
      <c r="CCZ5" s="86"/>
      <c r="CDA5" s="86"/>
      <c r="CDB5" s="86"/>
      <c r="CDC5" s="86"/>
      <c r="CDD5" s="86"/>
      <c r="CDE5" s="86"/>
      <c r="CDF5" s="86"/>
      <c r="CDG5" s="86"/>
      <c r="CDH5" s="86"/>
      <c r="CDI5" s="86"/>
      <c r="CDJ5" s="86"/>
      <c r="CDK5" s="86"/>
      <c r="CDL5" s="86"/>
      <c r="CDM5" s="86"/>
      <c r="CDN5" s="86"/>
      <c r="CDO5" s="86"/>
      <c r="CDP5" s="86"/>
      <c r="CDQ5" s="86"/>
      <c r="CDR5" s="86"/>
      <c r="CDS5" s="86"/>
      <c r="CDT5" s="86"/>
      <c r="CDU5" s="86"/>
      <c r="CDV5" s="86"/>
      <c r="CDW5" s="86"/>
      <c r="CDX5" s="86"/>
      <c r="CDY5" s="86"/>
      <c r="CDZ5" s="86"/>
      <c r="CEA5" s="86"/>
      <c r="CEB5" s="86"/>
      <c r="CEC5" s="86"/>
      <c r="CED5" s="86"/>
      <c r="CEE5" s="86"/>
      <c r="CEF5" s="86"/>
      <c r="CEG5" s="86"/>
      <c r="CEH5" s="86"/>
      <c r="CEI5" s="86"/>
      <c r="CEJ5" s="86"/>
      <c r="CEK5" s="86"/>
      <c r="CEL5" s="86"/>
      <c r="CEM5" s="86"/>
      <c r="CEN5" s="86"/>
      <c r="CEO5" s="86"/>
      <c r="CEP5" s="86"/>
      <c r="CEQ5" s="86"/>
      <c r="CER5" s="86"/>
      <c r="CES5" s="86"/>
      <c r="CET5" s="86"/>
      <c r="CEU5" s="86"/>
      <c r="CEV5" s="86"/>
      <c r="CEW5" s="86"/>
      <c r="CEX5" s="86"/>
      <c r="CEY5" s="86"/>
      <c r="CEZ5" s="86"/>
      <c r="CFA5" s="86"/>
      <c r="CFB5" s="86"/>
      <c r="CFC5" s="86"/>
      <c r="CFD5" s="86"/>
      <c r="CFE5" s="86"/>
      <c r="CFF5" s="86"/>
      <c r="CFG5" s="86"/>
      <c r="CFH5" s="86"/>
      <c r="CFI5" s="86"/>
      <c r="CFJ5" s="86"/>
      <c r="CFK5" s="86"/>
      <c r="CFL5" s="86"/>
      <c r="CFM5" s="86"/>
      <c r="CFN5" s="86"/>
      <c r="CFO5" s="86"/>
      <c r="CFP5" s="86"/>
      <c r="CFQ5" s="86"/>
      <c r="CFR5" s="86"/>
      <c r="CFS5" s="86"/>
      <c r="CFT5" s="86"/>
      <c r="CFU5" s="86"/>
      <c r="CFV5" s="86"/>
      <c r="CFW5" s="86"/>
      <c r="CFX5" s="86"/>
      <c r="CFY5" s="86"/>
      <c r="CFZ5" s="86"/>
      <c r="CGA5" s="86"/>
      <c r="CGB5" s="86"/>
      <c r="CGC5" s="86"/>
      <c r="CGD5" s="86"/>
      <c r="CGE5" s="86"/>
      <c r="CGF5" s="86"/>
      <c r="CGG5" s="86"/>
      <c r="CGH5" s="86"/>
      <c r="CGI5" s="86"/>
      <c r="CGJ5" s="86"/>
      <c r="CGK5" s="86"/>
      <c r="CGL5" s="86"/>
      <c r="CGM5" s="86"/>
      <c r="CGN5" s="86"/>
      <c r="CGO5" s="86"/>
      <c r="CGP5" s="86"/>
      <c r="CGQ5" s="86"/>
      <c r="CGR5" s="86"/>
      <c r="CGS5" s="86"/>
      <c r="CGT5" s="86"/>
      <c r="CGU5" s="86"/>
      <c r="CGV5" s="86"/>
      <c r="CGW5" s="86"/>
      <c r="CGX5" s="86"/>
      <c r="CGY5" s="86"/>
      <c r="CGZ5" s="86"/>
      <c r="CHA5" s="86"/>
      <c r="CHB5" s="86"/>
      <c r="CHC5" s="86"/>
      <c r="CHD5" s="86"/>
      <c r="CHE5" s="86"/>
      <c r="CHF5" s="86"/>
      <c r="CHG5" s="86"/>
      <c r="CHH5" s="86"/>
      <c r="CHI5" s="86"/>
      <c r="CHJ5" s="86"/>
      <c r="CHK5" s="86"/>
      <c r="CHL5" s="86"/>
      <c r="CHM5" s="86"/>
      <c r="CHN5" s="86"/>
      <c r="CHO5" s="86"/>
      <c r="CHP5" s="86"/>
      <c r="CHQ5" s="86"/>
      <c r="CHR5" s="86"/>
      <c r="CHS5" s="86"/>
      <c r="CHT5" s="86"/>
      <c r="CHU5" s="86"/>
      <c r="CHV5" s="86"/>
      <c r="CHW5" s="86"/>
      <c r="CHX5" s="86"/>
      <c r="CHY5" s="86"/>
      <c r="CHZ5" s="86"/>
      <c r="CIA5" s="86"/>
      <c r="CIB5" s="86"/>
      <c r="CIC5" s="86"/>
      <c r="CID5" s="86"/>
      <c r="CIE5" s="86"/>
      <c r="CIF5" s="86"/>
      <c r="CIG5" s="86"/>
      <c r="CIH5" s="86"/>
      <c r="CII5" s="86"/>
      <c r="CIJ5" s="86"/>
      <c r="CIK5" s="86"/>
      <c r="CIL5" s="86"/>
      <c r="CIM5" s="86"/>
      <c r="CIN5" s="86"/>
      <c r="CIO5" s="86"/>
      <c r="CIP5" s="86"/>
      <c r="CIQ5" s="86"/>
      <c r="CIR5" s="86"/>
      <c r="CIS5" s="86"/>
      <c r="CIT5" s="86"/>
      <c r="CIU5" s="86"/>
      <c r="CIV5" s="86"/>
      <c r="CIW5" s="86"/>
      <c r="CIX5" s="86"/>
      <c r="CIY5" s="86"/>
      <c r="CIZ5" s="86"/>
      <c r="CJA5" s="86"/>
      <c r="CJB5" s="86"/>
      <c r="CJC5" s="86"/>
      <c r="CJD5" s="86"/>
      <c r="CJE5" s="86"/>
      <c r="CJF5" s="86"/>
      <c r="CJG5" s="86"/>
      <c r="CJH5" s="86"/>
      <c r="CJI5" s="86"/>
      <c r="CJJ5" s="86"/>
      <c r="CJK5" s="86"/>
      <c r="CJL5" s="86"/>
      <c r="CJM5" s="86"/>
      <c r="CJN5" s="86"/>
      <c r="CJO5" s="86"/>
      <c r="CJP5" s="86"/>
      <c r="CJQ5" s="86"/>
      <c r="CJR5" s="86"/>
      <c r="CJS5" s="86"/>
      <c r="CJT5" s="86"/>
      <c r="CJU5" s="86"/>
      <c r="CJV5" s="86"/>
      <c r="CJW5" s="86"/>
      <c r="CJX5" s="86"/>
      <c r="CJY5" s="86"/>
      <c r="CJZ5" s="86"/>
      <c r="CKA5" s="86"/>
      <c r="CKB5" s="86"/>
      <c r="CKC5" s="86"/>
      <c r="CKD5" s="86"/>
      <c r="CKE5" s="86"/>
      <c r="CKF5" s="86"/>
      <c r="CKG5" s="86"/>
      <c r="CKH5" s="86"/>
      <c r="CKI5" s="86"/>
      <c r="CKJ5" s="86"/>
      <c r="CKK5" s="86"/>
      <c r="CKL5" s="86"/>
      <c r="CKM5" s="86"/>
      <c r="CKN5" s="86"/>
      <c r="CKO5" s="86"/>
      <c r="CKP5" s="86"/>
      <c r="CKQ5" s="86"/>
      <c r="CKR5" s="86"/>
      <c r="CKS5" s="86"/>
      <c r="CKT5" s="86"/>
      <c r="CKU5" s="86"/>
      <c r="CKV5" s="86"/>
      <c r="CKW5" s="86"/>
      <c r="CKX5" s="86"/>
      <c r="CKY5" s="86"/>
      <c r="CKZ5" s="86"/>
      <c r="CLA5" s="86"/>
      <c r="CLB5" s="86"/>
      <c r="CLC5" s="86"/>
      <c r="CLD5" s="86"/>
      <c r="CLE5" s="86"/>
      <c r="CLF5" s="86"/>
      <c r="CLG5" s="86"/>
      <c r="CLH5" s="86"/>
      <c r="CLI5" s="86"/>
      <c r="CLJ5" s="86"/>
      <c r="CLK5" s="86"/>
      <c r="CLL5" s="86"/>
      <c r="CLM5" s="86"/>
      <c r="CLN5" s="86"/>
      <c r="CLO5" s="86"/>
      <c r="CLP5" s="86"/>
      <c r="CLQ5" s="86"/>
      <c r="CLR5" s="86"/>
      <c r="CLS5" s="86"/>
      <c r="CLT5" s="86"/>
      <c r="CLU5" s="86"/>
      <c r="CLV5" s="86"/>
      <c r="CLW5" s="86"/>
      <c r="CLX5" s="86"/>
      <c r="CLY5" s="86"/>
      <c r="CLZ5" s="86"/>
      <c r="CMA5" s="86"/>
      <c r="CMB5" s="86"/>
      <c r="CMC5" s="86"/>
      <c r="CMD5" s="86"/>
      <c r="CME5" s="86"/>
      <c r="CMF5" s="86"/>
      <c r="CMG5" s="86"/>
      <c r="CMH5" s="86"/>
      <c r="CMI5" s="86"/>
      <c r="CMJ5" s="86"/>
      <c r="CMK5" s="86"/>
      <c r="CML5" s="86"/>
      <c r="CMM5" s="86"/>
      <c r="CMN5" s="86"/>
      <c r="CMO5" s="86"/>
      <c r="CMP5" s="86"/>
      <c r="CMQ5" s="86"/>
      <c r="CMR5" s="86"/>
      <c r="CMS5" s="86"/>
      <c r="CMT5" s="86"/>
      <c r="CMU5" s="86"/>
      <c r="CMV5" s="86"/>
      <c r="CMW5" s="86"/>
      <c r="CMX5" s="86"/>
      <c r="CMY5" s="86"/>
      <c r="CMZ5" s="86"/>
      <c r="CNA5" s="86"/>
      <c r="CNB5" s="86"/>
      <c r="CNC5" s="86"/>
      <c r="CND5" s="86"/>
      <c r="CNE5" s="86"/>
      <c r="CNF5" s="86"/>
      <c r="CNG5" s="86"/>
      <c r="CNH5" s="86"/>
      <c r="CNI5" s="86"/>
      <c r="CNJ5" s="86"/>
      <c r="CNK5" s="86"/>
      <c r="CNL5" s="86"/>
      <c r="CNM5" s="86"/>
      <c r="CNN5" s="86"/>
      <c r="CNO5" s="86"/>
      <c r="CNP5" s="86"/>
      <c r="CNQ5" s="86"/>
      <c r="CNR5" s="86"/>
      <c r="CNS5" s="86"/>
      <c r="CNT5" s="86"/>
      <c r="CNU5" s="86"/>
      <c r="CNV5" s="86"/>
      <c r="CNW5" s="86"/>
      <c r="CNX5" s="86"/>
      <c r="CNY5" s="86"/>
      <c r="CNZ5" s="86"/>
      <c r="COA5" s="86"/>
      <c r="COB5" s="86"/>
      <c r="COC5" s="86"/>
      <c r="COD5" s="86"/>
      <c r="COE5" s="86"/>
      <c r="COF5" s="86"/>
      <c r="COG5" s="86"/>
      <c r="COH5" s="86"/>
      <c r="COI5" s="86"/>
      <c r="COJ5" s="86"/>
      <c r="COK5" s="86"/>
      <c r="COL5" s="86"/>
      <c r="COM5" s="86"/>
      <c r="CON5" s="86"/>
      <c r="COO5" s="86"/>
      <c r="COP5" s="86"/>
      <c r="COQ5" s="86"/>
      <c r="COR5" s="86"/>
      <c r="COS5" s="86"/>
      <c r="COT5" s="86"/>
      <c r="COU5" s="86"/>
      <c r="COV5" s="86"/>
      <c r="COW5" s="86"/>
      <c r="COX5" s="86"/>
      <c r="COY5" s="86"/>
      <c r="COZ5" s="86"/>
      <c r="CPA5" s="86"/>
      <c r="CPB5" s="86"/>
      <c r="CPC5" s="86"/>
      <c r="CPD5" s="86"/>
      <c r="CPE5" s="86"/>
      <c r="CPF5" s="86"/>
      <c r="CPG5" s="86"/>
      <c r="CPH5" s="86"/>
      <c r="CPI5" s="86"/>
      <c r="CPJ5" s="86"/>
      <c r="CPK5" s="86"/>
      <c r="CPL5" s="86"/>
      <c r="CPM5" s="86"/>
      <c r="CPN5" s="86"/>
      <c r="CPO5" s="86"/>
      <c r="CPP5" s="86"/>
      <c r="CPQ5" s="86"/>
      <c r="CPR5" s="86"/>
      <c r="CPS5" s="86"/>
      <c r="CPT5" s="86"/>
      <c r="CPU5" s="86"/>
      <c r="CPV5" s="86"/>
      <c r="CPW5" s="86"/>
      <c r="CPX5" s="86"/>
      <c r="CPY5" s="86"/>
      <c r="CPZ5" s="86"/>
      <c r="CQA5" s="86"/>
      <c r="CQB5" s="86"/>
      <c r="CQC5" s="86"/>
      <c r="CQD5" s="86"/>
      <c r="CQE5" s="86"/>
      <c r="CQF5" s="86"/>
      <c r="CQG5" s="86"/>
      <c r="CQH5" s="86"/>
      <c r="CQI5" s="86"/>
      <c r="CQJ5" s="86"/>
      <c r="CQK5" s="86"/>
      <c r="CQL5" s="86"/>
      <c r="CQM5" s="86"/>
      <c r="CQN5" s="86"/>
      <c r="CQO5" s="86"/>
      <c r="CQP5" s="86"/>
      <c r="CQQ5" s="86"/>
      <c r="CQR5" s="86"/>
      <c r="CQS5" s="86"/>
      <c r="CQT5" s="86"/>
      <c r="CQU5" s="86"/>
      <c r="CQV5" s="86"/>
      <c r="CQW5" s="86"/>
      <c r="CQX5" s="86"/>
      <c r="CQY5" s="86"/>
      <c r="CQZ5" s="86"/>
      <c r="CRA5" s="86"/>
      <c r="CRB5" s="86"/>
      <c r="CRC5" s="86"/>
      <c r="CRD5" s="86"/>
      <c r="CRE5" s="86"/>
      <c r="CRF5" s="86"/>
      <c r="CRG5" s="86"/>
      <c r="CRH5" s="86"/>
      <c r="CRI5" s="86"/>
      <c r="CRJ5" s="86"/>
      <c r="CRK5" s="86"/>
      <c r="CRL5" s="86"/>
      <c r="CRM5" s="86"/>
      <c r="CRN5" s="86"/>
      <c r="CRO5" s="86"/>
      <c r="CRP5" s="86"/>
      <c r="CRQ5" s="86"/>
      <c r="CRR5" s="86"/>
      <c r="CRS5" s="86"/>
      <c r="CRT5" s="86"/>
      <c r="CRU5" s="86"/>
      <c r="CRV5" s="86"/>
      <c r="CRW5" s="86"/>
      <c r="CRX5" s="86"/>
      <c r="CRY5" s="86"/>
      <c r="CRZ5" s="86"/>
      <c r="CSA5" s="86"/>
      <c r="CSB5" s="86"/>
      <c r="CSC5" s="86"/>
      <c r="CSD5" s="86"/>
      <c r="CSE5" s="86"/>
      <c r="CSF5" s="86"/>
      <c r="CSG5" s="86"/>
      <c r="CSH5" s="86"/>
      <c r="CSI5" s="86"/>
      <c r="CSJ5" s="86"/>
      <c r="CSK5" s="86"/>
      <c r="CSL5" s="86"/>
      <c r="CSM5" s="86"/>
      <c r="CSN5" s="86"/>
      <c r="CSO5" s="86"/>
      <c r="CSP5" s="86"/>
      <c r="CSQ5" s="86"/>
      <c r="CSR5" s="86"/>
      <c r="CSS5" s="86"/>
      <c r="CST5" s="86"/>
      <c r="CSU5" s="86"/>
      <c r="CSV5" s="86"/>
      <c r="CSW5" s="86"/>
      <c r="CSX5" s="86"/>
      <c r="CSY5" s="86"/>
      <c r="CSZ5" s="86"/>
      <c r="CTA5" s="86"/>
      <c r="CTB5" s="86"/>
      <c r="CTC5" s="86"/>
      <c r="CTD5" s="86"/>
      <c r="CTE5" s="86"/>
      <c r="CTF5" s="86"/>
      <c r="CTG5" s="86"/>
      <c r="CTH5" s="86"/>
      <c r="CTI5" s="86"/>
      <c r="CTJ5" s="86"/>
      <c r="CTK5" s="86"/>
      <c r="CTL5" s="86"/>
      <c r="CTM5" s="86"/>
      <c r="CTN5" s="86"/>
      <c r="CTO5" s="86"/>
      <c r="CTP5" s="86"/>
      <c r="CTQ5" s="86"/>
      <c r="CTR5" s="86"/>
      <c r="CTS5" s="86"/>
      <c r="CTT5" s="86"/>
      <c r="CTU5" s="86"/>
      <c r="CTV5" s="86"/>
      <c r="CTW5" s="86"/>
      <c r="CTX5" s="86"/>
      <c r="CTY5" s="86"/>
      <c r="CTZ5" s="86"/>
      <c r="CUA5" s="86"/>
      <c r="CUB5" s="86"/>
      <c r="CUC5" s="86"/>
      <c r="CUD5" s="86"/>
      <c r="CUE5" s="86"/>
      <c r="CUF5" s="86"/>
      <c r="CUG5" s="86"/>
      <c r="CUH5" s="86"/>
      <c r="CUI5" s="86"/>
      <c r="CUJ5" s="86"/>
      <c r="CUK5" s="86"/>
      <c r="CUL5" s="86"/>
      <c r="CUM5" s="86"/>
      <c r="CUN5" s="86"/>
      <c r="CUO5" s="86"/>
      <c r="CUP5" s="86"/>
      <c r="CUQ5" s="86"/>
      <c r="CUR5" s="86"/>
      <c r="CUS5" s="86"/>
      <c r="CUT5" s="86"/>
      <c r="CUU5" s="86"/>
      <c r="CUV5" s="86"/>
      <c r="CUW5" s="86"/>
      <c r="CUX5" s="86"/>
      <c r="CUY5" s="86"/>
      <c r="CUZ5" s="86"/>
      <c r="CVA5" s="86"/>
      <c r="CVB5" s="86"/>
      <c r="CVC5" s="86"/>
      <c r="CVD5" s="86"/>
      <c r="CVE5" s="86"/>
      <c r="CVF5" s="86"/>
      <c r="CVG5" s="86"/>
      <c r="CVH5" s="86"/>
      <c r="CVI5" s="86"/>
      <c r="CVJ5" s="86"/>
      <c r="CVK5" s="86"/>
      <c r="CVL5" s="86"/>
      <c r="CVM5" s="86"/>
      <c r="CVN5" s="86"/>
      <c r="CVO5" s="86"/>
      <c r="CVP5" s="86"/>
      <c r="CVQ5" s="86"/>
      <c r="CVR5" s="86"/>
      <c r="CVS5" s="86"/>
      <c r="CVT5" s="86"/>
      <c r="CVU5" s="86"/>
      <c r="CVV5" s="86"/>
      <c r="CVW5" s="86"/>
      <c r="CVX5" s="86"/>
      <c r="CVY5" s="86"/>
      <c r="CVZ5" s="86"/>
      <c r="CWA5" s="86"/>
      <c r="CWB5" s="86"/>
      <c r="CWC5" s="86"/>
      <c r="CWD5" s="86"/>
      <c r="CWE5" s="86"/>
      <c r="CWF5" s="86"/>
      <c r="CWG5" s="86"/>
      <c r="CWH5" s="86"/>
      <c r="CWI5" s="86"/>
      <c r="CWJ5" s="86"/>
      <c r="CWK5" s="86"/>
      <c r="CWL5" s="86"/>
      <c r="CWM5" s="86"/>
      <c r="CWN5" s="86"/>
      <c r="CWO5" s="86"/>
      <c r="CWP5" s="86"/>
      <c r="CWQ5" s="86"/>
      <c r="CWR5" s="86"/>
      <c r="CWS5" s="86"/>
      <c r="CWT5" s="86"/>
      <c r="CWU5" s="86"/>
      <c r="CWV5" s="86"/>
      <c r="CWW5" s="86"/>
      <c r="CWX5" s="86"/>
      <c r="CWY5" s="86"/>
      <c r="CWZ5" s="86"/>
      <c r="CXA5" s="86"/>
      <c r="CXB5" s="86"/>
      <c r="CXC5" s="86"/>
      <c r="CXD5" s="86"/>
      <c r="CXE5" s="86"/>
      <c r="CXF5" s="86"/>
      <c r="CXG5" s="86"/>
      <c r="CXH5" s="86"/>
      <c r="CXI5" s="86"/>
      <c r="CXJ5" s="86"/>
      <c r="CXK5" s="86"/>
      <c r="CXL5" s="86"/>
      <c r="CXM5" s="86"/>
      <c r="CXN5" s="86"/>
      <c r="CXO5" s="86"/>
      <c r="CXP5" s="86"/>
      <c r="CXQ5" s="86"/>
      <c r="CXR5" s="86"/>
      <c r="CXS5" s="86"/>
      <c r="CXT5" s="86"/>
      <c r="CXU5" s="86"/>
      <c r="CXV5" s="86"/>
      <c r="CXW5" s="86"/>
      <c r="CXX5" s="86"/>
      <c r="CXY5" s="86"/>
      <c r="CXZ5" s="86"/>
      <c r="CYA5" s="86"/>
      <c r="CYB5" s="86"/>
      <c r="CYC5" s="86"/>
      <c r="CYD5" s="86"/>
      <c r="CYE5" s="86"/>
      <c r="CYF5" s="86"/>
      <c r="CYG5" s="86"/>
      <c r="CYH5" s="86"/>
      <c r="CYI5" s="86"/>
      <c r="CYJ5" s="86"/>
      <c r="CYK5" s="86"/>
      <c r="CYL5" s="86"/>
      <c r="CYM5" s="86"/>
      <c r="CYN5" s="86"/>
      <c r="CYO5" s="86"/>
      <c r="CYP5" s="86"/>
      <c r="CYQ5" s="86"/>
      <c r="CYR5" s="86"/>
      <c r="CYS5" s="86"/>
      <c r="CYT5" s="86"/>
      <c r="CYU5" s="86"/>
      <c r="CYV5" s="86"/>
      <c r="CYW5" s="86"/>
      <c r="CYX5" s="86"/>
      <c r="CYY5" s="86"/>
      <c r="CYZ5" s="86"/>
      <c r="CZA5" s="86"/>
      <c r="CZB5" s="86"/>
      <c r="CZC5" s="86"/>
      <c r="CZD5" s="86"/>
      <c r="CZE5" s="86"/>
      <c r="CZF5" s="86"/>
      <c r="CZG5" s="86"/>
      <c r="CZH5" s="86"/>
      <c r="CZI5" s="86"/>
      <c r="CZJ5" s="86"/>
      <c r="CZK5" s="86"/>
      <c r="CZL5" s="86"/>
      <c r="CZM5" s="86"/>
      <c r="CZN5" s="86"/>
      <c r="CZO5" s="86"/>
      <c r="CZP5" s="86"/>
      <c r="CZQ5" s="86"/>
      <c r="CZR5" s="86"/>
      <c r="CZS5" s="86"/>
      <c r="CZT5" s="86"/>
      <c r="CZU5" s="86"/>
      <c r="CZV5" s="86"/>
      <c r="CZW5" s="86"/>
      <c r="CZX5" s="86"/>
      <c r="CZY5" s="86"/>
      <c r="CZZ5" s="86"/>
      <c r="DAA5" s="86"/>
      <c r="DAB5" s="86"/>
      <c r="DAC5" s="86"/>
      <c r="DAD5" s="86"/>
      <c r="DAE5" s="86"/>
      <c r="DAF5" s="86"/>
      <c r="DAG5" s="86"/>
      <c r="DAH5" s="86"/>
      <c r="DAI5" s="86"/>
      <c r="DAJ5" s="86"/>
      <c r="DAK5" s="86"/>
      <c r="DAL5" s="86"/>
      <c r="DAM5" s="86"/>
      <c r="DAN5" s="86"/>
      <c r="DAO5" s="86"/>
      <c r="DAP5" s="86"/>
      <c r="DAQ5" s="86"/>
      <c r="DAR5" s="86"/>
      <c r="DAS5" s="86"/>
      <c r="DAT5" s="86"/>
      <c r="DAU5" s="86"/>
      <c r="DAV5" s="86"/>
      <c r="DAW5" s="86"/>
      <c r="DAX5" s="86"/>
      <c r="DAY5" s="86"/>
      <c r="DAZ5" s="86"/>
      <c r="DBA5" s="86"/>
      <c r="DBB5" s="86"/>
      <c r="DBC5" s="86"/>
      <c r="DBD5" s="86"/>
      <c r="DBE5" s="86"/>
      <c r="DBF5" s="86"/>
      <c r="DBG5" s="86"/>
      <c r="DBH5" s="86"/>
      <c r="DBI5" s="86"/>
      <c r="DBJ5" s="86"/>
      <c r="DBK5" s="86"/>
      <c r="DBL5" s="86"/>
      <c r="DBM5" s="86"/>
      <c r="DBN5" s="86"/>
      <c r="DBO5" s="86"/>
      <c r="DBP5" s="86"/>
      <c r="DBQ5" s="86"/>
      <c r="DBR5" s="86"/>
      <c r="DBS5" s="86"/>
      <c r="DBT5" s="86"/>
      <c r="DBU5" s="86"/>
      <c r="DBV5" s="86"/>
      <c r="DBW5" s="86"/>
      <c r="DBX5" s="86"/>
      <c r="DBY5" s="86"/>
      <c r="DBZ5" s="86"/>
      <c r="DCA5" s="86"/>
      <c r="DCB5" s="86"/>
      <c r="DCC5" s="86"/>
      <c r="DCD5" s="86"/>
      <c r="DCE5" s="86"/>
      <c r="DCF5" s="86"/>
      <c r="DCG5" s="86"/>
      <c r="DCH5" s="86"/>
      <c r="DCI5" s="86"/>
      <c r="DCJ5" s="86"/>
      <c r="DCK5" s="86"/>
      <c r="DCL5" s="86"/>
      <c r="DCM5" s="86"/>
      <c r="DCN5" s="86"/>
      <c r="DCO5" s="86"/>
      <c r="DCP5" s="86"/>
      <c r="DCQ5" s="86"/>
      <c r="DCR5" s="86"/>
      <c r="DCS5" s="86"/>
      <c r="DCT5" s="86"/>
      <c r="DCU5" s="86"/>
      <c r="DCV5" s="86"/>
      <c r="DCW5" s="86"/>
      <c r="DCX5" s="86"/>
      <c r="DCY5" s="86"/>
      <c r="DCZ5" s="86"/>
      <c r="DDA5" s="86"/>
      <c r="DDB5" s="86"/>
      <c r="DDC5" s="86"/>
      <c r="DDD5" s="86"/>
      <c r="DDE5" s="86"/>
      <c r="DDF5" s="86"/>
      <c r="DDG5" s="86"/>
      <c r="DDH5" s="86"/>
      <c r="DDI5" s="86"/>
      <c r="DDJ5" s="86"/>
      <c r="DDK5" s="86"/>
      <c r="DDL5" s="86"/>
      <c r="DDM5" s="86"/>
      <c r="DDN5" s="86"/>
      <c r="DDO5" s="86"/>
      <c r="DDP5" s="86"/>
      <c r="DDQ5" s="86"/>
      <c r="DDR5" s="86"/>
      <c r="DDS5" s="86"/>
      <c r="DDT5" s="86"/>
      <c r="DDU5" s="86"/>
      <c r="DDV5" s="86"/>
      <c r="DDW5" s="86"/>
      <c r="DDX5" s="86"/>
      <c r="DDY5" s="86"/>
      <c r="DDZ5" s="86"/>
      <c r="DEA5" s="86"/>
      <c r="DEB5" s="86"/>
      <c r="DEC5" s="86"/>
      <c r="DED5" s="86"/>
      <c r="DEE5" s="86"/>
      <c r="DEF5" s="86"/>
      <c r="DEG5" s="86"/>
      <c r="DEH5" s="86"/>
      <c r="DEI5" s="86"/>
      <c r="DEJ5" s="86"/>
      <c r="DEK5" s="86"/>
      <c r="DEL5" s="86"/>
      <c r="DEM5" s="86"/>
      <c r="DEN5" s="86"/>
      <c r="DEO5" s="86"/>
      <c r="DEP5" s="86"/>
      <c r="DEQ5" s="86"/>
      <c r="DER5" s="86"/>
      <c r="DES5" s="86"/>
      <c r="DET5" s="86"/>
      <c r="DEU5" s="86"/>
      <c r="DEV5" s="86"/>
      <c r="DEW5" s="86"/>
      <c r="DEX5" s="86"/>
      <c r="DEY5" s="86"/>
      <c r="DEZ5" s="86"/>
      <c r="DFA5" s="86"/>
      <c r="DFB5" s="86"/>
      <c r="DFC5" s="86"/>
      <c r="DFD5" s="86"/>
      <c r="DFE5" s="86"/>
      <c r="DFF5" s="86"/>
      <c r="DFG5" s="86"/>
      <c r="DFH5" s="86"/>
      <c r="DFI5" s="86"/>
      <c r="DFJ5" s="86"/>
      <c r="DFK5" s="86"/>
      <c r="DFL5" s="86"/>
      <c r="DFM5" s="86"/>
      <c r="DFN5" s="86"/>
      <c r="DFO5" s="86"/>
      <c r="DFP5" s="86"/>
      <c r="DFQ5" s="86"/>
      <c r="DFR5" s="86"/>
      <c r="DFS5" s="86"/>
      <c r="DFT5" s="86"/>
      <c r="DFU5" s="86"/>
      <c r="DFV5" s="86"/>
      <c r="DFW5" s="86"/>
      <c r="DFX5" s="86"/>
      <c r="DFY5" s="86"/>
      <c r="DFZ5" s="86"/>
      <c r="DGA5" s="86"/>
      <c r="DGB5" s="86"/>
      <c r="DGC5" s="86"/>
      <c r="DGD5" s="86"/>
      <c r="DGE5" s="86"/>
      <c r="DGF5" s="86"/>
      <c r="DGG5" s="86"/>
      <c r="DGH5" s="86"/>
      <c r="DGI5" s="86"/>
      <c r="DGJ5" s="86"/>
      <c r="DGK5" s="86"/>
      <c r="DGL5" s="86"/>
      <c r="DGM5" s="86"/>
      <c r="DGN5" s="86"/>
      <c r="DGO5" s="86"/>
      <c r="DGP5" s="86"/>
      <c r="DGQ5" s="86"/>
      <c r="DGR5" s="86"/>
      <c r="DGS5" s="86"/>
      <c r="DGT5" s="86"/>
      <c r="DGU5" s="86"/>
      <c r="DGV5" s="86"/>
      <c r="DGW5" s="86"/>
      <c r="DGX5" s="86"/>
      <c r="DGY5" s="86"/>
      <c r="DGZ5" s="86"/>
      <c r="DHA5" s="86"/>
      <c r="DHB5" s="86"/>
      <c r="DHC5" s="86"/>
      <c r="DHD5" s="86"/>
      <c r="DHE5" s="86"/>
      <c r="DHF5" s="86"/>
      <c r="DHG5" s="86"/>
      <c r="DHH5" s="86"/>
      <c r="DHI5" s="86"/>
      <c r="DHJ5" s="86"/>
      <c r="DHK5" s="86"/>
      <c r="DHL5" s="86"/>
      <c r="DHM5" s="86"/>
      <c r="DHN5" s="86"/>
      <c r="DHO5" s="86"/>
      <c r="DHP5" s="86"/>
      <c r="DHQ5" s="86"/>
      <c r="DHR5" s="86"/>
      <c r="DHS5" s="86"/>
      <c r="DHT5" s="86"/>
      <c r="DHU5" s="86"/>
      <c r="DHV5" s="86"/>
      <c r="DHW5" s="86"/>
      <c r="DHX5" s="86"/>
      <c r="DHY5" s="86"/>
      <c r="DHZ5" s="86"/>
      <c r="DIA5" s="86"/>
      <c r="DIB5" s="86"/>
      <c r="DIC5" s="86"/>
      <c r="DID5" s="86"/>
      <c r="DIE5" s="86"/>
      <c r="DIF5" s="86"/>
      <c r="DIG5" s="86"/>
      <c r="DIH5" s="86"/>
      <c r="DII5" s="86"/>
      <c r="DIJ5" s="86"/>
      <c r="DIK5" s="86"/>
      <c r="DIL5" s="86"/>
      <c r="DIM5" s="86"/>
      <c r="DIN5" s="86"/>
      <c r="DIO5" s="86"/>
      <c r="DIP5" s="86"/>
      <c r="DIQ5" s="86"/>
      <c r="DIR5" s="86"/>
      <c r="DIS5" s="86"/>
      <c r="DIT5" s="86"/>
      <c r="DIU5" s="86"/>
      <c r="DIV5" s="86"/>
      <c r="DIW5" s="86"/>
      <c r="DIX5" s="86"/>
      <c r="DIY5" s="86"/>
      <c r="DIZ5" s="86"/>
      <c r="DJA5" s="86"/>
      <c r="DJB5" s="86"/>
      <c r="DJC5" s="86"/>
      <c r="DJD5" s="86"/>
      <c r="DJE5" s="86"/>
      <c r="DJF5" s="86"/>
      <c r="DJG5" s="86"/>
      <c r="DJH5" s="86"/>
      <c r="DJI5" s="86"/>
      <c r="DJJ5" s="86"/>
      <c r="DJK5" s="86"/>
      <c r="DJL5" s="86"/>
      <c r="DJM5" s="86"/>
      <c r="DJN5" s="86"/>
      <c r="DJO5" s="86"/>
      <c r="DJP5" s="86"/>
      <c r="DJQ5" s="86"/>
      <c r="DJR5" s="86"/>
      <c r="DJS5" s="86"/>
      <c r="DJT5" s="86"/>
      <c r="DJU5" s="86"/>
      <c r="DJV5" s="86"/>
      <c r="DJW5" s="86"/>
      <c r="DJX5" s="86"/>
      <c r="DJY5" s="86"/>
      <c r="DJZ5" s="86"/>
      <c r="DKA5" s="86"/>
      <c r="DKB5" s="86"/>
      <c r="DKC5" s="86"/>
      <c r="DKD5" s="86"/>
      <c r="DKE5" s="86"/>
      <c r="DKF5" s="86"/>
      <c r="DKG5" s="86"/>
      <c r="DKH5" s="86"/>
      <c r="DKI5" s="86"/>
      <c r="DKJ5" s="86"/>
      <c r="DKK5" s="86"/>
      <c r="DKL5" s="86"/>
      <c r="DKM5" s="86"/>
      <c r="DKN5" s="86"/>
      <c r="DKO5" s="86"/>
      <c r="DKP5" s="86"/>
      <c r="DKQ5" s="86"/>
      <c r="DKR5" s="86"/>
      <c r="DKS5" s="86"/>
      <c r="DKT5" s="86"/>
      <c r="DKU5" s="86"/>
      <c r="DKV5" s="86"/>
      <c r="DKW5" s="86"/>
      <c r="DKX5" s="86"/>
      <c r="DKY5" s="86"/>
      <c r="DKZ5" s="86"/>
      <c r="DLA5" s="86"/>
      <c r="DLB5" s="86"/>
      <c r="DLC5" s="86"/>
      <c r="DLD5" s="86"/>
      <c r="DLE5" s="86"/>
      <c r="DLF5" s="86"/>
      <c r="DLG5" s="86"/>
      <c r="DLH5" s="86"/>
      <c r="DLI5" s="86"/>
      <c r="DLJ5" s="86"/>
      <c r="DLK5" s="86"/>
      <c r="DLL5" s="86"/>
      <c r="DLM5" s="86"/>
      <c r="DLN5" s="86"/>
      <c r="DLO5" s="86"/>
      <c r="DLP5" s="86"/>
      <c r="DLQ5" s="86"/>
      <c r="DLR5" s="86"/>
      <c r="DLS5" s="86"/>
      <c r="DLT5" s="86"/>
      <c r="DLU5" s="86"/>
      <c r="DLV5" s="86"/>
      <c r="DLW5" s="86"/>
      <c r="DLX5" s="86"/>
      <c r="DLY5" s="86"/>
      <c r="DLZ5" s="86"/>
      <c r="DMA5" s="86"/>
      <c r="DMB5" s="86"/>
      <c r="DMC5" s="86"/>
      <c r="DMD5" s="86"/>
      <c r="DME5" s="86"/>
      <c r="DMF5" s="86"/>
      <c r="DMG5" s="86"/>
      <c r="DMH5" s="86"/>
      <c r="DMI5" s="86"/>
      <c r="DMJ5" s="86"/>
      <c r="DMK5" s="86"/>
      <c r="DML5" s="86"/>
      <c r="DMM5" s="86"/>
      <c r="DMN5" s="86"/>
      <c r="DMO5" s="86"/>
      <c r="DMP5" s="86"/>
      <c r="DMQ5" s="86"/>
      <c r="DMR5" s="86"/>
      <c r="DMS5" s="86"/>
      <c r="DMT5" s="86"/>
      <c r="DMU5" s="86"/>
      <c r="DMV5" s="86"/>
      <c r="DMW5" s="86"/>
      <c r="DMX5" s="86"/>
      <c r="DMY5" s="86"/>
      <c r="DMZ5" s="86"/>
      <c r="DNA5" s="86"/>
      <c r="DNB5" s="86"/>
      <c r="DNC5" s="86"/>
      <c r="DND5" s="86"/>
      <c r="DNE5" s="86"/>
      <c r="DNF5" s="86"/>
      <c r="DNG5" s="86"/>
      <c r="DNH5" s="86"/>
      <c r="DNI5" s="86"/>
      <c r="DNJ5" s="86"/>
      <c r="DNK5" s="86"/>
      <c r="DNL5" s="86"/>
      <c r="DNM5" s="86"/>
      <c r="DNN5" s="86"/>
      <c r="DNO5" s="86"/>
      <c r="DNP5" s="86"/>
      <c r="DNQ5" s="86"/>
      <c r="DNR5" s="86"/>
      <c r="DNS5" s="86"/>
      <c r="DNT5" s="86"/>
      <c r="DNU5" s="86"/>
      <c r="DNV5" s="86"/>
      <c r="DNW5" s="86"/>
      <c r="DNX5" s="86"/>
      <c r="DNY5" s="86"/>
      <c r="DNZ5" s="86"/>
      <c r="DOA5" s="86"/>
      <c r="DOB5" s="86"/>
      <c r="DOC5" s="86"/>
      <c r="DOD5" s="86"/>
      <c r="DOE5" s="86"/>
      <c r="DOF5" s="86"/>
      <c r="DOG5" s="86"/>
      <c r="DOH5" s="86"/>
      <c r="DOI5" s="86"/>
      <c r="DOJ5" s="86"/>
      <c r="DOK5" s="86"/>
      <c r="DOL5" s="86"/>
      <c r="DOM5" s="86"/>
      <c r="DON5" s="86"/>
      <c r="DOO5" s="86"/>
      <c r="DOP5" s="86"/>
      <c r="DOQ5" s="86"/>
      <c r="DOR5" s="86"/>
      <c r="DOS5" s="86"/>
      <c r="DOT5" s="86"/>
      <c r="DOU5" s="86"/>
      <c r="DOV5" s="86"/>
      <c r="DOW5" s="86"/>
      <c r="DOX5" s="86"/>
      <c r="DOY5" s="86"/>
      <c r="DOZ5" s="86"/>
      <c r="DPA5" s="86"/>
      <c r="DPB5" s="86"/>
      <c r="DPC5" s="86"/>
      <c r="DPD5" s="86"/>
      <c r="DPE5" s="86"/>
      <c r="DPF5" s="86"/>
      <c r="DPG5" s="86"/>
      <c r="DPH5" s="86"/>
      <c r="DPI5" s="86"/>
      <c r="DPJ5" s="86"/>
      <c r="DPK5" s="86"/>
      <c r="DPL5" s="86"/>
      <c r="DPM5" s="86"/>
      <c r="DPN5" s="86"/>
      <c r="DPO5" s="86"/>
      <c r="DPP5" s="86"/>
      <c r="DPQ5" s="86"/>
      <c r="DPR5" s="86"/>
      <c r="DPS5" s="86"/>
      <c r="DPT5" s="86"/>
      <c r="DPU5" s="86"/>
      <c r="DPV5" s="86"/>
      <c r="DPW5" s="86"/>
      <c r="DPX5" s="86"/>
      <c r="DPY5" s="86"/>
      <c r="DPZ5" s="86"/>
      <c r="DQA5" s="86"/>
      <c r="DQB5" s="86"/>
      <c r="DQC5" s="86"/>
      <c r="DQD5" s="86"/>
      <c r="DQE5" s="86"/>
      <c r="DQF5" s="86"/>
      <c r="DQG5" s="86"/>
      <c r="DQH5" s="86"/>
      <c r="DQI5" s="86"/>
      <c r="DQJ5" s="86"/>
      <c r="DQK5" s="86"/>
      <c r="DQL5" s="86"/>
      <c r="DQM5" s="86"/>
      <c r="DQN5" s="86"/>
      <c r="DQO5" s="86"/>
      <c r="DQP5" s="86"/>
      <c r="DQQ5" s="86"/>
      <c r="DQR5" s="86"/>
      <c r="DQS5" s="86"/>
      <c r="DQT5" s="86"/>
      <c r="DQU5" s="86"/>
      <c r="DQV5" s="86"/>
      <c r="DQW5" s="86"/>
      <c r="DQX5" s="86"/>
      <c r="DQY5" s="86"/>
      <c r="DQZ5" s="86"/>
      <c r="DRA5" s="86"/>
      <c r="DRB5" s="86"/>
      <c r="DRC5" s="86"/>
      <c r="DRD5" s="86"/>
      <c r="DRE5" s="86"/>
      <c r="DRF5" s="86"/>
      <c r="DRG5" s="86"/>
      <c r="DRH5" s="86"/>
      <c r="DRI5" s="86"/>
      <c r="DRJ5" s="86"/>
      <c r="DRK5" s="86"/>
      <c r="DRL5" s="86"/>
      <c r="DRM5" s="86"/>
      <c r="DRN5" s="86"/>
      <c r="DRO5" s="86"/>
      <c r="DRP5" s="86"/>
      <c r="DRQ5" s="86"/>
      <c r="DRR5" s="86"/>
      <c r="DRS5" s="86"/>
      <c r="DRT5" s="86"/>
      <c r="DRU5" s="86"/>
      <c r="DRV5" s="86"/>
      <c r="DRW5" s="86"/>
      <c r="DRX5" s="86"/>
      <c r="DRY5" s="86"/>
      <c r="DRZ5" s="86"/>
      <c r="DSA5" s="86"/>
      <c r="DSB5" s="86"/>
      <c r="DSC5" s="86"/>
      <c r="DSD5" s="86"/>
      <c r="DSE5" s="86"/>
      <c r="DSF5" s="86"/>
      <c r="DSG5" s="86"/>
      <c r="DSH5" s="86"/>
      <c r="DSI5" s="86"/>
      <c r="DSJ5" s="86"/>
      <c r="DSK5" s="86"/>
      <c r="DSL5" s="86"/>
      <c r="DSM5" s="86"/>
      <c r="DSN5" s="86"/>
      <c r="DSO5" s="86"/>
      <c r="DSP5" s="86"/>
      <c r="DSQ5" s="86"/>
      <c r="DSR5" s="86"/>
      <c r="DSS5" s="86"/>
      <c r="DST5" s="86"/>
      <c r="DSU5" s="86"/>
      <c r="DSV5" s="86"/>
      <c r="DSW5" s="86"/>
      <c r="DSX5" s="86"/>
      <c r="DSY5" s="86"/>
      <c r="DSZ5" s="86"/>
      <c r="DTA5" s="86"/>
      <c r="DTB5" s="86"/>
      <c r="DTC5" s="86"/>
      <c r="DTD5" s="86"/>
      <c r="DTE5" s="86"/>
      <c r="DTF5" s="86"/>
      <c r="DTG5" s="86"/>
      <c r="DTH5" s="86"/>
      <c r="DTI5" s="86"/>
      <c r="DTJ5" s="86"/>
      <c r="DTK5" s="86"/>
      <c r="DTL5" s="86"/>
      <c r="DTM5" s="86"/>
      <c r="DTN5" s="86"/>
      <c r="DTO5" s="86"/>
      <c r="DTP5" s="86"/>
      <c r="DTQ5" s="86"/>
      <c r="DTR5" s="86"/>
      <c r="DTS5" s="86"/>
      <c r="DTT5" s="86"/>
      <c r="DTU5" s="86"/>
      <c r="DTV5" s="86"/>
      <c r="DTW5" s="86"/>
      <c r="DTX5" s="86"/>
      <c r="DTY5" s="86"/>
      <c r="DTZ5" s="86"/>
      <c r="DUA5" s="86"/>
      <c r="DUB5" s="86"/>
      <c r="DUC5" s="86"/>
      <c r="DUD5" s="86"/>
      <c r="DUE5" s="86"/>
      <c r="DUF5" s="86"/>
      <c r="DUG5" s="86"/>
      <c r="DUH5" s="86"/>
      <c r="DUI5" s="86"/>
      <c r="DUJ5" s="86"/>
      <c r="DUK5" s="86"/>
      <c r="DUL5" s="86"/>
      <c r="DUM5" s="86"/>
      <c r="DUN5" s="86"/>
      <c r="DUO5" s="86"/>
      <c r="DUP5" s="86"/>
      <c r="DUQ5" s="86"/>
      <c r="DUR5" s="86"/>
      <c r="DUS5" s="86"/>
      <c r="DUT5" s="86"/>
      <c r="DUU5" s="86"/>
      <c r="DUV5" s="86"/>
      <c r="DUW5" s="86"/>
      <c r="DUX5" s="86"/>
      <c r="DUY5" s="86"/>
      <c r="DUZ5" s="86"/>
      <c r="DVA5" s="86"/>
      <c r="DVB5" s="86"/>
      <c r="DVC5" s="86"/>
      <c r="DVD5" s="86"/>
      <c r="DVE5" s="86"/>
      <c r="DVF5" s="86"/>
      <c r="DVG5" s="86"/>
      <c r="DVH5" s="86"/>
      <c r="DVI5" s="86"/>
      <c r="DVJ5" s="86"/>
      <c r="DVK5" s="86"/>
      <c r="DVL5" s="86"/>
      <c r="DVM5" s="86"/>
      <c r="DVN5" s="86"/>
      <c r="DVO5" s="86"/>
      <c r="DVP5" s="86"/>
      <c r="DVQ5" s="86"/>
      <c r="DVR5" s="86"/>
      <c r="DVS5" s="86"/>
      <c r="DVT5" s="86"/>
      <c r="DVU5" s="86"/>
      <c r="DVV5" s="86"/>
      <c r="DVW5" s="86"/>
      <c r="DVX5" s="86"/>
      <c r="DVY5" s="86"/>
      <c r="DVZ5" s="86"/>
      <c r="DWA5" s="86"/>
      <c r="DWB5" s="86"/>
      <c r="DWC5" s="86"/>
      <c r="DWD5" s="86"/>
      <c r="DWE5" s="86"/>
      <c r="DWF5" s="86"/>
      <c r="DWG5" s="86"/>
      <c r="DWH5" s="86"/>
      <c r="DWI5" s="86"/>
      <c r="DWJ5" s="86"/>
      <c r="DWK5" s="86"/>
      <c r="DWL5" s="86"/>
      <c r="DWM5" s="86"/>
      <c r="DWN5" s="86"/>
      <c r="DWO5" s="86"/>
      <c r="DWP5" s="86"/>
      <c r="DWQ5" s="86"/>
      <c r="DWR5" s="86"/>
      <c r="DWS5" s="86"/>
      <c r="DWT5" s="86"/>
      <c r="DWU5" s="86"/>
      <c r="DWV5" s="86"/>
      <c r="DWW5" s="86"/>
      <c r="DWX5" s="86"/>
      <c r="DWY5" s="86"/>
      <c r="DWZ5" s="86"/>
      <c r="DXA5" s="86"/>
      <c r="DXB5" s="86"/>
      <c r="DXC5" s="86"/>
      <c r="DXD5" s="86"/>
      <c r="DXE5" s="86"/>
      <c r="DXF5" s="86"/>
      <c r="DXG5" s="86"/>
      <c r="DXH5" s="86"/>
      <c r="DXI5" s="86"/>
      <c r="DXJ5" s="86"/>
      <c r="DXK5" s="86"/>
      <c r="DXL5" s="86"/>
      <c r="DXM5" s="86"/>
      <c r="DXN5" s="86"/>
      <c r="DXO5" s="86"/>
      <c r="DXP5" s="86"/>
      <c r="DXQ5" s="86"/>
      <c r="DXR5" s="86"/>
      <c r="DXS5" s="86"/>
      <c r="DXT5" s="86"/>
      <c r="DXU5" s="86"/>
      <c r="DXV5" s="86"/>
      <c r="DXW5" s="86"/>
      <c r="DXX5" s="86"/>
      <c r="DXY5" s="86"/>
      <c r="DXZ5" s="86"/>
      <c r="DYA5" s="86"/>
      <c r="DYB5" s="86"/>
      <c r="DYC5" s="86"/>
      <c r="DYD5" s="86"/>
      <c r="DYE5" s="86"/>
      <c r="DYF5" s="86"/>
      <c r="DYG5" s="86"/>
      <c r="DYH5" s="86"/>
      <c r="DYI5" s="86"/>
      <c r="DYJ5" s="86"/>
      <c r="DYK5" s="86"/>
      <c r="DYL5" s="86"/>
      <c r="DYM5" s="86"/>
      <c r="DYN5" s="86"/>
      <c r="DYO5" s="86"/>
      <c r="DYP5" s="86"/>
      <c r="DYQ5" s="86"/>
      <c r="DYR5" s="86"/>
      <c r="DYS5" s="86"/>
      <c r="DYT5" s="86"/>
      <c r="DYU5" s="86"/>
      <c r="DYV5" s="86"/>
      <c r="DYW5" s="86"/>
      <c r="DYX5" s="86"/>
      <c r="DYY5" s="86"/>
      <c r="DYZ5" s="86"/>
      <c r="DZA5" s="86"/>
      <c r="DZB5" s="86"/>
      <c r="DZC5" s="86"/>
      <c r="DZD5" s="86"/>
      <c r="DZE5" s="86"/>
      <c r="DZF5" s="86"/>
      <c r="DZG5" s="86"/>
      <c r="DZH5" s="86"/>
      <c r="DZI5" s="86"/>
      <c r="DZJ5" s="86"/>
      <c r="DZK5" s="86"/>
      <c r="DZL5" s="86"/>
      <c r="DZM5" s="86"/>
      <c r="DZN5" s="86"/>
      <c r="DZO5" s="86"/>
      <c r="DZP5" s="86"/>
      <c r="DZQ5" s="86"/>
      <c r="DZR5" s="86"/>
      <c r="DZS5" s="86"/>
      <c r="DZT5" s="86"/>
      <c r="DZU5" s="86"/>
      <c r="DZV5" s="86"/>
      <c r="DZW5" s="86"/>
      <c r="DZX5" s="86"/>
      <c r="DZY5" s="86"/>
      <c r="DZZ5" s="86"/>
      <c r="EAA5" s="86"/>
      <c r="EAB5" s="86"/>
      <c r="EAC5" s="86"/>
      <c r="EAD5" s="86"/>
      <c r="EAE5" s="86"/>
      <c r="EAF5" s="86"/>
      <c r="EAG5" s="86"/>
      <c r="EAH5" s="86"/>
      <c r="EAI5" s="86"/>
      <c r="EAJ5" s="86"/>
      <c r="EAK5" s="86"/>
      <c r="EAL5" s="86"/>
      <c r="EAM5" s="86"/>
      <c r="EAN5" s="86"/>
      <c r="EAO5" s="86"/>
      <c r="EAP5" s="86"/>
      <c r="EAQ5" s="86"/>
      <c r="EAR5" s="86"/>
      <c r="EAS5" s="86"/>
      <c r="EAT5" s="86"/>
      <c r="EAU5" s="86"/>
      <c r="EAV5" s="86"/>
      <c r="EAW5" s="86"/>
      <c r="EAX5" s="86"/>
      <c r="EAY5" s="86"/>
      <c r="EAZ5" s="86"/>
      <c r="EBA5" s="86"/>
      <c r="EBB5" s="86"/>
      <c r="EBC5" s="86"/>
      <c r="EBD5" s="86"/>
      <c r="EBE5" s="86"/>
      <c r="EBF5" s="86"/>
      <c r="EBG5" s="86"/>
      <c r="EBH5" s="86"/>
      <c r="EBI5" s="86"/>
      <c r="EBJ5" s="86"/>
      <c r="EBK5" s="86"/>
      <c r="EBL5" s="86"/>
      <c r="EBM5" s="86"/>
      <c r="EBN5" s="86"/>
      <c r="EBO5" s="86"/>
      <c r="EBP5" s="86"/>
      <c r="EBQ5" s="86"/>
      <c r="EBR5" s="86"/>
      <c r="EBS5" s="86"/>
      <c r="EBT5" s="86"/>
      <c r="EBU5" s="86"/>
      <c r="EBV5" s="86"/>
      <c r="EBW5" s="86"/>
      <c r="EBX5" s="86"/>
      <c r="EBY5" s="86"/>
      <c r="EBZ5" s="86"/>
      <c r="ECA5" s="86"/>
      <c r="ECB5" s="86"/>
      <c r="ECC5" s="86"/>
      <c r="ECD5" s="86"/>
      <c r="ECE5" s="86"/>
      <c r="ECF5" s="86"/>
      <c r="ECG5" s="86"/>
      <c r="ECH5" s="86"/>
      <c r="ECI5" s="86"/>
      <c r="ECJ5" s="86"/>
      <c r="ECK5" s="86"/>
      <c r="ECL5" s="86"/>
      <c r="ECM5" s="86"/>
      <c r="ECN5" s="86"/>
      <c r="ECO5" s="86"/>
      <c r="ECP5" s="86"/>
      <c r="ECQ5" s="86"/>
      <c r="ECR5" s="86"/>
      <c r="ECS5" s="86"/>
      <c r="ECT5" s="86"/>
      <c r="ECU5" s="86"/>
      <c r="ECV5" s="86"/>
      <c r="ECW5" s="86"/>
      <c r="ECX5" s="86"/>
      <c r="ECY5" s="86"/>
      <c r="ECZ5" s="86"/>
      <c r="EDA5" s="86"/>
      <c r="EDB5" s="86"/>
      <c r="EDC5" s="86"/>
      <c r="EDD5" s="86"/>
      <c r="EDE5" s="86"/>
      <c r="EDF5" s="86"/>
      <c r="EDG5" s="86"/>
      <c r="EDH5" s="86"/>
      <c r="EDI5" s="86"/>
      <c r="EDJ5" s="86"/>
      <c r="EDK5" s="86"/>
      <c r="EDL5" s="86"/>
      <c r="EDM5" s="86"/>
      <c r="EDN5" s="86"/>
      <c r="EDO5" s="86"/>
      <c r="EDP5" s="86"/>
      <c r="EDQ5" s="86"/>
      <c r="EDR5" s="86"/>
      <c r="EDS5" s="86"/>
      <c r="EDT5" s="86"/>
      <c r="EDU5" s="86"/>
      <c r="EDV5" s="86"/>
      <c r="EDW5" s="86"/>
      <c r="EDX5" s="86"/>
      <c r="EDY5" s="86"/>
      <c r="EDZ5" s="86"/>
      <c r="EEA5" s="86"/>
      <c r="EEB5" s="86"/>
      <c r="EEC5" s="86"/>
      <c r="EED5" s="86"/>
      <c r="EEE5" s="86"/>
      <c r="EEF5" s="86"/>
      <c r="EEG5" s="86"/>
      <c r="EEH5" s="86"/>
      <c r="EEI5" s="86"/>
      <c r="EEJ5" s="86"/>
      <c r="EEK5" s="86"/>
      <c r="EEL5" s="86"/>
      <c r="EEM5" s="86"/>
      <c r="EEN5" s="86"/>
      <c r="EEO5" s="86"/>
      <c r="EEP5" s="86"/>
      <c r="EEQ5" s="86"/>
      <c r="EER5" s="86"/>
      <c r="EES5" s="86"/>
      <c r="EET5" s="86"/>
      <c r="EEU5" s="86"/>
      <c r="EEV5" s="86"/>
      <c r="EEW5" s="86"/>
      <c r="EEX5" s="86"/>
      <c r="EEY5" s="86"/>
      <c r="EEZ5" s="86"/>
      <c r="EFA5" s="86"/>
      <c r="EFB5" s="86"/>
      <c r="EFC5" s="86"/>
      <c r="EFD5" s="86"/>
      <c r="EFE5" s="86"/>
      <c r="EFF5" s="86"/>
      <c r="EFG5" s="86"/>
      <c r="EFH5" s="86"/>
      <c r="EFI5" s="86"/>
      <c r="EFJ5" s="86"/>
      <c r="EFK5" s="86"/>
      <c r="EFL5" s="86"/>
      <c r="EFM5" s="86"/>
      <c r="EFN5" s="86"/>
      <c r="EFO5" s="86"/>
      <c r="EFP5" s="86"/>
      <c r="EFQ5" s="86"/>
      <c r="EFR5" s="86"/>
      <c r="EFS5" s="86"/>
      <c r="EFT5" s="86"/>
      <c r="EFU5" s="86"/>
      <c r="EFV5" s="86"/>
      <c r="EFW5" s="86"/>
      <c r="EFX5" s="86"/>
      <c r="EFY5" s="86"/>
      <c r="EFZ5" s="86"/>
      <c r="EGA5" s="86"/>
      <c r="EGB5" s="86"/>
      <c r="EGC5" s="86"/>
      <c r="EGD5" s="86"/>
      <c r="EGE5" s="86"/>
      <c r="EGF5" s="86"/>
      <c r="EGG5" s="86"/>
      <c r="EGH5" s="86"/>
      <c r="EGI5" s="86"/>
      <c r="EGJ5" s="86"/>
      <c r="EGK5" s="86"/>
      <c r="EGL5" s="86"/>
      <c r="EGM5" s="86"/>
      <c r="EGN5" s="86"/>
      <c r="EGO5" s="86"/>
      <c r="EGP5" s="86"/>
      <c r="EGQ5" s="86"/>
      <c r="EGR5" s="86"/>
      <c r="EGS5" s="86"/>
      <c r="EGT5" s="86"/>
      <c r="EGU5" s="86"/>
      <c r="EGV5" s="86"/>
      <c r="EGW5" s="86"/>
      <c r="EGX5" s="86"/>
      <c r="EGY5" s="86"/>
      <c r="EGZ5" s="86"/>
      <c r="EHA5" s="86"/>
      <c r="EHB5" s="86"/>
      <c r="EHC5" s="86"/>
      <c r="EHD5" s="86"/>
      <c r="EHE5" s="86"/>
      <c r="EHF5" s="86"/>
      <c r="EHG5" s="86"/>
      <c r="EHH5" s="86"/>
      <c r="EHI5" s="86"/>
      <c r="EHJ5" s="86"/>
      <c r="EHK5" s="86"/>
      <c r="EHL5" s="86"/>
      <c r="EHM5" s="86"/>
      <c r="EHN5" s="86"/>
      <c r="EHO5" s="86"/>
      <c r="EHP5" s="86"/>
      <c r="EHQ5" s="86"/>
      <c r="EHR5" s="86"/>
      <c r="EHS5" s="86"/>
      <c r="EHT5" s="86"/>
      <c r="EHU5" s="86"/>
      <c r="EHV5" s="86"/>
      <c r="EHW5" s="86"/>
      <c r="EHX5" s="86"/>
      <c r="EHY5" s="86"/>
      <c r="EHZ5" s="86"/>
      <c r="EIA5" s="86"/>
      <c r="EIB5" s="86"/>
      <c r="EIC5" s="86"/>
      <c r="EID5" s="86"/>
      <c r="EIE5" s="86"/>
      <c r="EIF5" s="86"/>
      <c r="EIG5" s="86"/>
      <c r="EIH5" s="86"/>
      <c r="EII5" s="86"/>
      <c r="EIJ5" s="86"/>
      <c r="EIK5" s="86"/>
      <c r="EIL5" s="86"/>
      <c r="EIM5" s="86"/>
      <c r="EIN5" s="86"/>
      <c r="EIO5" s="86"/>
      <c r="EIP5" s="86"/>
      <c r="EIQ5" s="86"/>
      <c r="EIR5" s="86"/>
      <c r="EIS5" s="86"/>
      <c r="EIT5" s="86"/>
      <c r="EIU5" s="86"/>
      <c r="EIV5" s="86"/>
      <c r="EIW5" s="86"/>
      <c r="EIX5" s="86"/>
      <c r="EIY5" s="86"/>
      <c r="EIZ5" s="86"/>
      <c r="EJA5" s="86"/>
      <c r="EJB5" s="86"/>
      <c r="EJC5" s="86"/>
      <c r="EJD5" s="86"/>
      <c r="EJE5" s="86"/>
      <c r="EJF5" s="86"/>
      <c r="EJG5" s="86"/>
      <c r="EJH5" s="86"/>
      <c r="EJI5" s="86"/>
      <c r="EJJ5" s="86"/>
      <c r="EJK5" s="86"/>
      <c r="EJL5" s="86"/>
      <c r="EJM5" s="86"/>
      <c r="EJN5" s="86"/>
      <c r="EJO5" s="86"/>
      <c r="EJP5" s="86"/>
      <c r="EJQ5" s="86"/>
      <c r="EJR5" s="86"/>
      <c r="EJS5" s="86"/>
      <c r="EJT5" s="86"/>
      <c r="EJU5" s="86"/>
      <c r="EJV5" s="86"/>
      <c r="EJW5" s="86"/>
      <c r="EJX5" s="86"/>
      <c r="EJY5" s="86"/>
      <c r="EJZ5" s="86"/>
      <c r="EKA5" s="86"/>
      <c r="EKB5" s="86"/>
      <c r="EKC5" s="86"/>
      <c r="EKD5" s="86"/>
      <c r="EKE5" s="86"/>
      <c r="EKF5" s="86"/>
      <c r="EKG5" s="86"/>
      <c r="EKH5" s="86"/>
      <c r="EKI5" s="86"/>
      <c r="EKJ5" s="86"/>
      <c r="EKK5" s="86"/>
      <c r="EKL5" s="86"/>
      <c r="EKM5" s="86"/>
      <c r="EKN5" s="86"/>
      <c r="EKO5" s="86"/>
      <c r="EKP5" s="86"/>
      <c r="EKQ5" s="86"/>
      <c r="EKR5" s="86"/>
      <c r="EKS5" s="86"/>
      <c r="EKT5" s="86"/>
      <c r="EKU5" s="86"/>
      <c r="EKV5" s="86"/>
      <c r="EKW5" s="86"/>
      <c r="EKX5" s="86"/>
      <c r="EKY5" s="86"/>
      <c r="EKZ5" s="86"/>
      <c r="ELA5" s="86"/>
      <c r="ELB5" s="86"/>
      <c r="ELC5" s="86"/>
      <c r="ELD5" s="86"/>
      <c r="ELE5" s="86"/>
      <c r="ELF5" s="86"/>
      <c r="ELG5" s="86"/>
      <c r="ELH5" s="86"/>
      <c r="ELI5" s="86"/>
      <c r="ELJ5" s="86"/>
      <c r="ELK5" s="86"/>
      <c r="ELL5" s="86"/>
      <c r="ELM5" s="86"/>
      <c r="ELN5" s="86"/>
      <c r="ELO5" s="86"/>
      <c r="ELP5" s="86"/>
      <c r="ELQ5" s="86"/>
      <c r="ELR5" s="86"/>
      <c r="ELS5" s="86"/>
      <c r="ELT5" s="86"/>
      <c r="ELU5" s="86"/>
      <c r="ELV5" s="86"/>
      <c r="ELW5" s="86"/>
      <c r="ELX5" s="86"/>
      <c r="ELY5" s="86"/>
      <c r="ELZ5" s="86"/>
      <c r="EMA5" s="86"/>
      <c r="EMB5" s="86"/>
      <c r="EMC5" s="86"/>
      <c r="EMD5" s="86"/>
      <c r="EME5" s="86"/>
      <c r="EMF5" s="86"/>
      <c r="EMG5" s="86"/>
      <c r="EMH5" s="86"/>
      <c r="EMI5" s="86"/>
      <c r="EMJ5" s="86"/>
      <c r="EMK5" s="86"/>
      <c r="EML5" s="86"/>
      <c r="EMM5" s="86"/>
      <c r="EMN5" s="86"/>
      <c r="EMO5" s="86"/>
      <c r="EMP5" s="86"/>
      <c r="EMQ5" s="86"/>
      <c r="EMR5" s="86"/>
      <c r="EMS5" s="86"/>
      <c r="EMT5" s="86"/>
      <c r="EMU5" s="86"/>
      <c r="EMV5" s="86"/>
      <c r="EMW5" s="86"/>
      <c r="EMX5" s="86"/>
      <c r="EMY5" s="86"/>
      <c r="EMZ5" s="86"/>
      <c r="ENA5" s="86"/>
      <c r="ENB5" s="86"/>
      <c r="ENC5" s="86"/>
      <c r="END5" s="86"/>
      <c r="ENE5" s="86"/>
      <c r="ENF5" s="86"/>
      <c r="ENG5" s="86"/>
      <c r="ENH5" s="86"/>
      <c r="ENI5" s="86"/>
      <c r="ENJ5" s="86"/>
      <c r="ENK5" s="86"/>
      <c r="ENL5" s="86"/>
      <c r="ENM5" s="86"/>
      <c r="ENN5" s="86"/>
      <c r="ENO5" s="86"/>
      <c r="ENP5" s="86"/>
      <c r="ENQ5" s="86"/>
      <c r="ENR5" s="86"/>
      <c r="ENS5" s="86"/>
      <c r="ENT5" s="86"/>
      <c r="ENU5" s="86"/>
      <c r="ENV5" s="86"/>
      <c r="ENW5" s="86"/>
      <c r="ENX5" s="86"/>
      <c r="ENY5" s="86"/>
      <c r="ENZ5" s="86"/>
      <c r="EOA5" s="86"/>
      <c r="EOB5" s="86"/>
      <c r="EOC5" s="86"/>
      <c r="EOD5" s="86"/>
      <c r="EOE5" s="86"/>
      <c r="EOF5" s="86"/>
      <c r="EOG5" s="86"/>
      <c r="EOH5" s="86"/>
      <c r="EOI5" s="86"/>
      <c r="EOJ5" s="86"/>
      <c r="EOK5" s="86"/>
      <c r="EOL5" s="86"/>
      <c r="EOM5" s="86"/>
      <c r="EON5" s="86"/>
      <c r="EOO5" s="86"/>
      <c r="EOP5" s="86"/>
      <c r="EOQ5" s="86"/>
      <c r="EOR5" s="86"/>
      <c r="EOS5" s="86"/>
      <c r="EOT5" s="86"/>
      <c r="EOU5" s="86"/>
      <c r="EOV5" s="86"/>
      <c r="EOW5" s="86"/>
      <c r="EOX5" s="86"/>
      <c r="EOY5" s="86"/>
      <c r="EOZ5" s="86"/>
      <c r="EPA5" s="86"/>
      <c r="EPB5" s="86"/>
      <c r="EPC5" s="86"/>
      <c r="EPD5" s="86"/>
      <c r="EPE5" s="86"/>
      <c r="EPF5" s="86"/>
      <c r="EPG5" s="86"/>
      <c r="EPH5" s="86"/>
      <c r="EPI5" s="86"/>
      <c r="EPJ5" s="86"/>
      <c r="EPK5" s="86"/>
      <c r="EPL5" s="86"/>
      <c r="EPM5" s="86"/>
      <c r="EPN5" s="86"/>
      <c r="EPO5" s="86"/>
      <c r="EPP5" s="86"/>
      <c r="EPQ5" s="86"/>
      <c r="EPR5" s="86"/>
      <c r="EPS5" s="86"/>
      <c r="EPT5" s="86"/>
      <c r="EPU5" s="86"/>
      <c r="EPV5" s="86"/>
      <c r="EPW5" s="86"/>
      <c r="EPX5" s="86"/>
      <c r="EPY5" s="86"/>
      <c r="EPZ5" s="86"/>
      <c r="EQA5" s="86"/>
      <c r="EQB5" s="86"/>
      <c r="EQC5" s="86"/>
      <c r="EQD5" s="86"/>
      <c r="EQE5" s="86"/>
      <c r="EQF5" s="86"/>
      <c r="EQG5" s="86"/>
      <c r="EQH5" s="86"/>
      <c r="EQI5" s="86"/>
      <c r="EQJ5" s="86"/>
      <c r="EQK5" s="86"/>
      <c r="EQL5" s="86"/>
      <c r="EQM5" s="86"/>
      <c r="EQN5" s="86"/>
      <c r="EQO5" s="86"/>
      <c r="EQP5" s="86"/>
      <c r="EQQ5" s="86"/>
      <c r="EQR5" s="86"/>
      <c r="EQS5" s="86"/>
      <c r="EQT5" s="86"/>
      <c r="EQU5" s="86"/>
      <c r="EQV5" s="86"/>
      <c r="EQW5" s="86"/>
      <c r="EQX5" s="86"/>
      <c r="EQY5" s="86"/>
      <c r="EQZ5" s="86"/>
      <c r="ERA5" s="86"/>
      <c r="ERB5" s="86"/>
      <c r="ERC5" s="86"/>
      <c r="ERD5" s="86"/>
      <c r="ERE5" s="86"/>
      <c r="ERF5" s="86"/>
      <c r="ERG5" s="86"/>
      <c r="ERH5" s="86"/>
      <c r="ERI5" s="86"/>
      <c r="ERJ5" s="86"/>
      <c r="ERK5" s="86"/>
      <c r="ERL5" s="86"/>
      <c r="ERM5" s="86"/>
      <c r="ERN5" s="86"/>
      <c r="ERO5" s="86"/>
      <c r="ERP5" s="86"/>
      <c r="ERQ5" s="86"/>
      <c r="ERR5" s="86"/>
      <c r="ERS5" s="86"/>
      <c r="ERT5" s="86"/>
      <c r="ERU5" s="86"/>
      <c r="ERV5" s="86"/>
      <c r="ERW5" s="86"/>
      <c r="ERX5" s="86"/>
      <c r="ERY5" s="86"/>
      <c r="ERZ5" s="86"/>
      <c r="ESA5" s="86"/>
      <c r="ESB5" s="86"/>
      <c r="ESC5" s="86"/>
      <c r="ESD5" s="86"/>
      <c r="ESE5" s="86"/>
      <c r="ESF5" s="86"/>
      <c r="ESG5" s="86"/>
      <c r="ESH5" s="86"/>
      <c r="ESI5" s="86"/>
      <c r="ESJ5" s="86"/>
      <c r="ESK5" s="86"/>
      <c r="ESL5" s="86"/>
      <c r="ESM5" s="86"/>
      <c r="ESN5" s="86"/>
      <c r="ESO5" s="86"/>
      <c r="ESP5" s="86"/>
      <c r="ESQ5" s="86"/>
      <c r="ESR5" s="86"/>
      <c r="ESS5" s="86"/>
      <c r="EST5" s="86"/>
      <c r="ESU5" s="86"/>
      <c r="ESV5" s="86"/>
      <c r="ESW5" s="86"/>
      <c r="ESX5" s="86"/>
      <c r="ESY5" s="86"/>
      <c r="ESZ5" s="86"/>
      <c r="ETA5" s="86"/>
      <c r="ETB5" s="86"/>
      <c r="ETC5" s="86"/>
      <c r="ETD5" s="86"/>
      <c r="ETE5" s="86"/>
      <c r="ETF5" s="86"/>
      <c r="ETG5" s="86"/>
      <c r="ETH5" s="86"/>
      <c r="ETI5" s="86"/>
      <c r="ETJ5" s="86"/>
      <c r="ETK5" s="86"/>
      <c r="ETL5" s="86"/>
      <c r="ETM5" s="86"/>
      <c r="ETN5" s="86"/>
      <c r="ETO5" s="86"/>
      <c r="ETP5" s="86"/>
      <c r="ETQ5" s="86"/>
      <c r="ETR5" s="86"/>
      <c r="ETS5" s="86"/>
      <c r="ETT5" s="86"/>
      <c r="ETU5" s="86"/>
      <c r="ETV5" s="86"/>
      <c r="ETW5" s="86"/>
      <c r="ETX5" s="86"/>
      <c r="ETY5" s="86"/>
      <c r="ETZ5" s="86"/>
      <c r="EUA5" s="86"/>
      <c r="EUB5" s="86"/>
      <c r="EUC5" s="86"/>
      <c r="EUD5" s="86"/>
      <c r="EUE5" s="86"/>
      <c r="EUF5" s="86"/>
      <c r="EUG5" s="86"/>
      <c r="EUH5" s="86"/>
      <c r="EUI5" s="86"/>
      <c r="EUJ5" s="86"/>
      <c r="EUK5" s="86"/>
      <c r="EUL5" s="86"/>
      <c r="EUM5" s="86"/>
      <c r="EUN5" s="86"/>
      <c r="EUO5" s="86"/>
      <c r="EUP5" s="86"/>
      <c r="EUQ5" s="86"/>
      <c r="EUR5" s="86"/>
      <c r="EUS5" s="86"/>
      <c r="EUT5" s="86"/>
      <c r="EUU5" s="86"/>
      <c r="EUV5" s="86"/>
      <c r="EUW5" s="86"/>
      <c r="EUX5" s="86"/>
      <c r="EUY5" s="86"/>
      <c r="EUZ5" s="86"/>
      <c r="EVA5" s="86"/>
      <c r="EVB5" s="86"/>
      <c r="EVC5" s="86"/>
      <c r="EVD5" s="86"/>
      <c r="EVE5" s="86"/>
      <c r="EVF5" s="86"/>
      <c r="EVG5" s="86"/>
      <c r="EVH5" s="86"/>
      <c r="EVI5" s="86"/>
      <c r="EVJ5" s="86"/>
      <c r="EVK5" s="86"/>
      <c r="EVL5" s="86"/>
      <c r="EVM5" s="86"/>
      <c r="EVN5" s="86"/>
      <c r="EVO5" s="86"/>
      <c r="EVP5" s="86"/>
      <c r="EVQ5" s="86"/>
      <c r="EVR5" s="86"/>
      <c r="EVS5" s="86"/>
      <c r="EVT5" s="86"/>
      <c r="EVU5" s="86"/>
      <c r="EVV5" s="86"/>
      <c r="EVW5" s="86"/>
      <c r="EVX5" s="86"/>
      <c r="EVY5" s="86"/>
      <c r="EVZ5" s="86"/>
      <c r="EWA5" s="86"/>
      <c r="EWB5" s="86"/>
      <c r="EWC5" s="86"/>
      <c r="EWD5" s="86"/>
      <c r="EWE5" s="86"/>
      <c r="EWF5" s="86"/>
      <c r="EWG5" s="86"/>
      <c r="EWH5" s="86"/>
      <c r="EWI5" s="86"/>
      <c r="EWJ5" s="86"/>
      <c r="EWK5" s="86"/>
      <c r="EWL5" s="86"/>
      <c r="EWM5" s="86"/>
      <c r="EWN5" s="86"/>
      <c r="EWO5" s="86"/>
      <c r="EWP5" s="86"/>
      <c r="EWQ5" s="86"/>
      <c r="EWR5" s="86"/>
      <c r="EWS5" s="86"/>
      <c r="EWT5" s="86"/>
      <c r="EWU5" s="86"/>
      <c r="EWV5" s="86"/>
      <c r="EWW5" s="86"/>
      <c r="EWX5" s="86"/>
      <c r="EWY5" s="86"/>
      <c r="EWZ5" s="86"/>
      <c r="EXA5" s="86"/>
      <c r="EXB5" s="86"/>
      <c r="EXC5" s="86"/>
      <c r="EXD5" s="86"/>
      <c r="EXE5" s="86"/>
      <c r="EXF5" s="86"/>
      <c r="EXG5" s="86"/>
      <c r="EXH5" s="86"/>
      <c r="EXI5" s="86"/>
      <c r="EXJ5" s="86"/>
      <c r="EXK5" s="86"/>
      <c r="EXL5" s="86"/>
      <c r="EXM5" s="86"/>
      <c r="EXN5" s="86"/>
      <c r="EXO5" s="86"/>
      <c r="EXP5" s="86"/>
      <c r="EXQ5" s="86"/>
      <c r="EXR5" s="86"/>
      <c r="EXS5" s="86"/>
      <c r="EXT5" s="86"/>
      <c r="EXU5" s="86"/>
      <c r="EXV5" s="86"/>
      <c r="EXW5" s="86"/>
      <c r="EXX5" s="86"/>
      <c r="EXY5" s="86"/>
      <c r="EXZ5" s="86"/>
      <c r="EYA5" s="86"/>
      <c r="EYB5" s="86"/>
      <c r="EYC5" s="86"/>
      <c r="EYD5" s="86"/>
      <c r="EYE5" s="86"/>
      <c r="EYF5" s="86"/>
      <c r="EYG5" s="86"/>
      <c r="EYH5" s="86"/>
      <c r="EYI5" s="86"/>
      <c r="EYJ5" s="86"/>
      <c r="EYK5" s="86"/>
      <c r="EYL5" s="86"/>
      <c r="EYM5" s="86"/>
      <c r="EYN5" s="86"/>
      <c r="EYO5" s="86"/>
      <c r="EYP5" s="86"/>
      <c r="EYQ5" s="86"/>
      <c r="EYR5" s="86"/>
      <c r="EYS5" s="86"/>
      <c r="EYT5" s="86"/>
      <c r="EYU5" s="86"/>
      <c r="EYV5" s="86"/>
      <c r="EYW5" s="86"/>
      <c r="EYX5" s="86"/>
      <c r="EYY5" s="86"/>
      <c r="EYZ5" s="86"/>
      <c r="EZA5" s="86"/>
      <c r="EZB5" s="86"/>
      <c r="EZC5" s="86"/>
      <c r="EZD5" s="86"/>
      <c r="EZE5" s="86"/>
      <c r="EZF5" s="86"/>
      <c r="EZG5" s="86"/>
      <c r="EZH5" s="86"/>
      <c r="EZI5" s="86"/>
      <c r="EZJ5" s="86"/>
      <c r="EZK5" s="86"/>
      <c r="EZL5" s="86"/>
      <c r="EZM5" s="86"/>
      <c r="EZN5" s="86"/>
      <c r="EZO5" s="86"/>
      <c r="EZP5" s="86"/>
      <c r="EZQ5" s="86"/>
      <c r="EZR5" s="86"/>
      <c r="EZS5" s="86"/>
      <c r="EZT5" s="86"/>
      <c r="EZU5" s="86"/>
      <c r="EZV5" s="86"/>
      <c r="EZW5" s="86"/>
      <c r="EZX5" s="86"/>
      <c r="EZY5" s="86"/>
      <c r="EZZ5" s="86"/>
      <c r="FAA5" s="86"/>
      <c r="FAB5" s="86"/>
      <c r="FAC5" s="86"/>
      <c r="FAD5" s="86"/>
      <c r="FAE5" s="86"/>
      <c r="FAF5" s="86"/>
      <c r="FAG5" s="86"/>
      <c r="FAH5" s="86"/>
      <c r="FAI5" s="86"/>
      <c r="FAJ5" s="86"/>
      <c r="FAK5" s="86"/>
      <c r="FAL5" s="86"/>
      <c r="FAM5" s="86"/>
      <c r="FAN5" s="86"/>
      <c r="FAO5" s="86"/>
      <c r="FAP5" s="86"/>
      <c r="FAQ5" s="86"/>
      <c r="FAR5" s="86"/>
      <c r="FAS5" s="86"/>
      <c r="FAT5" s="86"/>
      <c r="FAU5" s="86"/>
      <c r="FAV5" s="86"/>
      <c r="FAW5" s="86"/>
      <c r="FAX5" s="86"/>
      <c r="FAY5" s="86"/>
      <c r="FAZ5" s="86"/>
      <c r="FBA5" s="86"/>
      <c r="FBB5" s="86"/>
      <c r="FBC5" s="86"/>
      <c r="FBD5" s="86"/>
      <c r="FBE5" s="86"/>
      <c r="FBF5" s="86"/>
      <c r="FBG5" s="86"/>
      <c r="FBH5" s="86"/>
      <c r="FBI5" s="86"/>
      <c r="FBJ5" s="86"/>
      <c r="FBK5" s="86"/>
      <c r="FBL5" s="86"/>
      <c r="FBM5" s="86"/>
      <c r="FBN5" s="86"/>
      <c r="FBO5" s="86"/>
      <c r="FBP5" s="86"/>
      <c r="FBQ5" s="86"/>
      <c r="FBR5" s="86"/>
      <c r="FBS5" s="86"/>
      <c r="FBT5" s="86"/>
      <c r="FBU5" s="86"/>
      <c r="FBV5" s="86"/>
      <c r="FBW5" s="86"/>
      <c r="FBX5" s="86"/>
      <c r="FBY5" s="86"/>
      <c r="FBZ5" s="86"/>
      <c r="FCA5" s="86"/>
      <c r="FCB5" s="86"/>
      <c r="FCC5" s="86"/>
      <c r="FCD5" s="86"/>
      <c r="FCE5" s="86"/>
      <c r="FCF5" s="86"/>
      <c r="FCG5" s="86"/>
      <c r="FCH5" s="86"/>
      <c r="FCI5" s="86"/>
      <c r="FCJ5" s="86"/>
      <c r="FCK5" s="86"/>
      <c r="FCL5" s="86"/>
      <c r="FCM5" s="86"/>
      <c r="FCN5" s="86"/>
      <c r="FCO5" s="86"/>
      <c r="FCP5" s="86"/>
      <c r="FCQ5" s="86"/>
      <c r="FCR5" s="86"/>
      <c r="FCS5" s="86"/>
      <c r="FCT5" s="86"/>
      <c r="FCU5" s="86"/>
      <c r="FCV5" s="86"/>
      <c r="FCW5" s="86"/>
      <c r="FCX5" s="86"/>
      <c r="FCY5" s="86"/>
      <c r="FCZ5" s="86"/>
      <c r="FDA5" s="86"/>
      <c r="FDB5" s="86"/>
      <c r="FDC5" s="86"/>
      <c r="FDD5" s="86"/>
      <c r="FDE5" s="86"/>
      <c r="FDF5" s="86"/>
      <c r="FDG5" s="86"/>
      <c r="FDH5" s="86"/>
      <c r="FDI5" s="86"/>
      <c r="FDJ5" s="86"/>
      <c r="FDK5" s="86"/>
      <c r="FDL5" s="86"/>
      <c r="FDM5" s="86"/>
      <c r="FDN5" s="86"/>
      <c r="FDO5" s="86"/>
      <c r="FDP5" s="86"/>
      <c r="FDQ5" s="86"/>
      <c r="FDR5" s="86"/>
      <c r="FDS5" s="86"/>
      <c r="FDT5" s="86"/>
      <c r="FDU5" s="86"/>
      <c r="FDV5" s="86"/>
      <c r="FDW5" s="86"/>
      <c r="FDX5" s="86"/>
      <c r="FDY5" s="86"/>
      <c r="FDZ5" s="86"/>
      <c r="FEA5" s="86"/>
      <c r="FEB5" s="86"/>
      <c r="FEC5" s="86"/>
      <c r="FED5" s="86"/>
      <c r="FEE5" s="86"/>
      <c r="FEF5" s="86"/>
      <c r="FEG5" s="86"/>
      <c r="FEH5" s="86"/>
      <c r="FEI5" s="86"/>
      <c r="FEJ5" s="86"/>
      <c r="FEK5" s="86"/>
      <c r="FEL5" s="86"/>
      <c r="FEM5" s="86"/>
      <c r="FEN5" s="86"/>
      <c r="FEO5" s="86"/>
      <c r="FEP5" s="86"/>
      <c r="FEQ5" s="86"/>
      <c r="FER5" s="86"/>
      <c r="FES5" s="86"/>
      <c r="FET5" s="86"/>
      <c r="FEU5" s="86"/>
      <c r="FEV5" s="86"/>
      <c r="FEW5" s="86"/>
      <c r="FEX5" s="86"/>
      <c r="FEY5" s="86"/>
      <c r="FEZ5" s="86"/>
      <c r="FFA5" s="86"/>
      <c r="FFB5" s="86"/>
      <c r="FFC5" s="86"/>
      <c r="FFD5" s="86"/>
      <c r="FFE5" s="86"/>
      <c r="FFF5" s="86"/>
      <c r="FFG5" s="86"/>
      <c r="FFH5" s="86"/>
      <c r="FFI5" s="86"/>
      <c r="FFJ5" s="86"/>
      <c r="FFK5" s="86"/>
      <c r="FFL5" s="86"/>
      <c r="FFM5" s="86"/>
      <c r="FFN5" s="86"/>
      <c r="FFO5" s="86"/>
      <c r="FFP5" s="86"/>
      <c r="FFQ5" s="86"/>
      <c r="FFR5" s="86"/>
      <c r="FFS5" s="86"/>
      <c r="FFT5" s="86"/>
      <c r="FFU5" s="86"/>
      <c r="FFV5" s="86"/>
      <c r="FFW5" s="86"/>
      <c r="FFX5" s="86"/>
      <c r="FFY5" s="86"/>
      <c r="FFZ5" s="86"/>
      <c r="FGA5" s="86"/>
      <c r="FGB5" s="86"/>
      <c r="FGC5" s="86"/>
      <c r="FGD5" s="86"/>
      <c r="FGE5" s="86"/>
      <c r="FGF5" s="86"/>
      <c r="FGG5" s="86"/>
      <c r="FGH5" s="86"/>
      <c r="FGI5" s="86"/>
      <c r="FGJ5" s="86"/>
      <c r="FGK5" s="86"/>
      <c r="FGL5" s="86"/>
      <c r="FGM5" s="86"/>
      <c r="FGN5" s="86"/>
      <c r="FGO5" s="86"/>
      <c r="FGP5" s="86"/>
      <c r="FGQ5" s="86"/>
      <c r="FGR5" s="86"/>
      <c r="FGS5" s="86"/>
      <c r="FGT5" s="86"/>
      <c r="FGU5" s="86"/>
      <c r="FGV5" s="86"/>
      <c r="FGW5" s="86"/>
      <c r="FGX5" s="86"/>
      <c r="FGY5" s="86"/>
      <c r="FGZ5" s="86"/>
      <c r="FHA5" s="86"/>
      <c r="FHB5" s="86"/>
      <c r="FHC5" s="86"/>
      <c r="FHD5" s="86"/>
      <c r="FHE5" s="86"/>
      <c r="FHF5" s="86"/>
      <c r="FHG5" s="86"/>
      <c r="FHH5" s="86"/>
      <c r="FHI5" s="86"/>
      <c r="FHJ5" s="86"/>
      <c r="FHK5" s="86"/>
      <c r="FHL5" s="86"/>
      <c r="FHM5" s="86"/>
      <c r="FHN5" s="86"/>
      <c r="FHO5" s="86"/>
      <c r="FHP5" s="86"/>
      <c r="FHQ5" s="86"/>
      <c r="FHR5" s="86"/>
      <c r="FHS5" s="86"/>
      <c r="FHT5" s="86"/>
      <c r="FHU5" s="86"/>
      <c r="FHV5" s="86"/>
      <c r="FHW5" s="86"/>
      <c r="FHX5" s="86"/>
      <c r="FHY5" s="86"/>
      <c r="FHZ5" s="86"/>
      <c r="FIA5" s="86"/>
      <c r="FIB5" s="86"/>
      <c r="FIC5" s="86"/>
      <c r="FID5" s="86"/>
      <c r="FIE5" s="86"/>
      <c r="FIF5" s="86"/>
      <c r="FIG5" s="86"/>
      <c r="FIH5" s="86"/>
      <c r="FII5" s="86"/>
      <c r="FIJ5" s="86"/>
      <c r="FIK5" s="86"/>
      <c r="FIL5" s="86"/>
      <c r="FIM5" s="86"/>
      <c r="FIN5" s="86"/>
      <c r="FIO5" s="86"/>
      <c r="FIP5" s="86"/>
      <c r="FIQ5" s="86"/>
      <c r="FIR5" s="86"/>
      <c r="FIS5" s="86"/>
      <c r="FIT5" s="86"/>
      <c r="FIU5" s="86"/>
      <c r="FIV5" s="86"/>
      <c r="FIW5" s="86"/>
      <c r="FIX5" s="86"/>
      <c r="FIY5" s="86"/>
      <c r="FIZ5" s="86"/>
      <c r="FJA5" s="86"/>
      <c r="FJB5" s="86"/>
      <c r="FJC5" s="86"/>
      <c r="FJD5" s="86"/>
      <c r="FJE5" s="86"/>
      <c r="FJF5" s="86"/>
      <c r="FJG5" s="86"/>
      <c r="FJH5" s="86"/>
      <c r="FJI5" s="86"/>
      <c r="FJJ5" s="86"/>
      <c r="FJK5" s="86"/>
      <c r="FJL5" s="86"/>
      <c r="FJM5" s="86"/>
      <c r="FJN5" s="86"/>
      <c r="FJO5" s="86"/>
      <c r="FJP5" s="86"/>
      <c r="FJQ5" s="86"/>
      <c r="FJR5" s="86"/>
      <c r="FJS5" s="86"/>
      <c r="FJT5" s="86"/>
      <c r="FJU5" s="86"/>
      <c r="FJV5" s="86"/>
      <c r="FJW5" s="86"/>
      <c r="FJX5" s="86"/>
      <c r="FJY5" s="86"/>
      <c r="FJZ5" s="86"/>
      <c r="FKA5" s="86"/>
      <c r="FKB5" s="86"/>
      <c r="FKC5" s="86"/>
      <c r="FKD5" s="86"/>
      <c r="FKE5" s="86"/>
      <c r="FKF5" s="86"/>
      <c r="FKG5" s="86"/>
      <c r="FKH5" s="86"/>
      <c r="FKI5" s="86"/>
      <c r="FKJ5" s="86"/>
      <c r="FKK5" s="86"/>
      <c r="FKL5" s="86"/>
      <c r="FKM5" s="86"/>
      <c r="FKN5" s="86"/>
      <c r="FKO5" s="86"/>
      <c r="FKP5" s="86"/>
      <c r="FKQ5" s="86"/>
      <c r="FKR5" s="86"/>
      <c r="FKS5" s="86"/>
      <c r="FKT5" s="86"/>
      <c r="FKU5" s="86"/>
      <c r="FKV5" s="86"/>
      <c r="FKW5" s="86"/>
      <c r="FKX5" s="86"/>
      <c r="FKY5" s="86"/>
      <c r="FKZ5" s="86"/>
      <c r="FLA5" s="86"/>
      <c r="FLB5" s="86"/>
      <c r="FLC5" s="86"/>
      <c r="FLD5" s="86"/>
      <c r="FLE5" s="86"/>
      <c r="FLF5" s="86"/>
      <c r="FLG5" s="86"/>
      <c r="FLH5" s="86"/>
      <c r="FLI5" s="86"/>
      <c r="FLJ5" s="86"/>
      <c r="FLK5" s="86"/>
      <c r="FLL5" s="86"/>
      <c r="FLM5" s="86"/>
      <c r="FLN5" s="86"/>
      <c r="FLO5" s="86"/>
      <c r="FLP5" s="86"/>
      <c r="FLQ5" s="86"/>
      <c r="FLR5" s="86"/>
      <c r="FLS5" s="86"/>
      <c r="FLT5" s="86"/>
      <c r="FLU5" s="86"/>
      <c r="FLV5" s="86"/>
      <c r="FLW5" s="86"/>
      <c r="FLX5" s="86"/>
      <c r="FLY5" s="86"/>
      <c r="FLZ5" s="86"/>
      <c r="FMA5" s="86"/>
      <c r="FMB5" s="86"/>
      <c r="FMC5" s="86"/>
      <c r="FMD5" s="86"/>
      <c r="FME5" s="86"/>
      <c r="FMF5" s="86"/>
      <c r="FMG5" s="86"/>
      <c r="FMH5" s="86"/>
      <c r="FMI5" s="86"/>
      <c r="FMJ5" s="86"/>
      <c r="FMK5" s="86"/>
      <c r="FML5" s="86"/>
      <c r="FMM5" s="86"/>
      <c r="FMN5" s="86"/>
      <c r="FMO5" s="86"/>
      <c r="FMP5" s="86"/>
      <c r="FMQ5" s="86"/>
      <c r="FMR5" s="86"/>
      <c r="FMS5" s="86"/>
      <c r="FMT5" s="86"/>
      <c r="FMU5" s="86"/>
      <c r="FMV5" s="86"/>
      <c r="FMW5" s="86"/>
      <c r="FMX5" s="86"/>
      <c r="FMY5" s="86"/>
      <c r="FMZ5" s="86"/>
      <c r="FNA5" s="86"/>
      <c r="FNB5" s="86"/>
      <c r="FNC5" s="86"/>
      <c r="FND5" s="86"/>
      <c r="FNE5" s="86"/>
      <c r="FNF5" s="86"/>
      <c r="FNG5" s="86"/>
      <c r="FNH5" s="86"/>
      <c r="FNI5" s="86"/>
      <c r="FNJ5" s="86"/>
      <c r="FNK5" s="86"/>
      <c r="FNL5" s="86"/>
      <c r="FNM5" s="86"/>
      <c r="FNN5" s="86"/>
      <c r="FNO5" s="86"/>
      <c r="FNP5" s="86"/>
      <c r="FNQ5" s="86"/>
      <c r="FNR5" s="86"/>
      <c r="FNS5" s="86"/>
      <c r="FNT5" s="86"/>
      <c r="FNU5" s="86"/>
      <c r="FNV5" s="86"/>
      <c r="FNW5" s="86"/>
      <c r="FNX5" s="86"/>
      <c r="FNY5" s="86"/>
      <c r="FNZ5" s="86"/>
      <c r="FOA5" s="86"/>
      <c r="FOB5" s="86"/>
      <c r="FOC5" s="86"/>
      <c r="FOD5" s="86"/>
      <c r="FOE5" s="86"/>
      <c r="FOF5" s="86"/>
      <c r="FOG5" s="86"/>
      <c r="FOH5" s="86"/>
      <c r="FOI5" s="86"/>
      <c r="FOJ5" s="86"/>
      <c r="FOK5" s="86"/>
      <c r="FOL5" s="86"/>
      <c r="FOM5" s="86"/>
      <c r="FON5" s="86"/>
      <c r="FOO5" s="86"/>
      <c r="FOP5" s="86"/>
      <c r="FOQ5" s="86"/>
      <c r="FOR5" s="86"/>
      <c r="FOS5" s="86"/>
      <c r="FOT5" s="86"/>
      <c r="FOU5" s="86"/>
      <c r="FOV5" s="86"/>
      <c r="FOW5" s="86"/>
      <c r="FOX5" s="86"/>
      <c r="FOY5" s="86"/>
      <c r="FOZ5" s="86"/>
      <c r="FPA5" s="86"/>
      <c r="FPB5" s="86"/>
      <c r="FPC5" s="86"/>
      <c r="FPD5" s="86"/>
      <c r="FPE5" s="86"/>
      <c r="FPF5" s="86"/>
      <c r="FPG5" s="86"/>
      <c r="FPH5" s="86"/>
      <c r="FPI5" s="86"/>
      <c r="FPJ5" s="86"/>
      <c r="FPK5" s="86"/>
      <c r="FPL5" s="86"/>
      <c r="FPM5" s="86"/>
      <c r="FPN5" s="86"/>
      <c r="FPO5" s="86"/>
      <c r="FPP5" s="86"/>
      <c r="FPQ5" s="86"/>
      <c r="FPR5" s="86"/>
      <c r="FPS5" s="86"/>
      <c r="FPT5" s="86"/>
      <c r="FPU5" s="86"/>
      <c r="FPV5" s="86"/>
      <c r="FPW5" s="86"/>
      <c r="FPX5" s="86"/>
      <c r="FPY5" s="86"/>
      <c r="FPZ5" s="86"/>
      <c r="FQA5" s="86"/>
      <c r="FQB5" s="86"/>
      <c r="FQC5" s="86"/>
      <c r="FQD5" s="86"/>
      <c r="FQE5" s="86"/>
      <c r="FQF5" s="86"/>
      <c r="FQG5" s="86"/>
      <c r="FQH5" s="86"/>
      <c r="FQI5" s="86"/>
      <c r="FQJ5" s="86"/>
      <c r="FQK5" s="86"/>
      <c r="FQL5" s="86"/>
      <c r="FQM5" s="86"/>
      <c r="FQN5" s="86"/>
      <c r="FQO5" s="86"/>
      <c r="FQP5" s="86"/>
      <c r="FQQ5" s="86"/>
      <c r="FQR5" s="86"/>
      <c r="FQS5" s="86"/>
      <c r="FQT5" s="86"/>
      <c r="FQU5" s="86"/>
      <c r="FQV5" s="86"/>
      <c r="FQW5" s="86"/>
      <c r="FQX5" s="86"/>
      <c r="FQY5" s="86"/>
      <c r="FQZ5" s="86"/>
      <c r="FRA5" s="86"/>
      <c r="FRB5" s="86"/>
      <c r="FRC5" s="86"/>
      <c r="FRD5" s="86"/>
      <c r="FRE5" s="86"/>
      <c r="FRF5" s="86"/>
      <c r="FRG5" s="86"/>
      <c r="FRH5" s="86"/>
      <c r="FRI5" s="86"/>
      <c r="FRJ5" s="86"/>
      <c r="FRK5" s="86"/>
      <c r="FRL5" s="86"/>
      <c r="FRM5" s="86"/>
      <c r="FRN5" s="86"/>
      <c r="FRO5" s="86"/>
      <c r="FRP5" s="86"/>
      <c r="FRQ5" s="86"/>
      <c r="FRR5" s="86"/>
      <c r="FRS5" s="86"/>
      <c r="FRT5" s="86"/>
      <c r="FRU5" s="86"/>
      <c r="FRV5" s="86"/>
      <c r="FRW5" s="86"/>
      <c r="FRX5" s="86"/>
      <c r="FRY5" s="86"/>
      <c r="FRZ5" s="86"/>
      <c r="FSA5" s="86"/>
      <c r="FSB5" s="86"/>
      <c r="FSC5" s="86"/>
      <c r="FSD5" s="86"/>
      <c r="FSE5" s="86"/>
      <c r="FSF5" s="86"/>
      <c r="FSG5" s="86"/>
      <c r="FSH5" s="86"/>
      <c r="FSI5" s="86"/>
      <c r="FSJ5" s="86"/>
      <c r="FSK5" s="86"/>
      <c r="FSL5" s="86"/>
      <c r="FSM5" s="86"/>
      <c r="FSN5" s="86"/>
      <c r="FSO5" s="86"/>
      <c r="FSP5" s="86"/>
      <c r="FSQ5" s="86"/>
      <c r="FSR5" s="86"/>
      <c r="FSS5" s="86"/>
      <c r="FST5" s="86"/>
      <c r="FSU5" s="86"/>
      <c r="FSV5" s="86"/>
      <c r="FSW5" s="86"/>
      <c r="FSX5" s="86"/>
      <c r="FSY5" s="86"/>
      <c r="FSZ5" s="86"/>
      <c r="FTA5" s="86"/>
      <c r="FTB5" s="86"/>
      <c r="FTC5" s="86"/>
      <c r="FTD5" s="86"/>
      <c r="FTE5" s="86"/>
      <c r="FTF5" s="86"/>
      <c r="FTG5" s="86"/>
      <c r="FTH5" s="86"/>
      <c r="FTI5" s="86"/>
      <c r="FTJ5" s="86"/>
      <c r="FTK5" s="86"/>
      <c r="FTL5" s="86"/>
      <c r="FTM5" s="86"/>
      <c r="FTN5" s="86"/>
      <c r="FTO5" s="86"/>
      <c r="FTP5" s="86"/>
      <c r="FTQ5" s="86"/>
      <c r="FTR5" s="86"/>
      <c r="FTS5" s="86"/>
      <c r="FTT5" s="86"/>
      <c r="FTU5" s="86"/>
      <c r="FTV5" s="86"/>
      <c r="FTW5" s="86"/>
      <c r="FTX5" s="86"/>
      <c r="FTY5" s="86"/>
      <c r="FTZ5" s="86"/>
      <c r="FUA5" s="86"/>
      <c r="FUB5" s="86"/>
      <c r="FUC5" s="86"/>
      <c r="FUD5" s="86"/>
      <c r="FUE5" s="86"/>
      <c r="FUF5" s="86"/>
      <c r="FUG5" s="86"/>
      <c r="FUH5" s="86"/>
      <c r="FUI5" s="86"/>
      <c r="FUJ5" s="86"/>
      <c r="FUK5" s="86"/>
      <c r="FUL5" s="86"/>
      <c r="FUM5" s="86"/>
      <c r="FUN5" s="86"/>
      <c r="FUO5" s="86"/>
      <c r="FUP5" s="86"/>
      <c r="FUQ5" s="86"/>
      <c r="FUR5" s="86"/>
      <c r="FUS5" s="86"/>
      <c r="FUT5" s="86"/>
      <c r="FUU5" s="86"/>
      <c r="FUV5" s="86"/>
      <c r="FUW5" s="86"/>
      <c r="FUX5" s="86"/>
      <c r="FUY5" s="86"/>
      <c r="FUZ5" s="86"/>
      <c r="FVA5" s="86"/>
      <c r="FVB5" s="86"/>
      <c r="FVC5" s="86"/>
      <c r="FVD5" s="86"/>
      <c r="FVE5" s="86"/>
      <c r="FVF5" s="86"/>
      <c r="FVG5" s="86"/>
      <c r="FVH5" s="86"/>
      <c r="FVI5" s="86"/>
      <c r="FVJ5" s="86"/>
      <c r="FVK5" s="86"/>
      <c r="FVL5" s="86"/>
      <c r="FVM5" s="86"/>
      <c r="FVN5" s="86"/>
      <c r="FVO5" s="86"/>
      <c r="FVP5" s="86"/>
      <c r="FVQ5" s="86"/>
      <c r="FVR5" s="86"/>
      <c r="FVS5" s="86"/>
      <c r="FVT5" s="86"/>
      <c r="FVU5" s="86"/>
      <c r="FVV5" s="86"/>
      <c r="FVW5" s="86"/>
      <c r="FVX5" s="86"/>
      <c r="FVY5" s="86"/>
      <c r="FVZ5" s="86"/>
      <c r="FWA5" s="86"/>
      <c r="FWB5" s="86"/>
      <c r="FWC5" s="86"/>
      <c r="FWD5" s="86"/>
      <c r="FWE5" s="86"/>
      <c r="FWF5" s="86"/>
      <c r="FWG5" s="86"/>
      <c r="FWH5" s="86"/>
      <c r="FWI5" s="86"/>
      <c r="FWJ5" s="86"/>
      <c r="FWK5" s="86"/>
      <c r="FWL5" s="86"/>
      <c r="FWM5" s="86"/>
      <c r="FWN5" s="86"/>
      <c r="FWO5" s="86"/>
      <c r="FWP5" s="86"/>
      <c r="FWQ5" s="86"/>
      <c r="FWR5" s="86"/>
      <c r="FWS5" s="86"/>
      <c r="FWT5" s="86"/>
      <c r="FWU5" s="86"/>
      <c r="FWV5" s="86"/>
      <c r="FWW5" s="86"/>
      <c r="FWX5" s="86"/>
      <c r="FWY5" s="86"/>
      <c r="FWZ5" s="86"/>
      <c r="FXA5" s="86"/>
      <c r="FXB5" s="86"/>
      <c r="FXC5" s="86"/>
      <c r="FXD5" s="86"/>
      <c r="FXE5" s="86"/>
      <c r="FXF5" s="86"/>
      <c r="FXG5" s="86"/>
      <c r="FXH5" s="86"/>
      <c r="FXI5" s="86"/>
      <c r="FXJ5" s="86"/>
      <c r="FXK5" s="86"/>
      <c r="FXL5" s="86"/>
      <c r="FXM5" s="86"/>
      <c r="FXN5" s="86"/>
      <c r="FXO5" s="86"/>
      <c r="FXP5" s="86"/>
      <c r="FXQ5" s="86"/>
      <c r="FXR5" s="86"/>
      <c r="FXS5" s="86"/>
      <c r="FXT5" s="86"/>
      <c r="FXU5" s="86"/>
      <c r="FXV5" s="86"/>
      <c r="FXW5" s="86"/>
      <c r="FXX5" s="86"/>
      <c r="FXY5" s="86"/>
      <c r="FXZ5" s="86"/>
      <c r="FYA5" s="86"/>
      <c r="FYB5" s="86"/>
      <c r="FYC5" s="86"/>
      <c r="FYD5" s="86"/>
      <c r="FYE5" s="86"/>
      <c r="FYF5" s="86"/>
      <c r="FYG5" s="86"/>
      <c r="FYH5" s="86"/>
      <c r="FYI5" s="86"/>
      <c r="FYJ5" s="86"/>
      <c r="FYK5" s="86"/>
      <c r="FYL5" s="86"/>
      <c r="FYM5" s="86"/>
      <c r="FYN5" s="86"/>
      <c r="FYO5" s="86"/>
      <c r="FYP5" s="86"/>
      <c r="FYQ5" s="86"/>
      <c r="FYR5" s="86"/>
      <c r="FYS5" s="86"/>
      <c r="FYT5" s="86"/>
      <c r="FYU5" s="86"/>
      <c r="FYV5" s="86"/>
      <c r="FYW5" s="86"/>
      <c r="FYX5" s="86"/>
      <c r="FYY5" s="86"/>
      <c r="FYZ5" s="86"/>
      <c r="FZA5" s="86"/>
      <c r="FZB5" s="86"/>
      <c r="FZC5" s="86"/>
      <c r="FZD5" s="86"/>
      <c r="FZE5" s="86"/>
      <c r="FZF5" s="86"/>
      <c r="FZG5" s="86"/>
      <c r="FZH5" s="86"/>
      <c r="FZI5" s="86"/>
      <c r="FZJ5" s="86"/>
      <c r="FZK5" s="86"/>
      <c r="FZL5" s="86"/>
      <c r="FZM5" s="86"/>
      <c r="FZN5" s="86"/>
      <c r="FZO5" s="86"/>
      <c r="FZP5" s="86"/>
      <c r="FZQ5" s="86"/>
      <c r="FZR5" s="86"/>
      <c r="FZS5" s="86"/>
      <c r="FZT5" s="86"/>
      <c r="FZU5" s="86"/>
      <c r="FZV5" s="86"/>
      <c r="FZW5" s="86"/>
      <c r="FZX5" s="86"/>
      <c r="FZY5" s="86"/>
      <c r="FZZ5" s="86"/>
      <c r="GAA5" s="86"/>
      <c r="GAB5" s="86"/>
      <c r="GAC5" s="86"/>
      <c r="GAD5" s="86"/>
      <c r="GAE5" s="86"/>
      <c r="GAF5" s="86"/>
      <c r="GAG5" s="86"/>
      <c r="GAH5" s="86"/>
      <c r="GAI5" s="86"/>
      <c r="GAJ5" s="86"/>
      <c r="GAK5" s="86"/>
      <c r="GAL5" s="86"/>
      <c r="GAM5" s="86"/>
      <c r="GAN5" s="86"/>
      <c r="GAO5" s="86"/>
      <c r="GAP5" s="86"/>
      <c r="GAQ5" s="86"/>
      <c r="GAR5" s="86"/>
      <c r="GAS5" s="86"/>
      <c r="GAT5" s="86"/>
      <c r="GAU5" s="86"/>
      <c r="GAV5" s="86"/>
      <c r="GAW5" s="86"/>
      <c r="GAX5" s="86"/>
      <c r="GAY5" s="86"/>
      <c r="GAZ5" s="86"/>
      <c r="GBA5" s="86"/>
      <c r="GBB5" s="86"/>
      <c r="GBC5" s="86"/>
      <c r="GBD5" s="86"/>
      <c r="GBE5" s="86"/>
      <c r="GBF5" s="86"/>
      <c r="GBG5" s="86"/>
      <c r="GBH5" s="86"/>
      <c r="GBI5" s="86"/>
      <c r="GBJ5" s="86"/>
      <c r="GBK5" s="86"/>
      <c r="GBL5" s="86"/>
      <c r="GBM5" s="86"/>
      <c r="GBN5" s="86"/>
      <c r="GBO5" s="86"/>
      <c r="GBP5" s="86"/>
      <c r="GBQ5" s="86"/>
      <c r="GBR5" s="86"/>
      <c r="GBS5" s="86"/>
      <c r="GBT5" s="86"/>
      <c r="GBU5" s="86"/>
      <c r="GBV5" s="86"/>
      <c r="GBW5" s="86"/>
      <c r="GBX5" s="86"/>
      <c r="GBY5" s="86"/>
      <c r="GBZ5" s="86"/>
      <c r="GCA5" s="86"/>
      <c r="GCB5" s="86"/>
      <c r="GCC5" s="86"/>
      <c r="GCD5" s="86"/>
      <c r="GCE5" s="86"/>
      <c r="GCF5" s="86"/>
      <c r="GCG5" s="86"/>
      <c r="GCH5" s="86"/>
      <c r="GCI5" s="86"/>
      <c r="GCJ5" s="86"/>
      <c r="GCK5" s="86"/>
      <c r="GCL5" s="86"/>
      <c r="GCM5" s="86"/>
      <c r="GCN5" s="86"/>
      <c r="GCO5" s="86"/>
      <c r="GCP5" s="86"/>
      <c r="GCQ5" s="86"/>
      <c r="GCR5" s="86"/>
      <c r="GCS5" s="86"/>
      <c r="GCT5" s="86"/>
      <c r="GCU5" s="86"/>
      <c r="GCV5" s="86"/>
      <c r="GCW5" s="86"/>
      <c r="GCX5" s="86"/>
      <c r="GCY5" s="86"/>
      <c r="GCZ5" s="86"/>
      <c r="GDA5" s="86"/>
      <c r="GDB5" s="86"/>
      <c r="GDC5" s="86"/>
      <c r="GDD5" s="86"/>
      <c r="GDE5" s="86"/>
      <c r="GDF5" s="86"/>
      <c r="GDG5" s="86"/>
      <c r="GDH5" s="86"/>
      <c r="GDI5" s="86"/>
      <c r="GDJ5" s="86"/>
      <c r="GDK5" s="86"/>
      <c r="GDL5" s="86"/>
      <c r="GDM5" s="86"/>
      <c r="GDN5" s="86"/>
      <c r="GDO5" s="86"/>
      <c r="GDP5" s="86"/>
      <c r="GDQ5" s="86"/>
      <c r="GDR5" s="86"/>
      <c r="GDS5" s="86"/>
      <c r="GDT5" s="86"/>
      <c r="GDU5" s="86"/>
      <c r="GDV5" s="86"/>
      <c r="GDW5" s="86"/>
      <c r="GDX5" s="86"/>
      <c r="GDY5" s="86"/>
      <c r="GDZ5" s="86"/>
      <c r="GEA5" s="86"/>
      <c r="GEB5" s="86"/>
      <c r="GEC5" s="86"/>
      <c r="GED5" s="86"/>
      <c r="GEE5" s="86"/>
      <c r="GEF5" s="86"/>
      <c r="GEG5" s="86"/>
      <c r="GEH5" s="86"/>
      <c r="GEI5" s="86"/>
      <c r="GEJ5" s="86"/>
      <c r="GEK5" s="86"/>
      <c r="GEL5" s="86"/>
      <c r="GEM5" s="86"/>
      <c r="GEN5" s="86"/>
      <c r="GEO5" s="86"/>
      <c r="GEP5" s="86"/>
      <c r="GEQ5" s="86"/>
      <c r="GER5" s="86"/>
      <c r="GES5" s="86"/>
      <c r="GET5" s="86"/>
      <c r="GEU5" s="86"/>
      <c r="GEV5" s="86"/>
      <c r="GEW5" s="86"/>
      <c r="GEX5" s="86"/>
      <c r="GEY5" s="86"/>
      <c r="GEZ5" s="86"/>
      <c r="GFA5" s="86"/>
      <c r="GFB5" s="86"/>
      <c r="GFC5" s="86"/>
      <c r="GFD5" s="86"/>
      <c r="GFE5" s="86"/>
      <c r="GFF5" s="86"/>
      <c r="GFG5" s="86"/>
      <c r="GFH5" s="86"/>
      <c r="GFI5" s="86"/>
      <c r="GFJ5" s="86"/>
      <c r="GFK5" s="86"/>
      <c r="GFL5" s="86"/>
      <c r="GFM5" s="86"/>
      <c r="GFN5" s="86"/>
      <c r="GFO5" s="86"/>
      <c r="GFP5" s="86"/>
      <c r="GFQ5" s="86"/>
      <c r="GFR5" s="86"/>
      <c r="GFS5" s="86"/>
      <c r="GFT5" s="86"/>
      <c r="GFU5" s="86"/>
      <c r="GFV5" s="86"/>
      <c r="GFW5" s="86"/>
      <c r="GFX5" s="86"/>
      <c r="GFY5" s="86"/>
      <c r="GFZ5" s="86"/>
      <c r="GGA5" s="86"/>
      <c r="GGB5" s="86"/>
      <c r="GGC5" s="86"/>
      <c r="GGD5" s="86"/>
      <c r="GGE5" s="86"/>
      <c r="GGF5" s="86"/>
      <c r="GGG5" s="86"/>
      <c r="GGH5" s="86"/>
      <c r="GGI5" s="86"/>
      <c r="GGJ5" s="86"/>
      <c r="GGK5" s="86"/>
      <c r="GGL5" s="86"/>
      <c r="GGM5" s="86"/>
      <c r="GGN5" s="86"/>
      <c r="GGO5" s="86"/>
      <c r="GGP5" s="86"/>
      <c r="GGQ5" s="86"/>
      <c r="GGR5" s="86"/>
      <c r="GGS5" s="86"/>
      <c r="GGT5" s="86"/>
      <c r="GGU5" s="86"/>
      <c r="GGV5" s="86"/>
      <c r="GGW5" s="86"/>
      <c r="GGX5" s="86"/>
      <c r="GGY5" s="86"/>
      <c r="GGZ5" s="86"/>
      <c r="GHA5" s="86"/>
      <c r="GHB5" s="86"/>
      <c r="GHC5" s="86"/>
      <c r="GHD5" s="86"/>
      <c r="GHE5" s="86"/>
      <c r="GHF5" s="86"/>
      <c r="GHG5" s="86"/>
      <c r="GHH5" s="86"/>
      <c r="GHI5" s="86"/>
      <c r="GHJ5" s="86"/>
      <c r="GHK5" s="86"/>
      <c r="GHL5" s="86"/>
      <c r="GHM5" s="86"/>
      <c r="GHN5" s="86"/>
      <c r="GHO5" s="86"/>
      <c r="GHP5" s="86"/>
      <c r="GHQ5" s="86"/>
      <c r="GHR5" s="86"/>
      <c r="GHS5" s="86"/>
      <c r="GHT5" s="86"/>
      <c r="GHU5" s="86"/>
      <c r="GHV5" s="86"/>
      <c r="GHW5" s="86"/>
      <c r="GHX5" s="86"/>
      <c r="GHY5" s="86"/>
      <c r="GHZ5" s="86"/>
      <c r="GIA5" s="86"/>
      <c r="GIB5" s="86"/>
      <c r="GIC5" s="86"/>
      <c r="GID5" s="86"/>
      <c r="GIE5" s="86"/>
      <c r="GIF5" s="86"/>
      <c r="GIG5" s="86"/>
      <c r="GIH5" s="86"/>
      <c r="GII5" s="86"/>
      <c r="GIJ5" s="86"/>
      <c r="GIK5" s="86"/>
      <c r="GIL5" s="86"/>
      <c r="GIM5" s="86"/>
      <c r="GIN5" s="86"/>
      <c r="GIO5" s="86"/>
      <c r="GIP5" s="86"/>
      <c r="GIQ5" s="86"/>
      <c r="GIR5" s="86"/>
      <c r="GIS5" s="86"/>
      <c r="GIT5" s="86"/>
      <c r="GIU5" s="86"/>
      <c r="GIV5" s="86"/>
      <c r="GIW5" s="86"/>
      <c r="GIX5" s="86"/>
      <c r="GIY5" s="86"/>
      <c r="GIZ5" s="86"/>
      <c r="GJA5" s="86"/>
      <c r="GJB5" s="86"/>
      <c r="GJC5" s="86"/>
      <c r="GJD5" s="86"/>
      <c r="GJE5" s="86"/>
      <c r="GJF5" s="86"/>
      <c r="GJG5" s="86"/>
      <c r="GJH5" s="86"/>
      <c r="GJI5" s="86"/>
      <c r="GJJ5" s="86"/>
      <c r="GJK5" s="86"/>
      <c r="GJL5" s="86"/>
      <c r="GJM5" s="86"/>
      <c r="GJN5" s="86"/>
      <c r="GJO5" s="86"/>
      <c r="GJP5" s="86"/>
      <c r="GJQ5" s="86"/>
      <c r="GJR5" s="86"/>
      <c r="GJS5" s="86"/>
      <c r="GJT5" s="86"/>
      <c r="GJU5" s="86"/>
      <c r="GJV5" s="86"/>
      <c r="GJW5" s="86"/>
      <c r="GJX5" s="86"/>
      <c r="GJY5" s="86"/>
      <c r="GJZ5" s="86"/>
      <c r="GKA5" s="86"/>
      <c r="GKB5" s="86"/>
      <c r="GKC5" s="86"/>
      <c r="GKD5" s="86"/>
      <c r="GKE5" s="86"/>
      <c r="GKF5" s="86"/>
      <c r="GKG5" s="86"/>
      <c r="GKH5" s="86"/>
      <c r="GKI5" s="86"/>
      <c r="GKJ5" s="86"/>
      <c r="GKK5" s="86"/>
      <c r="GKL5" s="86"/>
      <c r="GKM5" s="86"/>
      <c r="GKN5" s="86"/>
      <c r="GKO5" s="86"/>
      <c r="GKP5" s="86"/>
      <c r="GKQ5" s="86"/>
      <c r="GKR5" s="86"/>
      <c r="GKS5" s="86"/>
      <c r="GKT5" s="86"/>
      <c r="GKU5" s="86"/>
      <c r="GKV5" s="86"/>
      <c r="GKW5" s="86"/>
      <c r="GKX5" s="86"/>
      <c r="GKY5" s="86"/>
      <c r="GKZ5" s="86"/>
      <c r="GLA5" s="86"/>
      <c r="GLB5" s="86"/>
      <c r="GLC5" s="86"/>
      <c r="GLD5" s="86"/>
      <c r="GLE5" s="86"/>
      <c r="GLF5" s="86"/>
      <c r="GLG5" s="86"/>
      <c r="GLH5" s="86"/>
      <c r="GLI5" s="86"/>
      <c r="GLJ5" s="86"/>
      <c r="GLK5" s="86"/>
      <c r="GLL5" s="86"/>
      <c r="GLM5" s="86"/>
      <c r="GLN5" s="86"/>
      <c r="GLO5" s="86"/>
      <c r="GLP5" s="86"/>
      <c r="GLQ5" s="86"/>
      <c r="GLR5" s="86"/>
      <c r="GLS5" s="86"/>
      <c r="GLT5" s="86"/>
      <c r="GLU5" s="86"/>
      <c r="GLV5" s="86"/>
      <c r="GLW5" s="86"/>
      <c r="GLX5" s="86"/>
      <c r="GLY5" s="86"/>
      <c r="GLZ5" s="86"/>
      <c r="GMA5" s="86"/>
      <c r="GMB5" s="86"/>
      <c r="GMC5" s="86"/>
      <c r="GMD5" s="86"/>
      <c r="GME5" s="86"/>
      <c r="GMF5" s="86"/>
      <c r="GMG5" s="86"/>
      <c r="GMH5" s="86"/>
      <c r="GMI5" s="86"/>
      <c r="GMJ5" s="86"/>
      <c r="GMK5" s="86"/>
      <c r="GML5" s="86"/>
      <c r="GMM5" s="86"/>
      <c r="GMN5" s="86"/>
      <c r="GMO5" s="86"/>
      <c r="GMP5" s="86"/>
      <c r="GMQ5" s="86"/>
      <c r="GMR5" s="86"/>
      <c r="GMS5" s="86"/>
      <c r="GMT5" s="86"/>
      <c r="GMU5" s="86"/>
      <c r="GMV5" s="86"/>
      <c r="GMW5" s="86"/>
      <c r="GMX5" s="86"/>
      <c r="GMY5" s="86"/>
      <c r="GMZ5" s="86"/>
      <c r="GNA5" s="86"/>
      <c r="GNB5" s="86"/>
      <c r="GNC5" s="86"/>
      <c r="GND5" s="86"/>
      <c r="GNE5" s="86"/>
      <c r="GNF5" s="86"/>
      <c r="GNG5" s="86"/>
      <c r="GNH5" s="86"/>
      <c r="GNI5" s="86"/>
      <c r="GNJ5" s="86"/>
      <c r="GNK5" s="86"/>
      <c r="GNL5" s="86"/>
      <c r="GNM5" s="86"/>
      <c r="GNN5" s="86"/>
      <c r="GNO5" s="86"/>
      <c r="GNP5" s="86"/>
      <c r="GNQ5" s="86"/>
      <c r="GNR5" s="86"/>
      <c r="GNS5" s="86"/>
      <c r="GNT5" s="86"/>
      <c r="GNU5" s="86"/>
      <c r="GNV5" s="86"/>
      <c r="GNW5" s="86"/>
      <c r="GNX5" s="86"/>
      <c r="GNY5" s="86"/>
      <c r="GNZ5" s="86"/>
      <c r="GOA5" s="86"/>
      <c r="GOB5" s="86"/>
      <c r="GOC5" s="86"/>
      <c r="GOD5" s="86"/>
      <c r="GOE5" s="86"/>
      <c r="GOF5" s="86"/>
      <c r="GOG5" s="86"/>
      <c r="GOH5" s="86"/>
      <c r="GOI5" s="86"/>
      <c r="GOJ5" s="86"/>
      <c r="GOK5" s="86"/>
      <c r="GOL5" s="86"/>
      <c r="GOM5" s="86"/>
      <c r="GON5" s="86"/>
      <c r="GOO5" s="86"/>
      <c r="GOP5" s="86"/>
      <c r="GOQ5" s="86"/>
      <c r="GOR5" s="86"/>
      <c r="GOS5" s="86"/>
      <c r="GOT5" s="86"/>
      <c r="GOU5" s="86"/>
      <c r="GOV5" s="86"/>
      <c r="GOW5" s="86"/>
      <c r="GOX5" s="86"/>
      <c r="GOY5" s="86"/>
      <c r="GOZ5" s="86"/>
      <c r="GPA5" s="86"/>
      <c r="GPB5" s="86"/>
      <c r="GPC5" s="86"/>
      <c r="GPD5" s="86"/>
      <c r="GPE5" s="86"/>
      <c r="GPF5" s="86"/>
      <c r="GPG5" s="86"/>
      <c r="GPH5" s="86"/>
      <c r="GPI5" s="86"/>
      <c r="GPJ5" s="86"/>
      <c r="GPK5" s="86"/>
      <c r="GPL5" s="86"/>
      <c r="GPM5" s="86"/>
      <c r="GPN5" s="86"/>
      <c r="GPO5" s="86"/>
      <c r="GPP5" s="86"/>
      <c r="GPQ5" s="86"/>
      <c r="GPR5" s="86"/>
      <c r="GPS5" s="86"/>
      <c r="GPT5" s="86"/>
      <c r="GPU5" s="86"/>
      <c r="GPV5" s="86"/>
      <c r="GPW5" s="86"/>
      <c r="GPX5" s="86"/>
      <c r="GPY5" s="86"/>
      <c r="GPZ5" s="86"/>
      <c r="GQA5" s="86"/>
      <c r="GQB5" s="86"/>
      <c r="GQC5" s="86"/>
      <c r="GQD5" s="86"/>
      <c r="GQE5" s="86"/>
      <c r="GQF5" s="86"/>
      <c r="GQG5" s="86"/>
      <c r="GQH5" s="86"/>
      <c r="GQI5" s="86"/>
      <c r="GQJ5" s="86"/>
      <c r="GQK5" s="86"/>
      <c r="GQL5" s="86"/>
      <c r="GQM5" s="86"/>
      <c r="GQN5" s="86"/>
      <c r="GQO5" s="86"/>
      <c r="GQP5" s="86"/>
      <c r="GQQ5" s="86"/>
      <c r="GQR5" s="86"/>
      <c r="GQS5" s="86"/>
      <c r="GQT5" s="86"/>
      <c r="GQU5" s="86"/>
      <c r="GQV5" s="86"/>
      <c r="GQW5" s="86"/>
      <c r="GQX5" s="86"/>
      <c r="GQY5" s="86"/>
      <c r="GQZ5" s="86"/>
      <c r="GRA5" s="86"/>
      <c r="GRB5" s="86"/>
      <c r="GRC5" s="86"/>
      <c r="GRD5" s="86"/>
      <c r="GRE5" s="86"/>
      <c r="GRF5" s="86"/>
      <c r="GRG5" s="86"/>
      <c r="GRH5" s="86"/>
      <c r="GRI5" s="86"/>
      <c r="GRJ5" s="86"/>
      <c r="GRK5" s="86"/>
      <c r="GRL5" s="86"/>
      <c r="GRM5" s="86"/>
      <c r="GRN5" s="86"/>
      <c r="GRO5" s="86"/>
      <c r="GRP5" s="86"/>
      <c r="GRQ5" s="86"/>
      <c r="GRR5" s="86"/>
      <c r="GRS5" s="86"/>
      <c r="GRT5" s="86"/>
      <c r="GRU5" s="86"/>
      <c r="GRV5" s="86"/>
      <c r="GRW5" s="86"/>
      <c r="GRX5" s="86"/>
      <c r="GRY5" s="86"/>
      <c r="GRZ5" s="86"/>
      <c r="GSA5" s="86"/>
      <c r="GSB5" s="86"/>
      <c r="GSC5" s="86"/>
      <c r="GSD5" s="86"/>
      <c r="GSE5" s="86"/>
      <c r="GSF5" s="86"/>
      <c r="GSG5" s="86"/>
      <c r="GSH5" s="86"/>
      <c r="GSI5" s="86"/>
      <c r="GSJ5" s="86"/>
      <c r="GSK5" s="86"/>
      <c r="GSL5" s="86"/>
      <c r="GSM5" s="86"/>
      <c r="GSN5" s="86"/>
      <c r="GSO5" s="86"/>
      <c r="GSP5" s="86"/>
      <c r="GSQ5" s="86"/>
      <c r="GSR5" s="86"/>
      <c r="GSS5" s="86"/>
      <c r="GST5" s="86"/>
      <c r="GSU5" s="86"/>
      <c r="GSV5" s="86"/>
      <c r="GSW5" s="86"/>
      <c r="GSX5" s="86"/>
      <c r="GSY5" s="86"/>
      <c r="GSZ5" s="86"/>
      <c r="GTA5" s="86"/>
      <c r="GTB5" s="86"/>
      <c r="GTC5" s="86"/>
      <c r="GTD5" s="86"/>
      <c r="GTE5" s="86"/>
      <c r="GTF5" s="86"/>
      <c r="GTG5" s="86"/>
      <c r="GTH5" s="86"/>
      <c r="GTI5" s="86"/>
      <c r="GTJ5" s="86"/>
      <c r="GTK5" s="86"/>
      <c r="GTL5" s="86"/>
      <c r="GTM5" s="86"/>
      <c r="GTN5" s="86"/>
      <c r="GTO5" s="86"/>
      <c r="GTP5" s="86"/>
      <c r="GTQ5" s="86"/>
      <c r="GTR5" s="86"/>
      <c r="GTS5" s="86"/>
      <c r="GTT5" s="86"/>
      <c r="GTU5" s="86"/>
      <c r="GTV5" s="86"/>
      <c r="GTW5" s="86"/>
      <c r="GTX5" s="86"/>
      <c r="GTY5" s="86"/>
      <c r="GTZ5" s="86"/>
      <c r="GUA5" s="86"/>
      <c r="GUB5" s="86"/>
      <c r="GUC5" s="86"/>
      <c r="GUD5" s="86"/>
      <c r="GUE5" s="86"/>
      <c r="GUF5" s="86"/>
      <c r="GUG5" s="86"/>
      <c r="GUH5" s="86"/>
      <c r="GUI5" s="86"/>
      <c r="GUJ5" s="86"/>
      <c r="GUK5" s="86"/>
      <c r="GUL5" s="86"/>
      <c r="GUM5" s="86"/>
      <c r="GUN5" s="86"/>
      <c r="GUO5" s="86"/>
      <c r="GUP5" s="86"/>
      <c r="GUQ5" s="86"/>
      <c r="GUR5" s="86"/>
      <c r="GUS5" s="86"/>
      <c r="GUT5" s="86"/>
      <c r="GUU5" s="86"/>
      <c r="GUV5" s="86"/>
      <c r="GUW5" s="86"/>
      <c r="GUX5" s="86"/>
      <c r="GUY5" s="86"/>
      <c r="GUZ5" s="86"/>
      <c r="GVA5" s="86"/>
      <c r="GVB5" s="86"/>
      <c r="GVC5" s="86"/>
      <c r="GVD5" s="86"/>
      <c r="GVE5" s="86"/>
      <c r="GVF5" s="86"/>
      <c r="GVG5" s="86"/>
      <c r="GVH5" s="86"/>
      <c r="GVI5" s="86"/>
      <c r="GVJ5" s="86"/>
      <c r="GVK5" s="86"/>
      <c r="GVL5" s="86"/>
      <c r="GVM5" s="86"/>
      <c r="GVN5" s="86"/>
      <c r="GVO5" s="86"/>
      <c r="GVP5" s="86"/>
      <c r="GVQ5" s="86"/>
      <c r="GVR5" s="86"/>
      <c r="GVS5" s="86"/>
      <c r="GVT5" s="86"/>
      <c r="GVU5" s="86"/>
      <c r="GVV5" s="86"/>
      <c r="GVW5" s="86"/>
      <c r="GVX5" s="86"/>
      <c r="GVY5" s="86"/>
      <c r="GVZ5" s="86"/>
      <c r="GWA5" s="86"/>
      <c r="GWB5" s="86"/>
      <c r="GWC5" s="86"/>
      <c r="GWD5" s="86"/>
      <c r="GWE5" s="86"/>
      <c r="GWF5" s="86"/>
      <c r="GWG5" s="86"/>
      <c r="GWH5" s="86"/>
      <c r="GWI5" s="86"/>
      <c r="GWJ5" s="86"/>
      <c r="GWK5" s="86"/>
      <c r="GWL5" s="86"/>
      <c r="GWM5" s="86"/>
      <c r="GWN5" s="86"/>
      <c r="GWO5" s="86"/>
      <c r="GWP5" s="86"/>
      <c r="GWQ5" s="86"/>
      <c r="GWR5" s="86"/>
      <c r="GWS5" s="86"/>
      <c r="GWT5" s="86"/>
      <c r="GWU5" s="86"/>
      <c r="GWV5" s="86"/>
      <c r="GWW5" s="86"/>
      <c r="GWX5" s="86"/>
      <c r="GWY5" s="86"/>
      <c r="GWZ5" s="86"/>
      <c r="GXA5" s="86"/>
      <c r="GXB5" s="86"/>
      <c r="GXC5" s="86"/>
      <c r="GXD5" s="86"/>
      <c r="GXE5" s="86"/>
      <c r="GXF5" s="86"/>
      <c r="GXG5" s="86"/>
      <c r="GXH5" s="86"/>
      <c r="GXI5" s="86"/>
      <c r="GXJ5" s="86"/>
      <c r="GXK5" s="86"/>
      <c r="GXL5" s="86"/>
      <c r="GXM5" s="86"/>
      <c r="GXN5" s="86"/>
      <c r="GXO5" s="86"/>
      <c r="GXP5" s="86"/>
      <c r="GXQ5" s="86"/>
      <c r="GXR5" s="86"/>
      <c r="GXS5" s="86"/>
      <c r="GXT5" s="86"/>
      <c r="GXU5" s="86"/>
      <c r="GXV5" s="86"/>
      <c r="GXW5" s="86"/>
      <c r="GXX5" s="86"/>
      <c r="GXY5" s="86"/>
      <c r="GXZ5" s="86"/>
      <c r="GYA5" s="86"/>
      <c r="GYB5" s="86"/>
      <c r="GYC5" s="86"/>
      <c r="GYD5" s="86"/>
      <c r="GYE5" s="86"/>
      <c r="GYF5" s="86"/>
      <c r="GYG5" s="86"/>
      <c r="GYH5" s="86"/>
      <c r="GYI5" s="86"/>
      <c r="GYJ5" s="86"/>
      <c r="GYK5" s="86"/>
      <c r="GYL5" s="86"/>
      <c r="GYM5" s="86"/>
      <c r="GYN5" s="86"/>
      <c r="GYO5" s="86"/>
      <c r="GYP5" s="86"/>
      <c r="GYQ5" s="86"/>
      <c r="GYR5" s="86"/>
      <c r="GYS5" s="86"/>
      <c r="GYT5" s="86"/>
      <c r="GYU5" s="86"/>
      <c r="GYV5" s="86"/>
      <c r="GYW5" s="86"/>
      <c r="GYX5" s="86"/>
      <c r="GYY5" s="86"/>
      <c r="GYZ5" s="86"/>
      <c r="GZA5" s="86"/>
      <c r="GZB5" s="86"/>
      <c r="GZC5" s="86"/>
      <c r="GZD5" s="86"/>
      <c r="GZE5" s="86"/>
      <c r="GZF5" s="86"/>
      <c r="GZG5" s="86"/>
      <c r="GZH5" s="86"/>
      <c r="GZI5" s="86"/>
      <c r="GZJ5" s="86"/>
      <c r="GZK5" s="86"/>
      <c r="GZL5" s="86"/>
      <c r="GZM5" s="86"/>
      <c r="GZN5" s="86"/>
      <c r="GZO5" s="86"/>
      <c r="GZP5" s="86"/>
      <c r="GZQ5" s="86"/>
      <c r="GZR5" s="86"/>
      <c r="GZS5" s="86"/>
      <c r="GZT5" s="86"/>
      <c r="GZU5" s="86"/>
      <c r="GZV5" s="86"/>
      <c r="GZW5" s="86"/>
      <c r="GZX5" s="86"/>
      <c r="GZY5" s="86"/>
      <c r="GZZ5" s="86"/>
      <c r="HAA5" s="86"/>
      <c r="HAB5" s="86"/>
      <c r="HAC5" s="86"/>
      <c r="HAD5" s="86"/>
      <c r="HAE5" s="86"/>
      <c r="HAF5" s="86"/>
      <c r="HAG5" s="86"/>
      <c r="HAH5" s="86"/>
      <c r="HAI5" s="86"/>
      <c r="HAJ5" s="86"/>
      <c r="HAK5" s="86"/>
      <c r="HAL5" s="86"/>
      <c r="HAM5" s="86"/>
      <c r="HAN5" s="86"/>
      <c r="HAO5" s="86"/>
      <c r="HAP5" s="86"/>
      <c r="HAQ5" s="86"/>
      <c r="HAR5" s="86"/>
      <c r="HAS5" s="86"/>
      <c r="HAT5" s="86"/>
      <c r="HAU5" s="86"/>
      <c r="HAV5" s="86"/>
      <c r="HAW5" s="86"/>
      <c r="HAX5" s="86"/>
      <c r="HAY5" s="86"/>
      <c r="HAZ5" s="86"/>
      <c r="HBA5" s="86"/>
      <c r="HBB5" s="86"/>
      <c r="HBC5" s="86"/>
      <c r="HBD5" s="86"/>
      <c r="HBE5" s="86"/>
      <c r="HBF5" s="86"/>
      <c r="HBG5" s="86"/>
      <c r="HBH5" s="86"/>
      <c r="HBI5" s="86"/>
      <c r="HBJ5" s="86"/>
      <c r="HBK5" s="86"/>
      <c r="HBL5" s="86"/>
      <c r="HBM5" s="86"/>
      <c r="HBN5" s="86"/>
      <c r="HBO5" s="86"/>
      <c r="HBP5" s="86"/>
      <c r="HBQ5" s="86"/>
      <c r="HBR5" s="86"/>
      <c r="HBS5" s="86"/>
      <c r="HBT5" s="86"/>
      <c r="HBU5" s="86"/>
      <c r="HBV5" s="86"/>
      <c r="HBW5" s="86"/>
      <c r="HBX5" s="86"/>
      <c r="HBY5" s="86"/>
      <c r="HBZ5" s="86"/>
      <c r="HCA5" s="86"/>
      <c r="HCB5" s="86"/>
      <c r="HCC5" s="86"/>
      <c r="HCD5" s="86"/>
      <c r="HCE5" s="86"/>
      <c r="HCF5" s="86"/>
      <c r="HCG5" s="86"/>
      <c r="HCH5" s="86"/>
      <c r="HCI5" s="86"/>
      <c r="HCJ5" s="86"/>
      <c r="HCK5" s="86"/>
      <c r="HCL5" s="86"/>
      <c r="HCM5" s="86"/>
      <c r="HCN5" s="86"/>
      <c r="HCO5" s="86"/>
      <c r="HCP5" s="86"/>
      <c r="HCQ5" s="86"/>
      <c r="HCR5" s="86"/>
      <c r="HCS5" s="86"/>
      <c r="HCT5" s="86"/>
      <c r="HCU5" s="86"/>
      <c r="HCV5" s="86"/>
      <c r="HCW5" s="86"/>
      <c r="HCX5" s="86"/>
      <c r="HCY5" s="86"/>
      <c r="HCZ5" s="86"/>
      <c r="HDA5" s="86"/>
      <c r="HDB5" s="86"/>
      <c r="HDC5" s="86"/>
      <c r="HDD5" s="86"/>
      <c r="HDE5" s="86"/>
      <c r="HDF5" s="86"/>
      <c r="HDG5" s="86"/>
      <c r="HDH5" s="86"/>
      <c r="HDI5" s="86"/>
      <c r="HDJ5" s="86"/>
      <c r="HDK5" s="86"/>
      <c r="HDL5" s="86"/>
      <c r="HDM5" s="86"/>
      <c r="HDN5" s="86"/>
      <c r="HDO5" s="86"/>
      <c r="HDP5" s="86"/>
      <c r="HDQ5" s="86"/>
      <c r="HDR5" s="86"/>
      <c r="HDS5" s="86"/>
      <c r="HDT5" s="86"/>
      <c r="HDU5" s="86"/>
      <c r="HDV5" s="86"/>
      <c r="HDW5" s="86"/>
      <c r="HDX5" s="86"/>
      <c r="HDY5" s="86"/>
      <c r="HDZ5" s="86"/>
      <c r="HEA5" s="86"/>
      <c r="HEB5" s="86"/>
      <c r="HEC5" s="86"/>
      <c r="HED5" s="86"/>
      <c r="HEE5" s="86"/>
      <c r="HEF5" s="86"/>
      <c r="HEG5" s="86"/>
      <c r="HEH5" s="86"/>
      <c r="HEI5" s="86"/>
      <c r="HEJ5" s="86"/>
      <c r="HEK5" s="86"/>
      <c r="HEL5" s="86"/>
      <c r="HEM5" s="86"/>
      <c r="HEN5" s="86"/>
      <c r="HEO5" s="86"/>
      <c r="HEP5" s="86"/>
      <c r="HEQ5" s="86"/>
      <c r="HER5" s="86"/>
      <c r="HES5" s="86"/>
      <c r="HET5" s="86"/>
      <c r="HEU5" s="86"/>
      <c r="HEV5" s="86"/>
      <c r="HEW5" s="86"/>
      <c r="HEX5" s="86"/>
      <c r="HEY5" s="86"/>
      <c r="HEZ5" s="86"/>
      <c r="HFA5" s="86"/>
      <c r="HFB5" s="86"/>
      <c r="HFC5" s="86"/>
      <c r="HFD5" s="86"/>
      <c r="HFE5" s="86"/>
      <c r="HFF5" s="86"/>
      <c r="HFG5" s="86"/>
      <c r="HFH5" s="86"/>
      <c r="HFI5" s="86"/>
      <c r="HFJ5" s="86"/>
      <c r="HFK5" s="86"/>
      <c r="HFL5" s="86"/>
      <c r="HFM5" s="86"/>
      <c r="HFN5" s="86"/>
      <c r="HFO5" s="86"/>
      <c r="HFP5" s="86"/>
      <c r="HFQ5" s="86"/>
      <c r="HFR5" s="86"/>
      <c r="HFS5" s="86"/>
      <c r="HFT5" s="86"/>
      <c r="HFU5" s="86"/>
      <c r="HFV5" s="86"/>
      <c r="HFW5" s="86"/>
      <c r="HFX5" s="86"/>
      <c r="HFY5" s="86"/>
      <c r="HFZ5" s="86"/>
      <c r="HGA5" s="86"/>
      <c r="HGB5" s="86"/>
      <c r="HGC5" s="86"/>
      <c r="HGD5" s="86"/>
      <c r="HGE5" s="86"/>
      <c r="HGF5" s="86"/>
      <c r="HGG5" s="86"/>
      <c r="HGH5" s="86"/>
      <c r="HGI5" s="86"/>
      <c r="HGJ5" s="86"/>
      <c r="HGK5" s="86"/>
      <c r="HGL5" s="86"/>
      <c r="HGM5" s="86"/>
      <c r="HGN5" s="86"/>
      <c r="HGO5" s="86"/>
      <c r="HGP5" s="86"/>
      <c r="HGQ5" s="86"/>
      <c r="HGR5" s="86"/>
      <c r="HGS5" s="86"/>
      <c r="HGT5" s="86"/>
      <c r="HGU5" s="86"/>
      <c r="HGV5" s="86"/>
      <c r="HGW5" s="86"/>
      <c r="HGX5" s="86"/>
      <c r="HGY5" s="86"/>
      <c r="HGZ5" s="86"/>
      <c r="HHA5" s="86"/>
      <c r="HHB5" s="86"/>
      <c r="HHC5" s="86"/>
      <c r="HHD5" s="86"/>
      <c r="HHE5" s="86"/>
      <c r="HHF5" s="86"/>
      <c r="HHG5" s="86"/>
      <c r="HHH5" s="86"/>
      <c r="HHI5" s="86"/>
      <c r="HHJ5" s="86"/>
      <c r="HHK5" s="86"/>
      <c r="HHL5" s="86"/>
      <c r="HHM5" s="86"/>
      <c r="HHN5" s="86"/>
      <c r="HHO5" s="86"/>
      <c r="HHP5" s="86"/>
      <c r="HHQ5" s="86"/>
      <c r="HHR5" s="86"/>
      <c r="HHS5" s="86"/>
      <c r="HHT5" s="86"/>
      <c r="HHU5" s="86"/>
      <c r="HHV5" s="86"/>
      <c r="HHW5" s="86"/>
      <c r="HHX5" s="86"/>
      <c r="HHY5" s="86"/>
      <c r="HHZ5" s="86"/>
      <c r="HIA5" s="86"/>
      <c r="HIB5" s="86"/>
      <c r="HIC5" s="86"/>
      <c r="HID5" s="86"/>
      <c r="HIE5" s="86"/>
      <c r="HIF5" s="86"/>
      <c r="HIG5" s="86"/>
      <c r="HIH5" s="86"/>
      <c r="HII5" s="86"/>
      <c r="HIJ5" s="86"/>
      <c r="HIK5" s="86"/>
      <c r="HIL5" s="86"/>
      <c r="HIM5" s="86"/>
      <c r="HIN5" s="86"/>
      <c r="HIO5" s="86"/>
      <c r="HIP5" s="86"/>
      <c r="HIQ5" s="86"/>
      <c r="HIR5" s="86"/>
      <c r="HIS5" s="86"/>
      <c r="HIT5" s="86"/>
      <c r="HIU5" s="86"/>
      <c r="HIV5" s="86"/>
      <c r="HIW5" s="86"/>
      <c r="HIX5" s="86"/>
      <c r="HIY5" s="86"/>
      <c r="HIZ5" s="86"/>
      <c r="HJA5" s="86"/>
      <c r="HJB5" s="86"/>
      <c r="HJC5" s="86"/>
      <c r="HJD5" s="86"/>
      <c r="HJE5" s="86"/>
      <c r="HJF5" s="86"/>
      <c r="HJG5" s="86"/>
      <c r="HJH5" s="86"/>
      <c r="HJI5" s="86"/>
      <c r="HJJ5" s="86"/>
      <c r="HJK5" s="86"/>
      <c r="HJL5" s="86"/>
      <c r="HJM5" s="86"/>
      <c r="HJN5" s="86"/>
      <c r="HJO5" s="86"/>
      <c r="HJP5" s="86"/>
      <c r="HJQ5" s="86"/>
      <c r="HJR5" s="86"/>
      <c r="HJS5" s="86"/>
      <c r="HJT5" s="86"/>
      <c r="HJU5" s="86"/>
      <c r="HJV5" s="86"/>
      <c r="HJW5" s="86"/>
      <c r="HJX5" s="86"/>
      <c r="HJY5" s="86"/>
      <c r="HJZ5" s="86"/>
      <c r="HKA5" s="86"/>
      <c r="HKB5" s="86"/>
      <c r="HKC5" s="86"/>
      <c r="HKD5" s="86"/>
      <c r="HKE5" s="86"/>
      <c r="HKF5" s="86"/>
      <c r="HKG5" s="86"/>
      <c r="HKH5" s="86"/>
      <c r="HKI5" s="86"/>
      <c r="HKJ5" s="86"/>
      <c r="HKK5" s="86"/>
      <c r="HKL5" s="86"/>
      <c r="HKM5" s="86"/>
      <c r="HKN5" s="86"/>
      <c r="HKO5" s="86"/>
      <c r="HKP5" s="86"/>
      <c r="HKQ5" s="86"/>
      <c r="HKR5" s="86"/>
      <c r="HKS5" s="86"/>
      <c r="HKT5" s="86"/>
      <c r="HKU5" s="86"/>
      <c r="HKV5" s="86"/>
      <c r="HKW5" s="86"/>
      <c r="HKX5" s="86"/>
      <c r="HKY5" s="86"/>
      <c r="HKZ5" s="86"/>
      <c r="HLA5" s="86"/>
      <c r="HLB5" s="86"/>
      <c r="HLC5" s="86"/>
      <c r="HLD5" s="86"/>
      <c r="HLE5" s="86"/>
      <c r="HLF5" s="86"/>
      <c r="HLG5" s="86"/>
      <c r="HLH5" s="86"/>
      <c r="HLI5" s="86"/>
      <c r="HLJ5" s="86"/>
      <c r="HLK5" s="86"/>
      <c r="HLL5" s="86"/>
      <c r="HLM5" s="86"/>
      <c r="HLN5" s="86"/>
      <c r="HLO5" s="86"/>
      <c r="HLP5" s="86"/>
      <c r="HLQ5" s="86"/>
      <c r="HLR5" s="86"/>
      <c r="HLS5" s="86"/>
      <c r="HLT5" s="86"/>
      <c r="HLU5" s="86"/>
      <c r="HLV5" s="86"/>
      <c r="HLW5" s="86"/>
      <c r="HLX5" s="86"/>
      <c r="HLY5" s="86"/>
      <c r="HLZ5" s="86"/>
      <c r="HMA5" s="86"/>
      <c r="HMB5" s="86"/>
      <c r="HMC5" s="86"/>
      <c r="HMD5" s="86"/>
      <c r="HME5" s="86"/>
      <c r="HMF5" s="86"/>
      <c r="HMG5" s="86"/>
      <c r="HMH5" s="86"/>
      <c r="HMI5" s="86"/>
      <c r="HMJ5" s="86"/>
      <c r="HMK5" s="86"/>
      <c r="HML5" s="86"/>
      <c r="HMM5" s="86"/>
      <c r="HMN5" s="86"/>
      <c r="HMO5" s="86"/>
      <c r="HMP5" s="86"/>
      <c r="HMQ5" s="86"/>
      <c r="HMR5" s="86"/>
      <c r="HMS5" s="86"/>
      <c r="HMT5" s="86"/>
      <c r="HMU5" s="86"/>
      <c r="HMV5" s="86"/>
      <c r="HMW5" s="86"/>
      <c r="HMX5" s="86"/>
      <c r="HMY5" s="86"/>
      <c r="HMZ5" s="86"/>
      <c r="HNA5" s="86"/>
      <c r="HNB5" s="86"/>
      <c r="HNC5" s="86"/>
      <c r="HND5" s="86"/>
      <c r="HNE5" s="86"/>
      <c r="HNF5" s="86"/>
      <c r="HNG5" s="86"/>
      <c r="HNH5" s="86"/>
      <c r="HNI5" s="86"/>
      <c r="HNJ5" s="86"/>
      <c r="HNK5" s="86"/>
      <c r="HNL5" s="86"/>
      <c r="HNM5" s="86"/>
      <c r="HNN5" s="86"/>
      <c r="HNO5" s="86"/>
      <c r="HNP5" s="86"/>
      <c r="HNQ5" s="86"/>
      <c r="HNR5" s="86"/>
      <c r="HNS5" s="86"/>
      <c r="HNT5" s="86"/>
      <c r="HNU5" s="86"/>
      <c r="HNV5" s="86"/>
      <c r="HNW5" s="86"/>
      <c r="HNX5" s="86"/>
      <c r="HNY5" s="86"/>
      <c r="HNZ5" s="86"/>
      <c r="HOA5" s="86"/>
      <c r="HOB5" s="86"/>
      <c r="HOC5" s="86"/>
      <c r="HOD5" s="86"/>
      <c r="HOE5" s="86"/>
      <c r="HOF5" s="86"/>
      <c r="HOG5" s="86"/>
      <c r="HOH5" s="86"/>
      <c r="HOI5" s="86"/>
      <c r="HOJ5" s="86"/>
      <c r="HOK5" s="86"/>
      <c r="HOL5" s="86"/>
      <c r="HOM5" s="86"/>
      <c r="HON5" s="86"/>
      <c r="HOO5" s="86"/>
      <c r="HOP5" s="86"/>
      <c r="HOQ5" s="86"/>
      <c r="HOR5" s="86"/>
      <c r="HOS5" s="86"/>
      <c r="HOT5" s="86"/>
      <c r="HOU5" s="86"/>
      <c r="HOV5" s="86"/>
      <c r="HOW5" s="86"/>
      <c r="HOX5" s="86"/>
      <c r="HOY5" s="86"/>
      <c r="HOZ5" s="86"/>
      <c r="HPA5" s="86"/>
      <c r="HPB5" s="86"/>
      <c r="HPC5" s="86"/>
      <c r="HPD5" s="86"/>
      <c r="HPE5" s="86"/>
      <c r="HPF5" s="86"/>
      <c r="HPG5" s="86"/>
      <c r="HPH5" s="86"/>
      <c r="HPI5" s="86"/>
      <c r="HPJ5" s="86"/>
      <c r="HPK5" s="86"/>
      <c r="HPL5" s="86"/>
      <c r="HPM5" s="86"/>
      <c r="HPN5" s="86"/>
      <c r="HPO5" s="86"/>
      <c r="HPP5" s="86"/>
      <c r="HPQ5" s="86"/>
      <c r="HPR5" s="86"/>
      <c r="HPS5" s="86"/>
      <c r="HPT5" s="86"/>
      <c r="HPU5" s="86"/>
      <c r="HPV5" s="86"/>
      <c r="HPW5" s="86"/>
      <c r="HPX5" s="86"/>
      <c r="HPY5" s="86"/>
      <c r="HPZ5" s="86"/>
      <c r="HQA5" s="86"/>
      <c r="HQB5" s="86"/>
      <c r="HQC5" s="86"/>
      <c r="HQD5" s="86"/>
      <c r="HQE5" s="86"/>
      <c r="HQF5" s="86"/>
      <c r="HQG5" s="86"/>
      <c r="HQH5" s="86"/>
      <c r="HQI5" s="86"/>
      <c r="HQJ5" s="86"/>
      <c r="HQK5" s="86"/>
      <c r="HQL5" s="86"/>
      <c r="HQM5" s="86"/>
      <c r="HQN5" s="86"/>
      <c r="HQO5" s="86"/>
      <c r="HQP5" s="86"/>
      <c r="HQQ5" s="86"/>
      <c r="HQR5" s="86"/>
      <c r="HQS5" s="86"/>
      <c r="HQT5" s="86"/>
      <c r="HQU5" s="86"/>
      <c r="HQV5" s="86"/>
      <c r="HQW5" s="86"/>
      <c r="HQX5" s="86"/>
      <c r="HQY5" s="86"/>
      <c r="HQZ5" s="86"/>
      <c r="HRA5" s="86"/>
      <c r="HRB5" s="86"/>
      <c r="HRC5" s="86"/>
      <c r="HRD5" s="86"/>
      <c r="HRE5" s="86"/>
      <c r="HRF5" s="86"/>
      <c r="HRG5" s="86"/>
      <c r="HRH5" s="86"/>
      <c r="HRI5" s="86"/>
      <c r="HRJ5" s="86"/>
      <c r="HRK5" s="86"/>
      <c r="HRL5" s="86"/>
      <c r="HRM5" s="86"/>
      <c r="HRN5" s="86"/>
      <c r="HRO5" s="86"/>
      <c r="HRP5" s="86"/>
      <c r="HRQ5" s="86"/>
      <c r="HRR5" s="86"/>
      <c r="HRS5" s="86"/>
      <c r="HRT5" s="86"/>
      <c r="HRU5" s="86"/>
      <c r="HRV5" s="86"/>
      <c r="HRW5" s="86"/>
      <c r="HRX5" s="86"/>
      <c r="HRY5" s="86"/>
      <c r="HRZ5" s="86"/>
      <c r="HSA5" s="86"/>
      <c r="HSB5" s="86"/>
      <c r="HSC5" s="86"/>
      <c r="HSD5" s="86"/>
      <c r="HSE5" s="86"/>
      <c r="HSF5" s="86"/>
      <c r="HSG5" s="86"/>
      <c r="HSH5" s="86"/>
      <c r="HSI5" s="86"/>
      <c r="HSJ5" s="86"/>
      <c r="HSK5" s="86"/>
      <c r="HSL5" s="86"/>
      <c r="HSM5" s="86"/>
      <c r="HSN5" s="86"/>
      <c r="HSO5" s="86"/>
      <c r="HSP5" s="86"/>
      <c r="HSQ5" s="86"/>
      <c r="HSR5" s="86"/>
      <c r="HSS5" s="86"/>
      <c r="HST5" s="86"/>
      <c r="HSU5" s="86"/>
      <c r="HSV5" s="86"/>
      <c r="HSW5" s="86"/>
      <c r="HSX5" s="86"/>
      <c r="HSY5" s="86"/>
      <c r="HSZ5" s="86"/>
      <c r="HTA5" s="86"/>
      <c r="HTB5" s="86"/>
      <c r="HTC5" s="86"/>
      <c r="HTD5" s="86"/>
      <c r="HTE5" s="86"/>
      <c r="HTF5" s="86"/>
      <c r="HTG5" s="86"/>
      <c r="HTH5" s="86"/>
      <c r="HTI5" s="86"/>
      <c r="HTJ5" s="86"/>
      <c r="HTK5" s="86"/>
      <c r="HTL5" s="86"/>
      <c r="HTM5" s="86"/>
      <c r="HTN5" s="86"/>
      <c r="HTO5" s="86"/>
      <c r="HTP5" s="86"/>
      <c r="HTQ5" s="86"/>
      <c r="HTR5" s="86"/>
      <c r="HTS5" s="86"/>
      <c r="HTT5" s="86"/>
      <c r="HTU5" s="86"/>
      <c r="HTV5" s="86"/>
      <c r="HTW5" s="86"/>
      <c r="HTX5" s="86"/>
      <c r="HTY5" s="86"/>
      <c r="HTZ5" s="86"/>
      <c r="HUA5" s="86"/>
      <c r="HUB5" s="86"/>
      <c r="HUC5" s="86"/>
      <c r="HUD5" s="86"/>
      <c r="HUE5" s="86"/>
      <c r="HUF5" s="86"/>
      <c r="HUG5" s="86"/>
      <c r="HUH5" s="86"/>
      <c r="HUI5" s="86"/>
      <c r="HUJ5" s="86"/>
      <c r="HUK5" s="86"/>
      <c r="HUL5" s="86"/>
      <c r="HUM5" s="86"/>
      <c r="HUN5" s="86"/>
      <c r="HUO5" s="86"/>
      <c r="HUP5" s="86"/>
      <c r="HUQ5" s="86"/>
      <c r="HUR5" s="86"/>
      <c r="HUS5" s="86"/>
      <c r="HUT5" s="86"/>
      <c r="HUU5" s="86"/>
      <c r="HUV5" s="86"/>
      <c r="HUW5" s="86"/>
      <c r="HUX5" s="86"/>
      <c r="HUY5" s="86"/>
      <c r="HUZ5" s="86"/>
      <c r="HVA5" s="86"/>
      <c r="HVB5" s="86"/>
      <c r="HVC5" s="86"/>
      <c r="HVD5" s="86"/>
      <c r="HVE5" s="86"/>
      <c r="HVF5" s="86"/>
      <c r="HVG5" s="86"/>
      <c r="HVH5" s="86"/>
      <c r="HVI5" s="86"/>
      <c r="HVJ5" s="86"/>
      <c r="HVK5" s="86"/>
      <c r="HVL5" s="86"/>
      <c r="HVM5" s="86"/>
      <c r="HVN5" s="86"/>
      <c r="HVO5" s="86"/>
      <c r="HVP5" s="86"/>
      <c r="HVQ5" s="86"/>
      <c r="HVR5" s="86"/>
      <c r="HVS5" s="86"/>
      <c r="HVT5" s="86"/>
      <c r="HVU5" s="86"/>
      <c r="HVV5" s="86"/>
      <c r="HVW5" s="86"/>
      <c r="HVX5" s="86"/>
      <c r="HVY5" s="86"/>
      <c r="HVZ5" s="86"/>
      <c r="HWA5" s="86"/>
      <c r="HWB5" s="86"/>
      <c r="HWC5" s="86"/>
      <c r="HWD5" s="86"/>
      <c r="HWE5" s="86"/>
      <c r="HWF5" s="86"/>
      <c r="HWG5" s="86"/>
      <c r="HWH5" s="86"/>
      <c r="HWI5" s="86"/>
      <c r="HWJ5" s="86"/>
      <c r="HWK5" s="86"/>
      <c r="HWL5" s="86"/>
      <c r="HWM5" s="86"/>
      <c r="HWN5" s="86"/>
      <c r="HWO5" s="86"/>
      <c r="HWP5" s="86"/>
      <c r="HWQ5" s="86"/>
      <c r="HWR5" s="86"/>
      <c r="HWS5" s="86"/>
      <c r="HWT5" s="86"/>
      <c r="HWU5" s="86"/>
      <c r="HWV5" s="86"/>
      <c r="HWW5" s="86"/>
      <c r="HWX5" s="86"/>
      <c r="HWY5" s="86"/>
      <c r="HWZ5" s="86"/>
      <c r="HXA5" s="86"/>
      <c r="HXB5" s="86"/>
      <c r="HXC5" s="86"/>
      <c r="HXD5" s="86"/>
      <c r="HXE5" s="86"/>
      <c r="HXF5" s="86"/>
      <c r="HXG5" s="86"/>
      <c r="HXH5" s="86"/>
      <c r="HXI5" s="86"/>
      <c r="HXJ5" s="86"/>
      <c r="HXK5" s="86"/>
      <c r="HXL5" s="86"/>
      <c r="HXM5" s="86"/>
      <c r="HXN5" s="86"/>
      <c r="HXO5" s="86"/>
      <c r="HXP5" s="86"/>
      <c r="HXQ5" s="86"/>
      <c r="HXR5" s="86"/>
      <c r="HXS5" s="86"/>
      <c r="HXT5" s="86"/>
      <c r="HXU5" s="86"/>
      <c r="HXV5" s="86"/>
      <c r="HXW5" s="86"/>
      <c r="HXX5" s="86"/>
      <c r="HXY5" s="86"/>
      <c r="HXZ5" s="86"/>
      <c r="HYA5" s="86"/>
      <c r="HYB5" s="86"/>
      <c r="HYC5" s="86"/>
      <c r="HYD5" s="86"/>
      <c r="HYE5" s="86"/>
      <c r="HYF5" s="86"/>
      <c r="HYG5" s="86"/>
      <c r="HYH5" s="86"/>
      <c r="HYI5" s="86"/>
      <c r="HYJ5" s="86"/>
      <c r="HYK5" s="86"/>
      <c r="HYL5" s="86"/>
      <c r="HYM5" s="86"/>
      <c r="HYN5" s="86"/>
      <c r="HYO5" s="86"/>
      <c r="HYP5" s="86"/>
      <c r="HYQ5" s="86"/>
      <c r="HYR5" s="86"/>
      <c r="HYS5" s="86"/>
      <c r="HYT5" s="86"/>
      <c r="HYU5" s="86"/>
      <c r="HYV5" s="86"/>
      <c r="HYW5" s="86"/>
      <c r="HYX5" s="86"/>
      <c r="HYY5" s="86"/>
      <c r="HYZ5" s="86"/>
      <c r="HZA5" s="86"/>
      <c r="HZB5" s="86"/>
      <c r="HZC5" s="86"/>
      <c r="HZD5" s="86"/>
      <c r="HZE5" s="86"/>
      <c r="HZF5" s="86"/>
      <c r="HZG5" s="86"/>
      <c r="HZH5" s="86"/>
      <c r="HZI5" s="86"/>
      <c r="HZJ5" s="86"/>
      <c r="HZK5" s="86"/>
      <c r="HZL5" s="86"/>
      <c r="HZM5" s="86"/>
      <c r="HZN5" s="86"/>
      <c r="HZO5" s="86"/>
      <c r="HZP5" s="86"/>
      <c r="HZQ5" s="86"/>
      <c r="HZR5" s="86"/>
      <c r="HZS5" s="86"/>
      <c r="HZT5" s="86"/>
      <c r="HZU5" s="86"/>
      <c r="HZV5" s="86"/>
      <c r="HZW5" s="86"/>
      <c r="HZX5" s="86"/>
      <c r="HZY5" s="86"/>
      <c r="HZZ5" s="86"/>
      <c r="IAA5" s="86"/>
      <c r="IAB5" s="86"/>
      <c r="IAC5" s="86"/>
      <c r="IAD5" s="86"/>
      <c r="IAE5" s="86"/>
      <c r="IAF5" s="86"/>
      <c r="IAG5" s="86"/>
      <c r="IAH5" s="86"/>
      <c r="IAI5" s="86"/>
      <c r="IAJ5" s="86"/>
      <c r="IAK5" s="86"/>
      <c r="IAL5" s="86"/>
      <c r="IAM5" s="86"/>
      <c r="IAN5" s="86"/>
      <c r="IAO5" s="86"/>
      <c r="IAP5" s="86"/>
      <c r="IAQ5" s="86"/>
      <c r="IAR5" s="86"/>
      <c r="IAS5" s="86"/>
      <c r="IAT5" s="86"/>
      <c r="IAU5" s="86"/>
      <c r="IAV5" s="86"/>
      <c r="IAW5" s="86"/>
      <c r="IAX5" s="86"/>
      <c r="IAY5" s="86"/>
      <c r="IAZ5" s="86"/>
      <c r="IBA5" s="86"/>
      <c r="IBB5" s="86"/>
      <c r="IBC5" s="86"/>
      <c r="IBD5" s="86"/>
      <c r="IBE5" s="86"/>
      <c r="IBF5" s="86"/>
      <c r="IBG5" s="86"/>
      <c r="IBH5" s="86"/>
      <c r="IBI5" s="86"/>
      <c r="IBJ5" s="86"/>
      <c r="IBK5" s="86"/>
      <c r="IBL5" s="86"/>
      <c r="IBM5" s="86"/>
      <c r="IBN5" s="86"/>
      <c r="IBO5" s="86"/>
      <c r="IBP5" s="86"/>
      <c r="IBQ5" s="86"/>
      <c r="IBR5" s="86"/>
      <c r="IBS5" s="86"/>
      <c r="IBT5" s="86"/>
      <c r="IBU5" s="86"/>
      <c r="IBV5" s="86"/>
      <c r="IBW5" s="86"/>
      <c r="IBX5" s="86"/>
      <c r="IBY5" s="86"/>
      <c r="IBZ5" s="86"/>
      <c r="ICA5" s="86"/>
      <c r="ICB5" s="86"/>
      <c r="ICC5" s="86"/>
      <c r="ICD5" s="86"/>
      <c r="ICE5" s="86"/>
      <c r="ICF5" s="86"/>
      <c r="ICG5" s="86"/>
      <c r="ICH5" s="86"/>
      <c r="ICI5" s="86"/>
      <c r="ICJ5" s="86"/>
      <c r="ICK5" s="86"/>
      <c r="ICL5" s="86"/>
      <c r="ICM5" s="86"/>
      <c r="ICN5" s="86"/>
      <c r="ICO5" s="86"/>
      <c r="ICP5" s="86"/>
      <c r="ICQ5" s="86"/>
      <c r="ICR5" s="86"/>
      <c r="ICS5" s="86"/>
      <c r="ICT5" s="86"/>
      <c r="ICU5" s="86"/>
      <c r="ICV5" s="86"/>
      <c r="ICW5" s="86"/>
      <c r="ICX5" s="86"/>
      <c r="ICY5" s="86"/>
      <c r="ICZ5" s="86"/>
      <c r="IDA5" s="86"/>
      <c r="IDB5" s="86"/>
      <c r="IDC5" s="86"/>
      <c r="IDD5" s="86"/>
      <c r="IDE5" s="86"/>
      <c r="IDF5" s="86"/>
      <c r="IDG5" s="86"/>
      <c r="IDH5" s="86"/>
      <c r="IDI5" s="86"/>
      <c r="IDJ5" s="86"/>
      <c r="IDK5" s="86"/>
      <c r="IDL5" s="86"/>
      <c r="IDM5" s="86"/>
      <c r="IDN5" s="86"/>
      <c r="IDO5" s="86"/>
      <c r="IDP5" s="86"/>
      <c r="IDQ5" s="86"/>
      <c r="IDR5" s="86"/>
      <c r="IDS5" s="86"/>
      <c r="IDT5" s="86"/>
      <c r="IDU5" s="86"/>
      <c r="IDV5" s="86"/>
      <c r="IDW5" s="86"/>
      <c r="IDX5" s="86"/>
      <c r="IDY5" s="86"/>
      <c r="IDZ5" s="86"/>
      <c r="IEA5" s="86"/>
      <c r="IEB5" s="86"/>
      <c r="IEC5" s="86"/>
      <c r="IED5" s="86"/>
      <c r="IEE5" s="86"/>
      <c r="IEF5" s="86"/>
      <c r="IEG5" s="86"/>
      <c r="IEH5" s="86"/>
      <c r="IEI5" s="86"/>
      <c r="IEJ5" s="86"/>
      <c r="IEK5" s="86"/>
      <c r="IEL5" s="86"/>
      <c r="IEM5" s="86"/>
      <c r="IEN5" s="86"/>
      <c r="IEO5" s="86"/>
      <c r="IEP5" s="86"/>
      <c r="IEQ5" s="86"/>
      <c r="IER5" s="86"/>
      <c r="IES5" s="86"/>
      <c r="IET5" s="86"/>
      <c r="IEU5" s="86"/>
      <c r="IEV5" s="86"/>
      <c r="IEW5" s="86"/>
      <c r="IEX5" s="86"/>
      <c r="IEY5" s="86"/>
      <c r="IEZ5" s="86"/>
      <c r="IFA5" s="86"/>
      <c r="IFB5" s="86"/>
      <c r="IFC5" s="86"/>
      <c r="IFD5" s="86"/>
      <c r="IFE5" s="86"/>
      <c r="IFF5" s="86"/>
      <c r="IFG5" s="86"/>
      <c r="IFH5" s="86"/>
      <c r="IFI5" s="86"/>
      <c r="IFJ5" s="86"/>
      <c r="IFK5" s="86"/>
      <c r="IFL5" s="86"/>
      <c r="IFM5" s="86"/>
      <c r="IFN5" s="86"/>
      <c r="IFO5" s="86"/>
      <c r="IFP5" s="86"/>
      <c r="IFQ5" s="86"/>
      <c r="IFR5" s="86"/>
      <c r="IFS5" s="86"/>
      <c r="IFT5" s="86"/>
      <c r="IFU5" s="86"/>
      <c r="IFV5" s="86"/>
      <c r="IFW5" s="86"/>
      <c r="IFX5" s="86"/>
      <c r="IFY5" s="86"/>
      <c r="IFZ5" s="86"/>
      <c r="IGA5" s="86"/>
      <c r="IGB5" s="86"/>
      <c r="IGC5" s="86"/>
      <c r="IGD5" s="86"/>
      <c r="IGE5" s="86"/>
      <c r="IGF5" s="86"/>
      <c r="IGG5" s="86"/>
      <c r="IGH5" s="86"/>
      <c r="IGI5" s="86"/>
      <c r="IGJ5" s="86"/>
      <c r="IGK5" s="86"/>
      <c r="IGL5" s="86"/>
      <c r="IGM5" s="86"/>
      <c r="IGN5" s="86"/>
      <c r="IGO5" s="86"/>
      <c r="IGP5" s="86"/>
      <c r="IGQ5" s="86"/>
      <c r="IGR5" s="86"/>
      <c r="IGS5" s="86"/>
      <c r="IGT5" s="86"/>
      <c r="IGU5" s="86"/>
      <c r="IGV5" s="86"/>
      <c r="IGW5" s="86"/>
      <c r="IGX5" s="86"/>
      <c r="IGY5" s="86"/>
      <c r="IGZ5" s="86"/>
      <c r="IHA5" s="86"/>
      <c r="IHB5" s="86"/>
      <c r="IHC5" s="86"/>
      <c r="IHD5" s="86"/>
      <c r="IHE5" s="86"/>
      <c r="IHF5" s="86"/>
      <c r="IHG5" s="86"/>
      <c r="IHH5" s="86"/>
      <c r="IHI5" s="86"/>
      <c r="IHJ5" s="86"/>
      <c r="IHK5" s="86"/>
      <c r="IHL5" s="86"/>
      <c r="IHM5" s="86"/>
      <c r="IHN5" s="86"/>
      <c r="IHO5" s="86"/>
      <c r="IHP5" s="86"/>
      <c r="IHQ5" s="86"/>
      <c r="IHR5" s="86"/>
      <c r="IHS5" s="86"/>
      <c r="IHT5" s="86"/>
      <c r="IHU5" s="86"/>
      <c r="IHV5" s="86"/>
      <c r="IHW5" s="86"/>
      <c r="IHX5" s="86"/>
      <c r="IHY5" s="86"/>
      <c r="IHZ5" s="86"/>
      <c r="IIA5" s="86"/>
      <c r="IIB5" s="86"/>
      <c r="IIC5" s="86"/>
      <c r="IID5" s="86"/>
      <c r="IIE5" s="86"/>
      <c r="IIF5" s="86"/>
      <c r="IIG5" s="86"/>
      <c r="IIH5" s="86"/>
      <c r="III5" s="86"/>
      <c r="IIJ5" s="86"/>
      <c r="IIK5" s="86"/>
      <c r="IIL5" s="86"/>
      <c r="IIM5" s="86"/>
      <c r="IIN5" s="86"/>
      <c r="IIO5" s="86"/>
      <c r="IIP5" s="86"/>
      <c r="IIQ5" s="86"/>
      <c r="IIR5" s="86"/>
      <c r="IIS5" s="86"/>
      <c r="IIT5" s="86"/>
      <c r="IIU5" s="86"/>
      <c r="IIV5" s="86"/>
      <c r="IIW5" s="86"/>
      <c r="IIX5" s="86"/>
      <c r="IIY5" s="86"/>
      <c r="IIZ5" s="86"/>
      <c r="IJA5" s="86"/>
      <c r="IJB5" s="86"/>
      <c r="IJC5" s="86"/>
      <c r="IJD5" s="86"/>
      <c r="IJE5" s="86"/>
      <c r="IJF5" s="86"/>
      <c r="IJG5" s="86"/>
      <c r="IJH5" s="86"/>
      <c r="IJI5" s="86"/>
      <c r="IJJ5" s="86"/>
      <c r="IJK5" s="86"/>
      <c r="IJL5" s="86"/>
      <c r="IJM5" s="86"/>
      <c r="IJN5" s="86"/>
      <c r="IJO5" s="86"/>
      <c r="IJP5" s="86"/>
      <c r="IJQ5" s="86"/>
      <c r="IJR5" s="86"/>
      <c r="IJS5" s="86"/>
      <c r="IJT5" s="86"/>
      <c r="IJU5" s="86"/>
      <c r="IJV5" s="86"/>
      <c r="IJW5" s="86"/>
      <c r="IJX5" s="86"/>
      <c r="IJY5" s="86"/>
      <c r="IJZ5" s="86"/>
      <c r="IKA5" s="86"/>
      <c r="IKB5" s="86"/>
      <c r="IKC5" s="86"/>
      <c r="IKD5" s="86"/>
      <c r="IKE5" s="86"/>
      <c r="IKF5" s="86"/>
      <c r="IKG5" s="86"/>
      <c r="IKH5" s="86"/>
      <c r="IKI5" s="86"/>
      <c r="IKJ5" s="86"/>
      <c r="IKK5" s="86"/>
      <c r="IKL5" s="86"/>
      <c r="IKM5" s="86"/>
      <c r="IKN5" s="86"/>
      <c r="IKO5" s="86"/>
      <c r="IKP5" s="86"/>
      <c r="IKQ5" s="86"/>
      <c r="IKR5" s="86"/>
      <c r="IKS5" s="86"/>
      <c r="IKT5" s="86"/>
      <c r="IKU5" s="86"/>
      <c r="IKV5" s="86"/>
      <c r="IKW5" s="86"/>
      <c r="IKX5" s="86"/>
      <c r="IKY5" s="86"/>
      <c r="IKZ5" s="86"/>
      <c r="ILA5" s="86"/>
      <c r="ILB5" s="86"/>
      <c r="ILC5" s="86"/>
      <c r="ILD5" s="86"/>
      <c r="ILE5" s="86"/>
      <c r="ILF5" s="86"/>
      <c r="ILG5" s="86"/>
      <c r="ILH5" s="86"/>
      <c r="ILI5" s="86"/>
      <c r="ILJ5" s="86"/>
      <c r="ILK5" s="86"/>
      <c r="ILL5" s="86"/>
      <c r="ILM5" s="86"/>
      <c r="ILN5" s="86"/>
      <c r="ILO5" s="86"/>
      <c r="ILP5" s="86"/>
      <c r="ILQ5" s="86"/>
      <c r="ILR5" s="86"/>
      <c r="ILS5" s="86"/>
      <c r="ILT5" s="86"/>
      <c r="ILU5" s="86"/>
      <c r="ILV5" s="86"/>
      <c r="ILW5" s="86"/>
      <c r="ILX5" s="86"/>
      <c r="ILY5" s="86"/>
      <c r="ILZ5" s="86"/>
      <c r="IMA5" s="86"/>
      <c r="IMB5" s="86"/>
      <c r="IMC5" s="86"/>
      <c r="IMD5" s="86"/>
      <c r="IME5" s="86"/>
      <c r="IMF5" s="86"/>
      <c r="IMG5" s="86"/>
      <c r="IMH5" s="86"/>
      <c r="IMI5" s="86"/>
      <c r="IMJ5" s="86"/>
      <c r="IMK5" s="86"/>
      <c r="IML5" s="86"/>
      <c r="IMM5" s="86"/>
      <c r="IMN5" s="86"/>
      <c r="IMO5" s="86"/>
      <c r="IMP5" s="86"/>
      <c r="IMQ5" s="86"/>
      <c r="IMR5" s="86"/>
      <c r="IMS5" s="86"/>
      <c r="IMT5" s="86"/>
      <c r="IMU5" s="86"/>
      <c r="IMV5" s="86"/>
      <c r="IMW5" s="86"/>
      <c r="IMX5" s="86"/>
      <c r="IMY5" s="86"/>
      <c r="IMZ5" s="86"/>
      <c r="INA5" s="86"/>
      <c r="INB5" s="86"/>
      <c r="INC5" s="86"/>
      <c r="IND5" s="86"/>
      <c r="INE5" s="86"/>
      <c r="INF5" s="86"/>
      <c r="ING5" s="86"/>
      <c r="INH5" s="86"/>
      <c r="INI5" s="86"/>
      <c r="INJ5" s="86"/>
      <c r="INK5" s="86"/>
      <c r="INL5" s="86"/>
      <c r="INM5" s="86"/>
      <c r="INN5" s="86"/>
      <c r="INO5" s="86"/>
      <c r="INP5" s="86"/>
      <c r="INQ5" s="86"/>
      <c r="INR5" s="86"/>
      <c r="INS5" s="86"/>
      <c r="INT5" s="86"/>
      <c r="INU5" s="86"/>
      <c r="INV5" s="86"/>
      <c r="INW5" s="86"/>
      <c r="INX5" s="86"/>
      <c r="INY5" s="86"/>
      <c r="INZ5" s="86"/>
      <c r="IOA5" s="86"/>
      <c r="IOB5" s="86"/>
      <c r="IOC5" s="86"/>
      <c r="IOD5" s="86"/>
      <c r="IOE5" s="86"/>
      <c r="IOF5" s="86"/>
      <c r="IOG5" s="86"/>
      <c r="IOH5" s="86"/>
      <c r="IOI5" s="86"/>
      <c r="IOJ5" s="86"/>
      <c r="IOK5" s="86"/>
      <c r="IOL5" s="86"/>
      <c r="IOM5" s="86"/>
      <c r="ION5" s="86"/>
      <c r="IOO5" s="86"/>
      <c r="IOP5" s="86"/>
      <c r="IOQ5" s="86"/>
      <c r="IOR5" s="86"/>
      <c r="IOS5" s="86"/>
      <c r="IOT5" s="86"/>
      <c r="IOU5" s="86"/>
      <c r="IOV5" s="86"/>
      <c r="IOW5" s="86"/>
      <c r="IOX5" s="86"/>
      <c r="IOY5" s="86"/>
      <c r="IOZ5" s="86"/>
      <c r="IPA5" s="86"/>
      <c r="IPB5" s="86"/>
      <c r="IPC5" s="86"/>
      <c r="IPD5" s="86"/>
      <c r="IPE5" s="86"/>
      <c r="IPF5" s="86"/>
      <c r="IPG5" s="86"/>
      <c r="IPH5" s="86"/>
      <c r="IPI5" s="86"/>
      <c r="IPJ5" s="86"/>
      <c r="IPK5" s="86"/>
      <c r="IPL5" s="86"/>
      <c r="IPM5" s="86"/>
      <c r="IPN5" s="86"/>
      <c r="IPO5" s="86"/>
      <c r="IPP5" s="86"/>
      <c r="IPQ5" s="86"/>
      <c r="IPR5" s="86"/>
      <c r="IPS5" s="86"/>
      <c r="IPT5" s="86"/>
      <c r="IPU5" s="86"/>
      <c r="IPV5" s="86"/>
      <c r="IPW5" s="86"/>
      <c r="IPX5" s="86"/>
      <c r="IPY5" s="86"/>
      <c r="IPZ5" s="86"/>
      <c r="IQA5" s="86"/>
      <c r="IQB5" s="86"/>
      <c r="IQC5" s="86"/>
      <c r="IQD5" s="86"/>
      <c r="IQE5" s="86"/>
      <c r="IQF5" s="86"/>
      <c r="IQG5" s="86"/>
      <c r="IQH5" s="86"/>
      <c r="IQI5" s="86"/>
      <c r="IQJ5" s="86"/>
      <c r="IQK5" s="86"/>
      <c r="IQL5" s="86"/>
      <c r="IQM5" s="86"/>
      <c r="IQN5" s="86"/>
      <c r="IQO5" s="86"/>
      <c r="IQP5" s="86"/>
      <c r="IQQ5" s="86"/>
      <c r="IQR5" s="86"/>
      <c r="IQS5" s="86"/>
      <c r="IQT5" s="86"/>
      <c r="IQU5" s="86"/>
      <c r="IQV5" s="86"/>
      <c r="IQW5" s="86"/>
      <c r="IQX5" s="86"/>
      <c r="IQY5" s="86"/>
      <c r="IQZ5" s="86"/>
      <c r="IRA5" s="86"/>
      <c r="IRB5" s="86"/>
      <c r="IRC5" s="86"/>
      <c r="IRD5" s="86"/>
      <c r="IRE5" s="86"/>
      <c r="IRF5" s="86"/>
      <c r="IRG5" s="86"/>
      <c r="IRH5" s="86"/>
      <c r="IRI5" s="86"/>
      <c r="IRJ5" s="86"/>
      <c r="IRK5" s="86"/>
      <c r="IRL5" s="86"/>
      <c r="IRM5" s="86"/>
      <c r="IRN5" s="86"/>
      <c r="IRO5" s="86"/>
      <c r="IRP5" s="86"/>
      <c r="IRQ5" s="86"/>
      <c r="IRR5" s="86"/>
      <c r="IRS5" s="86"/>
      <c r="IRT5" s="86"/>
      <c r="IRU5" s="86"/>
      <c r="IRV5" s="86"/>
      <c r="IRW5" s="86"/>
      <c r="IRX5" s="86"/>
      <c r="IRY5" s="86"/>
      <c r="IRZ5" s="86"/>
      <c r="ISA5" s="86"/>
      <c r="ISB5" s="86"/>
      <c r="ISC5" s="86"/>
      <c r="ISD5" s="86"/>
      <c r="ISE5" s="86"/>
      <c r="ISF5" s="86"/>
      <c r="ISG5" s="86"/>
      <c r="ISH5" s="86"/>
      <c r="ISI5" s="86"/>
      <c r="ISJ5" s="86"/>
      <c r="ISK5" s="86"/>
      <c r="ISL5" s="86"/>
      <c r="ISM5" s="86"/>
      <c r="ISN5" s="86"/>
      <c r="ISO5" s="86"/>
      <c r="ISP5" s="86"/>
      <c r="ISQ5" s="86"/>
      <c r="ISR5" s="86"/>
      <c r="ISS5" s="86"/>
      <c r="IST5" s="86"/>
      <c r="ISU5" s="86"/>
      <c r="ISV5" s="86"/>
      <c r="ISW5" s="86"/>
      <c r="ISX5" s="86"/>
      <c r="ISY5" s="86"/>
      <c r="ISZ5" s="86"/>
      <c r="ITA5" s="86"/>
      <c r="ITB5" s="86"/>
      <c r="ITC5" s="86"/>
      <c r="ITD5" s="86"/>
      <c r="ITE5" s="86"/>
      <c r="ITF5" s="86"/>
      <c r="ITG5" s="86"/>
      <c r="ITH5" s="86"/>
      <c r="ITI5" s="86"/>
      <c r="ITJ5" s="86"/>
      <c r="ITK5" s="86"/>
      <c r="ITL5" s="86"/>
      <c r="ITM5" s="86"/>
      <c r="ITN5" s="86"/>
      <c r="ITO5" s="86"/>
      <c r="ITP5" s="86"/>
      <c r="ITQ5" s="86"/>
      <c r="ITR5" s="86"/>
      <c r="ITS5" s="86"/>
      <c r="ITT5" s="86"/>
      <c r="ITU5" s="86"/>
      <c r="ITV5" s="86"/>
      <c r="ITW5" s="86"/>
      <c r="ITX5" s="86"/>
      <c r="ITY5" s="86"/>
      <c r="ITZ5" s="86"/>
      <c r="IUA5" s="86"/>
      <c r="IUB5" s="86"/>
      <c r="IUC5" s="86"/>
      <c r="IUD5" s="86"/>
      <c r="IUE5" s="86"/>
      <c r="IUF5" s="86"/>
      <c r="IUG5" s="86"/>
      <c r="IUH5" s="86"/>
      <c r="IUI5" s="86"/>
      <c r="IUJ5" s="86"/>
      <c r="IUK5" s="86"/>
      <c r="IUL5" s="86"/>
      <c r="IUM5" s="86"/>
      <c r="IUN5" s="86"/>
      <c r="IUO5" s="86"/>
      <c r="IUP5" s="86"/>
      <c r="IUQ5" s="86"/>
      <c r="IUR5" s="86"/>
      <c r="IUS5" s="86"/>
      <c r="IUT5" s="86"/>
      <c r="IUU5" s="86"/>
      <c r="IUV5" s="86"/>
      <c r="IUW5" s="86"/>
      <c r="IUX5" s="86"/>
      <c r="IUY5" s="86"/>
      <c r="IUZ5" s="86"/>
      <c r="IVA5" s="86"/>
      <c r="IVB5" s="86"/>
      <c r="IVC5" s="86"/>
      <c r="IVD5" s="86"/>
      <c r="IVE5" s="86"/>
      <c r="IVF5" s="86"/>
      <c r="IVG5" s="86"/>
      <c r="IVH5" s="86"/>
      <c r="IVI5" s="86"/>
      <c r="IVJ5" s="86"/>
      <c r="IVK5" s="86"/>
      <c r="IVL5" s="86"/>
      <c r="IVM5" s="86"/>
      <c r="IVN5" s="86"/>
      <c r="IVO5" s="86"/>
      <c r="IVP5" s="86"/>
      <c r="IVQ5" s="86"/>
      <c r="IVR5" s="86"/>
      <c r="IVS5" s="86"/>
      <c r="IVT5" s="86"/>
      <c r="IVU5" s="86"/>
      <c r="IVV5" s="86"/>
      <c r="IVW5" s="86"/>
      <c r="IVX5" s="86"/>
      <c r="IVY5" s="86"/>
      <c r="IVZ5" s="86"/>
      <c r="IWA5" s="86"/>
      <c r="IWB5" s="86"/>
      <c r="IWC5" s="86"/>
      <c r="IWD5" s="86"/>
      <c r="IWE5" s="86"/>
      <c r="IWF5" s="86"/>
      <c r="IWG5" s="86"/>
      <c r="IWH5" s="86"/>
      <c r="IWI5" s="86"/>
      <c r="IWJ5" s="86"/>
      <c r="IWK5" s="86"/>
      <c r="IWL5" s="86"/>
      <c r="IWM5" s="86"/>
      <c r="IWN5" s="86"/>
      <c r="IWO5" s="86"/>
      <c r="IWP5" s="86"/>
      <c r="IWQ5" s="86"/>
      <c r="IWR5" s="86"/>
      <c r="IWS5" s="86"/>
      <c r="IWT5" s="86"/>
      <c r="IWU5" s="86"/>
      <c r="IWV5" s="86"/>
      <c r="IWW5" s="86"/>
      <c r="IWX5" s="86"/>
      <c r="IWY5" s="86"/>
      <c r="IWZ5" s="86"/>
      <c r="IXA5" s="86"/>
      <c r="IXB5" s="86"/>
      <c r="IXC5" s="86"/>
      <c r="IXD5" s="86"/>
      <c r="IXE5" s="86"/>
      <c r="IXF5" s="86"/>
      <c r="IXG5" s="86"/>
      <c r="IXH5" s="86"/>
      <c r="IXI5" s="86"/>
      <c r="IXJ5" s="86"/>
      <c r="IXK5" s="86"/>
      <c r="IXL5" s="86"/>
      <c r="IXM5" s="86"/>
      <c r="IXN5" s="86"/>
      <c r="IXO5" s="86"/>
      <c r="IXP5" s="86"/>
      <c r="IXQ5" s="86"/>
      <c r="IXR5" s="86"/>
      <c r="IXS5" s="86"/>
      <c r="IXT5" s="86"/>
      <c r="IXU5" s="86"/>
      <c r="IXV5" s="86"/>
      <c r="IXW5" s="86"/>
      <c r="IXX5" s="86"/>
      <c r="IXY5" s="86"/>
      <c r="IXZ5" s="86"/>
      <c r="IYA5" s="86"/>
      <c r="IYB5" s="86"/>
      <c r="IYC5" s="86"/>
      <c r="IYD5" s="86"/>
      <c r="IYE5" s="86"/>
      <c r="IYF5" s="86"/>
      <c r="IYG5" s="86"/>
      <c r="IYH5" s="86"/>
      <c r="IYI5" s="86"/>
      <c r="IYJ5" s="86"/>
      <c r="IYK5" s="86"/>
      <c r="IYL5" s="86"/>
      <c r="IYM5" s="86"/>
      <c r="IYN5" s="86"/>
      <c r="IYO5" s="86"/>
      <c r="IYP5" s="86"/>
      <c r="IYQ5" s="86"/>
      <c r="IYR5" s="86"/>
      <c r="IYS5" s="86"/>
      <c r="IYT5" s="86"/>
      <c r="IYU5" s="86"/>
      <c r="IYV5" s="86"/>
      <c r="IYW5" s="86"/>
      <c r="IYX5" s="86"/>
      <c r="IYY5" s="86"/>
      <c r="IYZ5" s="86"/>
      <c r="IZA5" s="86"/>
      <c r="IZB5" s="86"/>
      <c r="IZC5" s="86"/>
      <c r="IZD5" s="86"/>
      <c r="IZE5" s="86"/>
      <c r="IZF5" s="86"/>
      <c r="IZG5" s="86"/>
      <c r="IZH5" s="86"/>
      <c r="IZI5" s="86"/>
      <c r="IZJ5" s="86"/>
      <c r="IZK5" s="86"/>
      <c r="IZL5" s="86"/>
      <c r="IZM5" s="86"/>
      <c r="IZN5" s="86"/>
      <c r="IZO5" s="86"/>
      <c r="IZP5" s="86"/>
      <c r="IZQ5" s="86"/>
      <c r="IZR5" s="86"/>
      <c r="IZS5" s="86"/>
      <c r="IZT5" s="86"/>
      <c r="IZU5" s="86"/>
      <c r="IZV5" s="86"/>
      <c r="IZW5" s="86"/>
      <c r="IZX5" s="86"/>
      <c r="IZY5" s="86"/>
      <c r="IZZ5" s="86"/>
      <c r="JAA5" s="86"/>
      <c r="JAB5" s="86"/>
      <c r="JAC5" s="86"/>
      <c r="JAD5" s="86"/>
      <c r="JAE5" s="86"/>
      <c r="JAF5" s="86"/>
      <c r="JAG5" s="86"/>
      <c r="JAH5" s="86"/>
      <c r="JAI5" s="86"/>
      <c r="JAJ5" s="86"/>
      <c r="JAK5" s="86"/>
      <c r="JAL5" s="86"/>
      <c r="JAM5" s="86"/>
      <c r="JAN5" s="86"/>
      <c r="JAO5" s="86"/>
      <c r="JAP5" s="86"/>
      <c r="JAQ5" s="86"/>
      <c r="JAR5" s="86"/>
      <c r="JAS5" s="86"/>
      <c r="JAT5" s="86"/>
      <c r="JAU5" s="86"/>
      <c r="JAV5" s="86"/>
      <c r="JAW5" s="86"/>
      <c r="JAX5" s="86"/>
      <c r="JAY5" s="86"/>
      <c r="JAZ5" s="86"/>
      <c r="JBA5" s="86"/>
      <c r="JBB5" s="86"/>
      <c r="JBC5" s="86"/>
      <c r="JBD5" s="86"/>
      <c r="JBE5" s="86"/>
      <c r="JBF5" s="86"/>
      <c r="JBG5" s="86"/>
      <c r="JBH5" s="86"/>
      <c r="JBI5" s="86"/>
      <c r="JBJ5" s="86"/>
      <c r="JBK5" s="86"/>
      <c r="JBL5" s="86"/>
      <c r="JBM5" s="86"/>
      <c r="JBN5" s="86"/>
      <c r="JBO5" s="86"/>
      <c r="JBP5" s="86"/>
      <c r="JBQ5" s="86"/>
      <c r="JBR5" s="86"/>
      <c r="JBS5" s="86"/>
      <c r="JBT5" s="86"/>
      <c r="JBU5" s="86"/>
      <c r="JBV5" s="86"/>
      <c r="JBW5" s="86"/>
      <c r="JBX5" s="86"/>
      <c r="JBY5" s="86"/>
      <c r="JBZ5" s="86"/>
      <c r="JCA5" s="86"/>
      <c r="JCB5" s="86"/>
      <c r="JCC5" s="86"/>
      <c r="JCD5" s="86"/>
      <c r="JCE5" s="86"/>
      <c r="JCF5" s="86"/>
      <c r="JCG5" s="86"/>
      <c r="JCH5" s="86"/>
      <c r="JCI5" s="86"/>
      <c r="JCJ5" s="86"/>
      <c r="JCK5" s="86"/>
      <c r="JCL5" s="86"/>
      <c r="JCM5" s="86"/>
      <c r="JCN5" s="86"/>
      <c r="JCO5" s="86"/>
      <c r="JCP5" s="86"/>
      <c r="JCQ5" s="86"/>
      <c r="JCR5" s="86"/>
      <c r="JCS5" s="86"/>
      <c r="JCT5" s="86"/>
      <c r="JCU5" s="86"/>
      <c r="JCV5" s="86"/>
      <c r="JCW5" s="86"/>
      <c r="JCX5" s="86"/>
      <c r="JCY5" s="86"/>
      <c r="JCZ5" s="86"/>
      <c r="JDA5" s="86"/>
      <c r="JDB5" s="86"/>
      <c r="JDC5" s="86"/>
      <c r="JDD5" s="86"/>
      <c r="JDE5" s="86"/>
      <c r="JDF5" s="86"/>
      <c r="JDG5" s="86"/>
      <c r="JDH5" s="86"/>
      <c r="JDI5" s="86"/>
      <c r="JDJ5" s="86"/>
      <c r="JDK5" s="86"/>
      <c r="JDL5" s="86"/>
      <c r="JDM5" s="86"/>
      <c r="JDN5" s="86"/>
      <c r="JDO5" s="86"/>
      <c r="JDP5" s="86"/>
      <c r="JDQ5" s="86"/>
      <c r="JDR5" s="86"/>
      <c r="JDS5" s="86"/>
      <c r="JDT5" s="86"/>
      <c r="JDU5" s="86"/>
      <c r="JDV5" s="86"/>
      <c r="JDW5" s="86"/>
      <c r="JDX5" s="86"/>
      <c r="JDY5" s="86"/>
      <c r="JDZ5" s="86"/>
      <c r="JEA5" s="86"/>
      <c r="JEB5" s="86"/>
      <c r="JEC5" s="86"/>
      <c r="JED5" s="86"/>
      <c r="JEE5" s="86"/>
      <c r="JEF5" s="86"/>
      <c r="JEG5" s="86"/>
      <c r="JEH5" s="86"/>
      <c r="JEI5" s="86"/>
      <c r="JEJ5" s="86"/>
      <c r="JEK5" s="86"/>
      <c r="JEL5" s="86"/>
      <c r="JEM5" s="86"/>
      <c r="JEN5" s="86"/>
      <c r="JEO5" s="86"/>
      <c r="JEP5" s="86"/>
      <c r="JEQ5" s="86"/>
      <c r="JER5" s="86"/>
      <c r="JES5" s="86"/>
      <c r="JET5" s="86"/>
      <c r="JEU5" s="86"/>
      <c r="JEV5" s="86"/>
      <c r="JEW5" s="86"/>
      <c r="JEX5" s="86"/>
      <c r="JEY5" s="86"/>
      <c r="JEZ5" s="86"/>
      <c r="JFA5" s="86"/>
      <c r="JFB5" s="86"/>
      <c r="JFC5" s="86"/>
      <c r="JFD5" s="86"/>
      <c r="JFE5" s="86"/>
      <c r="JFF5" s="86"/>
      <c r="JFG5" s="86"/>
      <c r="JFH5" s="86"/>
      <c r="JFI5" s="86"/>
      <c r="JFJ5" s="86"/>
      <c r="JFK5" s="86"/>
      <c r="JFL5" s="86"/>
      <c r="JFM5" s="86"/>
      <c r="JFN5" s="86"/>
      <c r="JFO5" s="86"/>
      <c r="JFP5" s="86"/>
      <c r="JFQ5" s="86"/>
      <c r="JFR5" s="86"/>
      <c r="JFS5" s="86"/>
      <c r="JFT5" s="86"/>
      <c r="JFU5" s="86"/>
      <c r="JFV5" s="86"/>
      <c r="JFW5" s="86"/>
      <c r="JFX5" s="86"/>
      <c r="JFY5" s="86"/>
      <c r="JFZ5" s="86"/>
      <c r="JGA5" s="86"/>
      <c r="JGB5" s="86"/>
      <c r="JGC5" s="86"/>
      <c r="JGD5" s="86"/>
      <c r="JGE5" s="86"/>
      <c r="JGF5" s="86"/>
      <c r="JGG5" s="86"/>
      <c r="JGH5" s="86"/>
      <c r="JGI5" s="86"/>
      <c r="JGJ5" s="86"/>
      <c r="JGK5" s="86"/>
      <c r="JGL5" s="86"/>
      <c r="JGM5" s="86"/>
      <c r="JGN5" s="86"/>
      <c r="JGO5" s="86"/>
      <c r="JGP5" s="86"/>
      <c r="JGQ5" s="86"/>
      <c r="JGR5" s="86"/>
      <c r="JGS5" s="86"/>
      <c r="JGT5" s="86"/>
      <c r="JGU5" s="86"/>
      <c r="JGV5" s="86"/>
      <c r="JGW5" s="86"/>
      <c r="JGX5" s="86"/>
      <c r="JGY5" s="86"/>
      <c r="JGZ5" s="86"/>
      <c r="JHA5" s="86"/>
      <c r="JHB5" s="86"/>
      <c r="JHC5" s="86"/>
      <c r="JHD5" s="86"/>
      <c r="JHE5" s="86"/>
      <c r="JHF5" s="86"/>
      <c r="JHG5" s="86"/>
      <c r="JHH5" s="86"/>
      <c r="JHI5" s="86"/>
      <c r="JHJ5" s="86"/>
      <c r="JHK5" s="86"/>
      <c r="JHL5" s="86"/>
      <c r="JHM5" s="86"/>
      <c r="JHN5" s="86"/>
      <c r="JHO5" s="86"/>
      <c r="JHP5" s="86"/>
      <c r="JHQ5" s="86"/>
      <c r="JHR5" s="86"/>
      <c r="JHS5" s="86"/>
      <c r="JHT5" s="86"/>
      <c r="JHU5" s="86"/>
      <c r="JHV5" s="86"/>
      <c r="JHW5" s="86"/>
      <c r="JHX5" s="86"/>
      <c r="JHY5" s="86"/>
      <c r="JHZ5" s="86"/>
      <c r="JIA5" s="86"/>
      <c r="JIB5" s="86"/>
      <c r="JIC5" s="86"/>
      <c r="JID5" s="86"/>
      <c r="JIE5" s="86"/>
      <c r="JIF5" s="86"/>
      <c r="JIG5" s="86"/>
      <c r="JIH5" s="86"/>
      <c r="JII5" s="86"/>
      <c r="JIJ5" s="86"/>
      <c r="JIK5" s="86"/>
      <c r="JIL5" s="86"/>
      <c r="JIM5" s="86"/>
      <c r="JIN5" s="86"/>
      <c r="JIO5" s="86"/>
      <c r="JIP5" s="86"/>
      <c r="JIQ5" s="86"/>
      <c r="JIR5" s="86"/>
      <c r="JIS5" s="86"/>
      <c r="JIT5" s="86"/>
      <c r="JIU5" s="86"/>
      <c r="JIV5" s="86"/>
      <c r="JIW5" s="86"/>
      <c r="JIX5" s="86"/>
      <c r="JIY5" s="86"/>
      <c r="JIZ5" s="86"/>
      <c r="JJA5" s="86"/>
      <c r="JJB5" s="86"/>
      <c r="JJC5" s="86"/>
      <c r="JJD5" s="86"/>
      <c r="JJE5" s="86"/>
      <c r="JJF5" s="86"/>
      <c r="JJG5" s="86"/>
      <c r="JJH5" s="86"/>
      <c r="JJI5" s="86"/>
      <c r="JJJ5" s="86"/>
      <c r="JJK5" s="86"/>
      <c r="JJL5" s="86"/>
      <c r="JJM5" s="86"/>
      <c r="JJN5" s="86"/>
      <c r="JJO5" s="86"/>
      <c r="JJP5" s="86"/>
      <c r="JJQ5" s="86"/>
      <c r="JJR5" s="86"/>
      <c r="JJS5" s="86"/>
      <c r="JJT5" s="86"/>
      <c r="JJU5" s="86"/>
      <c r="JJV5" s="86"/>
      <c r="JJW5" s="86"/>
      <c r="JJX5" s="86"/>
      <c r="JJY5" s="86"/>
      <c r="JJZ5" s="86"/>
      <c r="JKA5" s="86"/>
      <c r="JKB5" s="86"/>
      <c r="JKC5" s="86"/>
      <c r="JKD5" s="86"/>
      <c r="JKE5" s="86"/>
      <c r="JKF5" s="86"/>
      <c r="JKG5" s="86"/>
      <c r="JKH5" s="86"/>
      <c r="JKI5" s="86"/>
      <c r="JKJ5" s="86"/>
      <c r="JKK5" s="86"/>
      <c r="JKL5" s="86"/>
      <c r="JKM5" s="86"/>
      <c r="JKN5" s="86"/>
      <c r="JKO5" s="86"/>
      <c r="JKP5" s="86"/>
      <c r="JKQ5" s="86"/>
      <c r="JKR5" s="86"/>
      <c r="JKS5" s="86"/>
      <c r="JKT5" s="86"/>
      <c r="JKU5" s="86"/>
      <c r="JKV5" s="86"/>
      <c r="JKW5" s="86"/>
      <c r="JKX5" s="86"/>
      <c r="JKY5" s="86"/>
      <c r="JKZ5" s="86"/>
      <c r="JLA5" s="86"/>
      <c r="JLB5" s="86"/>
      <c r="JLC5" s="86"/>
      <c r="JLD5" s="86"/>
      <c r="JLE5" s="86"/>
      <c r="JLF5" s="86"/>
      <c r="JLG5" s="86"/>
      <c r="JLH5" s="86"/>
      <c r="JLI5" s="86"/>
      <c r="JLJ5" s="86"/>
      <c r="JLK5" s="86"/>
      <c r="JLL5" s="86"/>
      <c r="JLM5" s="86"/>
      <c r="JLN5" s="86"/>
      <c r="JLO5" s="86"/>
      <c r="JLP5" s="86"/>
      <c r="JLQ5" s="86"/>
      <c r="JLR5" s="86"/>
      <c r="JLS5" s="86"/>
      <c r="JLT5" s="86"/>
      <c r="JLU5" s="86"/>
      <c r="JLV5" s="86"/>
      <c r="JLW5" s="86"/>
      <c r="JLX5" s="86"/>
      <c r="JLY5" s="86"/>
      <c r="JLZ5" s="86"/>
      <c r="JMA5" s="86"/>
      <c r="JMB5" s="86"/>
      <c r="JMC5" s="86"/>
      <c r="JMD5" s="86"/>
      <c r="JME5" s="86"/>
      <c r="JMF5" s="86"/>
      <c r="JMG5" s="86"/>
      <c r="JMH5" s="86"/>
      <c r="JMI5" s="86"/>
      <c r="JMJ5" s="86"/>
      <c r="JMK5" s="86"/>
      <c r="JML5" s="86"/>
      <c r="JMM5" s="86"/>
      <c r="JMN5" s="86"/>
      <c r="JMO5" s="86"/>
      <c r="JMP5" s="86"/>
      <c r="JMQ5" s="86"/>
      <c r="JMR5" s="86"/>
      <c r="JMS5" s="86"/>
      <c r="JMT5" s="86"/>
      <c r="JMU5" s="86"/>
      <c r="JMV5" s="86"/>
      <c r="JMW5" s="86"/>
      <c r="JMX5" s="86"/>
      <c r="JMY5" s="86"/>
      <c r="JMZ5" s="86"/>
      <c r="JNA5" s="86"/>
      <c r="JNB5" s="86"/>
      <c r="JNC5" s="86"/>
      <c r="JND5" s="86"/>
      <c r="JNE5" s="86"/>
      <c r="JNF5" s="86"/>
      <c r="JNG5" s="86"/>
      <c r="JNH5" s="86"/>
      <c r="JNI5" s="86"/>
      <c r="JNJ5" s="86"/>
      <c r="JNK5" s="86"/>
      <c r="JNL5" s="86"/>
      <c r="JNM5" s="86"/>
      <c r="JNN5" s="86"/>
      <c r="JNO5" s="86"/>
      <c r="JNP5" s="86"/>
      <c r="JNQ5" s="86"/>
      <c r="JNR5" s="86"/>
      <c r="JNS5" s="86"/>
      <c r="JNT5" s="86"/>
      <c r="JNU5" s="86"/>
      <c r="JNV5" s="86"/>
      <c r="JNW5" s="86"/>
      <c r="JNX5" s="86"/>
      <c r="JNY5" s="86"/>
      <c r="JNZ5" s="86"/>
      <c r="JOA5" s="86"/>
      <c r="JOB5" s="86"/>
      <c r="JOC5" s="86"/>
      <c r="JOD5" s="86"/>
      <c r="JOE5" s="86"/>
      <c r="JOF5" s="86"/>
      <c r="JOG5" s="86"/>
      <c r="JOH5" s="86"/>
      <c r="JOI5" s="86"/>
      <c r="JOJ5" s="86"/>
      <c r="JOK5" s="86"/>
      <c r="JOL5" s="86"/>
      <c r="JOM5" s="86"/>
      <c r="JON5" s="86"/>
      <c r="JOO5" s="86"/>
      <c r="JOP5" s="86"/>
      <c r="JOQ5" s="86"/>
      <c r="JOR5" s="86"/>
      <c r="JOS5" s="86"/>
      <c r="JOT5" s="86"/>
      <c r="JOU5" s="86"/>
      <c r="JOV5" s="86"/>
      <c r="JOW5" s="86"/>
      <c r="JOX5" s="86"/>
      <c r="JOY5" s="86"/>
      <c r="JOZ5" s="86"/>
      <c r="JPA5" s="86"/>
      <c r="JPB5" s="86"/>
      <c r="JPC5" s="86"/>
      <c r="JPD5" s="86"/>
      <c r="JPE5" s="86"/>
      <c r="JPF5" s="86"/>
      <c r="JPG5" s="86"/>
      <c r="JPH5" s="86"/>
      <c r="JPI5" s="86"/>
      <c r="JPJ5" s="86"/>
      <c r="JPK5" s="86"/>
      <c r="JPL5" s="86"/>
      <c r="JPM5" s="86"/>
      <c r="JPN5" s="86"/>
      <c r="JPO5" s="86"/>
      <c r="JPP5" s="86"/>
      <c r="JPQ5" s="86"/>
      <c r="JPR5" s="86"/>
      <c r="JPS5" s="86"/>
      <c r="JPT5" s="86"/>
      <c r="JPU5" s="86"/>
      <c r="JPV5" s="86"/>
      <c r="JPW5" s="86"/>
      <c r="JPX5" s="86"/>
      <c r="JPY5" s="86"/>
      <c r="JPZ5" s="86"/>
      <c r="JQA5" s="86"/>
      <c r="JQB5" s="86"/>
      <c r="JQC5" s="86"/>
      <c r="JQD5" s="86"/>
      <c r="JQE5" s="86"/>
      <c r="JQF5" s="86"/>
      <c r="JQG5" s="86"/>
      <c r="JQH5" s="86"/>
      <c r="JQI5" s="86"/>
      <c r="JQJ5" s="86"/>
      <c r="JQK5" s="86"/>
      <c r="JQL5" s="86"/>
      <c r="JQM5" s="86"/>
      <c r="JQN5" s="86"/>
      <c r="JQO5" s="86"/>
      <c r="JQP5" s="86"/>
      <c r="JQQ5" s="86"/>
      <c r="JQR5" s="86"/>
      <c r="JQS5" s="86"/>
      <c r="JQT5" s="86"/>
      <c r="JQU5" s="86"/>
      <c r="JQV5" s="86"/>
      <c r="JQW5" s="86"/>
      <c r="JQX5" s="86"/>
      <c r="JQY5" s="86"/>
      <c r="JQZ5" s="86"/>
      <c r="JRA5" s="86"/>
      <c r="JRB5" s="86"/>
      <c r="JRC5" s="86"/>
      <c r="JRD5" s="86"/>
      <c r="JRE5" s="86"/>
      <c r="JRF5" s="86"/>
      <c r="JRG5" s="86"/>
      <c r="JRH5" s="86"/>
      <c r="JRI5" s="86"/>
      <c r="JRJ5" s="86"/>
      <c r="JRK5" s="86"/>
      <c r="JRL5" s="86"/>
      <c r="JRM5" s="86"/>
      <c r="JRN5" s="86"/>
      <c r="JRO5" s="86"/>
      <c r="JRP5" s="86"/>
      <c r="JRQ5" s="86"/>
      <c r="JRR5" s="86"/>
      <c r="JRS5" s="86"/>
      <c r="JRT5" s="86"/>
      <c r="JRU5" s="86"/>
      <c r="JRV5" s="86"/>
      <c r="JRW5" s="86"/>
      <c r="JRX5" s="86"/>
      <c r="JRY5" s="86"/>
      <c r="JRZ5" s="86"/>
      <c r="JSA5" s="86"/>
      <c r="JSB5" s="86"/>
      <c r="JSC5" s="86"/>
      <c r="JSD5" s="86"/>
      <c r="JSE5" s="86"/>
      <c r="JSF5" s="86"/>
      <c r="JSG5" s="86"/>
      <c r="JSH5" s="86"/>
      <c r="JSI5" s="86"/>
      <c r="JSJ5" s="86"/>
      <c r="JSK5" s="86"/>
      <c r="JSL5" s="86"/>
      <c r="JSM5" s="86"/>
      <c r="JSN5" s="86"/>
      <c r="JSO5" s="86"/>
      <c r="JSP5" s="86"/>
      <c r="JSQ5" s="86"/>
      <c r="JSR5" s="86"/>
      <c r="JSS5" s="86"/>
      <c r="JST5" s="86"/>
      <c r="JSU5" s="86"/>
      <c r="JSV5" s="86"/>
      <c r="JSW5" s="86"/>
      <c r="JSX5" s="86"/>
      <c r="JSY5" s="86"/>
      <c r="JSZ5" s="86"/>
      <c r="JTA5" s="86"/>
      <c r="JTB5" s="86"/>
      <c r="JTC5" s="86"/>
      <c r="JTD5" s="86"/>
      <c r="JTE5" s="86"/>
      <c r="JTF5" s="86"/>
      <c r="JTG5" s="86"/>
      <c r="JTH5" s="86"/>
      <c r="JTI5" s="86"/>
      <c r="JTJ5" s="86"/>
      <c r="JTK5" s="86"/>
      <c r="JTL5" s="86"/>
      <c r="JTM5" s="86"/>
      <c r="JTN5" s="86"/>
      <c r="JTO5" s="86"/>
      <c r="JTP5" s="86"/>
      <c r="JTQ5" s="86"/>
      <c r="JTR5" s="86"/>
      <c r="JTS5" s="86"/>
      <c r="JTT5" s="86"/>
      <c r="JTU5" s="86"/>
      <c r="JTV5" s="86"/>
      <c r="JTW5" s="86"/>
      <c r="JTX5" s="86"/>
      <c r="JTY5" s="86"/>
      <c r="JTZ5" s="86"/>
      <c r="JUA5" s="86"/>
      <c r="JUB5" s="86"/>
      <c r="JUC5" s="86"/>
      <c r="JUD5" s="86"/>
      <c r="JUE5" s="86"/>
      <c r="JUF5" s="86"/>
      <c r="JUG5" s="86"/>
      <c r="JUH5" s="86"/>
      <c r="JUI5" s="86"/>
      <c r="JUJ5" s="86"/>
      <c r="JUK5" s="86"/>
      <c r="JUL5" s="86"/>
      <c r="JUM5" s="86"/>
      <c r="JUN5" s="86"/>
      <c r="JUO5" s="86"/>
      <c r="JUP5" s="86"/>
      <c r="JUQ5" s="86"/>
      <c r="JUR5" s="86"/>
      <c r="JUS5" s="86"/>
      <c r="JUT5" s="86"/>
      <c r="JUU5" s="86"/>
      <c r="JUV5" s="86"/>
      <c r="JUW5" s="86"/>
      <c r="JUX5" s="86"/>
      <c r="JUY5" s="86"/>
      <c r="JUZ5" s="86"/>
      <c r="JVA5" s="86"/>
      <c r="JVB5" s="86"/>
      <c r="JVC5" s="86"/>
      <c r="JVD5" s="86"/>
      <c r="JVE5" s="86"/>
      <c r="JVF5" s="86"/>
      <c r="JVG5" s="86"/>
      <c r="JVH5" s="86"/>
      <c r="JVI5" s="86"/>
      <c r="JVJ5" s="86"/>
      <c r="JVK5" s="86"/>
      <c r="JVL5" s="86"/>
      <c r="JVM5" s="86"/>
      <c r="JVN5" s="86"/>
      <c r="JVO5" s="86"/>
      <c r="JVP5" s="86"/>
      <c r="JVQ5" s="86"/>
      <c r="JVR5" s="86"/>
      <c r="JVS5" s="86"/>
      <c r="JVT5" s="86"/>
      <c r="JVU5" s="86"/>
      <c r="JVV5" s="86"/>
      <c r="JVW5" s="86"/>
      <c r="JVX5" s="86"/>
      <c r="JVY5" s="86"/>
      <c r="JVZ5" s="86"/>
      <c r="JWA5" s="86"/>
      <c r="JWB5" s="86"/>
      <c r="JWC5" s="86"/>
      <c r="JWD5" s="86"/>
      <c r="JWE5" s="86"/>
      <c r="JWF5" s="86"/>
      <c r="JWG5" s="86"/>
      <c r="JWH5" s="86"/>
      <c r="JWI5" s="86"/>
      <c r="JWJ5" s="86"/>
      <c r="JWK5" s="86"/>
      <c r="JWL5" s="86"/>
      <c r="JWM5" s="86"/>
      <c r="JWN5" s="86"/>
      <c r="JWO5" s="86"/>
      <c r="JWP5" s="86"/>
      <c r="JWQ5" s="86"/>
      <c r="JWR5" s="86"/>
      <c r="JWS5" s="86"/>
      <c r="JWT5" s="86"/>
      <c r="JWU5" s="86"/>
      <c r="JWV5" s="86"/>
      <c r="JWW5" s="86"/>
      <c r="JWX5" s="86"/>
      <c r="JWY5" s="86"/>
      <c r="JWZ5" s="86"/>
      <c r="JXA5" s="86"/>
      <c r="JXB5" s="86"/>
      <c r="JXC5" s="86"/>
      <c r="JXD5" s="86"/>
      <c r="JXE5" s="86"/>
      <c r="JXF5" s="86"/>
      <c r="JXG5" s="86"/>
      <c r="JXH5" s="86"/>
      <c r="JXI5" s="86"/>
      <c r="JXJ5" s="86"/>
      <c r="JXK5" s="86"/>
      <c r="JXL5" s="86"/>
      <c r="JXM5" s="86"/>
      <c r="JXN5" s="86"/>
      <c r="JXO5" s="86"/>
      <c r="JXP5" s="86"/>
      <c r="JXQ5" s="86"/>
      <c r="JXR5" s="86"/>
      <c r="JXS5" s="86"/>
      <c r="JXT5" s="86"/>
      <c r="JXU5" s="86"/>
      <c r="JXV5" s="86"/>
      <c r="JXW5" s="86"/>
      <c r="JXX5" s="86"/>
      <c r="JXY5" s="86"/>
      <c r="JXZ5" s="86"/>
      <c r="JYA5" s="86"/>
      <c r="JYB5" s="86"/>
      <c r="JYC5" s="86"/>
      <c r="JYD5" s="86"/>
      <c r="JYE5" s="86"/>
      <c r="JYF5" s="86"/>
      <c r="JYG5" s="86"/>
      <c r="JYH5" s="86"/>
      <c r="JYI5" s="86"/>
      <c r="JYJ5" s="86"/>
      <c r="JYK5" s="86"/>
      <c r="JYL5" s="86"/>
      <c r="JYM5" s="86"/>
      <c r="JYN5" s="86"/>
      <c r="JYO5" s="86"/>
      <c r="JYP5" s="86"/>
      <c r="JYQ5" s="86"/>
      <c r="JYR5" s="86"/>
      <c r="JYS5" s="86"/>
      <c r="JYT5" s="86"/>
      <c r="JYU5" s="86"/>
      <c r="JYV5" s="86"/>
      <c r="JYW5" s="86"/>
      <c r="JYX5" s="86"/>
      <c r="JYY5" s="86"/>
      <c r="JYZ5" s="86"/>
      <c r="JZA5" s="86"/>
      <c r="JZB5" s="86"/>
      <c r="JZC5" s="86"/>
      <c r="JZD5" s="86"/>
      <c r="JZE5" s="86"/>
      <c r="JZF5" s="86"/>
      <c r="JZG5" s="86"/>
      <c r="JZH5" s="86"/>
      <c r="JZI5" s="86"/>
      <c r="JZJ5" s="86"/>
      <c r="JZK5" s="86"/>
      <c r="JZL5" s="86"/>
      <c r="JZM5" s="86"/>
      <c r="JZN5" s="86"/>
      <c r="JZO5" s="86"/>
      <c r="JZP5" s="86"/>
      <c r="JZQ5" s="86"/>
      <c r="JZR5" s="86"/>
      <c r="JZS5" s="86"/>
      <c r="JZT5" s="86"/>
      <c r="JZU5" s="86"/>
      <c r="JZV5" s="86"/>
      <c r="JZW5" s="86"/>
      <c r="JZX5" s="86"/>
      <c r="JZY5" s="86"/>
      <c r="JZZ5" s="86"/>
      <c r="KAA5" s="86"/>
      <c r="KAB5" s="86"/>
      <c r="KAC5" s="86"/>
      <c r="KAD5" s="86"/>
      <c r="KAE5" s="86"/>
      <c r="KAF5" s="86"/>
      <c r="KAG5" s="86"/>
      <c r="KAH5" s="86"/>
      <c r="KAI5" s="86"/>
      <c r="KAJ5" s="86"/>
      <c r="KAK5" s="86"/>
      <c r="KAL5" s="86"/>
      <c r="KAM5" s="86"/>
      <c r="KAN5" s="86"/>
      <c r="KAO5" s="86"/>
      <c r="KAP5" s="86"/>
      <c r="KAQ5" s="86"/>
      <c r="KAR5" s="86"/>
      <c r="KAS5" s="86"/>
      <c r="KAT5" s="86"/>
      <c r="KAU5" s="86"/>
      <c r="KAV5" s="86"/>
      <c r="KAW5" s="86"/>
      <c r="KAX5" s="86"/>
      <c r="KAY5" s="86"/>
      <c r="KAZ5" s="86"/>
      <c r="KBA5" s="86"/>
      <c r="KBB5" s="86"/>
      <c r="KBC5" s="86"/>
      <c r="KBD5" s="86"/>
      <c r="KBE5" s="86"/>
      <c r="KBF5" s="86"/>
      <c r="KBG5" s="86"/>
      <c r="KBH5" s="86"/>
      <c r="KBI5" s="86"/>
      <c r="KBJ5" s="86"/>
      <c r="KBK5" s="86"/>
      <c r="KBL5" s="86"/>
      <c r="KBM5" s="86"/>
      <c r="KBN5" s="86"/>
      <c r="KBO5" s="86"/>
      <c r="KBP5" s="86"/>
      <c r="KBQ5" s="86"/>
      <c r="KBR5" s="86"/>
      <c r="KBS5" s="86"/>
      <c r="KBT5" s="86"/>
      <c r="KBU5" s="86"/>
      <c r="KBV5" s="86"/>
      <c r="KBW5" s="86"/>
      <c r="KBX5" s="86"/>
      <c r="KBY5" s="86"/>
      <c r="KBZ5" s="86"/>
      <c r="KCA5" s="86"/>
      <c r="KCB5" s="86"/>
      <c r="KCC5" s="86"/>
      <c r="KCD5" s="86"/>
      <c r="KCE5" s="86"/>
      <c r="KCF5" s="86"/>
      <c r="KCG5" s="86"/>
      <c r="KCH5" s="86"/>
      <c r="KCI5" s="86"/>
      <c r="KCJ5" s="86"/>
      <c r="KCK5" s="86"/>
      <c r="KCL5" s="86"/>
      <c r="KCM5" s="86"/>
      <c r="KCN5" s="86"/>
      <c r="KCO5" s="86"/>
      <c r="KCP5" s="86"/>
      <c r="KCQ5" s="86"/>
      <c r="KCR5" s="86"/>
      <c r="KCS5" s="86"/>
      <c r="KCT5" s="86"/>
      <c r="KCU5" s="86"/>
      <c r="KCV5" s="86"/>
      <c r="KCW5" s="86"/>
      <c r="KCX5" s="86"/>
      <c r="KCY5" s="86"/>
      <c r="KCZ5" s="86"/>
      <c r="KDA5" s="86"/>
      <c r="KDB5" s="86"/>
      <c r="KDC5" s="86"/>
      <c r="KDD5" s="86"/>
      <c r="KDE5" s="86"/>
      <c r="KDF5" s="86"/>
      <c r="KDG5" s="86"/>
      <c r="KDH5" s="86"/>
      <c r="KDI5" s="86"/>
      <c r="KDJ5" s="86"/>
      <c r="KDK5" s="86"/>
      <c r="KDL5" s="86"/>
      <c r="KDM5" s="86"/>
      <c r="KDN5" s="86"/>
      <c r="KDO5" s="86"/>
      <c r="KDP5" s="86"/>
      <c r="KDQ5" s="86"/>
      <c r="KDR5" s="86"/>
      <c r="KDS5" s="86"/>
      <c r="KDT5" s="86"/>
      <c r="KDU5" s="86"/>
      <c r="KDV5" s="86"/>
      <c r="KDW5" s="86"/>
      <c r="KDX5" s="86"/>
      <c r="KDY5" s="86"/>
      <c r="KDZ5" s="86"/>
      <c r="KEA5" s="86"/>
      <c r="KEB5" s="86"/>
      <c r="KEC5" s="86"/>
      <c r="KED5" s="86"/>
      <c r="KEE5" s="86"/>
      <c r="KEF5" s="86"/>
      <c r="KEG5" s="86"/>
      <c r="KEH5" s="86"/>
      <c r="KEI5" s="86"/>
      <c r="KEJ5" s="86"/>
      <c r="KEK5" s="86"/>
      <c r="KEL5" s="86"/>
      <c r="KEM5" s="86"/>
      <c r="KEN5" s="86"/>
      <c r="KEO5" s="86"/>
      <c r="KEP5" s="86"/>
      <c r="KEQ5" s="86"/>
      <c r="KER5" s="86"/>
      <c r="KES5" s="86"/>
      <c r="KET5" s="86"/>
      <c r="KEU5" s="86"/>
      <c r="KEV5" s="86"/>
      <c r="KEW5" s="86"/>
      <c r="KEX5" s="86"/>
      <c r="KEY5" s="86"/>
      <c r="KEZ5" s="86"/>
      <c r="KFA5" s="86"/>
      <c r="KFB5" s="86"/>
      <c r="KFC5" s="86"/>
      <c r="KFD5" s="86"/>
      <c r="KFE5" s="86"/>
      <c r="KFF5" s="86"/>
      <c r="KFG5" s="86"/>
      <c r="KFH5" s="86"/>
      <c r="KFI5" s="86"/>
      <c r="KFJ5" s="86"/>
      <c r="KFK5" s="86"/>
      <c r="KFL5" s="86"/>
      <c r="KFM5" s="86"/>
      <c r="KFN5" s="86"/>
      <c r="KFO5" s="86"/>
      <c r="KFP5" s="86"/>
      <c r="KFQ5" s="86"/>
      <c r="KFR5" s="86"/>
      <c r="KFS5" s="86"/>
      <c r="KFT5" s="86"/>
      <c r="KFU5" s="86"/>
      <c r="KFV5" s="86"/>
      <c r="KFW5" s="86"/>
      <c r="KFX5" s="86"/>
      <c r="KFY5" s="86"/>
      <c r="KFZ5" s="86"/>
      <c r="KGA5" s="86"/>
      <c r="KGB5" s="86"/>
      <c r="KGC5" s="86"/>
      <c r="KGD5" s="86"/>
      <c r="KGE5" s="86"/>
      <c r="KGF5" s="86"/>
      <c r="KGG5" s="86"/>
      <c r="KGH5" s="86"/>
      <c r="KGI5" s="86"/>
      <c r="KGJ5" s="86"/>
      <c r="KGK5" s="86"/>
      <c r="KGL5" s="86"/>
      <c r="KGM5" s="86"/>
      <c r="KGN5" s="86"/>
      <c r="KGO5" s="86"/>
      <c r="KGP5" s="86"/>
      <c r="KGQ5" s="86"/>
      <c r="KGR5" s="86"/>
      <c r="KGS5" s="86"/>
      <c r="KGT5" s="86"/>
      <c r="KGU5" s="86"/>
      <c r="KGV5" s="86"/>
      <c r="KGW5" s="86"/>
      <c r="KGX5" s="86"/>
      <c r="KGY5" s="86"/>
      <c r="KGZ5" s="86"/>
      <c r="KHA5" s="86"/>
      <c r="KHB5" s="86"/>
      <c r="KHC5" s="86"/>
      <c r="KHD5" s="86"/>
      <c r="KHE5" s="86"/>
      <c r="KHF5" s="86"/>
      <c r="KHG5" s="86"/>
      <c r="KHH5" s="86"/>
      <c r="KHI5" s="86"/>
      <c r="KHJ5" s="86"/>
      <c r="KHK5" s="86"/>
      <c r="KHL5" s="86"/>
      <c r="KHM5" s="86"/>
      <c r="KHN5" s="86"/>
      <c r="KHO5" s="86"/>
      <c r="KHP5" s="86"/>
      <c r="KHQ5" s="86"/>
      <c r="KHR5" s="86"/>
      <c r="KHS5" s="86"/>
      <c r="KHT5" s="86"/>
      <c r="KHU5" s="86"/>
      <c r="KHV5" s="86"/>
      <c r="KHW5" s="86"/>
      <c r="KHX5" s="86"/>
      <c r="KHY5" s="86"/>
      <c r="KHZ5" s="86"/>
      <c r="KIA5" s="86"/>
      <c r="KIB5" s="86"/>
      <c r="KIC5" s="86"/>
      <c r="KID5" s="86"/>
      <c r="KIE5" s="86"/>
      <c r="KIF5" s="86"/>
      <c r="KIG5" s="86"/>
      <c r="KIH5" s="86"/>
      <c r="KII5" s="86"/>
      <c r="KIJ5" s="86"/>
      <c r="KIK5" s="86"/>
      <c r="KIL5" s="86"/>
      <c r="KIM5" s="86"/>
      <c r="KIN5" s="86"/>
      <c r="KIO5" s="86"/>
      <c r="KIP5" s="86"/>
      <c r="KIQ5" s="86"/>
      <c r="KIR5" s="86"/>
      <c r="KIS5" s="86"/>
      <c r="KIT5" s="86"/>
      <c r="KIU5" s="86"/>
      <c r="KIV5" s="86"/>
      <c r="KIW5" s="86"/>
      <c r="KIX5" s="86"/>
      <c r="KIY5" s="86"/>
      <c r="KIZ5" s="86"/>
      <c r="KJA5" s="86"/>
      <c r="KJB5" s="86"/>
      <c r="KJC5" s="86"/>
      <c r="KJD5" s="86"/>
      <c r="KJE5" s="86"/>
      <c r="KJF5" s="86"/>
      <c r="KJG5" s="86"/>
      <c r="KJH5" s="86"/>
      <c r="KJI5" s="86"/>
      <c r="KJJ5" s="86"/>
      <c r="KJK5" s="86"/>
      <c r="KJL5" s="86"/>
      <c r="KJM5" s="86"/>
      <c r="KJN5" s="86"/>
      <c r="KJO5" s="86"/>
      <c r="KJP5" s="86"/>
      <c r="KJQ5" s="86"/>
      <c r="KJR5" s="86"/>
      <c r="KJS5" s="86"/>
      <c r="KJT5" s="86"/>
      <c r="KJU5" s="86"/>
      <c r="KJV5" s="86"/>
      <c r="KJW5" s="86"/>
      <c r="KJX5" s="86"/>
      <c r="KJY5" s="86"/>
      <c r="KJZ5" s="86"/>
      <c r="KKA5" s="86"/>
      <c r="KKB5" s="86"/>
      <c r="KKC5" s="86"/>
      <c r="KKD5" s="86"/>
      <c r="KKE5" s="86"/>
      <c r="KKF5" s="86"/>
      <c r="KKG5" s="86"/>
      <c r="KKH5" s="86"/>
      <c r="KKI5" s="86"/>
      <c r="KKJ5" s="86"/>
      <c r="KKK5" s="86"/>
      <c r="KKL5" s="86"/>
      <c r="KKM5" s="86"/>
      <c r="KKN5" s="86"/>
      <c r="KKO5" s="86"/>
      <c r="KKP5" s="86"/>
      <c r="KKQ5" s="86"/>
      <c r="KKR5" s="86"/>
      <c r="KKS5" s="86"/>
      <c r="KKT5" s="86"/>
      <c r="KKU5" s="86"/>
      <c r="KKV5" s="86"/>
      <c r="KKW5" s="86"/>
      <c r="KKX5" s="86"/>
      <c r="KKY5" s="86"/>
      <c r="KKZ5" s="86"/>
      <c r="KLA5" s="86"/>
      <c r="KLB5" s="86"/>
      <c r="KLC5" s="86"/>
      <c r="KLD5" s="86"/>
      <c r="KLE5" s="86"/>
      <c r="KLF5" s="86"/>
      <c r="KLG5" s="86"/>
      <c r="KLH5" s="86"/>
      <c r="KLI5" s="86"/>
      <c r="KLJ5" s="86"/>
      <c r="KLK5" s="86"/>
      <c r="KLL5" s="86"/>
      <c r="KLM5" s="86"/>
      <c r="KLN5" s="86"/>
      <c r="KLO5" s="86"/>
      <c r="KLP5" s="86"/>
      <c r="KLQ5" s="86"/>
      <c r="KLR5" s="86"/>
      <c r="KLS5" s="86"/>
      <c r="KLT5" s="86"/>
      <c r="KLU5" s="86"/>
      <c r="KLV5" s="86"/>
      <c r="KLW5" s="86"/>
      <c r="KLX5" s="86"/>
      <c r="KLY5" s="86"/>
      <c r="KLZ5" s="86"/>
      <c r="KMA5" s="86"/>
      <c r="KMB5" s="86"/>
      <c r="KMC5" s="86"/>
      <c r="KMD5" s="86"/>
      <c r="KME5" s="86"/>
      <c r="KMF5" s="86"/>
      <c r="KMG5" s="86"/>
      <c r="KMH5" s="86"/>
      <c r="KMI5" s="86"/>
      <c r="KMJ5" s="86"/>
      <c r="KMK5" s="86"/>
      <c r="KML5" s="86"/>
      <c r="KMM5" s="86"/>
      <c r="KMN5" s="86"/>
      <c r="KMO5" s="86"/>
      <c r="KMP5" s="86"/>
      <c r="KMQ5" s="86"/>
      <c r="KMR5" s="86"/>
      <c r="KMS5" s="86"/>
      <c r="KMT5" s="86"/>
      <c r="KMU5" s="86"/>
      <c r="KMV5" s="86"/>
      <c r="KMW5" s="86"/>
      <c r="KMX5" s="86"/>
      <c r="KMY5" s="86"/>
      <c r="KMZ5" s="86"/>
      <c r="KNA5" s="86"/>
      <c r="KNB5" s="86"/>
      <c r="KNC5" s="86"/>
      <c r="KND5" s="86"/>
      <c r="KNE5" s="86"/>
      <c r="KNF5" s="86"/>
      <c r="KNG5" s="86"/>
      <c r="KNH5" s="86"/>
      <c r="KNI5" s="86"/>
      <c r="KNJ5" s="86"/>
      <c r="KNK5" s="86"/>
      <c r="KNL5" s="86"/>
      <c r="KNM5" s="86"/>
      <c r="KNN5" s="86"/>
      <c r="KNO5" s="86"/>
      <c r="KNP5" s="86"/>
      <c r="KNQ5" s="86"/>
      <c r="KNR5" s="86"/>
      <c r="KNS5" s="86"/>
      <c r="KNT5" s="86"/>
      <c r="KNU5" s="86"/>
      <c r="KNV5" s="86"/>
      <c r="KNW5" s="86"/>
      <c r="KNX5" s="86"/>
      <c r="KNY5" s="86"/>
      <c r="KNZ5" s="86"/>
      <c r="KOA5" s="86"/>
      <c r="KOB5" s="86"/>
      <c r="KOC5" s="86"/>
      <c r="KOD5" s="86"/>
      <c r="KOE5" s="86"/>
      <c r="KOF5" s="86"/>
      <c r="KOG5" s="86"/>
      <c r="KOH5" s="86"/>
      <c r="KOI5" s="86"/>
      <c r="KOJ5" s="86"/>
      <c r="KOK5" s="86"/>
      <c r="KOL5" s="86"/>
      <c r="KOM5" s="86"/>
      <c r="KON5" s="86"/>
      <c r="KOO5" s="86"/>
      <c r="KOP5" s="86"/>
      <c r="KOQ5" s="86"/>
      <c r="KOR5" s="86"/>
      <c r="KOS5" s="86"/>
      <c r="KOT5" s="86"/>
      <c r="KOU5" s="86"/>
      <c r="KOV5" s="86"/>
      <c r="KOW5" s="86"/>
      <c r="KOX5" s="86"/>
      <c r="KOY5" s="86"/>
      <c r="KOZ5" s="86"/>
      <c r="KPA5" s="86"/>
      <c r="KPB5" s="86"/>
      <c r="KPC5" s="86"/>
      <c r="KPD5" s="86"/>
      <c r="KPE5" s="86"/>
      <c r="KPF5" s="86"/>
      <c r="KPG5" s="86"/>
      <c r="KPH5" s="86"/>
      <c r="KPI5" s="86"/>
      <c r="KPJ5" s="86"/>
      <c r="KPK5" s="86"/>
      <c r="KPL5" s="86"/>
      <c r="KPM5" s="86"/>
      <c r="KPN5" s="86"/>
      <c r="KPO5" s="86"/>
      <c r="KPP5" s="86"/>
      <c r="KPQ5" s="86"/>
      <c r="KPR5" s="86"/>
      <c r="KPS5" s="86"/>
      <c r="KPT5" s="86"/>
      <c r="KPU5" s="86"/>
      <c r="KPV5" s="86"/>
      <c r="KPW5" s="86"/>
      <c r="KPX5" s="86"/>
      <c r="KPY5" s="86"/>
      <c r="KPZ5" s="86"/>
      <c r="KQA5" s="86"/>
      <c r="KQB5" s="86"/>
      <c r="KQC5" s="86"/>
      <c r="KQD5" s="86"/>
      <c r="KQE5" s="86"/>
      <c r="KQF5" s="86"/>
      <c r="KQG5" s="86"/>
      <c r="KQH5" s="86"/>
      <c r="KQI5" s="86"/>
      <c r="KQJ5" s="86"/>
      <c r="KQK5" s="86"/>
      <c r="KQL5" s="86"/>
      <c r="KQM5" s="86"/>
      <c r="KQN5" s="86"/>
      <c r="KQO5" s="86"/>
      <c r="KQP5" s="86"/>
      <c r="KQQ5" s="86"/>
      <c r="KQR5" s="86"/>
      <c r="KQS5" s="86"/>
      <c r="KQT5" s="86"/>
      <c r="KQU5" s="86"/>
      <c r="KQV5" s="86"/>
      <c r="KQW5" s="86"/>
      <c r="KQX5" s="86"/>
      <c r="KQY5" s="86"/>
      <c r="KQZ5" s="86"/>
      <c r="KRA5" s="86"/>
      <c r="KRB5" s="86"/>
      <c r="KRC5" s="86"/>
      <c r="KRD5" s="86"/>
      <c r="KRE5" s="86"/>
      <c r="KRF5" s="86"/>
      <c r="KRG5" s="86"/>
      <c r="KRH5" s="86"/>
      <c r="KRI5" s="86"/>
      <c r="KRJ5" s="86"/>
      <c r="KRK5" s="86"/>
      <c r="KRL5" s="86"/>
      <c r="KRM5" s="86"/>
      <c r="KRN5" s="86"/>
      <c r="KRO5" s="86"/>
      <c r="KRP5" s="86"/>
      <c r="KRQ5" s="86"/>
      <c r="KRR5" s="86"/>
      <c r="KRS5" s="86"/>
      <c r="KRT5" s="86"/>
      <c r="KRU5" s="86"/>
      <c r="KRV5" s="86"/>
      <c r="KRW5" s="86"/>
      <c r="KRX5" s="86"/>
      <c r="KRY5" s="86"/>
      <c r="KRZ5" s="86"/>
      <c r="KSA5" s="86"/>
      <c r="KSB5" s="86"/>
      <c r="KSC5" s="86"/>
      <c r="KSD5" s="86"/>
      <c r="KSE5" s="86"/>
      <c r="KSF5" s="86"/>
      <c r="KSG5" s="86"/>
      <c r="KSH5" s="86"/>
      <c r="KSI5" s="86"/>
      <c r="KSJ5" s="86"/>
      <c r="KSK5" s="86"/>
      <c r="KSL5" s="86"/>
      <c r="KSM5" s="86"/>
      <c r="KSN5" s="86"/>
      <c r="KSO5" s="86"/>
      <c r="KSP5" s="86"/>
      <c r="KSQ5" s="86"/>
      <c r="KSR5" s="86"/>
      <c r="KSS5" s="86"/>
      <c r="KST5" s="86"/>
      <c r="KSU5" s="86"/>
      <c r="KSV5" s="86"/>
      <c r="KSW5" s="86"/>
      <c r="KSX5" s="86"/>
      <c r="KSY5" s="86"/>
      <c r="KSZ5" s="86"/>
      <c r="KTA5" s="86"/>
      <c r="KTB5" s="86"/>
      <c r="KTC5" s="86"/>
      <c r="KTD5" s="86"/>
      <c r="KTE5" s="86"/>
      <c r="KTF5" s="86"/>
      <c r="KTG5" s="86"/>
      <c r="KTH5" s="86"/>
      <c r="KTI5" s="86"/>
      <c r="KTJ5" s="86"/>
      <c r="KTK5" s="86"/>
      <c r="KTL5" s="86"/>
      <c r="KTM5" s="86"/>
      <c r="KTN5" s="86"/>
      <c r="KTO5" s="86"/>
      <c r="KTP5" s="86"/>
      <c r="KTQ5" s="86"/>
      <c r="KTR5" s="86"/>
      <c r="KTS5" s="86"/>
      <c r="KTT5" s="86"/>
      <c r="KTU5" s="86"/>
      <c r="KTV5" s="86"/>
      <c r="KTW5" s="86"/>
      <c r="KTX5" s="86"/>
      <c r="KTY5" s="86"/>
      <c r="KTZ5" s="86"/>
      <c r="KUA5" s="86"/>
      <c r="KUB5" s="86"/>
      <c r="KUC5" s="86"/>
      <c r="KUD5" s="86"/>
      <c r="KUE5" s="86"/>
      <c r="KUF5" s="86"/>
      <c r="KUG5" s="86"/>
      <c r="KUH5" s="86"/>
      <c r="KUI5" s="86"/>
      <c r="KUJ5" s="86"/>
      <c r="KUK5" s="86"/>
      <c r="KUL5" s="86"/>
      <c r="KUM5" s="86"/>
      <c r="KUN5" s="86"/>
      <c r="KUO5" s="86"/>
      <c r="KUP5" s="86"/>
      <c r="KUQ5" s="86"/>
      <c r="KUR5" s="86"/>
      <c r="KUS5" s="86"/>
      <c r="KUT5" s="86"/>
      <c r="KUU5" s="86"/>
      <c r="KUV5" s="86"/>
      <c r="KUW5" s="86"/>
      <c r="KUX5" s="86"/>
      <c r="KUY5" s="86"/>
      <c r="KUZ5" s="86"/>
      <c r="KVA5" s="86"/>
      <c r="KVB5" s="86"/>
      <c r="KVC5" s="86"/>
      <c r="KVD5" s="86"/>
      <c r="KVE5" s="86"/>
      <c r="KVF5" s="86"/>
      <c r="KVG5" s="86"/>
      <c r="KVH5" s="86"/>
      <c r="KVI5" s="86"/>
      <c r="KVJ5" s="86"/>
      <c r="KVK5" s="86"/>
      <c r="KVL5" s="86"/>
      <c r="KVM5" s="86"/>
      <c r="KVN5" s="86"/>
      <c r="KVO5" s="86"/>
      <c r="KVP5" s="86"/>
      <c r="KVQ5" s="86"/>
      <c r="KVR5" s="86"/>
      <c r="KVS5" s="86"/>
      <c r="KVT5" s="86"/>
      <c r="KVU5" s="86"/>
      <c r="KVV5" s="86"/>
      <c r="KVW5" s="86"/>
      <c r="KVX5" s="86"/>
      <c r="KVY5" s="86"/>
      <c r="KVZ5" s="86"/>
      <c r="KWA5" s="86"/>
      <c r="KWB5" s="86"/>
      <c r="KWC5" s="86"/>
      <c r="KWD5" s="86"/>
      <c r="KWE5" s="86"/>
      <c r="KWF5" s="86"/>
      <c r="KWG5" s="86"/>
      <c r="KWH5" s="86"/>
      <c r="KWI5" s="86"/>
      <c r="KWJ5" s="86"/>
      <c r="KWK5" s="86"/>
      <c r="KWL5" s="86"/>
      <c r="KWM5" s="86"/>
      <c r="KWN5" s="86"/>
      <c r="KWO5" s="86"/>
      <c r="KWP5" s="86"/>
      <c r="KWQ5" s="86"/>
      <c r="KWR5" s="86"/>
      <c r="KWS5" s="86"/>
      <c r="KWT5" s="86"/>
      <c r="KWU5" s="86"/>
      <c r="KWV5" s="86"/>
      <c r="KWW5" s="86"/>
      <c r="KWX5" s="86"/>
      <c r="KWY5" s="86"/>
      <c r="KWZ5" s="86"/>
      <c r="KXA5" s="86"/>
      <c r="KXB5" s="86"/>
      <c r="KXC5" s="86"/>
      <c r="KXD5" s="86"/>
      <c r="KXE5" s="86"/>
      <c r="KXF5" s="86"/>
      <c r="KXG5" s="86"/>
      <c r="KXH5" s="86"/>
      <c r="KXI5" s="86"/>
      <c r="KXJ5" s="86"/>
      <c r="KXK5" s="86"/>
      <c r="KXL5" s="86"/>
      <c r="KXM5" s="86"/>
      <c r="KXN5" s="86"/>
      <c r="KXO5" s="86"/>
      <c r="KXP5" s="86"/>
      <c r="KXQ5" s="86"/>
      <c r="KXR5" s="86"/>
      <c r="KXS5" s="86"/>
      <c r="KXT5" s="86"/>
      <c r="KXU5" s="86"/>
      <c r="KXV5" s="86"/>
      <c r="KXW5" s="86"/>
      <c r="KXX5" s="86"/>
      <c r="KXY5" s="86"/>
      <c r="KXZ5" s="86"/>
      <c r="KYA5" s="86"/>
      <c r="KYB5" s="86"/>
      <c r="KYC5" s="86"/>
      <c r="KYD5" s="86"/>
      <c r="KYE5" s="86"/>
      <c r="KYF5" s="86"/>
      <c r="KYG5" s="86"/>
      <c r="KYH5" s="86"/>
      <c r="KYI5" s="86"/>
      <c r="KYJ5" s="86"/>
      <c r="KYK5" s="86"/>
      <c r="KYL5" s="86"/>
      <c r="KYM5" s="86"/>
      <c r="KYN5" s="86"/>
      <c r="KYO5" s="86"/>
      <c r="KYP5" s="86"/>
      <c r="KYQ5" s="86"/>
      <c r="KYR5" s="86"/>
      <c r="KYS5" s="86"/>
      <c r="KYT5" s="86"/>
      <c r="KYU5" s="86"/>
      <c r="KYV5" s="86"/>
      <c r="KYW5" s="86"/>
      <c r="KYX5" s="86"/>
      <c r="KYY5" s="86"/>
      <c r="KYZ5" s="86"/>
      <c r="KZA5" s="86"/>
      <c r="KZB5" s="86"/>
      <c r="KZC5" s="86"/>
      <c r="KZD5" s="86"/>
      <c r="KZE5" s="86"/>
      <c r="KZF5" s="86"/>
      <c r="KZG5" s="86"/>
      <c r="KZH5" s="86"/>
      <c r="KZI5" s="86"/>
      <c r="KZJ5" s="86"/>
      <c r="KZK5" s="86"/>
      <c r="KZL5" s="86"/>
      <c r="KZM5" s="86"/>
      <c r="KZN5" s="86"/>
      <c r="KZO5" s="86"/>
      <c r="KZP5" s="86"/>
      <c r="KZQ5" s="86"/>
      <c r="KZR5" s="86"/>
      <c r="KZS5" s="86"/>
      <c r="KZT5" s="86"/>
      <c r="KZU5" s="86"/>
      <c r="KZV5" s="86"/>
      <c r="KZW5" s="86"/>
      <c r="KZX5" s="86"/>
      <c r="KZY5" s="86"/>
      <c r="KZZ5" s="86"/>
      <c r="LAA5" s="86"/>
      <c r="LAB5" s="86"/>
      <c r="LAC5" s="86"/>
      <c r="LAD5" s="86"/>
      <c r="LAE5" s="86"/>
      <c r="LAF5" s="86"/>
      <c r="LAG5" s="86"/>
      <c r="LAH5" s="86"/>
      <c r="LAI5" s="86"/>
      <c r="LAJ5" s="86"/>
      <c r="LAK5" s="86"/>
      <c r="LAL5" s="86"/>
      <c r="LAM5" s="86"/>
      <c r="LAN5" s="86"/>
      <c r="LAO5" s="86"/>
      <c r="LAP5" s="86"/>
      <c r="LAQ5" s="86"/>
      <c r="LAR5" s="86"/>
      <c r="LAS5" s="86"/>
      <c r="LAT5" s="86"/>
      <c r="LAU5" s="86"/>
      <c r="LAV5" s="86"/>
      <c r="LAW5" s="86"/>
      <c r="LAX5" s="86"/>
      <c r="LAY5" s="86"/>
      <c r="LAZ5" s="86"/>
      <c r="LBA5" s="86"/>
      <c r="LBB5" s="86"/>
      <c r="LBC5" s="86"/>
      <c r="LBD5" s="86"/>
      <c r="LBE5" s="86"/>
      <c r="LBF5" s="86"/>
      <c r="LBG5" s="86"/>
      <c r="LBH5" s="86"/>
      <c r="LBI5" s="86"/>
      <c r="LBJ5" s="86"/>
      <c r="LBK5" s="86"/>
      <c r="LBL5" s="86"/>
      <c r="LBM5" s="86"/>
      <c r="LBN5" s="86"/>
      <c r="LBO5" s="86"/>
      <c r="LBP5" s="86"/>
      <c r="LBQ5" s="86"/>
      <c r="LBR5" s="86"/>
      <c r="LBS5" s="86"/>
      <c r="LBT5" s="86"/>
      <c r="LBU5" s="86"/>
      <c r="LBV5" s="86"/>
      <c r="LBW5" s="86"/>
      <c r="LBX5" s="86"/>
      <c r="LBY5" s="86"/>
      <c r="LBZ5" s="86"/>
      <c r="LCA5" s="86"/>
      <c r="LCB5" s="86"/>
      <c r="LCC5" s="86"/>
      <c r="LCD5" s="86"/>
      <c r="LCE5" s="86"/>
      <c r="LCF5" s="86"/>
      <c r="LCG5" s="86"/>
      <c r="LCH5" s="86"/>
      <c r="LCI5" s="86"/>
      <c r="LCJ5" s="86"/>
      <c r="LCK5" s="86"/>
      <c r="LCL5" s="86"/>
      <c r="LCM5" s="86"/>
      <c r="LCN5" s="86"/>
      <c r="LCO5" s="86"/>
      <c r="LCP5" s="86"/>
      <c r="LCQ5" s="86"/>
      <c r="LCR5" s="86"/>
      <c r="LCS5" s="86"/>
      <c r="LCT5" s="86"/>
      <c r="LCU5" s="86"/>
      <c r="LCV5" s="86"/>
      <c r="LCW5" s="86"/>
      <c r="LCX5" s="86"/>
      <c r="LCY5" s="86"/>
      <c r="LCZ5" s="86"/>
      <c r="LDA5" s="86"/>
      <c r="LDB5" s="86"/>
      <c r="LDC5" s="86"/>
      <c r="LDD5" s="86"/>
      <c r="LDE5" s="86"/>
      <c r="LDF5" s="86"/>
      <c r="LDG5" s="86"/>
      <c r="LDH5" s="86"/>
      <c r="LDI5" s="86"/>
      <c r="LDJ5" s="86"/>
      <c r="LDK5" s="86"/>
      <c r="LDL5" s="86"/>
      <c r="LDM5" s="86"/>
      <c r="LDN5" s="86"/>
      <c r="LDO5" s="86"/>
      <c r="LDP5" s="86"/>
      <c r="LDQ5" s="86"/>
      <c r="LDR5" s="86"/>
      <c r="LDS5" s="86"/>
      <c r="LDT5" s="86"/>
      <c r="LDU5" s="86"/>
      <c r="LDV5" s="86"/>
      <c r="LDW5" s="86"/>
      <c r="LDX5" s="86"/>
      <c r="LDY5" s="86"/>
      <c r="LDZ5" s="86"/>
      <c r="LEA5" s="86"/>
      <c r="LEB5" s="86"/>
      <c r="LEC5" s="86"/>
      <c r="LED5" s="86"/>
      <c r="LEE5" s="86"/>
      <c r="LEF5" s="86"/>
      <c r="LEG5" s="86"/>
      <c r="LEH5" s="86"/>
      <c r="LEI5" s="86"/>
      <c r="LEJ5" s="86"/>
      <c r="LEK5" s="86"/>
      <c r="LEL5" s="86"/>
      <c r="LEM5" s="86"/>
      <c r="LEN5" s="86"/>
      <c r="LEO5" s="86"/>
      <c r="LEP5" s="86"/>
      <c r="LEQ5" s="86"/>
      <c r="LER5" s="86"/>
      <c r="LES5" s="86"/>
      <c r="LET5" s="86"/>
      <c r="LEU5" s="86"/>
      <c r="LEV5" s="86"/>
      <c r="LEW5" s="86"/>
      <c r="LEX5" s="86"/>
      <c r="LEY5" s="86"/>
      <c r="LEZ5" s="86"/>
      <c r="LFA5" s="86"/>
      <c r="LFB5" s="86"/>
      <c r="LFC5" s="86"/>
      <c r="LFD5" s="86"/>
      <c r="LFE5" s="86"/>
      <c r="LFF5" s="86"/>
      <c r="LFG5" s="86"/>
      <c r="LFH5" s="86"/>
      <c r="LFI5" s="86"/>
      <c r="LFJ5" s="86"/>
      <c r="LFK5" s="86"/>
      <c r="LFL5" s="86"/>
      <c r="LFM5" s="86"/>
      <c r="LFN5" s="86"/>
      <c r="LFO5" s="86"/>
      <c r="LFP5" s="86"/>
      <c r="LFQ5" s="86"/>
      <c r="LFR5" s="86"/>
      <c r="LFS5" s="86"/>
      <c r="LFT5" s="86"/>
      <c r="LFU5" s="86"/>
      <c r="LFV5" s="86"/>
      <c r="LFW5" s="86"/>
      <c r="LFX5" s="86"/>
      <c r="LFY5" s="86"/>
      <c r="LFZ5" s="86"/>
      <c r="LGA5" s="86"/>
      <c r="LGB5" s="86"/>
      <c r="LGC5" s="86"/>
      <c r="LGD5" s="86"/>
      <c r="LGE5" s="86"/>
      <c r="LGF5" s="86"/>
      <c r="LGG5" s="86"/>
      <c r="LGH5" s="86"/>
      <c r="LGI5" s="86"/>
      <c r="LGJ5" s="86"/>
      <c r="LGK5" s="86"/>
      <c r="LGL5" s="86"/>
      <c r="LGM5" s="86"/>
      <c r="LGN5" s="86"/>
      <c r="LGO5" s="86"/>
      <c r="LGP5" s="86"/>
      <c r="LGQ5" s="86"/>
      <c r="LGR5" s="86"/>
      <c r="LGS5" s="86"/>
      <c r="LGT5" s="86"/>
      <c r="LGU5" s="86"/>
      <c r="LGV5" s="86"/>
      <c r="LGW5" s="86"/>
      <c r="LGX5" s="86"/>
      <c r="LGY5" s="86"/>
      <c r="LGZ5" s="86"/>
      <c r="LHA5" s="86"/>
      <c r="LHB5" s="86"/>
      <c r="LHC5" s="86"/>
      <c r="LHD5" s="86"/>
      <c r="LHE5" s="86"/>
      <c r="LHF5" s="86"/>
      <c r="LHG5" s="86"/>
      <c r="LHH5" s="86"/>
      <c r="LHI5" s="86"/>
      <c r="LHJ5" s="86"/>
      <c r="LHK5" s="86"/>
      <c r="LHL5" s="86"/>
      <c r="LHM5" s="86"/>
      <c r="LHN5" s="86"/>
      <c r="LHO5" s="86"/>
      <c r="LHP5" s="86"/>
      <c r="LHQ5" s="86"/>
      <c r="LHR5" s="86"/>
      <c r="LHS5" s="86"/>
      <c r="LHT5" s="86"/>
      <c r="LHU5" s="86"/>
      <c r="LHV5" s="86"/>
      <c r="LHW5" s="86"/>
      <c r="LHX5" s="86"/>
      <c r="LHY5" s="86"/>
      <c r="LHZ5" s="86"/>
      <c r="LIA5" s="86"/>
      <c r="LIB5" s="86"/>
      <c r="LIC5" s="86"/>
      <c r="LID5" s="86"/>
      <c r="LIE5" s="86"/>
      <c r="LIF5" s="86"/>
      <c r="LIG5" s="86"/>
      <c r="LIH5" s="86"/>
      <c r="LII5" s="86"/>
      <c r="LIJ5" s="86"/>
      <c r="LIK5" s="86"/>
      <c r="LIL5" s="86"/>
      <c r="LIM5" s="86"/>
      <c r="LIN5" s="86"/>
      <c r="LIO5" s="86"/>
      <c r="LIP5" s="86"/>
      <c r="LIQ5" s="86"/>
      <c r="LIR5" s="86"/>
      <c r="LIS5" s="86"/>
      <c r="LIT5" s="86"/>
      <c r="LIU5" s="86"/>
      <c r="LIV5" s="86"/>
      <c r="LIW5" s="86"/>
      <c r="LIX5" s="86"/>
      <c r="LIY5" s="86"/>
      <c r="LIZ5" s="86"/>
      <c r="LJA5" s="86"/>
      <c r="LJB5" s="86"/>
      <c r="LJC5" s="86"/>
      <c r="LJD5" s="86"/>
      <c r="LJE5" s="86"/>
      <c r="LJF5" s="86"/>
      <c r="LJG5" s="86"/>
      <c r="LJH5" s="86"/>
      <c r="LJI5" s="86"/>
      <c r="LJJ5" s="86"/>
      <c r="LJK5" s="86"/>
      <c r="LJL5" s="86"/>
      <c r="LJM5" s="86"/>
      <c r="LJN5" s="86"/>
      <c r="LJO5" s="86"/>
      <c r="LJP5" s="86"/>
      <c r="LJQ5" s="86"/>
      <c r="LJR5" s="86"/>
      <c r="LJS5" s="86"/>
      <c r="LJT5" s="86"/>
      <c r="LJU5" s="86"/>
      <c r="LJV5" s="86"/>
      <c r="LJW5" s="86"/>
      <c r="LJX5" s="86"/>
      <c r="LJY5" s="86"/>
      <c r="LJZ5" s="86"/>
      <c r="LKA5" s="86"/>
      <c r="LKB5" s="86"/>
      <c r="LKC5" s="86"/>
      <c r="LKD5" s="86"/>
      <c r="LKE5" s="86"/>
      <c r="LKF5" s="86"/>
      <c r="LKG5" s="86"/>
      <c r="LKH5" s="86"/>
      <c r="LKI5" s="86"/>
      <c r="LKJ5" s="86"/>
      <c r="LKK5" s="86"/>
      <c r="LKL5" s="86"/>
      <c r="LKM5" s="86"/>
      <c r="LKN5" s="86"/>
      <c r="LKO5" s="86"/>
      <c r="LKP5" s="86"/>
      <c r="LKQ5" s="86"/>
      <c r="LKR5" s="86"/>
      <c r="LKS5" s="86"/>
      <c r="LKT5" s="86"/>
      <c r="LKU5" s="86"/>
      <c r="LKV5" s="86"/>
      <c r="LKW5" s="86"/>
      <c r="LKX5" s="86"/>
      <c r="LKY5" s="86"/>
      <c r="LKZ5" s="86"/>
      <c r="LLA5" s="86"/>
      <c r="LLB5" s="86"/>
      <c r="LLC5" s="86"/>
      <c r="LLD5" s="86"/>
      <c r="LLE5" s="86"/>
      <c r="LLF5" s="86"/>
      <c r="LLG5" s="86"/>
      <c r="LLH5" s="86"/>
      <c r="LLI5" s="86"/>
      <c r="LLJ5" s="86"/>
      <c r="LLK5" s="86"/>
      <c r="LLL5" s="86"/>
      <c r="LLM5" s="86"/>
      <c r="LLN5" s="86"/>
      <c r="LLO5" s="86"/>
      <c r="LLP5" s="86"/>
      <c r="LLQ5" s="86"/>
      <c r="LLR5" s="86"/>
      <c r="LLS5" s="86"/>
      <c r="LLT5" s="86"/>
      <c r="LLU5" s="86"/>
      <c r="LLV5" s="86"/>
      <c r="LLW5" s="86"/>
      <c r="LLX5" s="86"/>
      <c r="LLY5" s="86"/>
      <c r="LLZ5" s="86"/>
      <c r="LMA5" s="86"/>
      <c r="LMB5" s="86"/>
      <c r="LMC5" s="86"/>
      <c r="LMD5" s="86"/>
      <c r="LME5" s="86"/>
      <c r="LMF5" s="86"/>
      <c r="LMG5" s="86"/>
      <c r="LMH5" s="86"/>
      <c r="LMI5" s="86"/>
      <c r="LMJ5" s="86"/>
      <c r="LMK5" s="86"/>
      <c r="LML5" s="86"/>
      <c r="LMM5" s="86"/>
      <c r="LMN5" s="86"/>
      <c r="LMO5" s="86"/>
      <c r="LMP5" s="86"/>
      <c r="LMQ5" s="86"/>
      <c r="LMR5" s="86"/>
      <c r="LMS5" s="86"/>
      <c r="LMT5" s="86"/>
      <c r="LMU5" s="86"/>
      <c r="LMV5" s="86"/>
      <c r="LMW5" s="86"/>
      <c r="LMX5" s="86"/>
      <c r="LMY5" s="86"/>
      <c r="LMZ5" s="86"/>
      <c r="LNA5" s="86"/>
      <c r="LNB5" s="86"/>
      <c r="LNC5" s="86"/>
      <c r="LND5" s="86"/>
      <c r="LNE5" s="86"/>
      <c r="LNF5" s="86"/>
      <c r="LNG5" s="86"/>
      <c r="LNH5" s="86"/>
      <c r="LNI5" s="86"/>
      <c r="LNJ5" s="86"/>
      <c r="LNK5" s="86"/>
      <c r="LNL5" s="86"/>
      <c r="LNM5" s="86"/>
      <c r="LNN5" s="86"/>
      <c r="LNO5" s="86"/>
      <c r="LNP5" s="86"/>
      <c r="LNQ5" s="86"/>
      <c r="LNR5" s="86"/>
      <c r="LNS5" s="86"/>
      <c r="LNT5" s="86"/>
      <c r="LNU5" s="86"/>
      <c r="LNV5" s="86"/>
      <c r="LNW5" s="86"/>
      <c r="LNX5" s="86"/>
      <c r="LNY5" s="86"/>
      <c r="LNZ5" s="86"/>
      <c r="LOA5" s="86"/>
      <c r="LOB5" s="86"/>
      <c r="LOC5" s="86"/>
      <c r="LOD5" s="86"/>
      <c r="LOE5" s="86"/>
      <c r="LOF5" s="86"/>
      <c r="LOG5" s="86"/>
      <c r="LOH5" s="86"/>
      <c r="LOI5" s="86"/>
      <c r="LOJ5" s="86"/>
      <c r="LOK5" s="86"/>
      <c r="LOL5" s="86"/>
      <c r="LOM5" s="86"/>
      <c r="LON5" s="86"/>
      <c r="LOO5" s="86"/>
      <c r="LOP5" s="86"/>
      <c r="LOQ5" s="86"/>
      <c r="LOR5" s="86"/>
      <c r="LOS5" s="86"/>
      <c r="LOT5" s="86"/>
      <c r="LOU5" s="86"/>
      <c r="LOV5" s="86"/>
      <c r="LOW5" s="86"/>
      <c r="LOX5" s="86"/>
      <c r="LOY5" s="86"/>
      <c r="LOZ5" s="86"/>
      <c r="LPA5" s="86"/>
      <c r="LPB5" s="86"/>
      <c r="LPC5" s="86"/>
      <c r="LPD5" s="86"/>
      <c r="LPE5" s="86"/>
      <c r="LPF5" s="86"/>
      <c r="LPG5" s="86"/>
      <c r="LPH5" s="86"/>
      <c r="LPI5" s="86"/>
      <c r="LPJ5" s="86"/>
      <c r="LPK5" s="86"/>
      <c r="LPL5" s="86"/>
      <c r="LPM5" s="86"/>
      <c r="LPN5" s="86"/>
      <c r="LPO5" s="86"/>
      <c r="LPP5" s="86"/>
      <c r="LPQ5" s="86"/>
      <c r="LPR5" s="86"/>
      <c r="LPS5" s="86"/>
      <c r="LPT5" s="86"/>
      <c r="LPU5" s="86"/>
      <c r="LPV5" s="86"/>
      <c r="LPW5" s="86"/>
      <c r="LPX5" s="86"/>
      <c r="LPY5" s="86"/>
      <c r="LPZ5" s="86"/>
      <c r="LQA5" s="86"/>
      <c r="LQB5" s="86"/>
      <c r="LQC5" s="86"/>
      <c r="LQD5" s="86"/>
      <c r="LQE5" s="86"/>
      <c r="LQF5" s="86"/>
      <c r="LQG5" s="86"/>
      <c r="LQH5" s="86"/>
      <c r="LQI5" s="86"/>
      <c r="LQJ5" s="86"/>
      <c r="LQK5" s="86"/>
      <c r="LQL5" s="86"/>
      <c r="LQM5" s="86"/>
      <c r="LQN5" s="86"/>
      <c r="LQO5" s="86"/>
      <c r="LQP5" s="86"/>
      <c r="LQQ5" s="86"/>
      <c r="LQR5" s="86"/>
      <c r="LQS5" s="86"/>
      <c r="LQT5" s="86"/>
      <c r="LQU5" s="86"/>
      <c r="LQV5" s="86"/>
      <c r="LQW5" s="86"/>
      <c r="LQX5" s="86"/>
      <c r="LQY5" s="86"/>
      <c r="LQZ5" s="86"/>
      <c r="LRA5" s="86"/>
      <c r="LRB5" s="86"/>
      <c r="LRC5" s="86"/>
      <c r="LRD5" s="86"/>
      <c r="LRE5" s="86"/>
      <c r="LRF5" s="86"/>
      <c r="LRG5" s="86"/>
      <c r="LRH5" s="86"/>
      <c r="LRI5" s="86"/>
      <c r="LRJ5" s="86"/>
      <c r="LRK5" s="86"/>
      <c r="LRL5" s="86"/>
      <c r="LRM5" s="86"/>
      <c r="LRN5" s="86"/>
      <c r="LRO5" s="86"/>
      <c r="LRP5" s="86"/>
      <c r="LRQ5" s="86"/>
      <c r="LRR5" s="86"/>
      <c r="LRS5" s="86"/>
      <c r="LRT5" s="86"/>
      <c r="LRU5" s="86"/>
      <c r="LRV5" s="86"/>
      <c r="LRW5" s="86"/>
      <c r="LRX5" s="86"/>
      <c r="LRY5" s="86"/>
      <c r="LRZ5" s="86"/>
      <c r="LSA5" s="86"/>
      <c r="LSB5" s="86"/>
      <c r="LSC5" s="86"/>
      <c r="LSD5" s="86"/>
      <c r="LSE5" s="86"/>
      <c r="LSF5" s="86"/>
      <c r="LSG5" s="86"/>
      <c r="LSH5" s="86"/>
      <c r="LSI5" s="86"/>
      <c r="LSJ5" s="86"/>
      <c r="LSK5" s="86"/>
      <c r="LSL5" s="86"/>
      <c r="LSM5" s="86"/>
      <c r="LSN5" s="86"/>
      <c r="LSO5" s="86"/>
      <c r="LSP5" s="86"/>
      <c r="LSQ5" s="86"/>
      <c r="LSR5" s="86"/>
      <c r="LSS5" s="86"/>
      <c r="LST5" s="86"/>
      <c r="LSU5" s="86"/>
      <c r="LSV5" s="86"/>
      <c r="LSW5" s="86"/>
      <c r="LSX5" s="86"/>
      <c r="LSY5" s="86"/>
      <c r="LSZ5" s="86"/>
      <c r="LTA5" s="86"/>
      <c r="LTB5" s="86"/>
      <c r="LTC5" s="86"/>
      <c r="LTD5" s="86"/>
      <c r="LTE5" s="86"/>
      <c r="LTF5" s="86"/>
      <c r="LTG5" s="86"/>
      <c r="LTH5" s="86"/>
      <c r="LTI5" s="86"/>
      <c r="LTJ5" s="86"/>
      <c r="LTK5" s="86"/>
      <c r="LTL5" s="86"/>
      <c r="LTM5" s="86"/>
      <c r="LTN5" s="86"/>
      <c r="LTO5" s="86"/>
      <c r="LTP5" s="86"/>
      <c r="LTQ5" s="86"/>
      <c r="LTR5" s="86"/>
      <c r="LTS5" s="86"/>
      <c r="LTT5" s="86"/>
      <c r="LTU5" s="86"/>
      <c r="LTV5" s="86"/>
      <c r="LTW5" s="86"/>
      <c r="LTX5" s="86"/>
      <c r="LTY5" s="86"/>
      <c r="LTZ5" s="86"/>
      <c r="LUA5" s="86"/>
      <c r="LUB5" s="86"/>
      <c r="LUC5" s="86"/>
      <c r="LUD5" s="86"/>
      <c r="LUE5" s="86"/>
      <c r="LUF5" s="86"/>
      <c r="LUG5" s="86"/>
      <c r="LUH5" s="86"/>
      <c r="LUI5" s="86"/>
      <c r="LUJ5" s="86"/>
      <c r="LUK5" s="86"/>
      <c r="LUL5" s="86"/>
      <c r="LUM5" s="86"/>
      <c r="LUN5" s="86"/>
      <c r="LUO5" s="86"/>
      <c r="LUP5" s="86"/>
      <c r="LUQ5" s="86"/>
      <c r="LUR5" s="86"/>
      <c r="LUS5" s="86"/>
      <c r="LUT5" s="86"/>
      <c r="LUU5" s="86"/>
      <c r="LUV5" s="86"/>
      <c r="LUW5" s="86"/>
      <c r="LUX5" s="86"/>
      <c r="LUY5" s="86"/>
      <c r="LUZ5" s="86"/>
      <c r="LVA5" s="86"/>
      <c r="LVB5" s="86"/>
      <c r="LVC5" s="86"/>
      <c r="LVD5" s="86"/>
      <c r="LVE5" s="86"/>
      <c r="LVF5" s="86"/>
      <c r="LVG5" s="86"/>
      <c r="LVH5" s="86"/>
      <c r="LVI5" s="86"/>
      <c r="LVJ5" s="86"/>
      <c r="LVK5" s="86"/>
      <c r="LVL5" s="86"/>
      <c r="LVM5" s="86"/>
      <c r="LVN5" s="86"/>
      <c r="LVO5" s="86"/>
      <c r="LVP5" s="86"/>
      <c r="LVQ5" s="86"/>
      <c r="LVR5" s="86"/>
      <c r="LVS5" s="86"/>
      <c r="LVT5" s="86"/>
      <c r="LVU5" s="86"/>
      <c r="LVV5" s="86"/>
      <c r="LVW5" s="86"/>
      <c r="LVX5" s="86"/>
      <c r="LVY5" s="86"/>
      <c r="LVZ5" s="86"/>
      <c r="LWA5" s="86"/>
      <c r="LWB5" s="86"/>
      <c r="LWC5" s="86"/>
      <c r="LWD5" s="86"/>
      <c r="LWE5" s="86"/>
      <c r="LWF5" s="86"/>
      <c r="LWG5" s="86"/>
      <c r="LWH5" s="86"/>
      <c r="LWI5" s="86"/>
      <c r="LWJ5" s="86"/>
      <c r="LWK5" s="86"/>
      <c r="LWL5" s="86"/>
      <c r="LWM5" s="86"/>
      <c r="LWN5" s="86"/>
      <c r="LWO5" s="86"/>
      <c r="LWP5" s="86"/>
      <c r="LWQ5" s="86"/>
      <c r="LWR5" s="86"/>
      <c r="LWS5" s="86"/>
      <c r="LWT5" s="86"/>
      <c r="LWU5" s="86"/>
      <c r="LWV5" s="86"/>
      <c r="LWW5" s="86"/>
      <c r="LWX5" s="86"/>
      <c r="LWY5" s="86"/>
      <c r="LWZ5" s="86"/>
      <c r="LXA5" s="86"/>
      <c r="LXB5" s="86"/>
      <c r="LXC5" s="86"/>
      <c r="LXD5" s="86"/>
      <c r="LXE5" s="86"/>
      <c r="LXF5" s="86"/>
      <c r="LXG5" s="86"/>
      <c r="LXH5" s="86"/>
      <c r="LXI5" s="86"/>
      <c r="LXJ5" s="86"/>
      <c r="LXK5" s="86"/>
      <c r="LXL5" s="86"/>
      <c r="LXM5" s="86"/>
      <c r="LXN5" s="86"/>
      <c r="LXO5" s="86"/>
      <c r="LXP5" s="86"/>
      <c r="LXQ5" s="86"/>
      <c r="LXR5" s="86"/>
      <c r="LXS5" s="86"/>
      <c r="LXT5" s="86"/>
      <c r="LXU5" s="86"/>
      <c r="LXV5" s="86"/>
      <c r="LXW5" s="86"/>
      <c r="LXX5" s="86"/>
      <c r="LXY5" s="86"/>
      <c r="LXZ5" s="86"/>
      <c r="LYA5" s="86"/>
      <c r="LYB5" s="86"/>
      <c r="LYC5" s="86"/>
      <c r="LYD5" s="86"/>
      <c r="LYE5" s="86"/>
      <c r="LYF5" s="86"/>
      <c r="LYG5" s="86"/>
      <c r="LYH5" s="86"/>
      <c r="LYI5" s="86"/>
      <c r="LYJ5" s="86"/>
      <c r="LYK5" s="86"/>
      <c r="LYL5" s="86"/>
      <c r="LYM5" s="86"/>
      <c r="LYN5" s="86"/>
      <c r="LYO5" s="86"/>
      <c r="LYP5" s="86"/>
      <c r="LYQ5" s="86"/>
      <c r="LYR5" s="86"/>
      <c r="LYS5" s="86"/>
      <c r="LYT5" s="86"/>
      <c r="LYU5" s="86"/>
      <c r="LYV5" s="86"/>
      <c r="LYW5" s="86"/>
      <c r="LYX5" s="86"/>
      <c r="LYY5" s="86"/>
      <c r="LYZ5" s="86"/>
      <c r="LZA5" s="86"/>
      <c r="LZB5" s="86"/>
      <c r="LZC5" s="86"/>
      <c r="LZD5" s="86"/>
      <c r="LZE5" s="86"/>
      <c r="LZF5" s="86"/>
      <c r="LZG5" s="86"/>
      <c r="LZH5" s="86"/>
      <c r="LZI5" s="86"/>
      <c r="LZJ5" s="86"/>
      <c r="LZK5" s="86"/>
      <c r="LZL5" s="86"/>
      <c r="LZM5" s="86"/>
      <c r="LZN5" s="86"/>
      <c r="LZO5" s="86"/>
      <c r="LZP5" s="86"/>
      <c r="LZQ5" s="86"/>
      <c r="LZR5" s="86"/>
      <c r="LZS5" s="86"/>
      <c r="LZT5" s="86"/>
      <c r="LZU5" s="86"/>
      <c r="LZV5" s="86"/>
      <c r="LZW5" s="86"/>
      <c r="LZX5" s="86"/>
      <c r="LZY5" s="86"/>
      <c r="LZZ5" s="86"/>
      <c r="MAA5" s="86"/>
      <c r="MAB5" s="86"/>
      <c r="MAC5" s="86"/>
      <c r="MAD5" s="86"/>
      <c r="MAE5" s="86"/>
      <c r="MAF5" s="86"/>
      <c r="MAG5" s="86"/>
      <c r="MAH5" s="86"/>
      <c r="MAI5" s="86"/>
      <c r="MAJ5" s="86"/>
      <c r="MAK5" s="86"/>
      <c r="MAL5" s="86"/>
      <c r="MAM5" s="86"/>
      <c r="MAN5" s="86"/>
      <c r="MAO5" s="86"/>
      <c r="MAP5" s="86"/>
      <c r="MAQ5" s="86"/>
      <c r="MAR5" s="86"/>
      <c r="MAS5" s="86"/>
      <c r="MAT5" s="86"/>
      <c r="MAU5" s="86"/>
      <c r="MAV5" s="86"/>
      <c r="MAW5" s="86"/>
      <c r="MAX5" s="86"/>
      <c r="MAY5" s="86"/>
      <c r="MAZ5" s="86"/>
      <c r="MBA5" s="86"/>
      <c r="MBB5" s="86"/>
      <c r="MBC5" s="86"/>
      <c r="MBD5" s="86"/>
      <c r="MBE5" s="86"/>
      <c r="MBF5" s="86"/>
      <c r="MBG5" s="86"/>
      <c r="MBH5" s="86"/>
      <c r="MBI5" s="86"/>
      <c r="MBJ5" s="86"/>
      <c r="MBK5" s="86"/>
      <c r="MBL5" s="86"/>
      <c r="MBM5" s="86"/>
      <c r="MBN5" s="86"/>
      <c r="MBO5" s="86"/>
      <c r="MBP5" s="86"/>
      <c r="MBQ5" s="86"/>
      <c r="MBR5" s="86"/>
      <c r="MBS5" s="86"/>
      <c r="MBT5" s="86"/>
      <c r="MBU5" s="86"/>
      <c r="MBV5" s="86"/>
      <c r="MBW5" s="86"/>
      <c r="MBX5" s="86"/>
      <c r="MBY5" s="86"/>
      <c r="MBZ5" s="86"/>
      <c r="MCA5" s="86"/>
      <c r="MCB5" s="86"/>
      <c r="MCC5" s="86"/>
      <c r="MCD5" s="86"/>
      <c r="MCE5" s="86"/>
      <c r="MCF5" s="86"/>
      <c r="MCG5" s="86"/>
      <c r="MCH5" s="86"/>
      <c r="MCI5" s="86"/>
      <c r="MCJ5" s="86"/>
      <c r="MCK5" s="86"/>
      <c r="MCL5" s="86"/>
      <c r="MCM5" s="86"/>
      <c r="MCN5" s="86"/>
      <c r="MCO5" s="86"/>
      <c r="MCP5" s="86"/>
      <c r="MCQ5" s="86"/>
      <c r="MCR5" s="86"/>
      <c r="MCS5" s="86"/>
      <c r="MCT5" s="86"/>
      <c r="MCU5" s="86"/>
      <c r="MCV5" s="86"/>
      <c r="MCW5" s="86"/>
      <c r="MCX5" s="86"/>
      <c r="MCY5" s="86"/>
      <c r="MCZ5" s="86"/>
      <c r="MDA5" s="86"/>
      <c r="MDB5" s="86"/>
      <c r="MDC5" s="86"/>
      <c r="MDD5" s="86"/>
      <c r="MDE5" s="86"/>
      <c r="MDF5" s="86"/>
      <c r="MDG5" s="86"/>
      <c r="MDH5" s="86"/>
      <c r="MDI5" s="86"/>
      <c r="MDJ5" s="86"/>
      <c r="MDK5" s="86"/>
      <c r="MDL5" s="86"/>
      <c r="MDM5" s="86"/>
      <c r="MDN5" s="86"/>
      <c r="MDO5" s="86"/>
      <c r="MDP5" s="86"/>
      <c r="MDQ5" s="86"/>
      <c r="MDR5" s="86"/>
      <c r="MDS5" s="86"/>
      <c r="MDT5" s="86"/>
      <c r="MDU5" s="86"/>
      <c r="MDV5" s="86"/>
      <c r="MDW5" s="86"/>
      <c r="MDX5" s="86"/>
      <c r="MDY5" s="86"/>
      <c r="MDZ5" s="86"/>
      <c r="MEA5" s="86"/>
      <c r="MEB5" s="86"/>
      <c r="MEC5" s="86"/>
      <c r="MED5" s="86"/>
      <c r="MEE5" s="86"/>
      <c r="MEF5" s="86"/>
      <c r="MEG5" s="86"/>
      <c r="MEH5" s="86"/>
      <c r="MEI5" s="86"/>
      <c r="MEJ5" s="86"/>
      <c r="MEK5" s="86"/>
      <c r="MEL5" s="86"/>
      <c r="MEM5" s="86"/>
      <c r="MEN5" s="86"/>
      <c r="MEO5" s="86"/>
      <c r="MEP5" s="86"/>
      <c r="MEQ5" s="86"/>
      <c r="MER5" s="86"/>
      <c r="MES5" s="86"/>
      <c r="MET5" s="86"/>
      <c r="MEU5" s="86"/>
      <c r="MEV5" s="86"/>
      <c r="MEW5" s="86"/>
      <c r="MEX5" s="86"/>
      <c r="MEY5" s="86"/>
      <c r="MEZ5" s="86"/>
      <c r="MFA5" s="86"/>
      <c r="MFB5" s="86"/>
      <c r="MFC5" s="86"/>
      <c r="MFD5" s="86"/>
      <c r="MFE5" s="86"/>
      <c r="MFF5" s="86"/>
      <c r="MFG5" s="86"/>
      <c r="MFH5" s="86"/>
      <c r="MFI5" s="86"/>
      <c r="MFJ5" s="86"/>
      <c r="MFK5" s="86"/>
      <c r="MFL5" s="86"/>
      <c r="MFM5" s="86"/>
      <c r="MFN5" s="86"/>
      <c r="MFO5" s="86"/>
      <c r="MFP5" s="86"/>
      <c r="MFQ5" s="86"/>
      <c r="MFR5" s="86"/>
      <c r="MFS5" s="86"/>
      <c r="MFT5" s="86"/>
      <c r="MFU5" s="86"/>
      <c r="MFV5" s="86"/>
      <c r="MFW5" s="86"/>
      <c r="MFX5" s="86"/>
      <c r="MFY5" s="86"/>
      <c r="MFZ5" s="86"/>
      <c r="MGA5" s="86"/>
      <c r="MGB5" s="86"/>
      <c r="MGC5" s="86"/>
      <c r="MGD5" s="86"/>
      <c r="MGE5" s="86"/>
      <c r="MGF5" s="86"/>
      <c r="MGG5" s="86"/>
      <c r="MGH5" s="86"/>
      <c r="MGI5" s="86"/>
      <c r="MGJ5" s="86"/>
      <c r="MGK5" s="86"/>
      <c r="MGL5" s="86"/>
      <c r="MGM5" s="86"/>
      <c r="MGN5" s="86"/>
      <c r="MGO5" s="86"/>
      <c r="MGP5" s="86"/>
      <c r="MGQ5" s="86"/>
      <c r="MGR5" s="86"/>
      <c r="MGS5" s="86"/>
      <c r="MGT5" s="86"/>
      <c r="MGU5" s="86"/>
      <c r="MGV5" s="86"/>
      <c r="MGW5" s="86"/>
      <c r="MGX5" s="86"/>
      <c r="MGY5" s="86"/>
      <c r="MGZ5" s="86"/>
      <c r="MHA5" s="86"/>
      <c r="MHB5" s="86"/>
      <c r="MHC5" s="86"/>
      <c r="MHD5" s="86"/>
      <c r="MHE5" s="86"/>
      <c r="MHF5" s="86"/>
      <c r="MHG5" s="86"/>
      <c r="MHH5" s="86"/>
      <c r="MHI5" s="86"/>
      <c r="MHJ5" s="86"/>
      <c r="MHK5" s="86"/>
      <c r="MHL5" s="86"/>
      <c r="MHM5" s="86"/>
      <c r="MHN5" s="86"/>
      <c r="MHO5" s="86"/>
      <c r="MHP5" s="86"/>
      <c r="MHQ5" s="86"/>
      <c r="MHR5" s="86"/>
      <c r="MHS5" s="86"/>
      <c r="MHT5" s="86"/>
      <c r="MHU5" s="86"/>
      <c r="MHV5" s="86"/>
      <c r="MHW5" s="86"/>
      <c r="MHX5" s="86"/>
      <c r="MHY5" s="86"/>
      <c r="MHZ5" s="86"/>
      <c r="MIA5" s="86"/>
      <c r="MIB5" s="86"/>
      <c r="MIC5" s="86"/>
      <c r="MID5" s="86"/>
      <c r="MIE5" s="86"/>
      <c r="MIF5" s="86"/>
      <c r="MIG5" s="86"/>
      <c r="MIH5" s="86"/>
      <c r="MII5" s="86"/>
      <c r="MIJ5" s="86"/>
      <c r="MIK5" s="86"/>
      <c r="MIL5" s="86"/>
      <c r="MIM5" s="86"/>
      <c r="MIN5" s="86"/>
      <c r="MIO5" s="86"/>
      <c r="MIP5" s="86"/>
      <c r="MIQ5" s="86"/>
      <c r="MIR5" s="86"/>
      <c r="MIS5" s="86"/>
      <c r="MIT5" s="86"/>
      <c r="MIU5" s="86"/>
      <c r="MIV5" s="86"/>
      <c r="MIW5" s="86"/>
      <c r="MIX5" s="86"/>
      <c r="MIY5" s="86"/>
      <c r="MIZ5" s="86"/>
      <c r="MJA5" s="86"/>
      <c r="MJB5" s="86"/>
      <c r="MJC5" s="86"/>
      <c r="MJD5" s="86"/>
      <c r="MJE5" s="86"/>
      <c r="MJF5" s="86"/>
      <c r="MJG5" s="86"/>
      <c r="MJH5" s="86"/>
      <c r="MJI5" s="86"/>
      <c r="MJJ5" s="86"/>
      <c r="MJK5" s="86"/>
      <c r="MJL5" s="86"/>
      <c r="MJM5" s="86"/>
      <c r="MJN5" s="86"/>
      <c r="MJO5" s="86"/>
      <c r="MJP5" s="86"/>
      <c r="MJQ5" s="86"/>
      <c r="MJR5" s="86"/>
      <c r="MJS5" s="86"/>
      <c r="MJT5" s="86"/>
      <c r="MJU5" s="86"/>
      <c r="MJV5" s="86"/>
      <c r="MJW5" s="86"/>
      <c r="MJX5" s="86"/>
      <c r="MJY5" s="86"/>
      <c r="MJZ5" s="86"/>
      <c r="MKA5" s="86"/>
      <c r="MKB5" s="86"/>
      <c r="MKC5" s="86"/>
      <c r="MKD5" s="86"/>
      <c r="MKE5" s="86"/>
      <c r="MKF5" s="86"/>
      <c r="MKG5" s="86"/>
      <c r="MKH5" s="86"/>
      <c r="MKI5" s="86"/>
      <c r="MKJ5" s="86"/>
      <c r="MKK5" s="86"/>
      <c r="MKL5" s="86"/>
      <c r="MKM5" s="86"/>
      <c r="MKN5" s="86"/>
      <c r="MKO5" s="86"/>
      <c r="MKP5" s="86"/>
      <c r="MKQ5" s="86"/>
      <c r="MKR5" s="86"/>
      <c r="MKS5" s="86"/>
      <c r="MKT5" s="86"/>
      <c r="MKU5" s="86"/>
      <c r="MKV5" s="86"/>
      <c r="MKW5" s="86"/>
      <c r="MKX5" s="86"/>
      <c r="MKY5" s="86"/>
      <c r="MKZ5" s="86"/>
      <c r="MLA5" s="86"/>
      <c r="MLB5" s="86"/>
      <c r="MLC5" s="86"/>
      <c r="MLD5" s="86"/>
      <c r="MLE5" s="86"/>
      <c r="MLF5" s="86"/>
      <c r="MLG5" s="86"/>
      <c r="MLH5" s="86"/>
      <c r="MLI5" s="86"/>
      <c r="MLJ5" s="86"/>
      <c r="MLK5" s="86"/>
      <c r="MLL5" s="86"/>
      <c r="MLM5" s="86"/>
      <c r="MLN5" s="86"/>
      <c r="MLO5" s="86"/>
      <c r="MLP5" s="86"/>
      <c r="MLQ5" s="86"/>
      <c r="MLR5" s="86"/>
      <c r="MLS5" s="86"/>
      <c r="MLT5" s="86"/>
      <c r="MLU5" s="86"/>
      <c r="MLV5" s="86"/>
      <c r="MLW5" s="86"/>
      <c r="MLX5" s="86"/>
      <c r="MLY5" s="86"/>
      <c r="MLZ5" s="86"/>
      <c r="MMA5" s="86"/>
      <c r="MMB5" s="86"/>
      <c r="MMC5" s="86"/>
      <c r="MMD5" s="86"/>
      <c r="MME5" s="86"/>
      <c r="MMF5" s="86"/>
      <c r="MMG5" s="86"/>
      <c r="MMH5" s="86"/>
      <c r="MMI5" s="86"/>
      <c r="MMJ5" s="86"/>
      <c r="MMK5" s="86"/>
      <c r="MML5" s="86"/>
      <c r="MMM5" s="86"/>
      <c r="MMN5" s="86"/>
      <c r="MMO5" s="86"/>
      <c r="MMP5" s="86"/>
      <c r="MMQ5" s="86"/>
      <c r="MMR5" s="86"/>
      <c r="MMS5" s="86"/>
      <c r="MMT5" s="86"/>
      <c r="MMU5" s="86"/>
      <c r="MMV5" s="86"/>
      <c r="MMW5" s="86"/>
      <c r="MMX5" s="86"/>
      <c r="MMY5" s="86"/>
      <c r="MMZ5" s="86"/>
      <c r="MNA5" s="86"/>
      <c r="MNB5" s="86"/>
      <c r="MNC5" s="86"/>
      <c r="MND5" s="86"/>
      <c r="MNE5" s="86"/>
      <c r="MNF5" s="86"/>
      <c r="MNG5" s="86"/>
      <c r="MNH5" s="86"/>
      <c r="MNI5" s="86"/>
      <c r="MNJ5" s="86"/>
      <c r="MNK5" s="86"/>
      <c r="MNL5" s="86"/>
      <c r="MNM5" s="86"/>
      <c r="MNN5" s="86"/>
      <c r="MNO5" s="86"/>
      <c r="MNP5" s="86"/>
      <c r="MNQ5" s="86"/>
      <c r="MNR5" s="86"/>
      <c r="MNS5" s="86"/>
      <c r="MNT5" s="86"/>
      <c r="MNU5" s="86"/>
      <c r="MNV5" s="86"/>
      <c r="MNW5" s="86"/>
      <c r="MNX5" s="86"/>
      <c r="MNY5" s="86"/>
      <c r="MNZ5" s="86"/>
      <c r="MOA5" s="86"/>
      <c r="MOB5" s="86"/>
      <c r="MOC5" s="86"/>
      <c r="MOD5" s="86"/>
      <c r="MOE5" s="86"/>
      <c r="MOF5" s="86"/>
      <c r="MOG5" s="86"/>
      <c r="MOH5" s="86"/>
      <c r="MOI5" s="86"/>
      <c r="MOJ5" s="86"/>
      <c r="MOK5" s="86"/>
      <c r="MOL5" s="86"/>
      <c r="MOM5" s="86"/>
      <c r="MON5" s="86"/>
      <c r="MOO5" s="86"/>
      <c r="MOP5" s="86"/>
      <c r="MOQ5" s="86"/>
      <c r="MOR5" s="86"/>
      <c r="MOS5" s="86"/>
      <c r="MOT5" s="86"/>
      <c r="MOU5" s="86"/>
      <c r="MOV5" s="86"/>
      <c r="MOW5" s="86"/>
      <c r="MOX5" s="86"/>
      <c r="MOY5" s="86"/>
      <c r="MOZ5" s="86"/>
      <c r="MPA5" s="86"/>
      <c r="MPB5" s="86"/>
      <c r="MPC5" s="86"/>
      <c r="MPD5" s="86"/>
      <c r="MPE5" s="86"/>
      <c r="MPF5" s="86"/>
      <c r="MPG5" s="86"/>
      <c r="MPH5" s="86"/>
      <c r="MPI5" s="86"/>
      <c r="MPJ5" s="86"/>
      <c r="MPK5" s="86"/>
      <c r="MPL5" s="86"/>
      <c r="MPM5" s="86"/>
      <c r="MPN5" s="86"/>
      <c r="MPO5" s="86"/>
      <c r="MPP5" s="86"/>
      <c r="MPQ5" s="86"/>
      <c r="MPR5" s="86"/>
      <c r="MPS5" s="86"/>
      <c r="MPT5" s="86"/>
      <c r="MPU5" s="86"/>
      <c r="MPV5" s="86"/>
      <c r="MPW5" s="86"/>
      <c r="MPX5" s="86"/>
      <c r="MPY5" s="86"/>
      <c r="MPZ5" s="86"/>
      <c r="MQA5" s="86"/>
      <c r="MQB5" s="86"/>
      <c r="MQC5" s="86"/>
      <c r="MQD5" s="86"/>
      <c r="MQE5" s="86"/>
      <c r="MQF5" s="86"/>
      <c r="MQG5" s="86"/>
      <c r="MQH5" s="86"/>
      <c r="MQI5" s="86"/>
      <c r="MQJ5" s="86"/>
      <c r="MQK5" s="86"/>
      <c r="MQL5" s="86"/>
      <c r="MQM5" s="86"/>
      <c r="MQN5" s="86"/>
      <c r="MQO5" s="86"/>
      <c r="MQP5" s="86"/>
      <c r="MQQ5" s="86"/>
      <c r="MQR5" s="86"/>
      <c r="MQS5" s="86"/>
      <c r="MQT5" s="86"/>
      <c r="MQU5" s="86"/>
      <c r="MQV5" s="86"/>
      <c r="MQW5" s="86"/>
      <c r="MQX5" s="86"/>
      <c r="MQY5" s="86"/>
      <c r="MQZ5" s="86"/>
      <c r="MRA5" s="86"/>
      <c r="MRB5" s="86"/>
      <c r="MRC5" s="86"/>
      <c r="MRD5" s="86"/>
      <c r="MRE5" s="86"/>
      <c r="MRF5" s="86"/>
      <c r="MRG5" s="86"/>
      <c r="MRH5" s="86"/>
      <c r="MRI5" s="86"/>
      <c r="MRJ5" s="86"/>
      <c r="MRK5" s="86"/>
      <c r="MRL5" s="86"/>
      <c r="MRM5" s="86"/>
      <c r="MRN5" s="86"/>
      <c r="MRO5" s="86"/>
      <c r="MRP5" s="86"/>
      <c r="MRQ5" s="86"/>
      <c r="MRR5" s="86"/>
      <c r="MRS5" s="86"/>
      <c r="MRT5" s="86"/>
      <c r="MRU5" s="86"/>
      <c r="MRV5" s="86"/>
      <c r="MRW5" s="86"/>
      <c r="MRX5" s="86"/>
      <c r="MRY5" s="86"/>
      <c r="MRZ5" s="86"/>
      <c r="MSA5" s="86"/>
      <c r="MSB5" s="86"/>
      <c r="MSC5" s="86"/>
      <c r="MSD5" s="86"/>
      <c r="MSE5" s="86"/>
      <c r="MSF5" s="86"/>
      <c r="MSG5" s="86"/>
      <c r="MSH5" s="86"/>
      <c r="MSI5" s="86"/>
      <c r="MSJ5" s="86"/>
      <c r="MSK5" s="86"/>
      <c r="MSL5" s="86"/>
      <c r="MSM5" s="86"/>
      <c r="MSN5" s="86"/>
      <c r="MSO5" s="86"/>
      <c r="MSP5" s="86"/>
      <c r="MSQ5" s="86"/>
      <c r="MSR5" s="86"/>
      <c r="MSS5" s="86"/>
      <c r="MST5" s="86"/>
      <c r="MSU5" s="86"/>
      <c r="MSV5" s="86"/>
      <c r="MSW5" s="86"/>
      <c r="MSX5" s="86"/>
      <c r="MSY5" s="86"/>
      <c r="MSZ5" s="86"/>
      <c r="MTA5" s="86"/>
      <c r="MTB5" s="86"/>
      <c r="MTC5" s="86"/>
      <c r="MTD5" s="86"/>
      <c r="MTE5" s="86"/>
      <c r="MTF5" s="86"/>
      <c r="MTG5" s="86"/>
      <c r="MTH5" s="86"/>
      <c r="MTI5" s="86"/>
      <c r="MTJ5" s="86"/>
      <c r="MTK5" s="86"/>
      <c r="MTL5" s="86"/>
      <c r="MTM5" s="86"/>
      <c r="MTN5" s="86"/>
      <c r="MTO5" s="86"/>
      <c r="MTP5" s="86"/>
      <c r="MTQ5" s="86"/>
      <c r="MTR5" s="86"/>
      <c r="MTS5" s="86"/>
      <c r="MTT5" s="86"/>
      <c r="MTU5" s="86"/>
      <c r="MTV5" s="86"/>
      <c r="MTW5" s="86"/>
      <c r="MTX5" s="86"/>
      <c r="MTY5" s="86"/>
      <c r="MTZ5" s="86"/>
      <c r="MUA5" s="86"/>
      <c r="MUB5" s="86"/>
      <c r="MUC5" s="86"/>
      <c r="MUD5" s="86"/>
      <c r="MUE5" s="86"/>
      <c r="MUF5" s="86"/>
      <c r="MUG5" s="86"/>
      <c r="MUH5" s="86"/>
      <c r="MUI5" s="86"/>
      <c r="MUJ5" s="86"/>
      <c r="MUK5" s="86"/>
      <c r="MUL5" s="86"/>
      <c r="MUM5" s="86"/>
      <c r="MUN5" s="86"/>
      <c r="MUO5" s="86"/>
      <c r="MUP5" s="86"/>
      <c r="MUQ5" s="86"/>
      <c r="MUR5" s="86"/>
      <c r="MUS5" s="86"/>
      <c r="MUT5" s="86"/>
      <c r="MUU5" s="86"/>
      <c r="MUV5" s="86"/>
      <c r="MUW5" s="86"/>
      <c r="MUX5" s="86"/>
      <c r="MUY5" s="86"/>
      <c r="MUZ5" s="86"/>
      <c r="MVA5" s="86"/>
      <c r="MVB5" s="86"/>
      <c r="MVC5" s="86"/>
      <c r="MVD5" s="86"/>
      <c r="MVE5" s="86"/>
      <c r="MVF5" s="86"/>
      <c r="MVG5" s="86"/>
      <c r="MVH5" s="86"/>
      <c r="MVI5" s="86"/>
      <c r="MVJ5" s="86"/>
      <c r="MVK5" s="86"/>
      <c r="MVL5" s="86"/>
      <c r="MVM5" s="86"/>
      <c r="MVN5" s="86"/>
      <c r="MVO5" s="86"/>
      <c r="MVP5" s="86"/>
      <c r="MVQ5" s="86"/>
      <c r="MVR5" s="86"/>
      <c r="MVS5" s="86"/>
      <c r="MVT5" s="86"/>
      <c r="MVU5" s="86"/>
      <c r="MVV5" s="86"/>
      <c r="MVW5" s="86"/>
      <c r="MVX5" s="86"/>
      <c r="MVY5" s="86"/>
      <c r="MVZ5" s="86"/>
      <c r="MWA5" s="86"/>
      <c r="MWB5" s="86"/>
      <c r="MWC5" s="86"/>
      <c r="MWD5" s="86"/>
      <c r="MWE5" s="86"/>
      <c r="MWF5" s="86"/>
      <c r="MWG5" s="86"/>
      <c r="MWH5" s="86"/>
      <c r="MWI5" s="86"/>
      <c r="MWJ5" s="86"/>
      <c r="MWK5" s="86"/>
      <c r="MWL5" s="86"/>
      <c r="MWM5" s="86"/>
      <c r="MWN5" s="86"/>
      <c r="MWO5" s="86"/>
      <c r="MWP5" s="86"/>
      <c r="MWQ5" s="86"/>
      <c r="MWR5" s="86"/>
      <c r="MWS5" s="86"/>
      <c r="MWT5" s="86"/>
      <c r="MWU5" s="86"/>
      <c r="MWV5" s="86"/>
      <c r="MWW5" s="86"/>
      <c r="MWX5" s="86"/>
      <c r="MWY5" s="86"/>
      <c r="MWZ5" s="86"/>
      <c r="MXA5" s="86"/>
      <c r="MXB5" s="86"/>
      <c r="MXC5" s="86"/>
      <c r="MXD5" s="86"/>
      <c r="MXE5" s="86"/>
      <c r="MXF5" s="86"/>
      <c r="MXG5" s="86"/>
      <c r="MXH5" s="86"/>
      <c r="MXI5" s="86"/>
      <c r="MXJ5" s="86"/>
      <c r="MXK5" s="86"/>
      <c r="MXL5" s="86"/>
      <c r="MXM5" s="86"/>
      <c r="MXN5" s="86"/>
      <c r="MXO5" s="86"/>
      <c r="MXP5" s="86"/>
      <c r="MXQ5" s="86"/>
      <c r="MXR5" s="86"/>
      <c r="MXS5" s="86"/>
      <c r="MXT5" s="86"/>
      <c r="MXU5" s="86"/>
      <c r="MXV5" s="86"/>
      <c r="MXW5" s="86"/>
      <c r="MXX5" s="86"/>
      <c r="MXY5" s="86"/>
      <c r="MXZ5" s="86"/>
      <c r="MYA5" s="86"/>
      <c r="MYB5" s="86"/>
      <c r="MYC5" s="86"/>
      <c r="MYD5" s="86"/>
      <c r="MYE5" s="86"/>
      <c r="MYF5" s="86"/>
      <c r="MYG5" s="86"/>
      <c r="MYH5" s="86"/>
      <c r="MYI5" s="86"/>
      <c r="MYJ5" s="86"/>
      <c r="MYK5" s="86"/>
      <c r="MYL5" s="86"/>
      <c r="MYM5" s="86"/>
      <c r="MYN5" s="86"/>
      <c r="MYO5" s="86"/>
      <c r="MYP5" s="86"/>
      <c r="MYQ5" s="86"/>
      <c r="MYR5" s="86"/>
      <c r="MYS5" s="86"/>
      <c r="MYT5" s="86"/>
      <c r="MYU5" s="86"/>
      <c r="MYV5" s="86"/>
      <c r="MYW5" s="86"/>
      <c r="MYX5" s="86"/>
      <c r="MYY5" s="86"/>
      <c r="MYZ5" s="86"/>
      <c r="MZA5" s="86"/>
      <c r="MZB5" s="86"/>
      <c r="MZC5" s="86"/>
      <c r="MZD5" s="86"/>
      <c r="MZE5" s="86"/>
      <c r="MZF5" s="86"/>
      <c r="MZG5" s="86"/>
      <c r="MZH5" s="86"/>
      <c r="MZI5" s="86"/>
      <c r="MZJ5" s="86"/>
      <c r="MZK5" s="86"/>
      <c r="MZL5" s="86"/>
      <c r="MZM5" s="86"/>
      <c r="MZN5" s="86"/>
      <c r="MZO5" s="86"/>
      <c r="MZP5" s="86"/>
      <c r="MZQ5" s="86"/>
      <c r="MZR5" s="86"/>
      <c r="MZS5" s="86"/>
      <c r="MZT5" s="86"/>
      <c r="MZU5" s="86"/>
      <c r="MZV5" s="86"/>
      <c r="MZW5" s="86"/>
      <c r="MZX5" s="86"/>
      <c r="MZY5" s="86"/>
      <c r="MZZ5" s="86"/>
      <c r="NAA5" s="86"/>
      <c r="NAB5" s="86"/>
      <c r="NAC5" s="86"/>
      <c r="NAD5" s="86"/>
      <c r="NAE5" s="86"/>
      <c r="NAF5" s="86"/>
      <c r="NAG5" s="86"/>
      <c r="NAH5" s="86"/>
      <c r="NAI5" s="86"/>
      <c r="NAJ5" s="86"/>
      <c r="NAK5" s="86"/>
      <c r="NAL5" s="86"/>
      <c r="NAM5" s="86"/>
      <c r="NAN5" s="86"/>
      <c r="NAO5" s="86"/>
      <c r="NAP5" s="86"/>
      <c r="NAQ5" s="86"/>
      <c r="NAR5" s="86"/>
      <c r="NAS5" s="86"/>
      <c r="NAT5" s="86"/>
      <c r="NAU5" s="86"/>
      <c r="NAV5" s="86"/>
      <c r="NAW5" s="86"/>
      <c r="NAX5" s="86"/>
      <c r="NAY5" s="86"/>
      <c r="NAZ5" s="86"/>
      <c r="NBA5" s="86"/>
      <c r="NBB5" s="86"/>
      <c r="NBC5" s="86"/>
      <c r="NBD5" s="86"/>
      <c r="NBE5" s="86"/>
      <c r="NBF5" s="86"/>
      <c r="NBG5" s="86"/>
      <c r="NBH5" s="86"/>
      <c r="NBI5" s="86"/>
      <c r="NBJ5" s="86"/>
      <c r="NBK5" s="86"/>
      <c r="NBL5" s="86"/>
      <c r="NBM5" s="86"/>
      <c r="NBN5" s="86"/>
      <c r="NBO5" s="86"/>
      <c r="NBP5" s="86"/>
      <c r="NBQ5" s="86"/>
      <c r="NBR5" s="86"/>
      <c r="NBS5" s="86"/>
      <c r="NBT5" s="86"/>
      <c r="NBU5" s="86"/>
      <c r="NBV5" s="86"/>
      <c r="NBW5" s="86"/>
      <c r="NBX5" s="86"/>
      <c r="NBY5" s="86"/>
      <c r="NBZ5" s="86"/>
      <c r="NCA5" s="86"/>
      <c r="NCB5" s="86"/>
      <c r="NCC5" s="86"/>
      <c r="NCD5" s="86"/>
      <c r="NCE5" s="86"/>
      <c r="NCF5" s="86"/>
      <c r="NCG5" s="86"/>
      <c r="NCH5" s="86"/>
      <c r="NCI5" s="86"/>
      <c r="NCJ5" s="86"/>
      <c r="NCK5" s="86"/>
      <c r="NCL5" s="86"/>
      <c r="NCM5" s="86"/>
      <c r="NCN5" s="86"/>
      <c r="NCO5" s="86"/>
      <c r="NCP5" s="86"/>
      <c r="NCQ5" s="86"/>
      <c r="NCR5" s="86"/>
      <c r="NCS5" s="86"/>
      <c r="NCT5" s="86"/>
      <c r="NCU5" s="86"/>
      <c r="NCV5" s="86"/>
      <c r="NCW5" s="86"/>
      <c r="NCX5" s="86"/>
      <c r="NCY5" s="86"/>
      <c r="NCZ5" s="86"/>
      <c r="NDA5" s="86"/>
      <c r="NDB5" s="86"/>
      <c r="NDC5" s="86"/>
      <c r="NDD5" s="86"/>
      <c r="NDE5" s="86"/>
      <c r="NDF5" s="86"/>
      <c r="NDG5" s="86"/>
      <c r="NDH5" s="86"/>
      <c r="NDI5" s="86"/>
      <c r="NDJ5" s="86"/>
      <c r="NDK5" s="86"/>
      <c r="NDL5" s="86"/>
      <c r="NDM5" s="86"/>
      <c r="NDN5" s="86"/>
      <c r="NDO5" s="86"/>
      <c r="NDP5" s="86"/>
      <c r="NDQ5" s="86"/>
      <c r="NDR5" s="86"/>
      <c r="NDS5" s="86"/>
      <c r="NDT5" s="86"/>
      <c r="NDU5" s="86"/>
      <c r="NDV5" s="86"/>
      <c r="NDW5" s="86"/>
      <c r="NDX5" s="86"/>
      <c r="NDY5" s="86"/>
      <c r="NDZ5" s="86"/>
      <c r="NEA5" s="86"/>
      <c r="NEB5" s="86"/>
      <c r="NEC5" s="86"/>
      <c r="NED5" s="86"/>
      <c r="NEE5" s="86"/>
      <c r="NEF5" s="86"/>
      <c r="NEG5" s="86"/>
      <c r="NEH5" s="86"/>
      <c r="NEI5" s="86"/>
      <c r="NEJ5" s="86"/>
      <c r="NEK5" s="86"/>
      <c r="NEL5" s="86"/>
      <c r="NEM5" s="86"/>
      <c r="NEN5" s="86"/>
      <c r="NEO5" s="86"/>
      <c r="NEP5" s="86"/>
      <c r="NEQ5" s="86"/>
      <c r="NER5" s="86"/>
      <c r="NES5" s="86"/>
      <c r="NET5" s="86"/>
      <c r="NEU5" s="86"/>
      <c r="NEV5" s="86"/>
      <c r="NEW5" s="86"/>
      <c r="NEX5" s="86"/>
      <c r="NEY5" s="86"/>
      <c r="NEZ5" s="86"/>
      <c r="NFA5" s="86"/>
      <c r="NFB5" s="86"/>
      <c r="NFC5" s="86"/>
      <c r="NFD5" s="86"/>
      <c r="NFE5" s="86"/>
      <c r="NFF5" s="86"/>
      <c r="NFG5" s="86"/>
      <c r="NFH5" s="86"/>
      <c r="NFI5" s="86"/>
      <c r="NFJ5" s="86"/>
      <c r="NFK5" s="86"/>
      <c r="NFL5" s="86"/>
      <c r="NFM5" s="86"/>
      <c r="NFN5" s="86"/>
      <c r="NFO5" s="86"/>
      <c r="NFP5" s="86"/>
      <c r="NFQ5" s="86"/>
      <c r="NFR5" s="86"/>
      <c r="NFS5" s="86"/>
      <c r="NFT5" s="86"/>
      <c r="NFU5" s="86"/>
      <c r="NFV5" s="86"/>
      <c r="NFW5" s="86"/>
      <c r="NFX5" s="86"/>
      <c r="NFY5" s="86"/>
      <c r="NFZ5" s="86"/>
      <c r="NGA5" s="86"/>
      <c r="NGB5" s="86"/>
      <c r="NGC5" s="86"/>
      <c r="NGD5" s="86"/>
      <c r="NGE5" s="86"/>
      <c r="NGF5" s="86"/>
      <c r="NGG5" s="86"/>
      <c r="NGH5" s="86"/>
      <c r="NGI5" s="86"/>
      <c r="NGJ5" s="86"/>
      <c r="NGK5" s="86"/>
      <c r="NGL5" s="86"/>
      <c r="NGM5" s="86"/>
      <c r="NGN5" s="86"/>
      <c r="NGO5" s="86"/>
      <c r="NGP5" s="86"/>
      <c r="NGQ5" s="86"/>
      <c r="NGR5" s="86"/>
      <c r="NGS5" s="86"/>
      <c r="NGT5" s="86"/>
      <c r="NGU5" s="86"/>
      <c r="NGV5" s="86"/>
      <c r="NGW5" s="86"/>
      <c r="NGX5" s="86"/>
      <c r="NGY5" s="86"/>
      <c r="NGZ5" s="86"/>
      <c r="NHA5" s="86"/>
      <c r="NHB5" s="86"/>
      <c r="NHC5" s="86"/>
      <c r="NHD5" s="86"/>
      <c r="NHE5" s="86"/>
      <c r="NHF5" s="86"/>
      <c r="NHG5" s="86"/>
      <c r="NHH5" s="86"/>
      <c r="NHI5" s="86"/>
      <c r="NHJ5" s="86"/>
      <c r="NHK5" s="86"/>
      <c r="NHL5" s="86"/>
      <c r="NHM5" s="86"/>
      <c r="NHN5" s="86"/>
      <c r="NHO5" s="86"/>
      <c r="NHP5" s="86"/>
      <c r="NHQ5" s="86"/>
      <c r="NHR5" s="86"/>
      <c r="NHS5" s="86"/>
      <c r="NHT5" s="86"/>
      <c r="NHU5" s="86"/>
      <c r="NHV5" s="86"/>
      <c r="NHW5" s="86"/>
      <c r="NHX5" s="86"/>
      <c r="NHY5" s="86"/>
      <c r="NHZ5" s="86"/>
      <c r="NIA5" s="86"/>
      <c r="NIB5" s="86"/>
      <c r="NIC5" s="86"/>
      <c r="NID5" s="86"/>
      <c r="NIE5" s="86"/>
      <c r="NIF5" s="86"/>
      <c r="NIG5" s="86"/>
      <c r="NIH5" s="86"/>
      <c r="NII5" s="86"/>
      <c r="NIJ5" s="86"/>
      <c r="NIK5" s="86"/>
      <c r="NIL5" s="86"/>
      <c r="NIM5" s="86"/>
      <c r="NIN5" s="86"/>
      <c r="NIO5" s="86"/>
      <c r="NIP5" s="86"/>
      <c r="NIQ5" s="86"/>
      <c r="NIR5" s="86"/>
      <c r="NIS5" s="86"/>
      <c r="NIT5" s="86"/>
      <c r="NIU5" s="86"/>
      <c r="NIV5" s="86"/>
      <c r="NIW5" s="86"/>
      <c r="NIX5" s="86"/>
      <c r="NIY5" s="86"/>
      <c r="NIZ5" s="86"/>
      <c r="NJA5" s="86"/>
      <c r="NJB5" s="86"/>
      <c r="NJC5" s="86"/>
      <c r="NJD5" s="86"/>
      <c r="NJE5" s="86"/>
      <c r="NJF5" s="86"/>
      <c r="NJG5" s="86"/>
      <c r="NJH5" s="86"/>
      <c r="NJI5" s="86"/>
      <c r="NJJ5" s="86"/>
      <c r="NJK5" s="86"/>
      <c r="NJL5" s="86"/>
      <c r="NJM5" s="86"/>
      <c r="NJN5" s="86"/>
      <c r="NJO5" s="86"/>
      <c r="NJP5" s="86"/>
      <c r="NJQ5" s="86"/>
      <c r="NJR5" s="86"/>
      <c r="NJS5" s="86"/>
      <c r="NJT5" s="86"/>
      <c r="NJU5" s="86"/>
      <c r="NJV5" s="86"/>
      <c r="NJW5" s="86"/>
      <c r="NJX5" s="86"/>
      <c r="NJY5" s="86"/>
      <c r="NJZ5" s="86"/>
      <c r="NKA5" s="86"/>
      <c r="NKB5" s="86"/>
      <c r="NKC5" s="86"/>
      <c r="NKD5" s="86"/>
      <c r="NKE5" s="86"/>
      <c r="NKF5" s="86"/>
      <c r="NKG5" s="86"/>
      <c r="NKH5" s="86"/>
      <c r="NKI5" s="86"/>
      <c r="NKJ5" s="86"/>
      <c r="NKK5" s="86"/>
      <c r="NKL5" s="86"/>
      <c r="NKM5" s="86"/>
      <c r="NKN5" s="86"/>
      <c r="NKO5" s="86"/>
      <c r="NKP5" s="86"/>
      <c r="NKQ5" s="86"/>
      <c r="NKR5" s="86"/>
      <c r="NKS5" s="86"/>
      <c r="NKT5" s="86"/>
      <c r="NKU5" s="86"/>
      <c r="NKV5" s="86"/>
      <c r="NKW5" s="86"/>
      <c r="NKX5" s="86"/>
      <c r="NKY5" s="86"/>
      <c r="NKZ5" s="86"/>
      <c r="NLA5" s="86"/>
      <c r="NLB5" s="86"/>
      <c r="NLC5" s="86"/>
      <c r="NLD5" s="86"/>
      <c r="NLE5" s="86"/>
      <c r="NLF5" s="86"/>
      <c r="NLG5" s="86"/>
      <c r="NLH5" s="86"/>
      <c r="NLI5" s="86"/>
      <c r="NLJ5" s="86"/>
      <c r="NLK5" s="86"/>
      <c r="NLL5" s="86"/>
      <c r="NLM5" s="86"/>
      <c r="NLN5" s="86"/>
      <c r="NLO5" s="86"/>
      <c r="NLP5" s="86"/>
      <c r="NLQ5" s="86"/>
      <c r="NLR5" s="86"/>
      <c r="NLS5" s="86"/>
      <c r="NLT5" s="86"/>
      <c r="NLU5" s="86"/>
      <c r="NLV5" s="86"/>
      <c r="NLW5" s="86"/>
      <c r="NLX5" s="86"/>
      <c r="NLY5" s="86"/>
      <c r="NLZ5" s="86"/>
      <c r="NMA5" s="86"/>
      <c r="NMB5" s="86"/>
      <c r="NMC5" s="86"/>
      <c r="NMD5" s="86"/>
      <c r="NME5" s="86"/>
      <c r="NMF5" s="86"/>
      <c r="NMG5" s="86"/>
      <c r="NMH5" s="86"/>
      <c r="NMI5" s="86"/>
      <c r="NMJ5" s="86"/>
      <c r="NMK5" s="86"/>
      <c r="NML5" s="86"/>
      <c r="NMM5" s="86"/>
      <c r="NMN5" s="86"/>
      <c r="NMO5" s="86"/>
      <c r="NMP5" s="86"/>
      <c r="NMQ5" s="86"/>
      <c r="NMR5" s="86"/>
      <c r="NMS5" s="86"/>
      <c r="NMT5" s="86"/>
      <c r="NMU5" s="86"/>
      <c r="NMV5" s="86"/>
      <c r="NMW5" s="86"/>
      <c r="NMX5" s="86"/>
      <c r="NMY5" s="86"/>
      <c r="NMZ5" s="86"/>
      <c r="NNA5" s="86"/>
      <c r="NNB5" s="86"/>
      <c r="NNC5" s="86"/>
      <c r="NND5" s="86"/>
      <c r="NNE5" s="86"/>
      <c r="NNF5" s="86"/>
      <c r="NNG5" s="86"/>
      <c r="NNH5" s="86"/>
      <c r="NNI5" s="86"/>
      <c r="NNJ5" s="86"/>
      <c r="NNK5" s="86"/>
      <c r="NNL5" s="86"/>
      <c r="NNM5" s="86"/>
      <c r="NNN5" s="86"/>
      <c r="NNO5" s="86"/>
      <c r="NNP5" s="86"/>
      <c r="NNQ5" s="86"/>
      <c r="NNR5" s="86"/>
      <c r="NNS5" s="86"/>
      <c r="NNT5" s="86"/>
      <c r="NNU5" s="86"/>
      <c r="NNV5" s="86"/>
      <c r="NNW5" s="86"/>
      <c r="NNX5" s="86"/>
      <c r="NNY5" s="86"/>
      <c r="NNZ5" s="86"/>
      <c r="NOA5" s="86"/>
      <c r="NOB5" s="86"/>
      <c r="NOC5" s="86"/>
      <c r="NOD5" s="86"/>
      <c r="NOE5" s="86"/>
      <c r="NOF5" s="86"/>
      <c r="NOG5" s="86"/>
      <c r="NOH5" s="86"/>
      <c r="NOI5" s="86"/>
      <c r="NOJ5" s="86"/>
      <c r="NOK5" s="86"/>
      <c r="NOL5" s="86"/>
      <c r="NOM5" s="86"/>
      <c r="NON5" s="86"/>
      <c r="NOO5" s="86"/>
      <c r="NOP5" s="86"/>
      <c r="NOQ5" s="86"/>
      <c r="NOR5" s="86"/>
      <c r="NOS5" s="86"/>
      <c r="NOT5" s="86"/>
      <c r="NOU5" s="86"/>
      <c r="NOV5" s="86"/>
      <c r="NOW5" s="86"/>
      <c r="NOX5" s="86"/>
      <c r="NOY5" s="86"/>
      <c r="NOZ5" s="86"/>
      <c r="NPA5" s="86"/>
      <c r="NPB5" s="86"/>
      <c r="NPC5" s="86"/>
      <c r="NPD5" s="86"/>
      <c r="NPE5" s="86"/>
      <c r="NPF5" s="86"/>
      <c r="NPG5" s="86"/>
      <c r="NPH5" s="86"/>
      <c r="NPI5" s="86"/>
      <c r="NPJ5" s="86"/>
      <c r="NPK5" s="86"/>
      <c r="NPL5" s="86"/>
      <c r="NPM5" s="86"/>
      <c r="NPN5" s="86"/>
      <c r="NPO5" s="86"/>
      <c r="NPP5" s="86"/>
      <c r="NPQ5" s="86"/>
      <c r="NPR5" s="86"/>
      <c r="NPS5" s="86"/>
      <c r="NPT5" s="86"/>
      <c r="NPU5" s="86"/>
      <c r="NPV5" s="86"/>
      <c r="NPW5" s="86"/>
      <c r="NPX5" s="86"/>
      <c r="NPY5" s="86"/>
      <c r="NPZ5" s="86"/>
      <c r="NQA5" s="86"/>
      <c r="NQB5" s="86"/>
      <c r="NQC5" s="86"/>
      <c r="NQD5" s="86"/>
      <c r="NQE5" s="86"/>
      <c r="NQF5" s="86"/>
      <c r="NQG5" s="86"/>
      <c r="NQH5" s="86"/>
      <c r="NQI5" s="86"/>
      <c r="NQJ5" s="86"/>
      <c r="NQK5" s="86"/>
      <c r="NQL5" s="86"/>
      <c r="NQM5" s="86"/>
      <c r="NQN5" s="86"/>
      <c r="NQO5" s="86"/>
      <c r="NQP5" s="86"/>
      <c r="NQQ5" s="86"/>
      <c r="NQR5" s="86"/>
      <c r="NQS5" s="86"/>
      <c r="NQT5" s="86"/>
      <c r="NQU5" s="86"/>
      <c r="NQV5" s="86"/>
      <c r="NQW5" s="86"/>
      <c r="NQX5" s="86"/>
      <c r="NQY5" s="86"/>
      <c r="NQZ5" s="86"/>
      <c r="NRA5" s="86"/>
      <c r="NRB5" s="86"/>
      <c r="NRC5" s="86"/>
      <c r="NRD5" s="86"/>
      <c r="NRE5" s="86"/>
      <c r="NRF5" s="86"/>
      <c r="NRG5" s="86"/>
      <c r="NRH5" s="86"/>
      <c r="NRI5" s="86"/>
      <c r="NRJ5" s="86"/>
      <c r="NRK5" s="86"/>
      <c r="NRL5" s="86"/>
      <c r="NRM5" s="86"/>
      <c r="NRN5" s="86"/>
      <c r="NRO5" s="86"/>
      <c r="NRP5" s="86"/>
      <c r="NRQ5" s="86"/>
      <c r="NRR5" s="86"/>
      <c r="NRS5" s="86"/>
      <c r="NRT5" s="86"/>
      <c r="NRU5" s="86"/>
      <c r="NRV5" s="86"/>
      <c r="NRW5" s="86"/>
      <c r="NRX5" s="86"/>
      <c r="NRY5" s="86"/>
      <c r="NRZ5" s="86"/>
      <c r="NSA5" s="86"/>
      <c r="NSB5" s="86"/>
      <c r="NSC5" s="86"/>
      <c r="NSD5" s="86"/>
      <c r="NSE5" s="86"/>
      <c r="NSF5" s="86"/>
      <c r="NSG5" s="86"/>
      <c r="NSH5" s="86"/>
      <c r="NSI5" s="86"/>
      <c r="NSJ5" s="86"/>
      <c r="NSK5" s="86"/>
      <c r="NSL5" s="86"/>
      <c r="NSM5" s="86"/>
      <c r="NSN5" s="86"/>
      <c r="NSO5" s="86"/>
      <c r="NSP5" s="86"/>
      <c r="NSQ5" s="86"/>
      <c r="NSR5" s="86"/>
      <c r="NSS5" s="86"/>
      <c r="NST5" s="86"/>
      <c r="NSU5" s="86"/>
      <c r="NSV5" s="86"/>
      <c r="NSW5" s="86"/>
      <c r="NSX5" s="86"/>
      <c r="NSY5" s="86"/>
      <c r="NSZ5" s="86"/>
      <c r="NTA5" s="86"/>
      <c r="NTB5" s="86"/>
      <c r="NTC5" s="86"/>
      <c r="NTD5" s="86"/>
      <c r="NTE5" s="86"/>
      <c r="NTF5" s="86"/>
      <c r="NTG5" s="86"/>
      <c r="NTH5" s="86"/>
      <c r="NTI5" s="86"/>
      <c r="NTJ5" s="86"/>
      <c r="NTK5" s="86"/>
      <c r="NTL5" s="86"/>
      <c r="NTM5" s="86"/>
      <c r="NTN5" s="86"/>
      <c r="NTO5" s="86"/>
      <c r="NTP5" s="86"/>
      <c r="NTQ5" s="86"/>
      <c r="NTR5" s="86"/>
      <c r="NTS5" s="86"/>
      <c r="NTT5" s="86"/>
      <c r="NTU5" s="86"/>
      <c r="NTV5" s="86"/>
      <c r="NTW5" s="86"/>
      <c r="NTX5" s="86"/>
      <c r="NTY5" s="86"/>
      <c r="NTZ5" s="86"/>
      <c r="NUA5" s="86"/>
      <c r="NUB5" s="86"/>
      <c r="NUC5" s="86"/>
      <c r="NUD5" s="86"/>
      <c r="NUE5" s="86"/>
      <c r="NUF5" s="86"/>
      <c r="NUG5" s="86"/>
      <c r="NUH5" s="86"/>
      <c r="NUI5" s="86"/>
      <c r="NUJ5" s="86"/>
      <c r="NUK5" s="86"/>
      <c r="NUL5" s="86"/>
      <c r="NUM5" s="86"/>
      <c r="NUN5" s="86"/>
      <c r="NUO5" s="86"/>
      <c r="NUP5" s="86"/>
      <c r="NUQ5" s="86"/>
      <c r="NUR5" s="86"/>
      <c r="NUS5" s="86"/>
      <c r="NUT5" s="86"/>
      <c r="NUU5" s="86"/>
      <c r="NUV5" s="86"/>
      <c r="NUW5" s="86"/>
      <c r="NUX5" s="86"/>
      <c r="NUY5" s="86"/>
      <c r="NUZ5" s="86"/>
      <c r="NVA5" s="86"/>
      <c r="NVB5" s="86"/>
      <c r="NVC5" s="86"/>
      <c r="NVD5" s="86"/>
      <c r="NVE5" s="86"/>
      <c r="NVF5" s="86"/>
      <c r="NVG5" s="86"/>
      <c r="NVH5" s="86"/>
      <c r="NVI5" s="86"/>
      <c r="NVJ5" s="86"/>
      <c r="NVK5" s="86"/>
      <c r="NVL5" s="86"/>
      <c r="NVM5" s="86"/>
      <c r="NVN5" s="86"/>
      <c r="NVO5" s="86"/>
      <c r="NVP5" s="86"/>
      <c r="NVQ5" s="86"/>
      <c r="NVR5" s="86"/>
      <c r="NVS5" s="86"/>
      <c r="NVT5" s="86"/>
      <c r="NVU5" s="86"/>
      <c r="NVV5" s="86"/>
      <c r="NVW5" s="86"/>
      <c r="NVX5" s="86"/>
      <c r="NVY5" s="86"/>
      <c r="NVZ5" s="86"/>
      <c r="NWA5" s="86"/>
      <c r="NWB5" s="86"/>
      <c r="NWC5" s="86"/>
      <c r="NWD5" s="86"/>
      <c r="NWE5" s="86"/>
      <c r="NWF5" s="86"/>
      <c r="NWG5" s="86"/>
      <c r="NWH5" s="86"/>
      <c r="NWI5" s="86"/>
      <c r="NWJ5" s="86"/>
      <c r="NWK5" s="86"/>
      <c r="NWL5" s="86"/>
      <c r="NWM5" s="86"/>
      <c r="NWN5" s="86"/>
      <c r="NWO5" s="86"/>
      <c r="NWP5" s="86"/>
      <c r="NWQ5" s="86"/>
      <c r="NWR5" s="86"/>
      <c r="NWS5" s="86"/>
      <c r="NWT5" s="86"/>
      <c r="NWU5" s="86"/>
      <c r="NWV5" s="86"/>
      <c r="NWW5" s="86"/>
      <c r="NWX5" s="86"/>
      <c r="NWY5" s="86"/>
      <c r="NWZ5" s="86"/>
      <c r="NXA5" s="86"/>
      <c r="NXB5" s="86"/>
      <c r="NXC5" s="86"/>
      <c r="NXD5" s="86"/>
      <c r="NXE5" s="86"/>
      <c r="NXF5" s="86"/>
      <c r="NXG5" s="86"/>
      <c r="NXH5" s="86"/>
      <c r="NXI5" s="86"/>
      <c r="NXJ5" s="86"/>
      <c r="NXK5" s="86"/>
      <c r="NXL5" s="86"/>
      <c r="NXM5" s="86"/>
      <c r="NXN5" s="86"/>
      <c r="NXO5" s="86"/>
      <c r="NXP5" s="86"/>
      <c r="NXQ5" s="86"/>
      <c r="NXR5" s="86"/>
      <c r="NXS5" s="86"/>
      <c r="NXT5" s="86"/>
      <c r="NXU5" s="86"/>
      <c r="NXV5" s="86"/>
      <c r="NXW5" s="86"/>
      <c r="NXX5" s="86"/>
      <c r="NXY5" s="86"/>
      <c r="NXZ5" s="86"/>
      <c r="NYA5" s="86"/>
      <c r="NYB5" s="86"/>
      <c r="NYC5" s="86"/>
      <c r="NYD5" s="86"/>
      <c r="NYE5" s="86"/>
      <c r="NYF5" s="86"/>
      <c r="NYG5" s="86"/>
      <c r="NYH5" s="86"/>
      <c r="NYI5" s="86"/>
      <c r="NYJ5" s="86"/>
      <c r="NYK5" s="86"/>
      <c r="NYL5" s="86"/>
      <c r="NYM5" s="86"/>
      <c r="NYN5" s="86"/>
      <c r="NYO5" s="86"/>
      <c r="NYP5" s="86"/>
      <c r="NYQ5" s="86"/>
      <c r="NYR5" s="86"/>
      <c r="NYS5" s="86"/>
      <c r="NYT5" s="86"/>
      <c r="NYU5" s="86"/>
      <c r="NYV5" s="86"/>
      <c r="NYW5" s="86"/>
      <c r="NYX5" s="86"/>
      <c r="NYY5" s="86"/>
      <c r="NYZ5" s="86"/>
      <c r="NZA5" s="86"/>
      <c r="NZB5" s="86"/>
      <c r="NZC5" s="86"/>
      <c r="NZD5" s="86"/>
      <c r="NZE5" s="86"/>
      <c r="NZF5" s="86"/>
      <c r="NZG5" s="86"/>
      <c r="NZH5" s="86"/>
      <c r="NZI5" s="86"/>
      <c r="NZJ5" s="86"/>
      <c r="NZK5" s="86"/>
      <c r="NZL5" s="86"/>
      <c r="NZM5" s="86"/>
      <c r="NZN5" s="86"/>
      <c r="NZO5" s="86"/>
      <c r="NZP5" s="86"/>
      <c r="NZQ5" s="86"/>
      <c r="NZR5" s="86"/>
      <c r="NZS5" s="86"/>
      <c r="NZT5" s="86"/>
      <c r="NZU5" s="86"/>
      <c r="NZV5" s="86"/>
      <c r="NZW5" s="86"/>
      <c r="NZX5" s="86"/>
      <c r="NZY5" s="86"/>
      <c r="NZZ5" s="86"/>
      <c r="OAA5" s="86"/>
      <c r="OAB5" s="86"/>
      <c r="OAC5" s="86"/>
      <c r="OAD5" s="86"/>
      <c r="OAE5" s="86"/>
      <c r="OAF5" s="86"/>
      <c r="OAG5" s="86"/>
      <c r="OAH5" s="86"/>
      <c r="OAI5" s="86"/>
      <c r="OAJ5" s="86"/>
      <c r="OAK5" s="86"/>
      <c r="OAL5" s="86"/>
      <c r="OAM5" s="86"/>
      <c r="OAN5" s="86"/>
      <c r="OAO5" s="86"/>
      <c r="OAP5" s="86"/>
      <c r="OAQ5" s="86"/>
      <c r="OAR5" s="86"/>
      <c r="OAS5" s="86"/>
      <c r="OAT5" s="86"/>
      <c r="OAU5" s="86"/>
      <c r="OAV5" s="86"/>
      <c r="OAW5" s="86"/>
      <c r="OAX5" s="86"/>
      <c r="OAY5" s="86"/>
      <c r="OAZ5" s="86"/>
      <c r="OBA5" s="86"/>
      <c r="OBB5" s="86"/>
      <c r="OBC5" s="86"/>
      <c r="OBD5" s="86"/>
      <c r="OBE5" s="86"/>
      <c r="OBF5" s="86"/>
      <c r="OBG5" s="86"/>
      <c r="OBH5" s="86"/>
      <c r="OBI5" s="86"/>
      <c r="OBJ5" s="86"/>
      <c r="OBK5" s="86"/>
      <c r="OBL5" s="86"/>
      <c r="OBM5" s="86"/>
      <c r="OBN5" s="86"/>
      <c r="OBO5" s="86"/>
      <c r="OBP5" s="86"/>
      <c r="OBQ5" s="86"/>
      <c r="OBR5" s="86"/>
      <c r="OBS5" s="86"/>
      <c r="OBT5" s="86"/>
      <c r="OBU5" s="86"/>
      <c r="OBV5" s="86"/>
      <c r="OBW5" s="86"/>
      <c r="OBX5" s="86"/>
      <c r="OBY5" s="86"/>
      <c r="OBZ5" s="86"/>
      <c r="OCA5" s="86"/>
      <c r="OCB5" s="86"/>
      <c r="OCC5" s="86"/>
      <c r="OCD5" s="86"/>
      <c r="OCE5" s="86"/>
      <c r="OCF5" s="86"/>
      <c r="OCG5" s="86"/>
      <c r="OCH5" s="86"/>
      <c r="OCI5" s="86"/>
      <c r="OCJ5" s="86"/>
      <c r="OCK5" s="86"/>
      <c r="OCL5" s="86"/>
      <c r="OCM5" s="86"/>
      <c r="OCN5" s="86"/>
      <c r="OCO5" s="86"/>
      <c r="OCP5" s="86"/>
      <c r="OCQ5" s="86"/>
      <c r="OCR5" s="86"/>
      <c r="OCS5" s="86"/>
      <c r="OCT5" s="86"/>
      <c r="OCU5" s="86"/>
      <c r="OCV5" s="86"/>
      <c r="OCW5" s="86"/>
      <c r="OCX5" s="86"/>
      <c r="OCY5" s="86"/>
      <c r="OCZ5" s="86"/>
      <c r="ODA5" s="86"/>
      <c r="ODB5" s="86"/>
      <c r="ODC5" s="86"/>
      <c r="ODD5" s="86"/>
      <c r="ODE5" s="86"/>
      <c r="ODF5" s="86"/>
      <c r="ODG5" s="86"/>
      <c r="ODH5" s="86"/>
      <c r="ODI5" s="86"/>
      <c r="ODJ5" s="86"/>
      <c r="ODK5" s="86"/>
      <c r="ODL5" s="86"/>
      <c r="ODM5" s="86"/>
      <c r="ODN5" s="86"/>
      <c r="ODO5" s="86"/>
      <c r="ODP5" s="86"/>
      <c r="ODQ5" s="86"/>
      <c r="ODR5" s="86"/>
      <c r="ODS5" s="86"/>
      <c r="ODT5" s="86"/>
      <c r="ODU5" s="86"/>
      <c r="ODV5" s="86"/>
      <c r="ODW5" s="86"/>
      <c r="ODX5" s="86"/>
      <c r="ODY5" s="86"/>
      <c r="ODZ5" s="86"/>
      <c r="OEA5" s="86"/>
      <c r="OEB5" s="86"/>
      <c r="OEC5" s="86"/>
      <c r="OED5" s="86"/>
      <c r="OEE5" s="86"/>
      <c r="OEF5" s="86"/>
      <c r="OEG5" s="86"/>
      <c r="OEH5" s="86"/>
      <c r="OEI5" s="86"/>
      <c r="OEJ5" s="86"/>
      <c r="OEK5" s="86"/>
      <c r="OEL5" s="86"/>
      <c r="OEM5" s="86"/>
      <c r="OEN5" s="86"/>
      <c r="OEO5" s="86"/>
      <c r="OEP5" s="86"/>
      <c r="OEQ5" s="86"/>
      <c r="OER5" s="86"/>
      <c r="OES5" s="86"/>
      <c r="OET5" s="86"/>
      <c r="OEU5" s="86"/>
      <c r="OEV5" s="86"/>
      <c r="OEW5" s="86"/>
      <c r="OEX5" s="86"/>
      <c r="OEY5" s="86"/>
      <c r="OEZ5" s="86"/>
      <c r="OFA5" s="86"/>
      <c r="OFB5" s="86"/>
      <c r="OFC5" s="86"/>
      <c r="OFD5" s="86"/>
      <c r="OFE5" s="86"/>
      <c r="OFF5" s="86"/>
      <c r="OFG5" s="86"/>
      <c r="OFH5" s="86"/>
      <c r="OFI5" s="86"/>
      <c r="OFJ5" s="86"/>
      <c r="OFK5" s="86"/>
      <c r="OFL5" s="86"/>
      <c r="OFM5" s="86"/>
      <c r="OFN5" s="86"/>
      <c r="OFO5" s="86"/>
      <c r="OFP5" s="86"/>
      <c r="OFQ5" s="86"/>
      <c r="OFR5" s="86"/>
      <c r="OFS5" s="86"/>
      <c r="OFT5" s="86"/>
      <c r="OFU5" s="86"/>
      <c r="OFV5" s="86"/>
      <c r="OFW5" s="86"/>
      <c r="OFX5" s="86"/>
      <c r="OFY5" s="86"/>
      <c r="OFZ5" s="86"/>
      <c r="OGA5" s="86"/>
      <c r="OGB5" s="86"/>
      <c r="OGC5" s="86"/>
      <c r="OGD5" s="86"/>
      <c r="OGE5" s="86"/>
      <c r="OGF5" s="86"/>
      <c r="OGG5" s="86"/>
      <c r="OGH5" s="86"/>
      <c r="OGI5" s="86"/>
      <c r="OGJ5" s="86"/>
      <c r="OGK5" s="86"/>
      <c r="OGL5" s="86"/>
      <c r="OGM5" s="86"/>
      <c r="OGN5" s="86"/>
      <c r="OGO5" s="86"/>
      <c r="OGP5" s="86"/>
      <c r="OGQ5" s="86"/>
      <c r="OGR5" s="86"/>
      <c r="OGS5" s="86"/>
      <c r="OGT5" s="86"/>
      <c r="OGU5" s="86"/>
      <c r="OGV5" s="86"/>
      <c r="OGW5" s="86"/>
      <c r="OGX5" s="86"/>
      <c r="OGY5" s="86"/>
      <c r="OGZ5" s="86"/>
      <c r="OHA5" s="86"/>
      <c r="OHB5" s="86"/>
      <c r="OHC5" s="86"/>
      <c r="OHD5" s="86"/>
      <c r="OHE5" s="86"/>
      <c r="OHF5" s="86"/>
      <c r="OHG5" s="86"/>
      <c r="OHH5" s="86"/>
      <c r="OHI5" s="86"/>
      <c r="OHJ5" s="86"/>
      <c r="OHK5" s="86"/>
      <c r="OHL5" s="86"/>
      <c r="OHM5" s="86"/>
      <c r="OHN5" s="86"/>
      <c r="OHO5" s="86"/>
      <c r="OHP5" s="86"/>
      <c r="OHQ5" s="86"/>
      <c r="OHR5" s="86"/>
      <c r="OHS5" s="86"/>
      <c r="OHT5" s="86"/>
      <c r="OHU5" s="86"/>
      <c r="OHV5" s="86"/>
      <c r="OHW5" s="86"/>
      <c r="OHX5" s="86"/>
      <c r="OHY5" s="86"/>
      <c r="OHZ5" s="86"/>
      <c r="OIA5" s="86"/>
      <c r="OIB5" s="86"/>
      <c r="OIC5" s="86"/>
      <c r="OID5" s="86"/>
      <c r="OIE5" s="86"/>
      <c r="OIF5" s="86"/>
      <c r="OIG5" s="86"/>
      <c r="OIH5" s="86"/>
      <c r="OII5" s="86"/>
      <c r="OIJ5" s="86"/>
      <c r="OIK5" s="86"/>
      <c r="OIL5" s="86"/>
      <c r="OIM5" s="86"/>
      <c r="OIN5" s="86"/>
      <c r="OIO5" s="86"/>
      <c r="OIP5" s="86"/>
      <c r="OIQ5" s="86"/>
      <c r="OIR5" s="86"/>
      <c r="OIS5" s="86"/>
      <c r="OIT5" s="86"/>
      <c r="OIU5" s="86"/>
      <c r="OIV5" s="86"/>
      <c r="OIW5" s="86"/>
      <c r="OIX5" s="86"/>
      <c r="OIY5" s="86"/>
      <c r="OIZ5" s="86"/>
      <c r="OJA5" s="86"/>
      <c r="OJB5" s="86"/>
      <c r="OJC5" s="86"/>
      <c r="OJD5" s="86"/>
      <c r="OJE5" s="86"/>
      <c r="OJF5" s="86"/>
      <c r="OJG5" s="86"/>
      <c r="OJH5" s="86"/>
      <c r="OJI5" s="86"/>
      <c r="OJJ5" s="86"/>
      <c r="OJK5" s="86"/>
      <c r="OJL5" s="86"/>
      <c r="OJM5" s="86"/>
      <c r="OJN5" s="86"/>
      <c r="OJO5" s="86"/>
      <c r="OJP5" s="86"/>
      <c r="OJQ5" s="86"/>
      <c r="OJR5" s="86"/>
      <c r="OJS5" s="86"/>
      <c r="OJT5" s="86"/>
      <c r="OJU5" s="86"/>
      <c r="OJV5" s="86"/>
      <c r="OJW5" s="86"/>
      <c r="OJX5" s="86"/>
      <c r="OJY5" s="86"/>
      <c r="OJZ5" s="86"/>
      <c r="OKA5" s="86"/>
      <c r="OKB5" s="86"/>
      <c r="OKC5" s="86"/>
      <c r="OKD5" s="86"/>
      <c r="OKE5" s="86"/>
      <c r="OKF5" s="86"/>
      <c r="OKG5" s="86"/>
      <c r="OKH5" s="86"/>
      <c r="OKI5" s="86"/>
      <c r="OKJ5" s="86"/>
      <c r="OKK5" s="86"/>
      <c r="OKL5" s="86"/>
      <c r="OKM5" s="86"/>
      <c r="OKN5" s="86"/>
      <c r="OKO5" s="86"/>
      <c r="OKP5" s="86"/>
      <c r="OKQ5" s="86"/>
      <c r="OKR5" s="86"/>
      <c r="OKS5" s="86"/>
      <c r="OKT5" s="86"/>
      <c r="OKU5" s="86"/>
      <c r="OKV5" s="86"/>
      <c r="OKW5" s="86"/>
      <c r="OKX5" s="86"/>
      <c r="OKY5" s="86"/>
      <c r="OKZ5" s="86"/>
      <c r="OLA5" s="86"/>
      <c r="OLB5" s="86"/>
      <c r="OLC5" s="86"/>
      <c r="OLD5" s="86"/>
      <c r="OLE5" s="86"/>
      <c r="OLF5" s="86"/>
      <c r="OLG5" s="86"/>
      <c r="OLH5" s="86"/>
      <c r="OLI5" s="86"/>
      <c r="OLJ5" s="86"/>
      <c r="OLK5" s="86"/>
      <c r="OLL5" s="86"/>
      <c r="OLM5" s="86"/>
      <c r="OLN5" s="86"/>
      <c r="OLO5" s="86"/>
      <c r="OLP5" s="86"/>
      <c r="OLQ5" s="86"/>
      <c r="OLR5" s="86"/>
      <c r="OLS5" s="86"/>
      <c r="OLT5" s="86"/>
      <c r="OLU5" s="86"/>
      <c r="OLV5" s="86"/>
      <c r="OLW5" s="86"/>
      <c r="OLX5" s="86"/>
      <c r="OLY5" s="86"/>
      <c r="OLZ5" s="86"/>
      <c r="OMA5" s="86"/>
      <c r="OMB5" s="86"/>
      <c r="OMC5" s="86"/>
      <c r="OMD5" s="86"/>
      <c r="OME5" s="86"/>
      <c r="OMF5" s="86"/>
      <c r="OMG5" s="86"/>
      <c r="OMH5" s="86"/>
      <c r="OMI5" s="86"/>
      <c r="OMJ5" s="86"/>
      <c r="OMK5" s="86"/>
      <c r="OML5" s="86"/>
      <c r="OMM5" s="86"/>
      <c r="OMN5" s="86"/>
      <c r="OMO5" s="86"/>
      <c r="OMP5" s="86"/>
      <c r="OMQ5" s="86"/>
      <c r="OMR5" s="86"/>
      <c r="OMS5" s="86"/>
      <c r="OMT5" s="86"/>
      <c r="OMU5" s="86"/>
      <c r="OMV5" s="86"/>
      <c r="OMW5" s="86"/>
      <c r="OMX5" s="86"/>
      <c r="OMY5" s="86"/>
      <c r="OMZ5" s="86"/>
      <c r="ONA5" s="86"/>
      <c r="ONB5" s="86"/>
      <c r="ONC5" s="86"/>
      <c r="OND5" s="86"/>
      <c r="ONE5" s="86"/>
      <c r="ONF5" s="86"/>
      <c r="ONG5" s="86"/>
      <c r="ONH5" s="86"/>
      <c r="ONI5" s="86"/>
      <c r="ONJ5" s="86"/>
      <c r="ONK5" s="86"/>
      <c r="ONL5" s="86"/>
      <c r="ONM5" s="86"/>
      <c r="ONN5" s="86"/>
      <c r="ONO5" s="86"/>
      <c r="ONP5" s="86"/>
      <c r="ONQ5" s="86"/>
      <c r="ONR5" s="86"/>
      <c r="ONS5" s="86"/>
      <c r="ONT5" s="86"/>
      <c r="ONU5" s="86"/>
      <c r="ONV5" s="86"/>
      <c r="ONW5" s="86"/>
      <c r="ONX5" s="86"/>
      <c r="ONY5" s="86"/>
      <c r="ONZ5" s="86"/>
      <c r="OOA5" s="86"/>
      <c r="OOB5" s="86"/>
      <c r="OOC5" s="86"/>
      <c r="OOD5" s="86"/>
      <c r="OOE5" s="86"/>
      <c r="OOF5" s="86"/>
      <c r="OOG5" s="86"/>
      <c r="OOH5" s="86"/>
      <c r="OOI5" s="86"/>
      <c r="OOJ5" s="86"/>
      <c r="OOK5" s="86"/>
      <c r="OOL5" s="86"/>
      <c r="OOM5" s="86"/>
      <c r="OON5" s="86"/>
      <c r="OOO5" s="86"/>
      <c r="OOP5" s="86"/>
      <c r="OOQ5" s="86"/>
      <c r="OOR5" s="86"/>
      <c r="OOS5" s="86"/>
      <c r="OOT5" s="86"/>
      <c r="OOU5" s="86"/>
      <c r="OOV5" s="86"/>
      <c r="OOW5" s="86"/>
      <c r="OOX5" s="86"/>
      <c r="OOY5" s="86"/>
      <c r="OOZ5" s="86"/>
      <c r="OPA5" s="86"/>
      <c r="OPB5" s="86"/>
      <c r="OPC5" s="86"/>
      <c r="OPD5" s="86"/>
      <c r="OPE5" s="86"/>
      <c r="OPF5" s="86"/>
      <c r="OPG5" s="86"/>
      <c r="OPH5" s="86"/>
      <c r="OPI5" s="86"/>
      <c r="OPJ5" s="86"/>
      <c r="OPK5" s="86"/>
      <c r="OPL5" s="86"/>
      <c r="OPM5" s="86"/>
      <c r="OPN5" s="86"/>
      <c r="OPO5" s="86"/>
      <c r="OPP5" s="86"/>
      <c r="OPQ5" s="86"/>
      <c r="OPR5" s="86"/>
      <c r="OPS5" s="86"/>
      <c r="OPT5" s="86"/>
      <c r="OPU5" s="86"/>
      <c r="OPV5" s="86"/>
      <c r="OPW5" s="86"/>
      <c r="OPX5" s="86"/>
      <c r="OPY5" s="86"/>
      <c r="OPZ5" s="86"/>
      <c r="OQA5" s="86"/>
      <c r="OQB5" s="86"/>
      <c r="OQC5" s="86"/>
      <c r="OQD5" s="86"/>
      <c r="OQE5" s="86"/>
      <c r="OQF5" s="86"/>
      <c r="OQG5" s="86"/>
      <c r="OQH5" s="86"/>
      <c r="OQI5" s="86"/>
      <c r="OQJ5" s="86"/>
      <c r="OQK5" s="86"/>
      <c r="OQL5" s="86"/>
      <c r="OQM5" s="86"/>
      <c r="OQN5" s="86"/>
      <c r="OQO5" s="86"/>
      <c r="OQP5" s="86"/>
      <c r="OQQ5" s="86"/>
      <c r="OQR5" s="86"/>
      <c r="OQS5" s="86"/>
      <c r="OQT5" s="86"/>
      <c r="OQU5" s="86"/>
      <c r="OQV5" s="86"/>
      <c r="OQW5" s="86"/>
      <c r="OQX5" s="86"/>
      <c r="OQY5" s="86"/>
      <c r="OQZ5" s="86"/>
      <c r="ORA5" s="86"/>
      <c r="ORB5" s="86"/>
      <c r="ORC5" s="86"/>
      <c r="ORD5" s="86"/>
      <c r="ORE5" s="86"/>
      <c r="ORF5" s="86"/>
      <c r="ORG5" s="86"/>
      <c r="ORH5" s="86"/>
      <c r="ORI5" s="86"/>
      <c r="ORJ5" s="86"/>
      <c r="ORK5" s="86"/>
      <c r="ORL5" s="86"/>
      <c r="ORM5" s="86"/>
      <c r="ORN5" s="86"/>
      <c r="ORO5" s="86"/>
      <c r="ORP5" s="86"/>
      <c r="ORQ5" s="86"/>
      <c r="ORR5" s="86"/>
      <c r="ORS5" s="86"/>
      <c r="ORT5" s="86"/>
      <c r="ORU5" s="86"/>
      <c r="ORV5" s="86"/>
      <c r="ORW5" s="86"/>
      <c r="ORX5" s="86"/>
      <c r="ORY5" s="86"/>
      <c r="ORZ5" s="86"/>
      <c r="OSA5" s="86"/>
      <c r="OSB5" s="86"/>
      <c r="OSC5" s="86"/>
      <c r="OSD5" s="86"/>
      <c r="OSE5" s="86"/>
      <c r="OSF5" s="86"/>
      <c r="OSG5" s="86"/>
      <c r="OSH5" s="86"/>
      <c r="OSI5" s="86"/>
      <c r="OSJ5" s="86"/>
      <c r="OSK5" s="86"/>
      <c r="OSL5" s="86"/>
      <c r="OSM5" s="86"/>
      <c r="OSN5" s="86"/>
      <c r="OSO5" s="86"/>
      <c r="OSP5" s="86"/>
      <c r="OSQ5" s="86"/>
      <c r="OSR5" s="86"/>
      <c r="OSS5" s="86"/>
      <c r="OST5" s="86"/>
      <c r="OSU5" s="86"/>
      <c r="OSV5" s="86"/>
      <c r="OSW5" s="86"/>
      <c r="OSX5" s="86"/>
      <c r="OSY5" s="86"/>
      <c r="OSZ5" s="86"/>
      <c r="OTA5" s="86"/>
      <c r="OTB5" s="86"/>
      <c r="OTC5" s="86"/>
      <c r="OTD5" s="86"/>
      <c r="OTE5" s="86"/>
      <c r="OTF5" s="86"/>
      <c r="OTG5" s="86"/>
      <c r="OTH5" s="86"/>
      <c r="OTI5" s="86"/>
      <c r="OTJ5" s="86"/>
      <c r="OTK5" s="86"/>
      <c r="OTL5" s="86"/>
      <c r="OTM5" s="86"/>
      <c r="OTN5" s="86"/>
      <c r="OTO5" s="86"/>
      <c r="OTP5" s="86"/>
      <c r="OTQ5" s="86"/>
      <c r="OTR5" s="86"/>
      <c r="OTS5" s="86"/>
      <c r="OTT5" s="86"/>
      <c r="OTU5" s="86"/>
      <c r="OTV5" s="86"/>
      <c r="OTW5" s="86"/>
      <c r="OTX5" s="86"/>
      <c r="OTY5" s="86"/>
      <c r="OTZ5" s="86"/>
      <c r="OUA5" s="86"/>
      <c r="OUB5" s="86"/>
      <c r="OUC5" s="86"/>
      <c r="OUD5" s="86"/>
      <c r="OUE5" s="86"/>
      <c r="OUF5" s="86"/>
      <c r="OUG5" s="86"/>
      <c r="OUH5" s="86"/>
      <c r="OUI5" s="86"/>
      <c r="OUJ5" s="86"/>
      <c r="OUK5" s="86"/>
      <c r="OUL5" s="86"/>
      <c r="OUM5" s="86"/>
      <c r="OUN5" s="86"/>
      <c r="OUO5" s="86"/>
      <c r="OUP5" s="86"/>
      <c r="OUQ5" s="86"/>
      <c r="OUR5" s="86"/>
      <c r="OUS5" s="86"/>
      <c r="OUT5" s="86"/>
      <c r="OUU5" s="86"/>
      <c r="OUV5" s="86"/>
      <c r="OUW5" s="86"/>
      <c r="OUX5" s="86"/>
      <c r="OUY5" s="86"/>
      <c r="OUZ5" s="86"/>
      <c r="OVA5" s="86"/>
      <c r="OVB5" s="86"/>
      <c r="OVC5" s="86"/>
      <c r="OVD5" s="86"/>
      <c r="OVE5" s="86"/>
      <c r="OVF5" s="86"/>
      <c r="OVG5" s="86"/>
      <c r="OVH5" s="86"/>
      <c r="OVI5" s="86"/>
      <c r="OVJ5" s="86"/>
      <c r="OVK5" s="86"/>
      <c r="OVL5" s="86"/>
      <c r="OVM5" s="86"/>
      <c r="OVN5" s="86"/>
      <c r="OVO5" s="86"/>
      <c r="OVP5" s="86"/>
      <c r="OVQ5" s="86"/>
      <c r="OVR5" s="86"/>
      <c r="OVS5" s="86"/>
      <c r="OVT5" s="86"/>
      <c r="OVU5" s="86"/>
      <c r="OVV5" s="86"/>
      <c r="OVW5" s="86"/>
      <c r="OVX5" s="86"/>
      <c r="OVY5" s="86"/>
      <c r="OVZ5" s="86"/>
      <c r="OWA5" s="86"/>
      <c r="OWB5" s="86"/>
      <c r="OWC5" s="86"/>
      <c r="OWD5" s="86"/>
      <c r="OWE5" s="86"/>
      <c r="OWF5" s="86"/>
      <c r="OWG5" s="86"/>
      <c r="OWH5" s="86"/>
      <c r="OWI5" s="86"/>
      <c r="OWJ5" s="86"/>
      <c r="OWK5" s="86"/>
      <c r="OWL5" s="86"/>
      <c r="OWM5" s="86"/>
      <c r="OWN5" s="86"/>
      <c r="OWO5" s="86"/>
      <c r="OWP5" s="86"/>
      <c r="OWQ5" s="86"/>
      <c r="OWR5" s="86"/>
      <c r="OWS5" s="86"/>
      <c r="OWT5" s="86"/>
      <c r="OWU5" s="86"/>
      <c r="OWV5" s="86"/>
      <c r="OWW5" s="86"/>
      <c r="OWX5" s="86"/>
      <c r="OWY5" s="86"/>
      <c r="OWZ5" s="86"/>
      <c r="OXA5" s="86"/>
      <c r="OXB5" s="86"/>
      <c r="OXC5" s="86"/>
      <c r="OXD5" s="86"/>
      <c r="OXE5" s="86"/>
      <c r="OXF5" s="86"/>
      <c r="OXG5" s="86"/>
      <c r="OXH5" s="86"/>
      <c r="OXI5" s="86"/>
      <c r="OXJ5" s="86"/>
      <c r="OXK5" s="86"/>
      <c r="OXL5" s="86"/>
      <c r="OXM5" s="86"/>
      <c r="OXN5" s="86"/>
      <c r="OXO5" s="86"/>
      <c r="OXP5" s="86"/>
      <c r="OXQ5" s="86"/>
      <c r="OXR5" s="86"/>
      <c r="OXS5" s="86"/>
      <c r="OXT5" s="86"/>
      <c r="OXU5" s="86"/>
      <c r="OXV5" s="86"/>
      <c r="OXW5" s="86"/>
      <c r="OXX5" s="86"/>
      <c r="OXY5" s="86"/>
      <c r="OXZ5" s="86"/>
      <c r="OYA5" s="86"/>
      <c r="OYB5" s="86"/>
      <c r="OYC5" s="86"/>
      <c r="OYD5" s="86"/>
      <c r="OYE5" s="86"/>
      <c r="OYF5" s="86"/>
      <c r="OYG5" s="86"/>
      <c r="OYH5" s="86"/>
      <c r="OYI5" s="86"/>
      <c r="OYJ5" s="86"/>
      <c r="OYK5" s="86"/>
      <c r="OYL5" s="86"/>
      <c r="OYM5" s="86"/>
      <c r="OYN5" s="86"/>
      <c r="OYO5" s="86"/>
      <c r="OYP5" s="86"/>
      <c r="OYQ5" s="86"/>
      <c r="OYR5" s="86"/>
      <c r="OYS5" s="86"/>
      <c r="OYT5" s="86"/>
      <c r="OYU5" s="86"/>
      <c r="OYV5" s="86"/>
      <c r="OYW5" s="86"/>
      <c r="OYX5" s="86"/>
      <c r="OYY5" s="86"/>
      <c r="OYZ5" s="86"/>
      <c r="OZA5" s="86"/>
      <c r="OZB5" s="86"/>
      <c r="OZC5" s="86"/>
      <c r="OZD5" s="86"/>
      <c r="OZE5" s="86"/>
      <c r="OZF5" s="86"/>
      <c r="OZG5" s="86"/>
      <c r="OZH5" s="86"/>
      <c r="OZI5" s="86"/>
      <c r="OZJ5" s="86"/>
      <c r="OZK5" s="86"/>
      <c r="OZL5" s="86"/>
      <c r="OZM5" s="86"/>
      <c r="OZN5" s="86"/>
      <c r="OZO5" s="86"/>
      <c r="OZP5" s="86"/>
      <c r="OZQ5" s="86"/>
      <c r="OZR5" s="86"/>
      <c r="OZS5" s="86"/>
      <c r="OZT5" s="86"/>
      <c r="OZU5" s="86"/>
      <c r="OZV5" s="86"/>
      <c r="OZW5" s="86"/>
      <c r="OZX5" s="86"/>
      <c r="OZY5" s="86"/>
      <c r="OZZ5" s="86"/>
      <c r="PAA5" s="86"/>
      <c r="PAB5" s="86"/>
      <c r="PAC5" s="86"/>
      <c r="PAD5" s="86"/>
      <c r="PAE5" s="86"/>
      <c r="PAF5" s="86"/>
      <c r="PAG5" s="86"/>
      <c r="PAH5" s="86"/>
      <c r="PAI5" s="86"/>
      <c r="PAJ5" s="86"/>
      <c r="PAK5" s="86"/>
      <c r="PAL5" s="86"/>
      <c r="PAM5" s="86"/>
      <c r="PAN5" s="86"/>
      <c r="PAO5" s="86"/>
      <c r="PAP5" s="86"/>
      <c r="PAQ5" s="86"/>
      <c r="PAR5" s="86"/>
      <c r="PAS5" s="86"/>
      <c r="PAT5" s="86"/>
      <c r="PAU5" s="86"/>
      <c r="PAV5" s="86"/>
      <c r="PAW5" s="86"/>
      <c r="PAX5" s="86"/>
      <c r="PAY5" s="86"/>
      <c r="PAZ5" s="86"/>
      <c r="PBA5" s="86"/>
      <c r="PBB5" s="86"/>
      <c r="PBC5" s="86"/>
      <c r="PBD5" s="86"/>
      <c r="PBE5" s="86"/>
      <c r="PBF5" s="86"/>
      <c r="PBG5" s="86"/>
      <c r="PBH5" s="86"/>
      <c r="PBI5" s="86"/>
      <c r="PBJ5" s="86"/>
      <c r="PBK5" s="86"/>
      <c r="PBL5" s="86"/>
      <c r="PBM5" s="86"/>
      <c r="PBN5" s="86"/>
      <c r="PBO5" s="86"/>
      <c r="PBP5" s="86"/>
      <c r="PBQ5" s="86"/>
      <c r="PBR5" s="86"/>
      <c r="PBS5" s="86"/>
      <c r="PBT5" s="86"/>
      <c r="PBU5" s="86"/>
      <c r="PBV5" s="86"/>
      <c r="PBW5" s="86"/>
      <c r="PBX5" s="86"/>
      <c r="PBY5" s="86"/>
      <c r="PBZ5" s="86"/>
      <c r="PCA5" s="86"/>
      <c r="PCB5" s="86"/>
      <c r="PCC5" s="86"/>
      <c r="PCD5" s="86"/>
      <c r="PCE5" s="86"/>
      <c r="PCF5" s="86"/>
      <c r="PCG5" s="86"/>
      <c r="PCH5" s="86"/>
      <c r="PCI5" s="86"/>
      <c r="PCJ5" s="86"/>
      <c r="PCK5" s="86"/>
      <c r="PCL5" s="86"/>
      <c r="PCM5" s="86"/>
      <c r="PCN5" s="86"/>
      <c r="PCO5" s="86"/>
      <c r="PCP5" s="86"/>
      <c r="PCQ5" s="86"/>
      <c r="PCR5" s="86"/>
      <c r="PCS5" s="86"/>
      <c r="PCT5" s="86"/>
      <c r="PCU5" s="86"/>
      <c r="PCV5" s="86"/>
      <c r="PCW5" s="86"/>
      <c r="PCX5" s="86"/>
      <c r="PCY5" s="86"/>
      <c r="PCZ5" s="86"/>
      <c r="PDA5" s="86"/>
      <c r="PDB5" s="86"/>
      <c r="PDC5" s="86"/>
      <c r="PDD5" s="86"/>
      <c r="PDE5" s="86"/>
      <c r="PDF5" s="86"/>
      <c r="PDG5" s="86"/>
      <c r="PDH5" s="86"/>
      <c r="PDI5" s="86"/>
      <c r="PDJ5" s="86"/>
      <c r="PDK5" s="86"/>
      <c r="PDL5" s="86"/>
      <c r="PDM5" s="86"/>
      <c r="PDN5" s="86"/>
      <c r="PDO5" s="86"/>
      <c r="PDP5" s="86"/>
      <c r="PDQ5" s="86"/>
      <c r="PDR5" s="86"/>
      <c r="PDS5" s="86"/>
      <c r="PDT5" s="86"/>
      <c r="PDU5" s="86"/>
      <c r="PDV5" s="86"/>
      <c r="PDW5" s="86"/>
      <c r="PDX5" s="86"/>
      <c r="PDY5" s="86"/>
      <c r="PDZ5" s="86"/>
      <c r="PEA5" s="86"/>
      <c r="PEB5" s="86"/>
      <c r="PEC5" s="86"/>
      <c r="PED5" s="86"/>
      <c r="PEE5" s="86"/>
      <c r="PEF5" s="86"/>
      <c r="PEG5" s="86"/>
      <c r="PEH5" s="86"/>
      <c r="PEI5" s="86"/>
      <c r="PEJ5" s="86"/>
      <c r="PEK5" s="86"/>
      <c r="PEL5" s="86"/>
      <c r="PEM5" s="86"/>
      <c r="PEN5" s="86"/>
      <c r="PEO5" s="86"/>
      <c r="PEP5" s="86"/>
      <c r="PEQ5" s="86"/>
      <c r="PER5" s="86"/>
      <c r="PES5" s="86"/>
      <c r="PET5" s="86"/>
      <c r="PEU5" s="86"/>
      <c r="PEV5" s="86"/>
      <c r="PEW5" s="86"/>
      <c r="PEX5" s="86"/>
      <c r="PEY5" s="86"/>
      <c r="PEZ5" s="86"/>
      <c r="PFA5" s="86"/>
      <c r="PFB5" s="86"/>
      <c r="PFC5" s="86"/>
      <c r="PFD5" s="86"/>
      <c r="PFE5" s="86"/>
      <c r="PFF5" s="86"/>
      <c r="PFG5" s="86"/>
      <c r="PFH5" s="86"/>
      <c r="PFI5" s="86"/>
      <c r="PFJ5" s="86"/>
      <c r="PFK5" s="86"/>
      <c r="PFL5" s="86"/>
      <c r="PFM5" s="86"/>
      <c r="PFN5" s="86"/>
      <c r="PFO5" s="86"/>
      <c r="PFP5" s="86"/>
      <c r="PFQ5" s="86"/>
      <c r="PFR5" s="86"/>
      <c r="PFS5" s="86"/>
      <c r="PFT5" s="86"/>
      <c r="PFU5" s="86"/>
      <c r="PFV5" s="86"/>
      <c r="PFW5" s="86"/>
      <c r="PFX5" s="86"/>
      <c r="PFY5" s="86"/>
      <c r="PFZ5" s="86"/>
      <c r="PGA5" s="86"/>
      <c r="PGB5" s="86"/>
      <c r="PGC5" s="86"/>
      <c r="PGD5" s="86"/>
      <c r="PGE5" s="86"/>
      <c r="PGF5" s="86"/>
      <c r="PGG5" s="86"/>
      <c r="PGH5" s="86"/>
      <c r="PGI5" s="86"/>
      <c r="PGJ5" s="86"/>
      <c r="PGK5" s="86"/>
      <c r="PGL5" s="86"/>
      <c r="PGM5" s="86"/>
      <c r="PGN5" s="86"/>
      <c r="PGO5" s="86"/>
      <c r="PGP5" s="86"/>
      <c r="PGQ5" s="86"/>
      <c r="PGR5" s="86"/>
      <c r="PGS5" s="86"/>
      <c r="PGT5" s="86"/>
      <c r="PGU5" s="86"/>
      <c r="PGV5" s="86"/>
      <c r="PGW5" s="86"/>
      <c r="PGX5" s="86"/>
      <c r="PGY5" s="86"/>
      <c r="PGZ5" s="86"/>
      <c r="PHA5" s="86"/>
      <c r="PHB5" s="86"/>
      <c r="PHC5" s="86"/>
      <c r="PHD5" s="86"/>
      <c r="PHE5" s="86"/>
      <c r="PHF5" s="86"/>
      <c r="PHG5" s="86"/>
      <c r="PHH5" s="86"/>
      <c r="PHI5" s="86"/>
      <c r="PHJ5" s="86"/>
      <c r="PHK5" s="86"/>
      <c r="PHL5" s="86"/>
      <c r="PHM5" s="86"/>
      <c r="PHN5" s="86"/>
      <c r="PHO5" s="86"/>
      <c r="PHP5" s="86"/>
      <c r="PHQ5" s="86"/>
      <c r="PHR5" s="86"/>
      <c r="PHS5" s="86"/>
      <c r="PHT5" s="86"/>
      <c r="PHU5" s="86"/>
      <c r="PHV5" s="86"/>
      <c r="PHW5" s="86"/>
      <c r="PHX5" s="86"/>
      <c r="PHY5" s="86"/>
      <c r="PHZ5" s="86"/>
      <c r="PIA5" s="86"/>
      <c r="PIB5" s="86"/>
      <c r="PIC5" s="86"/>
      <c r="PID5" s="86"/>
      <c r="PIE5" s="86"/>
      <c r="PIF5" s="86"/>
      <c r="PIG5" s="86"/>
      <c r="PIH5" s="86"/>
      <c r="PII5" s="86"/>
      <c r="PIJ5" s="86"/>
      <c r="PIK5" s="86"/>
      <c r="PIL5" s="86"/>
      <c r="PIM5" s="86"/>
      <c r="PIN5" s="86"/>
      <c r="PIO5" s="86"/>
      <c r="PIP5" s="86"/>
      <c r="PIQ5" s="86"/>
      <c r="PIR5" s="86"/>
      <c r="PIS5" s="86"/>
      <c r="PIT5" s="86"/>
      <c r="PIU5" s="86"/>
      <c r="PIV5" s="86"/>
      <c r="PIW5" s="86"/>
      <c r="PIX5" s="86"/>
      <c r="PIY5" s="86"/>
      <c r="PIZ5" s="86"/>
      <c r="PJA5" s="86"/>
      <c r="PJB5" s="86"/>
      <c r="PJC5" s="86"/>
      <c r="PJD5" s="86"/>
      <c r="PJE5" s="86"/>
      <c r="PJF5" s="86"/>
      <c r="PJG5" s="86"/>
      <c r="PJH5" s="86"/>
      <c r="PJI5" s="86"/>
      <c r="PJJ5" s="86"/>
      <c r="PJK5" s="86"/>
      <c r="PJL5" s="86"/>
      <c r="PJM5" s="86"/>
      <c r="PJN5" s="86"/>
      <c r="PJO5" s="86"/>
      <c r="PJP5" s="86"/>
      <c r="PJQ5" s="86"/>
      <c r="PJR5" s="86"/>
      <c r="PJS5" s="86"/>
      <c r="PJT5" s="86"/>
      <c r="PJU5" s="86"/>
      <c r="PJV5" s="86"/>
      <c r="PJW5" s="86"/>
      <c r="PJX5" s="86"/>
      <c r="PJY5" s="86"/>
      <c r="PJZ5" s="86"/>
      <c r="PKA5" s="86"/>
      <c r="PKB5" s="86"/>
      <c r="PKC5" s="86"/>
      <c r="PKD5" s="86"/>
      <c r="PKE5" s="86"/>
      <c r="PKF5" s="86"/>
      <c r="PKG5" s="86"/>
      <c r="PKH5" s="86"/>
      <c r="PKI5" s="86"/>
      <c r="PKJ5" s="86"/>
      <c r="PKK5" s="86"/>
      <c r="PKL5" s="86"/>
      <c r="PKM5" s="86"/>
      <c r="PKN5" s="86"/>
      <c r="PKO5" s="86"/>
      <c r="PKP5" s="86"/>
      <c r="PKQ5" s="86"/>
      <c r="PKR5" s="86"/>
      <c r="PKS5" s="86"/>
      <c r="PKT5" s="86"/>
      <c r="PKU5" s="86"/>
      <c r="PKV5" s="86"/>
      <c r="PKW5" s="86"/>
      <c r="PKX5" s="86"/>
      <c r="PKY5" s="86"/>
      <c r="PKZ5" s="86"/>
      <c r="PLA5" s="86"/>
      <c r="PLB5" s="86"/>
      <c r="PLC5" s="86"/>
      <c r="PLD5" s="86"/>
      <c r="PLE5" s="86"/>
      <c r="PLF5" s="86"/>
      <c r="PLG5" s="86"/>
      <c r="PLH5" s="86"/>
      <c r="PLI5" s="86"/>
      <c r="PLJ5" s="86"/>
      <c r="PLK5" s="86"/>
      <c r="PLL5" s="86"/>
      <c r="PLM5" s="86"/>
      <c r="PLN5" s="86"/>
      <c r="PLO5" s="86"/>
      <c r="PLP5" s="86"/>
      <c r="PLQ5" s="86"/>
      <c r="PLR5" s="86"/>
      <c r="PLS5" s="86"/>
      <c r="PLT5" s="86"/>
      <c r="PLU5" s="86"/>
      <c r="PLV5" s="86"/>
      <c r="PLW5" s="86"/>
      <c r="PLX5" s="86"/>
      <c r="PLY5" s="86"/>
      <c r="PLZ5" s="86"/>
      <c r="PMA5" s="86"/>
      <c r="PMB5" s="86"/>
      <c r="PMC5" s="86"/>
      <c r="PMD5" s="86"/>
      <c r="PME5" s="86"/>
      <c r="PMF5" s="86"/>
      <c r="PMG5" s="86"/>
      <c r="PMH5" s="86"/>
      <c r="PMI5" s="86"/>
      <c r="PMJ5" s="86"/>
      <c r="PMK5" s="86"/>
      <c r="PML5" s="86"/>
      <c r="PMM5" s="86"/>
      <c r="PMN5" s="86"/>
      <c r="PMO5" s="86"/>
      <c r="PMP5" s="86"/>
      <c r="PMQ5" s="86"/>
      <c r="PMR5" s="86"/>
      <c r="PMS5" s="86"/>
      <c r="PMT5" s="86"/>
      <c r="PMU5" s="86"/>
      <c r="PMV5" s="86"/>
      <c r="PMW5" s="86"/>
      <c r="PMX5" s="86"/>
      <c r="PMY5" s="86"/>
      <c r="PMZ5" s="86"/>
      <c r="PNA5" s="86"/>
      <c r="PNB5" s="86"/>
      <c r="PNC5" s="86"/>
      <c r="PND5" s="86"/>
      <c r="PNE5" s="86"/>
      <c r="PNF5" s="86"/>
      <c r="PNG5" s="86"/>
      <c r="PNH5" s="86"/>
      <c r="PNI5" s="86"/>
      <c r="PNJ5" s="86"/>
      <c r="PNK5" s="86"/>
      <c r="PNL5" s="86"/>
      <c r="PNM5" s="86"/>
      <c r="PNN5" s="86"/>
      <c r="PNO5" s="86"/>
      <c r="PNP5" s="86"/>
      <c r="PNQ5" s="86"/>
      <c r="PNR5" s="86"/>
      <c r="PNS5" s="86"/>
      <c r="PNT5" s="86"/>
      <c r="PNU5" s="86"/>
      <c r="PNV5" s="86"/>
      <c r="PNW5" s="86"/>
      <c r="PNX5" s="86"/>
      <c r="PNY5" s="86"/>
      <c r="PNZ5" s="86"/>
      <c r="POA5" s="86"/>
      <c r="POB5" s="86"/>
      <c r="POC5" s="86"/>
      <c r="POD5" s="86"/>
      <c r="POE5" s="86"/>
      <c r="POF5" s="86"/>
      <c r="POG5" s="86"/>
      <c r="POH5" s="86"/>
      <c r="POI5" s="86"/>
      <c r="POJ5" s="86"/>
      <c r="POK5" s="86"/>
      <c r="POL5" s="86"/>
      <c r="POM5" s="86"/>
      <c r="PON5" s="86"/>
      <c r="POO5" s="86"/>
      <c r="POP5" s="86"/>
      <c r="POQ5" s="86"/>
      <c r="POR5" s="86"/>
      <c r="POS5" s="86"/>
      <c r="POT5" s="86"/>
      <c r="POU5" s="86"/>
      <c r="POV5" s="86"/>
      <c r="POW5" s="86"/>
      <c r="POX5" s="86"/>
      <c r="POY5" s="86"/>
      <c r="POZ5" s="86"/>
      <c r="PPA5" s="86"/>
      <c r="PPB5" s="86"/>
      <c r="PPC5" s="86"/>
      <c r="PPD5" s="86"/>
      <c r="PPE5" s="86"/>
      <c r="PPF5" s="86"/>
      <c r="PPG5" s="86"/>
      <c r="PPH5" s="86"/>
      <c r="PPI5" s="86"/>
      <c r="PPJ5" s="86"/>
      <c r="PPK5" s="86"/>
      <c r="PPL5" s="86"/>
      <c r="PPM5" s="86"/>
      <c r="PPN5" s="86"/>
      <c r="PPO5" s="86"/>
      <c r="PPP5" s="86"/>
      <c r="PPQ5" s="86"/>
      <c r="PPR5" s="86"/>
      <c r="PPS5" s="86"/>
      <c r="PPT5" s="86"/>
      <c r="PPU5" s="86"/>
      <c r="PPV5" s="86"/>
      <c r="PPW5" s="86"/>
      <c r="PPX5" s="86"/>
      <c r="PPY5" s="86"/>
      <c r="PPZ5" s="86"/>
      <c r="PQA5" s="86"/>
      <c r="PQB5" s="86"/>
      <c r="PQC5" s="86"/>
      <c r="PQD5" s="86"/>
      <c r="PQE5" s="86"/>
      <c r="PQF5" s="86"/>
      <c r="PQG5" s="86"/>
      <c r="PQH5" s="86"/>
      <c r="PQI5" s="86"/>
      <c r="PQJ5" s="86"/>
      <c r="PQK5" s="86"/>
      <c r="PQL5" s="86"/>
      <c r="PQM5" s="86"/>
      <c r="PQN5" s="86"/>
      <c r="PQO5" s="86"/>
      <c r="PQP5" s="86"/>
      <c r="PQQ5" s="86"/>
      <c r="PQR5" s="86"/>
      <c r="PQS5" s="86"/>
      <c r="PQT5" s="86"/>
      <c r="PQU5" s="86"/>
      <c r="PQV5" s="86"/>
      <c r="PQW5" s="86"/>
      <c r="PQX5" s="86"/>
      <c r="PQY5" s="86"/>
      <c r="PQZ5" s="86"/>
      <c r="PRA5" s="86"/>
      <c r="PRB5" s="86"/>
      <c r="PRC5" s="86"/>
      <c r="PRD5" s="86"/>
      <c r="PRE5" s="86"/>
      <c r="PRF5" s="86"/>
      <c r="PRG5" s="86"/>
      <c r="PRH5" s="86"/>
      <c r="PRI5" s="86"/>
      <c r="PRJ5" s="86"/>
      <c r="PRK5" s="86"/>
      <c r="PRL5" s="86"/>
      <c r="PRM5" s="86"/>
      <c r="PRN5" s="86"/>
      <c r="PRO5" s="86"/>
      <c r="PRP5" s="86"/>
      <c r="PRQ5" s="86"/>
      <c r="PRR5" s="86"/>
      <c r="PRS5" s="86"/>
      <c r="PRT5" s="86"/>
      <c r="PRU5" s="86"/>
      <c r="PRV5" s="86"/>
      <c r="PRW5" s="86"/>
      <c r="PRX5" s="86"/>
      <c r="PRY5" s="86"/>
      <c r="PRZ5" s="86"/>
      <c r="PSA5" s="86"/>
      <c r="PSB5" s="86"/>
      <c r="PSC5" s="86"/>
      <c r="PSD5" s="86"/>
      <c r="PSE5" s="86"/>
      <c r="PSF5" s="86"/>
      <c r="PSG5" s="86"/>
      <c r="PSH5" s="86"/>
      <c r="PSI5" s="86"/>
      <c r="PSJ5" s="86"/>
      <c r="PSK5" s="86"/>
      <c r="PSL5" s="86"/>
      <c r="PSM5" s="86"/>
      <c r="PSN5" s="86"/>
      <c r="PSO5" s="86"/>
      <c r="PSP5" s="86"/>
      <c r="PSQ5" s="86"/>
      <c r="PSR5" s="86"/>
      <c r="PSS5" s="86"/>
      <c r="PST5" s="86"/>
      <c r="PSU5" s="86"/>
      <c r="PSV5" s="86"/>
      <c r="PSW5" s="86"/>
      <c r="PSX5" s="86"/>
      <c r="PSY5" s="86"/>
      <c r="PSZ5" s="86"/>
      <c r="PTA5" s="86"/>
      <c r="PTB5" s="86"/>
      <c r="PTC5" s="86"/>
      <c r="PTD5" s="86"/>
      <c r="PTE5" s="86"/>
      <c r="PTF5" s="86"/>
      <c r="PTG5" s="86"/>
      <c r="PTH5" s="86"/>
      <c r="PTI5" s="86"/>
      <c r="PTJ5" s="86"/>
      <c r="PTK5" s="86"/>
      <c r="PTL5" s="86"/>
      <c r="PTM5" s="86"/>
      <c r="PTN5" s="86"/>
      <c r="PTO5" s="86"/>
      <c r="PTP5" s="86"/>
      <c r="PTQ5" s="86"/>
      <c r="PTR5" s="86"/>
      <c r="PTS5" s="86"/>
      <c r="PTT5" s="86"/>
      <c r="PTU5" s="86"/>
      <c r="PTV5" s="86"/>
      <c r="PTW5" s="86"/>
      <c r="PTX5" s="86"/>
      <c r="PTY5" s="86"/>
      <c r="PTZ5" s="86"/>
      <c r="PUA5" s="86"/>
      <c r="PUB5" s="86"/>
      <c r="PUC5" s="86"/>
      <c r="PUD5" s="86"/>
      <c r="PUE5" s="86"/>
      <c r="PUF5" s="86"/>
      <c r="PUG5" s="86"/>
      <c r="PUH5" s="86"/>
      <c r="PUI5" s="86"/>
      <c r="PUJ5" s="86"/>
      <c r="PUK5" s="86"/>
      <c r="PUL5" s="86"/>
      <c r="PUM5" s="86"/>
      <c r="PUN5" s="86"/>
      <c r="PUO5" s="86"/>
      <c r="PUP5" s="86"/>
      <c r="PUQ5" s="86"/>
      <c r="PUR5" s="86"/>
      <c r="PUS5" s="86"/>
      <c r="PUT5" s="86"/>
      <c r="PUU5" s="86"/>
      <c r="PUV5" s="86"/>
      <c r="PUW5" s="86"/>
      <c r="PUX5" s="86"/>
      <c r="PUY5" s="86"/>
      <c r="PUZ5" s="86"/>
      <c r="PVA5" s="86"/>
      <c r="PVB5" s="86"/>
      <c r="PVC5" s="86"/>
      <c r="PVD5" s="86"/>
      <c r="PVE5" s="86"/>
      <c r="PVF5" s="86"/>
      <c r="PVG5" s="86"/>
      <c r="PVH5" s="86"/>
      <c r="PVI5" s="86"/>
      <c r="PVJ5" s="86"/>
      <c r="PVK5" s="86"/>
      <c r="PVL5" s="86"/>
      <c r="PVM5" s="86"/>
      <c r="PVN5" s="86"/>
      <c r="PVO5" s="86"/>
      <c r="PVP5" s="86"/>
      <c r="PVQ5" s="86"/>
      <c r="PVR5" s="86"/>
      <c r="PVS5" s="86"/>
      <c r="PVT5" s="86"/>
      <c r="PVU5" s="86"/>
      <c r="PVV5" s="86"/>
      <c r="PVW5" s="86"/>
      <c r="PVX5" s="86"/>
      <c r="PVY5" s="86"/>
      <c r="PVZ5" s="86"/>
      <c r="PWA5" s="86"/>
      <c r="PWB5" s="86"/>
      <c r="PWC5" s="86"/>
      <c r="PWD5" s="86"/>
      <c r="PWE5" s="86"/>
      <c r="PWF5" s="86"/>
      <c r="PWG5" s="86"/>
      <c r="PWH5" s="86"/>
      <c r="PWI5" s="86"/>
      <c r="PWJ5" s="86"/>
      <c r="PWK5" s="86"/>
      <c r="PWL5" s="86"/>
      <c r="PWM5" s="86"/>
      <c r="PWN5" s="86"/>
      <c r="PWO5" s="86"/>
      <c r="PWP5" s="86"/>
      <c r="PWQ5" s="86"/>
      <c r="PWR5" s="86"/>
      <c r="PWS5" s="86"/>
      <c r="PWT5" s="86"/>
      <c r="PWU5" s="86"/>
      <c r="PWV5" s="86"/>
      <c r="PWW5" s="86"/>
      <c r="PWX5" s="86"/>
      <c r="PWY5" s="86"/>
      <c r="PWZ5" s="86"/>
      <c r="PXA5" s="86"/>
      <c r="PXB5" s="86"/>
      <c r="PXC5" s="86"/>
      <c r="PXD5" s="86"/>
      <c r="PXE5" s="86"/>
      <c r="PXF5" s="86"/>
      <c r="PXG5" s="86"/>
      <c r="PXH5" s="86"/>
      <c r="PXI5" s="86"/>
      <c r="PXJ5" s="86"/>
      <c r="PXK5" s="86"/>
      <c r="PXL5" s="86"/>
      <c r="PXM5" s="86"/>
      <c r="PXN5" s="86"/>
      <c r="PXO5" s="86"/>
      <c r="PXP5" s="86"/>
      <c r="PXQ5" s="86"/>
      <c r="PXR5" s="86"/>
      <c r="PXS5" s="86"/>
      <c r="PXT5" s="86"/>
      <c r="PXU5" s="86"/>
      <c r="PXV5" s="86"/>
      <c r="PXW5" s="86"/>
      <c r="PXX5" s="86"/>
      <c r="PXY5" s="86"/>
      <c r="PXZ5" s="86"/>
      <c r="PYA5" s="86"/>
      <c r="PYB5" s="86"/>
      <c r="PYC5" s="86"/>
      <c r="PYD5" s="86"/>
      <c r="PYE5" s="86"/>
      <c r="PYF5" s="86"/>
      <c r="PYG5" s="86"/>
      <c r="PYH5" s="86"/>
      <c r="PYI5" s="86"/>
      <c r="PYJ5" s="86"/>
      <c r="PYK5" s="86"/>
      <c r="PYL5" s="86"/>
      <c r="PYM5" s="86"/>
      <c r="PYN5" s="86"/>
      <c r="PYO5" s="86"/>
      <c r="PYP5" s="86"/>
      <c r="PYQ5" s="86"/>
      <c r="PYR5" s="86"/>
      <c r="PYS5" s="86"/>
      <c r="PYT5" s="86"/>
      <c r="PYU5" s="86"/>
      <c r="PYV5" s="86"/>
      <c r="PYW5" s="86"/>
      <c r="PYX5" s="86"/>
      <c r="PYY5" s="86"/>
      <c r="PYZ5" s="86"/>
      <c r="PZA5" s="86"/>
      <c r="PZB5" s="86"/>
      <c r="PZC5" s="86"/>
      <c r="PZD5" s="86"/>
      <c r="PZE5" s="86"/>
      <c r="PZF5" s="86"/>
      <c r="PZG5" s="86"/>
      <c r="PZH5" s="86"/>
      <c r="PZI5" s="86"/>
      <c r="PZJ5" s="86"/>
      <c r="PZK5" s="86"/>
      <c r="PZL5" s="86"/>
      <c r="PZM5" s="86"/>
      <c r="PZN5" s="86"/>
      <c r="PZO5" s="86"/>
      <c r="PZP5" s="86"/>
      <c r="PZQ5" s="86"/>
      <c r="PZR5" s="86"/>
      <c r="PZS5" s="86"/>
      <c r="PZT5" s="86"/>
      <c r="PZU5" s="86"/>
      <c r="PZV5" s="86"/>
      <c r="PZW5" s="86"/>
      <c r="PZX5" s="86"/>
      <c r="PZY5" s="86"/>
      <c r="PZZ5" s="86"/>
      <c r="QAA5" s="86"/>
      <c r="QAB5" s="86"/>
      <c r="QAC5" s="86"/>
      <c r="QAD5" s="86"/>
      <c r="QAE5" s="86"/>
      <c r="QAF5" s="86"/>
      <c r="QAG5" s="86"/>
      <c r="QAH5" s="86"/>
      <c r="QAI5" s="86"/>
      <c r="QAJ5" s="86"/>
      <c r="QAK5" s="86"/>
      <c r="QAL5" s="86"/>
      <c r="QAM5" s="86"/>
      <c r="QAN5" s="86"/>
      <c r="QAO5" s="86"/>
      <c r="QAP5" s="86"/>
      <c r="QAQ5" s="86"/>
      <c r="QAR5" s="86"/>
      <c r="QAS5" s="86"/>
      <c r="QAT5" s="86"/>
      <c r="QAU5" s="86"/>
      <c r="QAV5" s="86"/>
      <c r="QAW5" s="86"/>
      <c r="QAX5" s="86"/>
      <c r="QAY5" s="86"/>
      <c r="QAZ5" s="86"/>
      <c r="QBA5" s="86"/>
      <c r="QBB5" s="86"/>
      <c r="QBC5" s="86"/>
      <c r="QBD5" s="86"/>
      <c r="QBE5" s="86"/>
      <c r="QBF5" s="86"/>
      <c r="QBG5" s="86"/>
      <c r="QBH5" s="86"/>
      <c r="QBI5" s="86"/>
      <c r="QBJ5" s="86"/>
      <c r="QBK5" s="86"/>
      <c r="QBL5" s="86"/>
      <c r="QBM5" s="86"/>
      <c r="QBN5" s="86"/>
      <c r="QBO5" s="86"/>
      <c r="QBP5" s="86"/>
      <c r="QBQ5" s="86"/>
      <c r="QBR5" s="86"/>
      <c r="QBS5" s="86"/>
      <c r="QBT5" s="86"/>
      <c r="QBU5" s="86"/>
      <c r="QBV5" s="86"/>
      <c r="QBW5" s="86"/>
      <c r="QBX5" s="86"/>
      <c r="QBY5" s="86"/>
      <c r="QBZ5" s="86"/>
      <c r="QCA5" s="86"/>
      <c r="QCB5" s="86"/>
      <c r="QCC5" s="86"/>
      <c r="QCD5" s="86"/>
      <c r="QCE5" s="86"/>
      <c r="QCF5" s="86"/>
      <c r="QCG5" s="86"/>
      <c r="QCH5" s="86"/>
      <c r="QCI5" s="86"/>
      <c r="QCJ5" s="86"/>
      <c r="QCK5" s="86"/>
      <c r="QCL5" s="86"/>
      <c r="QCM5" s="86"/>
      <c r="QCN5" s="86"/>
      <c r="QCO5" s="86"/>
      <c r="QCP5" s="86"/>
      <c r="QCQ5" s="86"/>
      <c r="QCR5" s="86"/>
      <c r="QCS5" s="86"/>
      <c r="QCT5" s="86"/>
      <c r="QCU5" s="86"/>
      <c r="QCV5" s="86"/>
      <c r="QCW5" s="86"/>
      <c r="QCX5" s="86"/>
      <c r="QCY5" s="86"/>
      <c r="QCZ5" s="86"/>
      <c r="QDA5" s="86"/>
      <c r="QDB5" s="86"/>
      <c r="QDC5" s="86"/>
      <c r="QDD5" s="86"/>
      <c r="QDE5" s="86"/>
      <c r="QDF5" s="86"/>
      <c r="QDG5" s="86"/>
      <c r="QDH5" s="86"/>
      <c r="QDI5" s="86"/>
      <c r="QDJ5" s="86"/>
      <c r="QDK5" s="86"/>
      <c r="QDL5" s="86"/>
      <c r="QDM5" s="86"/>
      <c r="QDN5" s="86"/>
      <c r="QDO5" s="86"/>
      <c r="QDP5" s="86"/>
      <c r="QDQ5" s="86"/>
      <c r="QDR5" s="86"/>
      <c r="QDS5" s="86"/>
      <c r="QDT5" s="86"/>
      <c r="QDU5" s="86"/>
      <c r="QDV5" s="86"/>
      <c r="QDW5" s="86"/>
      <c r="QDX5" s="86"/>
      <c r="QDY5" s="86"/>
      <c r="QDZ5" s="86"/>
      <c r="QEA5" s="86"/>
      <c r="QEB5" s="86"/>
      <c r="QEC5" s="86"/>
      <c r="QED5" s="86"/>
      <c r="QEE5" s="86"/>
      <c r="QEF5" s="86"/>
      <c r="QEG5" s="86"/>
      <c r="QEH5" s="86"/>
      <c r="QEI5" s="86"/>
      <c r="QEJ5" s="86"/>
      <c r="QEK5" s="86"/>
      <c r="QEL5" s="86"/>
      <c r="QEM5" s="86"/>
      <c r="QEN5" s="86"/>
      <c r="QEO5" s="86"/>
      <c r="QEP5" s="86"/>
      <c r="QEQ5" s="86"/>
      <c r="QER5" s="86"/>
      <c r="QES5" s="86"/>
      <c r="QET5" s="86"/>
      <c r="QEU5" s="86"/>
      <c r="QEV5" s="86"/>
      <c r="QEW5" s="86"/>
      <c r="QEX5" s="86"/>
      <c r="QEY5" s="86"/>
      <c r="QEZ5" s="86"/>
      <c r="QFA5" s="86"/>
      <c r="QFB5" s="86"/>
      <c r="QFC5" s="86"/>
      <c r="QFD5" s="86"/>
      <c r="QFE5" s="86"/>
      <c r="QFF5" s="86"/>
      <c r="QFG5" s="86"/>
      <c r="QFH5" s="86"/>
      <c r="QFI5" s="86"/>
      <c r="QFJ5" s="86"/>
      <c r="QFK5" s="86"/>
      <c r="QFL5" s="86"/>
      <c r="QFM5" s="86"/>
      <c r="QFN5" s="86"/>
      <c r="QFO5" s="86"/>
      <c r="QFP5" s="86"/>
      <c r="QFQ5" s="86"/>
      <c r="QFR5" s="86"/>
      <c r="QFS5" s="86"/>
      <c r="QFT5" s="86"/>
      <c r="QFU5" s="86"/>
      <c r="QFV5" s="86"/>
      <c r="QFW5" s="86"/>
      <c r="QFX5" s="86"/>
      <c r="QFY5" s="86"/>
      <c r="QFZ5" s="86"/>
      <c r="QGA5" s="86"/>
      <c r="QGB5" s="86"/>
      <c r="QGC5" s="86"/>
      <c r="QGD5" s="86"/>
      <c r="QGE5" s="86"/>
      <c r="QGF5" s="86"/>
      <c r="QGG5" s="86"/>
      <c r="QGH5" s="86"/>
      <c r="QGI5" s="86"/>
      <c r="QGJ5" s="86"/>
      <c r="QGK5" s="86"/>
      <c r="QGL5" s="86"/>
      <c r="QGM5" s="86"/>
      <c r="QGN5" s="86"/>
      <c r="QGO5" s="86"/>
      <c r="QGP5" s="86"/>
      <c r="QGQ5" s="86"/>
      <c r="QGR5" s="86"/>
      <c r="QGS5" s="86"/>
      <c r="QGT5" s="86"/>
      <c r="QGU5" s="86"/>
      <c r="QGV5" s="86"/>
      <c r="QGW5" s="86"/>
      <c r="QGX5" s="86"/>
      <c r="QGY5" s="86"/>
      <c r="QGZ5" s="86"/>
      <c r="QHA5" s="86"/>
      <c r="QHB5" s="86"/>
      <c r="QHC5" s="86"/>
      <c r="QHD5" s="86"/>
      <c r="QHE5" s="86"/>
      <c r="QHF5" s="86"/>
      <c r="QHG5" s="86"/>
      <c r="QHH5" s="86"/>
      <c r="QHI5" s="86"/>
      <c r="QHJ5" s="86"/>
      <c r="QHK5" s="86"/>
      <c r="QHL5" s="86"/>
      <c r="QHM5" s="86"/>
      <c r="QHN5" s="86"/>
      <c r="QHO5" s="86"/>
      <c r="QHP5" s="86"/>
      <c r="QHQ5" s="86"/>
      <c r="QHR5" s="86"/>
      <c r="QHS5" s="86"/>
      <c r="QHT5" s="86"/>
      <c r="QHU5" s="86"/>
      <c r="QHV5" s="86"/>
      <c r="QHW5" s="86"/>
      <c r="QHX5" s="86"/>
      <c r="QHY5" s="86"/>
      <c r="QHZ5" s="86"/>
      <c r="QIA5" s="86"/>
      <c r="QIB5" s="86"/>
      <c r="QIC5" s="86"/>
      <c r="QID5" s="86"/>
      <c r="QIE5" s="86"/>
      <c r="QIF5" s="86"/>
      <c r="QIG5" s="86"/>
      <c r="QIH5" s="86"/>
      <c r="QII5" s="86"/>
      <c r="QIJ5" s="86"/>
      <c r="QIK5" s="86"/>
      <c r="QIL5" s="86"/>
      <c r="QIM5" s="86"/>
      <c r="QIN5" s="86"/>
      <c r="QIO5" s="86"/>
      <c r="QIP5" s="86"/>
      <c r="QIQ5" s="86"/>
      <c r="QIR5" s="86"/>
      <c r="QIS5" s="86"/>
      <c r="QIT5" s="86"/>
      <c r="QIU5" s="86"/>
      <c r="QIV5" s="86"/>
      <c r="QIW5" s="86"/>
      <c r="QIX5" s="86"/>
      <c r="QIY5" s="86"/>
      <c r="QIZ5" s="86"/>
      <c r="QJA5" s="86"/>
      <c r="QJB5" s="86"/>
      <c r="QJC5" s="86"/>
      <c r="QJD5" s="86"/>
      <c r="QJE5" s="86"/>
      <c r="QJF5" s="86"/>
      <c r="QJG5" s="86"/>
      <c r="QJH5" s="86"/>
      <c r="QJI5" s="86"/>
      <c r="QJJ5" s="86"/>
      <c r="QJK5" s="86"/>
      <c r="QJL5" s="86"/>
      <c r="QJM5" s="86"/>
      <c r="QJN5" s="86"/>
      <c r="QJO5" s="86"/>
      <c r="QJP5" s="86"/>
      <c r="QJQ5" s="86"/>
      <c r="QJR5" s="86"/>
      <c r="QJS5" s="86"/>
      <c r="QJT5" s="86"/>
      <c r="QJU5" s="86"/>
      <c r="QJV5" s="86"/>
      <c r="QJW5" s="86"/>
      <c r="QJX5" s="86"/>
      <c r="QJY5" s="86"/>
      <c r="QJZ5" s="86"/>
      <c r="QKA5" s="86"/>
      <c r="QKB5" s="86"/>
      <c r="QKC5" s="86"/>
      <c r="QKD5" s="86"/>
      <c r="QKE5" s="86"/>
      <c r="QKF5" s="86"/>
      <c r="QKG5" s="86"/>
      <c r="QKH5" s="86"/>
      <c r="QKI5" s="86"/>
      <c r="QKJ5" s="86"/>
      <c r="QKK5" s="86"/>
      <c r="QKL5" s="86"/>
      <c r="QKM5" s="86"/>
      <c r="QKN5" s="86"/>
      <c r="QKO5" s="86"/>
      <c r="QKP5" s="86"/>
      <c r="QKQ5" s="86"/>
      <c r="QKR5" s="86"/>
      <c r="QKS5" s="86"/>
      <c r="QKT5" s="86"/>
      <c r="QKU5" s="86"/>
      <c r="QKV5" s="86"/>
      <c r="QKW5" s="86"/>
      <c r="QKX5" s="86"/>
      <c r="QKY5" s="86"/>
      <c r="QKZ5" s="86"/>
      <c r="QLA5" s="86"/>
      <c r="QLB5" s="86"/>
      <c r="QLC5" s="86"/>
      <c r="QLD5" s="86"/>
      <c r="QLE5" s="86"/>
      <c r="QLF5" s="86"/>
      <c r="QLG5" s="86"/>
      <c r="QLH5" s="86"/>
      <c r="QLI5" s="86"/>
      <c r="QLJ5" s="86"/>
      <c r="QLK5" s="86"/>
      <c r="QLL5" s="86"/>
      <c r="QLM5" s="86"/>
      <c r="QLN5" s="86"/>
      <c r="QLO5" s="86"/>
      <c r="QLP5" s="86"/>
      <c r="QLQ5" s="86"/>
      <c r="QLR5" s="86"/>
      <c r="QLS5" s="86"/>
      <c r="QLT5" s="86"/>
      <c r="QLU5" s="86"/>
      <c r="QLV5" s="86"/>
      <c r="QLW5" s="86"/>
      <c r="QLX5" s="86"/>
      <c r="QLY5" s="86"/>
      <c r="QLZ5" s="86"/>
      <c r="QMA5" s="86"/>
      <c r="QMB5" s="86"/>
      <c r="QMC5" s="86"/>
      <c r="QMD5" s="86"/>
      <c r="QME5" s="86"/>
      <c r="QMF5" s="86"/>
      <c r="QMG5" s="86"/>
      <c r="QMH5" s="86"/>
      <c r="QMI5" s="86"/>
      <c r="QMJ5" s="86"/>
      <c r="QMK5" s="86"/>
      <c r="QML5" s="86"/>
      <c r="QMM5" s="86"/>
      <c r="QMN5" s="86"/>
      <c r="QMO5" s="86"/>
      <c r="QMP5" s="86"/>
      <c r="QMQ5" s="86"/>
      <c r="QMR5" s="86"/>
      <c r="QMS5" s="86"/>
      <c r="QMT5" s="86"/>
      <c r="QMU5" s="86"/>
      <c r="QMV5" s="86"/>
      <c r="QMW5" s="86"/>
      <c r="QMX5" s="86"/>
      <c r="QMY5" s="86"/>
      <c r="QMZ5" s="86"/>
      <c r="QNA5" s="86"/>
      <c r="QNB5" s="86"/>
      <c r="QNC5" s="86"/>
      <c r="QND5" s="86"/>
      <c r="QNE5" s="86"/>
      <c r="QNF5" s="86"/>
      <c r="QNG5" s="86"/>
      <c r="QNH5" s="86"/>
      <c r="QNI5" s="86"/>
      <c r="QNJ5" s="86"/>
      <c r="QNK5" s="86"/>
      <c r="QNL5" s="86"/>
      <c r="QNM5" s="86"/>
      <c r="QNN5" s="86"/>
      <c r="QNO5" s="86"/>
      <c r="QNP5" s="86"/>
      <c r="QNQ5" s="86"/>
      <c r="QNR5" s="86"/>
      <c r="QNS5" s="86"/>
      <c r="QNT5" s="86"/>
      <c r="QNU5" s="86"/>
      <c r="QNV5" s="86"/>
      <c r="QNW5" s="86"/>
      <c r="QNX5" s="86"/>
      <c r="QNY5" s="86"/>
      <c r="QNZ5" s="86"/>
      <c r="QOA5" s="86"/>
      <c r="QOB5" s="86"/>
      <c r="QOC5" s="86"/>
      <c r="QOD5" s="86"/>
      <c r="QOE5" s="86"/>
      <c r="QOF5" s="86"/>
      <c r="QOG5" s="86"/>
      <c r="QOH5" s="86"/>
      <c r="QOI5" s="86"/>
      <c r="QOJ5" s="86"/>
      <c r="QOK5" s="86"/>
      <c r="QOL5" s="86"/>
      <c r="QOM5" s="86"/>
      <c r="QON5" s="86"/>
      <c r="QOO5" s="86"/>
      <c r="QOP5" s="86"/>
      <c r="QOQ5" s="86"/>
      <c r="QOR5" s="86"/>
      <c r="QOS5" s="86"/>
      <c r="QOT5" s="86"/>
      <c r="QOU5" s="86"/>
      <c r="QOV5" s="86"/>
      <c r="QOW5" s="86"/>
      <c r="QOX5" s="86"/>
      <c r="QOY5" s="86"/>
      <c r="QOZ5" s="86"/>
      <c r="QPA5" s="86"/>
      <c r="QPB5" s="86"/>
      <c r="QPC5" s="86"/>
      <c r="QPD5" s="86"/>
      <c r="QPE5" s="86"/>
      <c r="QPF5" s="86"/>
      <c r="QPG5" s="86"/>
      <c r="QPH5" s="86"/>
      <c r="QPI5" s="86"/>
      <c r="QPJ5" s="86"/>
      <c r="QPK5" s="86"/>
      <c r="QPL5" s="86"/>
      <c r="QPM5" s="86"/>
      <c r="QPN5" s="86"/>
      <c r="QPO5" s="86"/>
      <c r="QPP5" s="86"/>
      <c r="QPQ5" s="86"/>
      <c r="QPR5" s="86"/>
      <c r="QPS5" s="86"/>
      <c r="QPT5" s="86"/>
      <c r="QPU5" s="86"/>
      <c r="QPV5" s="86"/>
      <c r="QPW5" s="86"/>
      <c r="QPX5" s="86"/>
      <c r="QPY5" s="86"/>
      <c r="QPZ5" s="86"/>
      <c r="QQA5" s="86"/>
      <c r="QQB5" s="86"/>
      <c r="QQC5" s="86"/>
      <c r="QQD5" s="86"/>
      <c r="QQE5" s="86"/>
      <c r="QQF5" s="86"/>
      <c r="QQG5" s="86"/>
      <c r="QQH5" s="86"/>
      <c r="QQI5" s="86"/>
      <c r="QQJ5" s="86"/>
      <c r="QQK5" s="86"/>
      <c r="QQL5" s="86"/>
      <c r="QQM5" s="86"/>
      <c r="QQN5" s="86"/>
      <c r="QQO5" s="86"/>
      <c r="QQP5" s="86"/>
      <c r="QQQ5" s="86"/>
      <c r="QQR5" s="86"/>
      <c r="QQS5" s="86"/>
      <c r="QQT5" s="86"/>
      <c r="QQU5" s="86"/>
      <c r="QQV5" s="86"/>
      <c r="QQW5" s="86"/>
      <c r="QQX5" s="86"/>
      <c r="QQY5" s="86"/>
      <c r="QQZ5" s="86"/>
      <c r="QRA5" s="86"/>
      <c r="QRB5" s="86"/>
      <c r="QRC5" s="86"/>
      <c r="QRD5" s="86"/>
      <c r="QRE5" s="86"/>
      <c r="QRF5" s="86"/>
      <c r="QRG5" s="86"/>
      <c r="QRH5" s="86"/>
      <c r="QRI5" s="86"/>
      <c r="QRJ5" s="86"/>
      <c r="QRK5" s="86"/>
      <c r="QRL5" s="86"/>
      <c r="QRM5" s="86"/>
      <c r="QRN5" s="86"/>
      <c r="QRO5" s="86"/>
      <c r="QRP5" s="86"/>
      <c r="QRQ5" s="86"/>
      <c r="QRR5" s="86"/>
      <c r="QRS5" s="86"/>
      <c r="QRT5" s="86"/>
      <c r="QRU5" s="86"/>
      <c r="QRV5" s="86"/>
      <c r="QRW5" s="86"/>
      <c r="QRX5" s="86"/>
      <c r="QRY5" s="86"/>
      <c r="QRZ5" s="86"/>
      <c r="QSA5" s="86"/>
      <c r="QSB5" s="86"/>
      <c r="QSC5" s="86"/>
      <c r="QSD5" s="86"/>
      <c r="QSE5" s="86"/>
      <c r="QSF5" s="86"/>
      <c r="QSG5" s="86"/>
      <c r="QSH5" s="86"/>
      <c r="QSI5" s="86"/>
      <c r="QSJ5" s="86"/>
      <c r="QSK5" s="86"/>
      <c r="QSL5" s="86"/>
      <c r="QSM5" s="86"/>
      <c r="QSN5" s="86"/>
      <c r="QSO5" s="86"/>
      <c r="QSP5" s="86"/>
      <c r="QSQ5" s="86"/>
      <c r="QSR5" s="86"/>
      <c r="QSS5" s="86"/>
      <c r="QST5" s="86"/>
      <c r="QSU5" s="86"/>
      <c r="QSV5" s="86"/>
      <c r="QSW5" s="86"/>
      <c r="QSX5" s="86"/>
      <c r="QSY5" s="86"/>
      <c r="QSZ5" s="86"/>
      <c r="QTA5" s="86"/>
      <c r="QTB5" s="86"/>
      <c r="QTC5" s="86"/>
      <c r="QTD5" s="86"/>
      <c r="QTE5" s="86"/>
      <c r="QTF5" s="86"/>
      <c r="QTG5" s="86"/>
      <c r="QTH5" s="86"/>
      <c r="QTI5" s="86"/>
      <c r="QTJ5" s="86"/>
      <c r="QTK5" s="86"/>
      <c r="QTL5" s="86"/>
      <c r="QTM5" s="86"/>
      <c r="QTN5" s="86"/>
      <c r="QTO5" s="86"/>
      <c r="QTP5" s="86"/>
      <c r="QTQ5" s="86"/>
      <c r="QTR5" s="86"/>
      <c r="QTS5" s="86"/>
      <c r="QTT5" s="86"/>
      <c r="QTU5" s="86"/>
      <c r="QTV5" s="86"/>
      <c r="QTW5" s="86"/>
      <c r="QTX5" s="86"/>
      <c r="QTY5" s="86"/>
      <c r="QTZ5" s="86"/>
      <c r="QUA5" s="86"/>
      <c r="QUB5" s="86"/>
      <c r="QUC5" s="86"/>
      <c r="QUD5" s="86"/>
      <c r="QUE5" s="86"/>
      <c r="QUF5" s="86"/>
      <c r="QUG5" s="86"/>
      <c r="QUH5" s="86"/>
      <c r="QUI5" s="86"/>
      <c r="QUJ5" s="86"/>
      <c r="QUK5" s="86"/>
      <c r="QUL5" s="86"/>
      <c r="QUM5" s="86"/>
      <c r="QUN5" s="86"/>
      <c r="QUO5" s="86"/>
      <c r="QUP5" s="86"/>
      <c r="QUQ5" s="86"/>
      <c r="QUR5" s="86"/>
      <c r="QUS5" s="86"/>
      <c r="QUT5" s="86"/>
      <c r="QUU5" s="86"/>
      <c r="QUV5" s="86"/>
      <c r="QUW5" s="86"/>
      <c r="QUX5" s="86"/>
      <c r="QUY5" s="86"/>
      <c r="QUZ5" s="86"/>
      <c r="QVA5" s="86"/>
      <c r="QVB5" s="86"/>
      <c r="QVC5" s="86"/>
      <c r="QVD5" s="86"/>
      <c r="QVE5" s="86"/>
      <c r="QVF5" s="86"/>
      <c r="QVG5" s="86"/>
      <c r="QVH5" s="86"/>
      <c r="QVI5" s="86"/>
      <c r="QVJ5" s="86"/>
      <c r="QVK5" s="86"/>
      <c r="QVL5" s="86"/>
      <c r="QVM5" s="86"/>
      <c r="QVN5" s="86"/>
      <c r="QVO5" s="86"/>
      <c r="QVP5" s="86"/>
      <c r="QVQ5" s="86"/>
      <c r="QVR5" s="86"/>
      <c r="QVS5" s="86"/>
      <c r="QVT5" s="86"/>
      <c r="QVU5" s="86"/>
      <c r="QVV5" s="86"/>
      <c r="QVW5" s="86"/>
      <c r="QVX5" s="86"/>
      <c r="QVY5" s="86"/>
      <c r="QVZ5" s="86"/>
      <c r="QWA5" s="86"/>
      <c r="QWB5" s="86"/>
      <c r="QWC5" s="86"/>
      <c r="QWD5" s="86"/>
      <c r="QWE5" s="86"/>
      <c r="QWF5" s="86"/>
      <c r="QWG5" s="86"/>
      <c r="QWH5" s="86"/>
      <c r="QWI5" s="86"/>
      <c r="QWJ5" s="86"/>
      <c r="QWK5" s="86"/>
      <c r="QWL5" s="86"/>
      <c r="QWM5" s="86"/>
      <c r="QWN5" s="86"/>
      <c r="QWO5" s="86"/>
      <c r="QWP5" s="86"/>
      <c r="QWQ5" s="86"/>
      <c r="QWR5" s="86"/>
      <c r="QWS5" s="86"/>
      <c r="QWT5" s="86"/>
      <c r="QWU5" s="86"/>
      <c r="QWV5" s="86"/>
      <c r="QWW5" s="86"/>
      <c r="QWX5" s="86"/>
      <c r="QWY5" s="86"/>
      <c r="QWZ5" s="86"/>
      <c r="QXA5" s="86"/>
      <c r="QXB5" s="86"/>
      <c r="QXC5" s="86"/>
      <c r="QXD5" s="86"/>
      <c r="QXE5" s="86"/>
      <c r="QXF5" s="86"/>
      <c r="QXG5" s="86"/>
      <c r="QXH5" s="86"/>
      <c r="QXI5" s="86"/>
      <c r="QXJ5" s="86"/>
      <c r="QXK5" s="86"/>
      <c r="QXL5" s="86"/>
      <c r="QXM5" s="86"/>
      <c r="QXN5" s="86"/>
      <c r="QXO5" s="86"/>
      <c r="QXP5" s="86"/>
      <c r="QXQ5" s="86"/>
      <c r="QXR5" s="86"/>
      <c r="QXS5" s="86"/>
      <c r="QXT5" s="86"/>
      <c r="QXU5" s="86"/>
      <c r="QXV5" s="86"/>
      <c r="QXW5" s="86"/>
      <c r="QXX5" s="86"/>
      <c r="QXY5" s="86"/>
      <c r="QXZ5" s="86"/>
      <c r="QYA5" s="86"/>
      <c r="QYB5" s="86"/>
      <c r="QYC5" s="86"/>
      <c r="QYD5" s="86"/>
      <c r="QYE5" s="86"/>
      <c r="QYF5" s="86"/>
      <c r="QYG5" s="86"/>
      <c r="QYH5" s="86"/>
      <c r="QYI5" s="86"/>
      <c r="QYJ5" s="86"/>
      <c r="QYK5" s="86"/>
      <c r="QYL5" s="86"/>
      <c r="QYM5" s="86"/>
      <c r="QYN5" s="86"/>
      <c r="QYO5" s="86"/>
      <c r="QYP5" s="86"/>
      <c r="QYQ5" s="86"/>
      <c r="QYR5" s="86"/>
      <c r="QYS5" s="86"/>
      <c r="QYT5" s="86"/>
      <c r="QYU5" s="86"/>
      <c r="QYV5" s="86"/>
      <c r="QYW5" s="86"/>
      <c r="QYX5" s="86"/>
      <c r="QYY5" s="86"/>
      <c r="QYZ5" s="86"/>
      <c r="QZA5" s="86"/>
      <c r="QZB5" s="86"/>
      <c r="QZC5" s="86"/>
      <c r="QZD5" s="86"/>
      <c r="QZE5" s="86"/>
      <c r="QZF5" s="86"/>
      <c r="QZG5" s="86"/>
      <c r="QZH5" s="86"/>
      <c r="QZI5" s="86"/>
      <c r="QZJ5" s="86"/>
      <c r="QZK5" s="86"/>
      <c r="QZL5" s="86"/>
      <c r="QZM5" s="86"/>
      <c r="QZN5" s="86"/>
      <c r="QZO5" s="86"/>
      <c r="QZP5" s="86"/>
      <c r="QZQ5" s="86"/>
      <c r="QZR5" s="86"/>
      <c r="QZS5" s="86"/>
      <c r="QZT5" s="86"/>
      <c r="QZU5" s="86"/>
      <c r="QZV5" s="86"/>
      <c r="QZW5" s="86"/>
      <c r="QZX5" s="86"/>
      <c r="QZY5" s="86"/>
      <c r="QZZ5" s="86"/>
      <c r="RAA5" s="86"/>
      <c r="RAB5" s="86"/>
      <c r="RAC5" s="86"/>
      <c r="RAD5" s="86"/>
      <c r="RAE5" s="86"/>
      <c r="RAF5" s="86"/>
      <c r="RAG5" s="86"/>
      <c r="RAH5" s="86"/>
      <c r="RAI5" s="86"/>
      <c r="RAJ5" s="86"/>
      <c r="RAK5" s="86"/>
      <c r="RAL5" s="86"/>
      <c r="RAM5" s="86"/>
      <c r="RAN5" s="86"/>
      <c r="RAO5" s="86"/>
      <c r="RAP5" s="86"/>
      <c r="RAQ5" s="86"/>
      <c r="RAR5" s="86"/>
      <c r="RAS5" s="86"/>
      <c r="RAT5" s="86"/>
      <c r="RAU5" s="86"/>
      <c r="RAV5" s="86"/>
      <c r="RAW5" s="86"/>
      <c r="RAX5" s="86"/>
      <c r="RAY5" s="86"/>
      <c r="RAZ5" s="86"/>
      <c r="RBA5" s="86"/>
      <c r="RBB5" s="86"/>
      <c r="RBC5" s="86"/>
      <c r="RBD5" s="86"/>
      <c r="RBE5" s="86"/>
      <c r="RBF5" s="86"/>
      <c r="RBG5" s="86"/>
      <c r="RBH5" s="86"/>
      <c r="RBI5" s="86"/>
      <c r="RBJ5" s="86"/>
      <c r="RBK5" s="86"/>
      <c r="RBL5" s="86"/>
      <c r="RBM5" s="86"/>
      <c r="RBN5" s="86"/>
      <c r="RBO5" s="86"/>
      <c r="RBP5" s="86"/>
      <c r="RBQ5" s="86"/>
      <c r="RBR5" s="86"/>
      <c r="RBS5" s="86"/>
      <c r="RBT5" s="86"/>
      <c r="RBU5" s="86"/>
      <c r="RBV5" s="86"/>
      <c r="RBW5" s="86"/>
      <c r="RBX5" s="86"/>
      <c r="RBY5" s="86"/>
      <c r="RBZ5" s="86"/>
      <c r="RCA5" s="86"/>
      <c r="RCB5" s="86"/>
      <c r="RCC5" s="86"/>
      <c r="RCD5" s="86"/>
      <c r="RCE5" s="86"/>
      <c r="RCF5" s="86"/>
      <c r="RCG5" s="86"/>
      <c r="RCH5" s="86"/>
      <c r="RCI5" s="86"/>
      <c r="RCJ5" s="86"/>
      <c r="RCK5" s="86"/>
      <c r="RCL5" s="86"/>
      <c r="RCM5" s="86"/>
      <c r="RCN5" s="86"/>
      <c r="RCO5" s="86"/>
      <c r="RCP5" s="86"/>
      <c r="RCQ5" s="86"/>
      <c r="RCR5" s="86"/>
      <c r="RCS5" s="86"/>
      <c r="RCT5" s="86"/>
      <c r="RCU5" s="86"/>
      <c r="RCV5" s="86"/>
      <c r="RCW5" s="86"/>
      <c r="RCX5" s="86"/>
      <c r="RCY5" s="86"/>
      <c r="RCZ5" s="86"/>
      <c r="RDA5" s="86"/>
      <c r="RDB5" s="86"/>
      <c r="RDC5" s="86"/>
      <c r="RDD5" s="86"/>
      <c r="RDE5" s="86"/>
      <c r="RDF5" s="86"/>
      <c r="RDG5" s="86"/>
      <c r="RDH5" s="86"/>
      <c r="RDI5" s="86"/>
      <c r="RDJ5" s="86"/>
      <c r="RDK5" s="86"/>
      <c r="RDL5" s="86"/>
      <c r="RDM5" s="86"/>
      <c r="RDN5" s="86"/>
      <c r="RDO5" s="86"/>
      <c r="RDP5" s="86"/>
      <c r="RDQ5" s="86"/>
      <c r="RDR5" s="86"/>
      <c r="RDS5" s="86"/>
      <c r="RDT5" s="86"/>
      <c r="RDU5" s="86"/>
      <c r="RDV5" s="86"/>
      <c r="RDW5" s="86"/>
      <c r="RDX5" s="86"/>
      <c r="RDY5" s="86"/>
      <c r="RDZ5" s="86"/>
      <c r="REA5" s="86"/>
      <c r="REB5" s="86"/>
      <c r="REC5" s="86"/>
      <c r="RED5" s="86"/>
      <c r="REE5" s="86"/>
      <c r="REF5" s="86"/>
      <c r="REG5" s="86"/>
      <c r="REH5" s="86"/>
      <c r="REI5" s="86"/>
      <c r="REJ5" s="86"/>
      <c r="REK5" s="86"/>
      <c r="REL5" s="86"/>
      <c r="REM5" s="86"/>
      <c r="REN5" s="86"/>
      <c r="REO5" s="86"/>
      <c r="REP5" s="86"/>
      <c r="REQ5" s="86"/>
      <c r="RER5" s="86"/>
      <c r="RES5" s="86"/>
      <c r="RET5" s="86"/>
      <c r="REU5" s="86"/>
      <c r="REV5" s="86"/>
      <c r="REW5" s="86"/>
      <c r="REX5" s="86"/>
      <c r="REY5" s="86"/>
      <c r="REZ5" s="86"/>
      <c r="RFA5" s="86"/>
      <c r="RFB5" s="86"/>
      <c r="RFC5" s="86"/>
      <c r="RFD5" s="86"/>
      <c r="RFE5" s="86"/>
      <c r="RFF5" s="86"/>
      <c r="RFG5" s="86"/>
      <c r="RFH5" s="86"/>
      <c r="RFI5" s="86"/>
      <c r="RFJ5" s="86"/>
      <c r="RFK5" s="86"/>
      <c r="RFL5" s="86"/>
      <c r="RFM5" s="86"/>
      <c r="RFN5" s="86"/>
      <c r="RFO5" s="86"/>
      <c r="RFP5" s="86"/>
      <c r="RFQ5" s="86"/>
      <c r="RFR5" s="86"/>
      <c r="RFS5" s="86"/>
      <c r="RFT5" s="86"/>
      <c r="RFU5" s="86"/>
      <c r="RFV5" s="86"/>
      <c r="RFW5" s="86"/>
      <c r="RFX5" s="86"/>
      <c r="RFY5" s="86"/>
      <c r="RFZ5" s="86"/>
      <c r="RGA5" s="86"/>
      <c r="RGB5" s="86"/>
      <c r="RGC5" s="86"/>
      <c r="RGD5" s="86"/>
      <c r="RGE5" s="86"/>
      <c r="RGF5" s="86"/>
      <c r="RGG5" s="86"/>
      <c r="RGH5" s="86"/>
      <c r="RGI5" s="86"/>
      <c r="RGJ5" s="86"/>
      <c r="RGK5" s="86"/>
      <c r="RGL5" s="86"/>
      <c r="RGM5" s="86"/>
      <c r="RGN5" s="86"/>
      <c r="RGO5" s="86"/>
      <c r="RGP5" s="86"/>
      <c r="RGQ5" s="86"/>
      <c r="RGR5" s="86"/>
      <c r="RGS5" s="86"/>
      <c r="RGT5" s="86"/>
      <c r="RGU5" s="86"/>
      <c r="RGV5" s="86"/>
      <c r="RGW5" s="86"/>
      <c r="RGX5" s="86"/>
      <c r="RGY5" s="86"/>
      <c r="RGZ5" s="86"/>
      <c r="RHA5" s="86"/>
      <c r="RHB5" s="86"/>
      <c r="RHC5" s="86"/>
      <c r="RHD5" s="86"/>
      <c r="RHE5" s="86"/>
      <c r="RHF5" s="86"/>
      <c r="RHG5" s="86"/>
      <c r="RHH5" s="86"/>
      <c r="RHI5" s="86"/>
      <c r="RHJ5" s="86"/>
      <c r="RHK5" s="86"/>
      <c r="RHL5" s="86"/>
      <c r="RHM5" s="86"/>
      <c r="RHN5" s="86"/>
      <c r="RHO5" s="86"/>
      <c r="RHP5" s="86"/>
      <c r="RHQ5" s="86"/>
      <c r="RHR5" s="86"/>
      <c r="RHS5" s="86"/>
      <c r="RHT5" s="86"/>
      <c r="RHU5" s="86"/>
      <c r="RHV5" s="86"/>
      <c r="RHW5" s="86"/>
      <c r="RHX5" s="86"/>
      <c r="RHY5" s="86"/>
      <c r="RHZ5" s="86"/>
      <c r="RIA5" s="86"/>
      <c r="RIB5" s="86"/>
      <c r="RIC5" s="86"/>
      <c r="RID5" s="86"/>
      <c r="RIE5" s="86"/>
      <c r="RIF5" s="86"/>
      <c r="RIG5" s="86"/>
      <c r="RIH5" s="86"/>
      <c r="RII5" s="86"/>
      <c r="RIJ5" s="86"/>
      <c r="RIK5" s="86"/>
      <c r="RIL5" s="86"/>
      <c r="RIM5" s="86"/>
      <c r="RIN5" s="86"/>
      <c r="RIO5" s="86"/>
      <c r="RIP5" s="86"/>
      <c r="RIQ5" s="86"/>
      <c r="RIR5" s="86"/>
      <c r="RIS5" s="86"/>
      <c r="RIT5" s="86"/>
      <c r="RIU5" s="86"/>
      <c r="RIV5" s="86"/>
      <c r="RIW5" s="86"/>
      <c r="RIX5" s="86"/>
      <c r="RIY5" s="86"/>
      <c r="RIZ5" s="86"/>
      <c r="RJA5" s="86"/>
      <c r="RJB5" s="86"/>
      <c r="RJC5" s="86"/>
      <c r="RJD5" s="86"/>
      <c r="RJE5" s="86"/>
      <c r="RJF5" s="86"/>
      <c r="RJG5" s="86"/>
      <c r="RJH5" s="86"/>
      <c r="RJI5" s="86"/>
      <c r="RJJ5" s="86"/>
      <c r="RJK5" s="86"/>
      <c r="RJL5" s="86"/>
      <c r="RJM5" s="86"/>
      <c r="RJN5" s="86"/>
      <c r="RJO5" s="86"/>
      <c r="RJP5" s="86"/>
      <c r="RJQ5" s="86"/>
      <c r="RJR5" s="86"/>
      <c r="RJS5" s="86"/>
      <c r="RJT5" s="86"/>
      <c r="RJU5" s="86"/>
      <c r="RJV5" s="86"/>
      <c r="RJW5" s="86"/>
      <c r="RJX5" s="86"/>
      <c r="RJY5" s="86"/>
      <c r="RJZ5" s="86"/>
      <c r="RKA5" s="86"/>
      <c r="RKB5" s="86"/>
      <c r="RKC5" s="86"/>
      <c r="RKD5" s="86"/>
      <c r="RKE5" s="86"/>
      <c r="RKF5" s="86"/>
      <c r="RKG5" s="86"/>
      <c r="RKH5" s="86"/>
      <c r="RKI5" s="86"/>
      <c r="RKJ5" s="86"/>
      <c r="RKK5" s="86"/>
      <c r="RKL5" s="86"/>
      <c r="RKM5" s="86"/>
      <c r="RKN5" s="86"/>
      <c r="RKO5" s="86"/>
      <c r="RKP5" s="86"/>
      <c r="RKQ5" s="86"/>
      <c r="RKR5" s="86"/>
      <c r="RKS5" s="86"/>
      <c r="RKT5" s="86"/>
      <c r="RKU5" s="86"/>
      <c r="RKV5" s="86"/>
      <c r="RKW5" s="86"/>
      <c r="RKX5" s="86"/>
      <c r="RKY5" s="86"/>
      <c r="RKZ5" s="86"/>
      <c r="RLA5" s="86"/>
      <c r="RLB5" s="86"/>
      <c r="RLC5" s="86"/>
      <c r="RLD5" s="86"/>
      <c r="RLE5" s="86"/>
      <c r="RLF5" s="86"/>
      <c r="RLG5" s="86"/>
      <c r="RLH5" s="86"/>
      <c r="RLI5" s="86"/>
      <c r="RLJ5" s="86"/>
      <c r="RLK5" s="86"/>
      <c r="RLL5" s="86"/>
      <c r="RLM5" s="86"/>
      <c r="RLN5" s="86"/>
      <c r="RLO5" s="86"/>
      <c r="RLP5" s="86"/>
      <c r="RLQ5" s="86"/>
      <c r="RLR5" s="86"/>
      <c r="RLS5" s="86"/>
      <c r="RLT5" s="86"/>
      <c r="RLU5" s="86"/>
      <c r="RLV5" s="86"/>
      <c r="RLW5" s="86"/>
      <c r="RLX5" s="86"/>
      <c r="RLY5" s="86"/>
      <c r="RLZ5" s="86"/>
      <c r="RMA5" s="86"/>
      <c r="RMB5" s="86"/>
      <c r="RMC5" s="86"/>
      <c r="RMD5" s="86"/>
      <c r="RME5" s="86"/>
      <c r="RMF5" s="86"/>
      <c r="RMG5" s="86"/>
      <c r="RMH5" s="86"/>
      <c r="RMI5" s="86"/>
      <c r="RMJ5" s="86"/>
      <c r="RMK5" s="86"/>
      <c r="RML5" s="86"/>
      <c r="RMM5" s="86"/>
      <c r="RMN5" s="86"/>
      <c r="RMO5" s="86"/>
      <c r="RMP5" s="86"/>
      <c r="RMQ5" s="86"/>
      <c r="RMR5" s="86"/>
      <c r="RMS5" s="86"/>
      <c r="RMT5" s="86"/>
      <c r="RMU5" s="86"/>
      <c r="RMV5" s="86"/>
      <c r="RMW5" s="86"/>
      <c r="RMX5" s="86"/>
      <c r="RMY5" s="86"/>
      <c r="RMZ5" s="86"/>
      <c r="RNA5" s="86"/>
      <c r="RNB5" s="86"/>
      <c r="RNC5" s="86"/>
      <c r="RND5" s="86"/>
      <c r="RNE5" s="86"/>
      <c r="RNF5" s="86"/>
      <c r="RNG5" s="86"/>
      <c r="RNH5" s="86"/>
      <c r="RNI5" s="86"/>
      <c r="RNJ5" s="86"/>
      <c r="RNK5" s="86"/>
      <c r="RNL5" s="86"/>
      <c r="RNM5" s="86"/>
      <c r="RNN5" s="86"/>
      <c r="RNO5" s="86"/>
      <c r="RNP5" s="86"/>
      <c r="RNQ5" s="86"/>
      <c r="RNR5" s="86"/>
      <c r="RNS5" s="86"/>
      <c r="RNT5" s="86"/>
      <c r="RNU5" s="86"/>
      <c r="RNV5" s="86"/>
      <c r="RNW5" s="86"/>
      <c r="RNX5" s="86"/>
      <c r="RNY5" s="86"/>
      <c r="RNZ5" s="86"/>
      <c r="ROA5" s="86"/>
      <c r="ROB5" s="86"/>
      <c r="ROC5" s="86"/>
      <c r="ROD5" s="86"/>
      <c r="ROE5" s="86"/>
      <c r="ROF5" s="86"/>
      <c r="ROG5" s="86"/>
      <c r="ROH5" s="86"/>
      <c r="ROI5" s="86"/>
      <c r="ROJ5" s="86"/>
      <c r="ROK5" s="86"/>
      <c r="ROL5" s="86"/>
      <c r="ROM5" s="86"/>
      <c r="RON5" s="86"/>
      <c r="ROO5" s="86"/>
      <c r="ROP5" s="86"/>
      <c r="ROQ5" s="86"/>
      <c r="ROR5" s="86"/>
      <c r="ROS5" s="86"/>
      <c r="ROT5" s="86"/>
      <c r="ROU5" s="86"/>
      <c r="ROV5" s="86"/>
      <c r="ROW5" s="86"/>
      <c r="ROX5" s="86"/>
      <c r="ROY5" s="86"/>
      <c r="ROZ5" s="86"/>
      <c r="RPA5" s="86"/>
      <c r="RPB5" s="86"/>
      <c r="RPC5" s="86"/>
      <c r="RPD5" s="86"/>
      <c r="RPE5" s="86"/>
      <c r="RPF5" s="86"/>
      <c r="RPG5" s="86"/>
      <c r="RPH5" s="86"/>
      <c r="RPI5" s="86"/>
      <c r="RPJ5" s="86"/>
      <c r="RPK5" s="86"/>
      <c r="RPL5" s="86"/>
      <c r="RPM5" s="86"/>
      <c r="RPN5" s="86"/>
      <c r="RPO5" s="86"/>
      <c r="RPP5" s="86"/>
      <c r="RPQ5" s="86"/>
      <c r="RPR5" s="86"/>
      <c r="RPS5" s="86"/>
      <c r="RPT5" s="86"/>
      <c r="RPU5" s="86"/>
      <c r="RPV5" s="86"/>
      <c r="RPW5" s="86"/>
      <c r="RPX5" s="86"/>
      <c r="RPY5" s="86"/>
      <c r="RPZ5" s="86"/>
      <c r="RQA5" s="86"/>
      <c r="RQB5" s="86"/>
      <c r="RQC5" s="86"/>
      <c r="RQD5" s="86"/>
      <c r="RQE5" s="86"/>
      <c r="RQF5" s="86"/>
      <c r="RQG5" s="86"/>
      <c r="RQH5" s="86"/>
      <c r="RQI5" s="86"/>
      <c r="RQJ5" s="86"/>
      <c r="RQK5" s="86"/>
      <c r="RQL5" s="86"/>
      <c r="RQM5" s="86"/>
      <c r="RQN5" s="86"/>
      <c r="RQO5" s="86"/>
      <c r="RQP5" s="86"/>
      <c r="RQQ5" s="86"/>
      <c r="RQR5" s="86"/>
      <c r="RQS5" s="86"/>
      <c r="RQT5" s="86"/>
      <c r="RQU5" s="86"/>
      <c r="RQV5" s="86"/>
      <c r="RQW5" s="86"/>
      <c r="RQX5" s="86"/>
      <c r="RQY5" s="86"/>
      <c r="RQZ5" s="86"/>
      <c r="RRA5" s="86"/>
      <c r="RRB5" s="86"/>
      <c r="RRC5" s="86"/>
      <c r="RRD5" s="86"/>
      <c r="RRE5" s="86"/>
      <c r="RRF5" s="86"/>
      <c r="RRG5" s="86"/>
      <c r="RRH5" s="86"/>
      <c r="RRI5" s="86"/>
      <c r="RRJ5" s="86"/>
      <c r="RRK5" s="86"/>
      <c r="RRL5" s="86"/>
      <c r="RRM5" s="86"/>
      <c r="RRN5" s="86"/>
      <c r="RRO5" s="86"/>
      <c r="RRP5" s="86"/>
      <c r="RRQ5" s="86"/>
      <c r="RRR5" s="86"/>
      <c r="RRS5" s="86"/>
      <c r="RRT5" s="86"/>
      <c r="RRU5" s="86"/>
      <c r="RRV5" s="86"/>
      <c r="RRW5" s="86"/>
      <c r="RRX5" s="86"/>
      <c r="RRY5" s="86"/>
      <c r="RRZ5" s="86"/>
      <c r="RSA5" s="86"/>
      <c r="RSB5" s="86"/>
      <c r="RSC5" s="86"/>
      <c r="RSD5" s="86"/>
      <c r="RSE5" s="86"/>
      <c r="RSF5" s="86"/>
      <c r="RSG5" s="86"/>
      <c r="RSH5" s="86"/>
      <c r="RSI5" s="86"/>
      <c r="RSJ5" s="86"/>
      <c r="RSK5" s="86"/>
      <c r="RSL5" s="86"/>
      <c r="RSM5" s="86"/>
      <c r="RSN5" s="86"/>
      <c r="RSO5" s="86"/>
      <c r="RSP5" s="86"/>
      <c r="RSQ5" s="86"/>
      <c r="RSR5" s="86"/>
      <c r="RSS5" s="86"/>
      <c r="RST5" s="86"/>
      <c r="RSU5" s="86"/>
      <c r="RSV5" s="86"/>
      <c r="RSW5" s="86"/>
      <c r="RSX5" s="86"/>
      <c r="RSY5" s="86"/>
      <c r="RSZ5" s="86"/>
      <c r="RTA5" s="86"/>
      <c r="RTB5" s="86"/>
      <c r="RTC5" s="86"/>
      <c r="RTD5" s="86"/>
      <c r="RTE5" s="86"/>
      <c r="RTF5" s="86"/>
      <c r="RTG5" s="86"/>
      <c r="RTH5" s="86"/>
      <c r="RTI5" s="86"/>
      <c r="RTJ5" s="86"/>
      <c r="RTK5" s="86"/>
      <c r="RTL5" s="86"/>
      <c r="RTM5" s="86"/>
      <c r="RTN5" s="86"/>
      <c r="RTO5" s="86"/>
      <c r="RTP5" s="86"/>
      <c r="RTQ5" s="86"/>
      <c r="RTR5" s="86"/>
      <c r="RTS5" s="86"/>
      <c r="RTT5" s="86"/>
      <c r="RTU5" s="86"/>
      <c r="RTV5" s="86"/>
      <c r="RTW5" s="86"/>
      <c r="RTX5" s="86"/>
      <c r="RTY5" s="86"/>
      <c r="RTZ5" s="86"/>
      <c r="RUA5" s="86"/>
      <c r="RUB5" s="86"/>
      <c r="RUC5" s="86"/>
      <c r="RUD5" s="86"/>
      <c r="RUE5" s="86"/>
      <c r="RUF5" s="86"/>
      <c r="RUG5" s="86"/>
      <c r="RUH5" s="86"/>
      <c r="RUI5" s="86"/>
      <c r="RUJ5" s="86"/>
      <c r="RUK5" s="86"/>
      <c r="RUL5" s="86"/>
      <c r="RUM5" s="86"/>
      <c r="RUN5" s="86"/>
      <c r="RUO5" s="86"/>
      <c r="RUP5" s="86"/>
      <c r="RUQ5" s="86"/>
      <c r="RUR5" s="86"/>
      <c r="RUS5" s="86"/>
      <c r="RUT5" s="86"/>
      <c r="RUU5" s="86"/>
      <c r="RUV5" s="86"/>
      <c r="RUW5" s="86"/>
      <c r="RUX5" s="86"/>
      <c r="RUY5" s="86"/>
      <c r="RUZ5" s="86"/>
      <c r="RVA5" s="86"/>
      <c r="RVB5" s="86"/>
      <c r="RVC5" s="86"/>
      <c r="RVD5" s="86"/>
      <c r="RVE5" s="86"/>
      <c r="RVF5" s="86"/>
      <c r="RVG5" s="86"/>
      <c r="RVH5" s="86"/>
      <c r="RVI5" s="86"/>
      <c r="RVJ5" s="86"/>
      <c r="RVK5" s="86"/>
      <c r="RVL5" s="86"/>
      <c r="RVM5" s="86"/>
      <c r="RVN5" s="86"/>
      <c r="RVO5" s="86"/>
      <c r="RVP5" s="86"/>
      <c r="RVQ5" s="86"/>
      <c r="RVR5" s="86"/>
      <c r="RVS5" s="86"/>
      <c r="RVT5" s="86"/>
      <c r="RVU5" s="86"/>
      <c r="RVV5" s="86"/>
      <c r="RVW5" s="86"/>
      <c r="RVX5" s="86"/>
      <c r="RVY5" s="86"/>
      <c r="RVZ5" s="86"/>
      <c r="RWA5" s="86"/>
      <c r="RWB5" s="86"/>
      <c r="RWC5" s="86"/>
      <c r="RWD5" s="86"/>
      <c r="RWE5" s="86"/>
      <c r="RWF5" s="86"/>
      <c r="RWG5" s="86"/>
      <c r="RWH5" s="86"/>
      <c r="RWI5" s="86"/>
      <c r="RWJ5" s="86"/>
      <c r="RWK5" s="86"/>
      <c r="RWL5" s="86"/>
      <c r="RWM5" s="86"/>
      <c r="RWN5" s="86"/>
      <c r="RWO5" s="86"/>
      <c r="RWP5" s="86"/>
      <c r="RWQ5" s="86"/>
      <c r="RWR5" s="86"/>
      <c r="RWS5" s="86"/>
      <c r="RWT5" s="86"/>
      <c r="RWU5" s="86"/>
      <c r="RWV5" s="86"/>
      <c r="RWW5" s="86"/>
      <c r="RWX5" s="86"/>
      <c r="RWY5" s="86"/>
      <c r="RWZ5" s="86"/>
      <c r="RXA5" s="86"/>
      <c r="RXB5" s="86"/>
      <c r="RXC5" s="86"/>
      <c r="RXD5" s="86"/>
      <c r="RXE5" s="86"/>
      <c r="RXF5" s="86"/>
      <c r="RXG5" s="86"/>
      <c r="RXH5" s="86"/>
      <c r="RXI5" s="86"/>
      <c r="RXJ5" s="86"/>
      <c r="RXK5" s="86"/>
      <c r="RXL5" s="86"/>
      <c r="RXM5" s="86"/>
      <c r="RXN5" s="86"/>
      <c r="RXO5" s="86"/>
      <c r="RXP5" s="86"/>
      <c r="RXQ5" s="86"/>
      <c r="RXR5" s="86"/>
      <c r="RXS5" s="86"/>
      <c r="RXT5" s="86"/>
      <c r="RXU5" s="86"/>
      <c r="RXV5" s="86"/>
      <c r="RXW5" s="86"/>
      <c r="RXX5" s="86"/>
      <c r="RXY5" s="86"/>
      <c r="RXZ5" s="86"/>
      <c r="RYA5" s="86"/>
      <c r="RYB5" s="86"/>
      <c r="RYC5" s="86"/>
      <c r="RYD5" s="86"/>
      <c r="RYE5" s="86"/>
      <c r="RYF5" s="86"/>
      <c r="RYG5" s="86"/>
      <c r="RYH5" s="86"/>
      <c r="RYI5" s="86"/>
      <c r="RYJ5" s="86"/>
      <c r="RYK5" s="86"/>
      <c r="RYL5" s="86"/>
      <c r="RYM5" s="86"/>
      <c r="RYN5" s="86"/>
      <c r="RYO5" s="86"/>
      <c r="RYP5" s="86"/>
      <c r="RYQ5" s="86"/>
      <c r="RYR5" s="86"/>
      <c r="RYS5" s="86"/>
      <c r="RYT5" s="86"/>
      <c r="RYU5" s="86"/>
      <c r="RYV5" s="86"/>
      <c r="RYW5" s="86"/>
      <c r="RYX5" s="86"/>
      <c r="RYY5" s="86"/>
      <c r="RYZ5" s="86"/>
      <c r="RZA5" s="86"/>
      <c r="RZB5" s="86"/>
      <c r="RZC5" s="86"/>
      <c r="RZD5" s="86"/>
      <c r="RZE5" s="86"/>
      <c r="RZF5" s="86"/>
      <c r="RZG5" s="86"/>
      <c r="RZH5" s="86"/>
      <c r="RZI5" s="86"/>
      <c r="RZJ5" s="86"/>
      <c r="RZK5" s="86"/>
      <c r="RZL5" s="86"/>
      <c r="RZM5" s="86"/>
      <c r="RZN5" s="86"/>
      <c r="RZO5" s="86"/>
      <c r="RZP5" s="86"/>
      <c r="RZQ5" s="86"/>
      <c r="RZR5" s="86"/>
      <c r="RZS5" s="86"/>
      <c r="RZT5" s="86"/>
      <c r="RZU5" s="86"/>
      <c r="RZV5" s="86"/>
      <c r="RZW5" s="86"/>
      <c r="RZX5" s="86"/>
      <c r="RZY5" s="86"/>
      <c r="RZZ5" s="86"/>
      <c r="SAA5" s="86"/>
      <c r="SAB5" s="86"/>
      <c r="SAC5" s="86"/>
      <c r="SAD5" s="86"/>
      <c r="SAE5" s="86"/>
      <c r="SAF5" s="86"/>
      <c r="SAG5" s="86"/>
      <c r="SAH5" s="86"/>
      <c r="SAI5" s="86"/>
      <c r="SAJ5" s="86"/>
      <c r="SAK5" s="86"/>
      <c r="SAL5" s="86"/>
      <c r="SAM5" s="86"/>
      <c r="SAN5" s="86"/>
      <c r="SAO5" s="86"/>
      <c r="SAP5" s="86"/>
      <c r="SAQ5" s="86"/>
      <c r="SAR5" s="86"/>
      <c r="SAS5" s="86"/>
      <c r="SAT5" s="86"/>
      <c r="SAU5" s="86"/>
      <c r="SAV5" s="86"/>
      <c r="SAW5" s="86"/>
      <c r="SAX5" s="86"/>
      <c r="SAY5" s="86"/>
      <c r="SAZ5" s="86"/>
      <c r="SBA5" s="86"/>
      <c r="SBB5" s="86"/>
      <c r="SBC5" s="86"/>
      <c r="SBD5" s="86"/>
      <c r="SBE5" s="86"/>
      <c r="SBF5" s="86"/>
      <c r="SBG5" s="86"/>
      <c r="SBH5" s="86"/>
      <c r="SBI5" s="86"/>
      <c r="SBJ5" s="86"/>
      <c r="SBK5" s="86"/>
      <c r="SBL5" s="86"/>
      <c r="SBM5" s="86"/>
      <c r="SBN5" s="86"/>
      <c r="SBO5" s="86"/>
      <c r="SBP5" s="86"/>
      <c r="SBQ5" s="86"/>
      <c r="SBR5" s="86"/>
      <c r="SBS5" s="86"/>
      <c r="SBT5" s="86"/>
      <c r="SBU5" s="86"/>
      <c r="SBV5" s="86"/>
      <c r="SBW5" s="86"/>
      <c r="SBX5" s="86"/>
      <c r="SBY5" s="86"/>
      <c r="SBZ5" s="86"/>
      <c r="SCA5" s="86"/>
      <c r="SCB5" s="86"/>
      <c r="SCC5" s="86"/>
      <c r="SCD5" s="86"/>
      <c r="SCE5" s="86"/>
      <c r="SCF5" s="86"/>
      <c r="SCG5" s="86"/>
      <c r="SCH5" s="86"/>
      <c r="SCI5" s="86"/>
      <c r="SCJ5" s="86"/>
      <c r="SCK5" s="86"/>
      <c r="SCL5" s="86"/>
      <c r="SCM5" s="86"/>
      <c r="SCN5" s="86"/>
      <c r="SCO5" s="86"/>
      <c r="SCP5" s="86"/>
      <c r="SCQ5" s="86"/>
      <c r="SCR5" s="86"/>
      <c r="SCS5" s="86"/>
      <c r="SCT5" s="86"/>
      <c r="SCU5" s="86"/>
      <c r="SCV5" s="86"/>
      <c r="SCW5" s="86"/>
      <c r="SCX5" s="86"/>
      <c r="SCY5" s="86"/>
      <c r="SCZ5" s="86"/>
      <c r="SDA5" s="86"/>
      <c r="SDB5" s="86"/>
      <c r="SDC5" s="86"/>
      <c r="SDD5" s="86"/>
      <c r="SDE5" s="86"/>
      <c r="SDF5" s="86"/>
      <c r="SDG5" s="86"/>
      <c r="SDH5" s="86"/>
      <c r="SDI5" s="86"/>
      <c r="SDJ5" s="86"/>
      <c r="SDK5" s="86"/>
      <c r="SDL5" s="86"/>
      <c r="SDM5" s="86"/>
      <c r="SDN5" s="86"/>
      <c r="SDO5" s="86"/>
      <c r="SDP5" s="86"/>
      <c r="SDQ5" s="86"/>
      <c r="SDR5" s="86"/>
      <c r="SDS5" s="86"/>
      <c r="SDT5" s="86"/>
      <c r="SDU5" s="86"/>
      <c r="SDV5" s="86"/>
      <c r="SDW5" s="86"/>
      <c r="SDX5" s="86"/>
      <c r="SDY5" s="86"/>
      <c r="SDZ5" s="86"/>
      <c r="SEA5" s="86"/>
      <c r="SEB5" s="86"/>
      <c r="SEC5" s="86"/>
      <c r="SED5" s="86"/>
      <c r="SEE5" s="86"/>
      <c r="SEF5" s="86"/>
      <c r="SEG5" s="86"/>
      <c r="SEH5" s="86"/>
      <c r="SEI5" s="86"/>
      <c r="SEJ5" s="86"/>
      <c r="SEK5" s="86"/>
      <c r="SEL5" s="86"/>
      <c r="SEM5" s="86"/>
      <c r="SEN5" s="86"/>
      <c r="SEO5" s="86"/>
      <c r="SEP5" s="86"/>
      <c r="SEQ5" s="86"/>
      <c r="SER5" s="86"/>
      <c r="SES5" s="86"/>
      <c r="SET5" s="86"/>
      <c r="SEU5" s="86"/>
      <c r="SEV5" s="86"/>
      <c r="SEW5" s="86"/>
      <c r="SEX5" s="86"/>
      <c r="SEY5" s="86"/>
      <c r="SEZ5" s="86"/>
      <c r="SFA5" s="86"/>
      <c r="SFB5" s="86"/>
      <c r="SFC5" s="86"/>
      <c r="SFD5" s="86"/>
      <c r="SFE5" s="86"/>
      <c r="SFF5" s="86"/>
      <c r="SFG5" s="86"/>
      <c r="SFH5" s="86"/>
      <c r="SFI5" s="86"/>
      <c r="SFJ5" s="86"/>
      <c r="SFK5" s="86"/>
      <c r="SFL5" s="86"/>
      <c r="SFM5" s="86"/>
      <c r="SFN5" s="86"/>
      <c r="SFO5" s="86"/>
      <c r="SFP5" s="86"/>
      <c r="SFQ5" s="86"/>
      <c r="SFR5" s="86"/>
      <c r="SFS5" s="86"/>
      <c r="SFT5" s="86"/>
      <c r="SFU5" s="86"/>
      <c r="SFV5" s="86"/>
      <c r="SFW5" s="86"/>
      <c r="SFX5" s="86"/>
      <c r="SFY5" s="86"/>
      <c r="SFZ5" s="86"/>
      <c r="SGA5" s="86"/>
      <c r="SGB5" s="86"/>
      <c r="SGC5" s="86"/>
      <c r="SGD5" s="86"/>
      <c r="SGE5" s="86"/>
      <c r="SGF5" s="86"/>
      <c r="SGG5" s="86"/>
      <c r="SGH5" s="86"/>
      <c r="SGI5" s="86"/>
      <c r="SGJ5" s="86"/>
      <c r="SGK5" s="86"/>
      <c r="SGL5" s="86"/>
      <c r="SGM5" s="86"/>
      <c r="SGN5" s="86"/>
      <c r="SGO5" s="86"/>
      <c r="SGP5" s="86"/>
      <c r="SGQ5" s="86"/>
      <c r="SGR5" s="86"/>
      <c r="SGS5" s="86"/>
      <c r="SGT5" s="86"/>
      <c r="SGU5" s="86"/>
      <c r="SGV5" s="86"/>
      <c r="SGW5" s="86"/>
      <c r="SGX5" s="86"/>
      <c r="SGY5" s="86"/>
      <c r="SGZ5" s="86"/>
      <c r="SHA5" s="86"/>
      <c r="SHB5" s="86"/>
      <c r="SHC5" s="86"/>
      <c r="SHD5" s="86"/>
      <c r="SHE5" s="86"/>
      <c r="SHF5" s="86"/>
      <c r="SHG5" s="86"/>
      <c r="SHH5" s="86"/>
      <c r="SHI5" s="86"/>
      <c r="SHJ5" s="86"/>
      <c r="SHK5" s="86"/>
      <c r="SHL5" s="86"/>
      <c r="SHM5" s="86"/>
      <c r="SHN5" s="86"/>
      <c r="SHO5" s="86"/>
      <c r="SHP5" s="86"/>
      <c r="SHQ5" s="86"/>
      <c r="SHR5" s="86"/>
      <c r="SHS5" s="86"/>
      <c r="SHT5" s="86"/>
      <c r="SHU5" s="86"/>
      <c r="SHV5" s="86"/>
      <c r="SHW5" s="86"/>
      <c r="SHX5" s="86"/>
      <c r="SHY5" s="86"/>
      <c r="SHZ5" s="86"/>
      <c r="SIA5" s="86"/>
      <c r="SIB5" s="86"/>
      <c r="SIC5" s="86"/>
      <c r="SID5" s="86"/>
      <c r="SIE5" s="86"/>
      <c r="SIF5" s="86"/>
      <c r="SIG5" s="86"/>
      <c r="SIH5" s="86"/>
      <c r="SII5" s="86"/>
      <c r="SIJ5" s="86"/>
      <c r="SIK5" s="86"/>
      <c r="SIL5" s="86"/>
      <c r="SIM5" s="86"/>
      <c r="SIN5" s="86"/>
      <c r="SIO5" s="86"/>
      <c r="SIP5" s="86"/>
      <c r="SIQ5" s="86"/>
      <c r="SIR5" s="86"/>
      <c r="SIS5" s="86"/>
      <c r="SIT5" s="86"/>
      <c r="SIU5" s="86"/>
      <c r="SIV5" s="86"/>
      <c r="SIW5" s="86"/>
      <c r="SIX5" s="86"/>
      <c r="SIY5" s="86"/>
      <c r="SIZ5" s="86"/>
      <c r="SJA5" s="86"/>
      <c r="SJB5" s="86"/>
      <c r="SJC5" s="86"/>
      <c r="SJD5" s="86"/>
      <c r="SJE5" s="86"/>
      <c r="SJF5" s="86"/>
      <c r="SJG5" s="86"/>
      <c r="SJH5" s="86"/>
      <c r="SJI5" s="86"/>
      <c r="SJJ5" s="86"/>
      <c r="SJK5" s="86"/>
      <c r="SJL5" s="86"/>
      <c r="SJM5" s="86"/>
      <c r="SJN5" s="86"/>
      <c r="SJO5" s="86"/>
      <c r="SJP5" s="86"/>
      <c r="SJQ5" s="86"/>
      <c r="SJR5" s="86"/>
      <c r="SJS5" s="86"/>
      <c r="SJT5" s="86"/>
      <c r="SJU5" s="86"/>
      <c r="SJV5" s="86"/>
      <c r="SJW5" s="86"/>
      <c r="SJX5" s="86"/>
      <c r="SJY5" s="86"/>
      <c r="SJZ5" s="86"/>
      <c r="SKA5" s="86"/>
      <c r="SKB5" s="86"/>
      <c r="SKC5" s="86"/>
      <c r="SKD5" s="86"/>
      <c r="SKE5" s="86"/>
      <c r="SKF5" s="86"/>
      <c r="SKG5" s="86"/>
      <c r="SKH5" s="86"/>
      <c r="SKI5" s="86"/>
      <c r="SKJ5" s="86"/>
      <c r="SKK5" s="86"/>
      <c r="SKL5" s="86"/>
      <c r="SKM5" s="86"/>
      <c r="SKN5" s="86"/>
      <c r="SKO5" s="86"/>
      <c r="SKP5" s="86"/>
      <c r="SKQ5" s="86"/>
      <c r="SKR5" s="86"/>
      <c r="SKS5" s="86"/>
      <c r="SKT5" s="86"/>
      <c r="SKU5" s="86"/>
      <c r="SKV5" s="86"/>
      <c r="SKW5" s="86"/>
      <c r="SKX5" s="86"/>
      <c r="SKY5" s="86"/>
      <c r="SKZ5" s="86"/>
      <c r="SLA5" s="86"/>
      <c r="SLB5" s="86"/>
      <c r="SLC5" s="86"/>
      <c r="SLD5" s="86"/>
      <c r="SLE5" s="86"/>
      <c r="SLF5" s="86"/>
      <c r="SLG5" s="86"/>
      <c r="SLH5" s="86"/>
      <c r="SLI5" s="86"/>
      <c r="SLJ5" s="86"/>
      <c r="SLK5" s="86"/>
      <c r="SLL5" s="86"/>
      <c r="SLM5" s="86"/>
      <c r="SLN5" s="86"/>
      <c r="SLO5" s="86"/>
      <c r="SLP5" s="86"/>
      <c r="SLQ5" s="86"/>
      <c r="SLR5" s="86"/>
      <c r="SLS5" s="86"/>
      <c r="SLT5" s="86"/>
      <c r="SLU5" s="86"/>
      <c r="SLV5" s="86"/>
      <c r="SLW5" s="86"/>
      <c r="SLX5" s="86"/>
      <c r="SLY5" s="86"/>
      <c r="SLZ5" s="86"/>
      <c r="SMA5" s="86"/>
      <c r="SMB5" s="86"/>
      <c r="SMC5" s="86"/>
      <c r="SMD5" s="86"/>
      <c r="SME5" s="86"/>
      <c r="SMF5" s="86"/>
      <c r="SMG5" s="86"/>
      <c r="SMH5" s="86"/>
      <c r="SMI5" s="86"/>
      <c r="SMJ5" s="86"/>
      <c r="SMK5" s="86"/>
      <c r="SML5" s="86"/>
      <c r="SMM5" s="86"/>
      <c r="SMN5" s="86"/>
      <c r="SMO5" s="86"/>
      <c r="SMP5" s="86"/>
      <c r="SMQ5" s="86"/>
      <c r="SMR5" s="86"/>
      <c r="SMS5" s="86"/>
      <c r="SMT5" s="86"/>
      <c r="SMU5" s="86"/>
      <c r="SMV5" s="86"/>
      <c r="SMW5" s="86"/>
      <c r="SMX5" s="86"/>
      <c r="SMY5" s="86"/>
      <c r="SMZ5" s="86"/>
      <c r="SNA5" s="86"/>
      <c r="SNB5" s="86"/>
      <c r="SNC5" s="86"/>
      <c r="SND5" s="86"/>
      <c r="SNE5" s="86"/>
      <c r="SNF5" s="86"/>
      <c r="SNG5" s="86"/>
      <c r="SNH5" s="86"/>
      <c r="SNI5" s="86"/>
      <c r="SNJ5" s="86"/>
      <c r="SNK5" s="86"/>
      <c r="SNL5" s="86"/>
      <c r="SNM5" s="86"/>
      <c r="SNN5" s="86"/>
      <c r="SNO5" s="86"/>
      <c r="SNP5" s="86"/>
      <c r="SNQ5" s="86"/>
      <c r="SNR5" s="86"/>
      <c r="SNS5" s="86"/>
      <c r="SNT5" s="86"/>
      <c r="SNU5" s="86"/>
      <c r="SNV5" s="86"/>
      <c r="SNW5" s="86"/>
      <c r="SNX5" s="86"/>
      <c r="SNY5" s="86"/>
      <c r="SNZ5" s="86"/>
      <c r="SOA5" s="86"/>
      <c r="SOB5" s="86"/>
      <c r="SOC5" s="86"/>
      <c r="SOD5" s="86"/>
      <c r="SOE5" s="86"/>
      <c r="SOF5" s="86"/>
      <c r="SOG5" s="86"/>
      <c r="SOH5" s="86"/>
      <c r="SOI5" s="86"/>
      <c r="SOJ5" s="86"/>
      <c r="SOK5" s="86"/>
      <c r="SOL5" s="86"/>
      <c r="SOM5" s="86"/>
      <c r="SON5" s="86"/>
      <c r="SOO5" s="86"/>
      <c r="SOP5" s="86"/>
      <c r="SOQ5" s="86"/>
      <c r="SOR5" s="86"/>
      <c r="SOS5" s="86"/>
      <c r="SOT5" s="86"/>
      <c r="SOU5" s="86"/>
      <c r="SOV5" s="86"/>
      <c r="SOW5" s="86"/>
      <c r="SOX5" s="86"/>
      <c r="SOY5" s="86"/>
      <c r="SOZ5" s="86"/>
      <c r="SPA5" s="86"/>
      <c r="SPB5" s="86"/>
      <c r="SPC5" s="86"/>
      <c r="SPD5" s="86"/>
      <c r="SPE5" s="86"/>
      <c r="SPF5" s="86"/>
      <c r="SPG5" s="86"/>
      <c r="SPH5" s="86"/>
      <c r="SPI5" s="86"/>
      <c r="SPJ5" s="86"/>
      <c r="SPK5" s="86"/>
      <c r="SPL5" s="86"/>
      <c r="SPM5" s="86"/>
      <c r="SPN5" s="86"/>
      <c r="SPO5" s="86"/>
      <c r="SPP5" s="86"/>
      <c r="SPQ5" s="86"/>
      <c r="SPR5" s="86"/>
      <c r="SPS5" s="86"/>
      <c r="SPT5" s="86"/>
      <c r="SPU5" s="86"/>
      <c r="SPV5" s="86"/>
      <c r="SPW5" s="86"/>
      <c r="SPX5" s="86"/>
      <c r="SPY5" s="86"/>
      <c r="SPZ5" s="86"/>
      <c r="SQA5" s="86"/>
      <c r="SQB5" s="86"/>
      <c r="SQC5" s="86"/>
      <c r="SQD5" s="86"/>
      <c r="SQE5" s="86"/>
      <c r="SQF5" s="86"/>
      <c r="SQG5" s="86"/>
      <c r="SQH5" s="86"/>
      <c r="SQI5" s="86"/>
      <c r="SQJ5" s="86"/>
      <c r="SQK5" s="86"/>
      <c r="SQL5" s="86"/>
      <c r="SQM5" s="86"/>
      <c r="SQN5" s="86"/>
      <c r="SQO5" s="86"/>
      <c r="SQP5" s="86"/>
      <c r="SQQ5" s="86"/>
      <c r="SQR5" s="86"/>
      <c r="SQS5" s="86"/>
      <c r="SQT5" s="86"/>
      <c r="SQU5" s="86"/>
      <c r="SQV5" s="86"/>
      <c r="SQW5" s="86"/>
      <c r="SQX5" s="86"/>
      <c r="SQY5" s="86"/>
      <c r="SQZ5" s="86"/>
      <c r="SRA5" s="86"/>
      <c r="SRB5" s="86"/>
      <c r="SRC5" s="86"/>
      <c r="SRD5" s="86"/>
      <c r="SRE5" s="86"/>
      <c r="SRF5" s="86"/>
      <c r="SRG5" s="86"/>
      <c r="SRH5" s="86"/>
      <c r="SRI5" s="86"/>
      <c r="SRJ5" s="86"/>
      <c r="SRK5" s="86"/>
      <c r="SRL5" s="86"/>
      <c r="SRM5" s="86"/>
      <c r="SRN5" s="86"/>
      <c r="SRO5" s="86"/>
      <c r="SRP5" s="86"/>
      <c r="SRQ5" s="86"/>
      <c r="SRR5" s="86"/>
      <c r="SRS5" s="86"/>
      <c r="SRT5" s="86"/>
      <c r="SRU5" s="86"/>
      <c r="SRV5" s="86"/>
      <c r="SRW5" s="86"/>
      <c r="SRX5" s="86"/>
      <c r="SRY5" s="86"/>
      <c r="SRZ5" s="86"/>
      <c r="SSA5" s="86"/>
      <c r="SSB5" s="86"/>
      <c r="SSC5" s="86"/>
      <c r="SSD5" s="86"/>
      <c r="SSE5" s="86"/>
      <c r="SSF5" s="86"/>
      <c r="SSG5" s="86"/>
      <c r="SSH5" s="86"/>
      <c r="SSI5" s="86"/>
      <c r="SSJ5" s="86"/>
      <c r="SSK5" s="86"/>
      <c r="SSL5" s="86"/>
      <c r="SSM5" s="86"/>
      <c r="SSN5" s="86"/>
      <c r="SSO5" s="86"/>
      <c r="SSP5" s="86"/>
      <c r="SSQ5" s="86"/>
      <c r="SSR5" s="86"/>
      <c r="SSS5" s="86"/>
      <c r="SST5" s="86"/>
      <c r="SSU5" s="86"/>
      <c r="SSV5" s="86"/>
      <c r="SSW5" s="86"/>
      <c r="SSX5" s="86"/>
      <c r="SSY5" s="86"/>
      <c r="SSZ5" s="86"/>
      <c r="STA5" s="86"/>
      <c r="STB5" s="86"/>
      <c r="STC5" s="86"/>
      <c r="STD5" s="86"/>
      <c r="STE5" s="86"/>
      <c r="STF5" s="86"/>
      <c r="STG5" s="86"/>
      <c r="STH5" s="86"/>
      <c r="STI5" s="86"/>
      <c r="STJ5" s="86"/>
      <c r="STK5" s="86"/>
      <c r="STL5" s="86"/>
      <c r="STM5" s="86"/>
      <c r="STN5" s="86"/>
      <c r="STO5" s="86"/>
      <c r="STP5" s="86"/>
      <c r="STQ5" s="86"/>
      <c r="STR5" s="86"/>
      <c r="STS5" s="86"/>
      <c r="STT5" s="86"/>
      <c r="STU5" s="86"/>
      <c r="STV5" s="86"/>
      <c r="STW5" s="86"/>
      <c r="STX5" s="86"/>
      <c r="STY5" s="86"/>
      <c r="STZ5" s="86"/>
      <c r="SUA5" s="86"/>
      <c r="SUB5" s="86"/>
      <c r="SUC5" s="86"/>
      <c r="SUD5" s="86"/>
      <c r="SUE5" s="86"/>
      <c r="SUF5" s="86"/>
      <c r="SUG5" s="86"/>
      <c r="SUH5" s="86"/>
      <c r="SUI5" s="86"/>
      <c r="SUJ5" s="86"/>
      <c r="SUK5" s="86"/>
      <c r="SUL5" s="86"/>
      <c r="SUM5" s="86"/>
      <c r="SUN5" s="86"/>
      <c r="SUO5" s="86"/>
      <c r="SUP5" s="86"/>
      <c r="SUQ5" s="86"/>
      <c r="SUR5" s="86"/>
      <c r="SUS5" s="86"/>
      <c r="SUT5" s="86"/>
      <c r="SUU5" s="86"/>
      <c r="SUV5" s="86"/>
      <c r="SUW5" s="86"/>
      <c r="SUX5" s="86"/>
      <c r="SUY5" s="86"/>
      <c r="SUZ5" s="86"/>
      <c r="SVA5" s="86"/>
      <c r="SVB5" s="86"/>
      <c r="SVC5" s="86"/>
      <c r="SVD5" s="86"/>
      <c r="SVE5" s="86"/>
      <c r="SVF5" s="86"/>
      <c r="SVG5" s="86"/>
      <c r="SVH5" s="86"/>
      <c r="SVI5" s="86"/>
      <c r="SVJ5" s="86"/>
      <c r="SVK5" s="86"/>
      <c r="SVL5" s="86"/>
      <c r="SVM5" s="86"/>
      <c r="SVN5" s="86"/>
      <c r="SVO5" s="86"/>
      <c r="SVP5" s="86"/>
      <c r="SVQ5" s="86"/>
      <c r="SVR5" s="86"/>
      <c r="SVS5" s="86"/>
      <c r="SVT5" s="86"/>
      <c r="SVU5" s="86"/>
      <c r="SVV5" s="86"/>
      <c r="SVW5" s="86"/>
      <c r="SVX5" s="86"/>
      <c r="SVY5" s="86"/>
      <c r="SVZ5" s="86"/>
      <c r="SWA5" s="86"/>
      <c r="SWB5" s="86"/>
      <c r="SWC5" s="86"/>
      <c r="SWD5" s="86"/>
      <c r="SWE5" s="86"/>
      <c r="SWF5" s="86"/>
      <c r="SWG5" s="86"/>
      <c r="SWH5" s="86"/>
      <c r="SWI5" s="86"/>
      <c r="SWJ5" s="86"/>
      <c r="SWK5" s="86"/>
      <c r="SWL5" s="86"/>
      <c r="SWM5" s="86"/>
      <c r="SWN5" s="86"/>
      <c r="SWO5" s="86"/>
      <c r="SWP5" s="86"/>
      <c r="SWQ5" s="86"/>
      <c r="SWR5" s="86"/>
      <c r="SWS5" s="86"/>
      <c r="SWT5" s="86"/>
      <c r="SWU5" s="86"/>
      <c r="SWV5" s="86"/>
      <c r="SWW5" s="86"/>
      <c r="SWX5" s="86"/>
      <c r="SWY5" s="86"/>
      <c r="SWZ5" s="86"/>
      <c r="SXA5" s="86"/>
      <c r="SXB5" s="86"/>
      <c r="SXC5" s="86"/>
      <c r="SXD5" s="86"/>
      <c r="SXE5" s="86"/>
      <c r="SXF5" s="86"/>
      <c r="SXG5" s="86"/>
      <c r="SXH5" s="86"/>
      <c r="SXI5" s="86"/>
      <c r="SXJ5" s="86"/>
      <c r="SXK5" s="86"/>
      <c r="SXL5" s="86"/>
      <c r="SXM5" s="86"/>
      <c r="SXN5" s="86"/>
      <c r="SXO5" s="86"/>
      <c r="SXP5" s="86"/>
      <c r="SXQ5" s="86"/>
      <c r="SXR5" s="86"/>
      <c r="SXS5" s="86"/>
      <c r="SXT5" s="86"/>
      <c r="SXU5" s="86"/>
      <c r="SXV5" s="86"/>
      <c r="SXW5" s="86"/>
      <c r="SXX5" s="86"/>
      <c r="SXY5" s="86"/>
      <c r="SXZ5" s="86"/>
      <c r="SYA5" s="86"/>
      <c r="SYB5" s="86"/>
      <c r="SYC5" s="86"/>
      <c r="SYD5" s="86"/>
      <c r="SYE5" s="86"/>
      <c r="SYF5" s="86"/>
      <c r="SYG5" s="86"/>
      <c r="SYH5" s="86"/>
      <c r="SYI5" s="86"/>
      <c r="SYJ5" s="86"/>
      <c r="SYK5" s="86"/>
      <c r="SYL5" s="86"/>
      <c r="SYM5" s="86"/>
      <c r="SYN5" s="86"/>
      <c r="SYO5" s="86"/>
      <c r="SYP5" s="86"/>
      <c r="SYQ5" s="86"/>
      <c r="SYR5" s="86"/>
      <c r="SYS5" s="86"/>
      <c r="SYT5" s="86"/>
      <c r="SYU5" s="86"/>
      <c r="SYV5" s="86"/>
      <c r="SYW5" s="86"/>
      <c r="SYX5" s="86"/>
      <c r="SYY5" s="86"/>
      <c r="SYZ5" s="86"/>
      <c r="SZA5" s="86"/>
      <c r="SZB5" s="86"/>
      <c r="SZC5" s="86"/>
      <c r="SZD5" s="86"/>
      <c r="SZE5" s="86"/>
      <c r="SZF5" s="86"/>
      <c r="SZG5" s="86"/>
      <c r="SZH5" s="86"/>
      <c r="SZI5" s="86"/>
      <c r="SZJ5" s="86"/>
      <c r="SZK5" s="86"/>
      <c r="SZL5" s="86"/>
      <c r="SZM5" s="86"/>
      <c r="SZN5" s="86"/>
      <c r="SZO5" s="86"/>
      <c r="SZP5" s="86"/>
      <c r="SZQ5" s="86"/>
      <c r="SZR5" s="86"/>
      <c r="SZS5" s="86"/>
      <c r="SZT5" s="86"/>
      <c r="SZU5" s="86"/>
      <c r="SZV5" s="86"/>
      <c r="SZW5" s="86"/>
      <c r="SZX5" s="86"/>
      <c r="SZY5" s="86"/>
      <c r="SZZ5" s="86"/>
      <c r="TAA5" s="86"/>
      <c r="TAB5" s="86"/>
      <c r="TAC5" s="86"/>
      <c r="TAD5" s="86"/>
      <c r="TAE5" s="86"/>
      <c r="TAF5" s="86"/>
      <c r="TAG5" s="86"/>
      <c r="TAH5" s="86"/>
      <c r="TAI5" s="86"/>
      <c r="TAJ5" s="86"/>
      <c r="TAK5" s="86"/>
      <c r="TAL5" s="86"/>
      <c r="TAM5" s="86"/>
      <c r="TAN5" s="86"/>
      <c r="TAO5" s="86"/>
      <c r="TAP5" s="86"/>
      <c r="TAQ5" s="86"/>
      <c r="TAR5" s="86"/>
      <c r="TAS5" s="86"/>
      <c r="TAT5" s="86"/>
      <c r="TAU5" s="86"/>
      <c r="TAV5" s="86"/>
      <c r="TAW5" s="86"/>
      <c r="TAX5" s="86"/>
      <c r="TAY5" s="86"/>
      <c r="TAZ5" s="86"/>
      <c r="TBA5" s="86"/>
      <c r="TBB5" s="86"/>
      <c r="TBC5" s="86"/>
      <c r="TBD5" s="86"/>
      <c r="TBE5" s="86"/>
      <c r="TBF5" s="86"/>
      <c r="TBG5" s="86"/>
      <c r="TBH5" s="86"/>
      <c r="TBI5" s="86"/>
      <c r="TBJ5" s="86"/>
      <c r="TBK5" s="86"/>
      <c r="TBL5" s="86"/>
      <c r="TBM5" s="86"/>
      <c r="TBN5" s="86"/>
      <c r="TBO5" s="86"/>
      <c r="TBP5" s="86"/>
      <c r="TBQ5" s="86"/>
      <c r="TBR5" s="86"/>
      <c r="TBS5" s="86"/>
      <c r="TBT5" s="86"/>
      <c r="TBU5" s="86"/>
      <c r="TBV5" s="86"/>
      <c r="TBW5" s="86"/>
      <c r="TBX5" s="86"/>
      <c r="TBY5" s="86"/>
      <c r="TBZ5" s="86"/>
      <c r="TCA5" s="86"/>
      <c r="TCB5" s="86"/>
      <c r="TCC5" s="86"/>
      <c r="TCD5" s="86"/>
      <c r="TCE5" s="86"/>
      <c r="TCF5" s="86"/>
      <c r="TCG5" s="86"/>
      <c r="TCH5" s="86"/>
      <c r="TCI5" s="86"/>
      <c r="TCJ5" s="86"/>
      <c r="TCK5" s="86"/>
      <c r="TCL5" s="86"/>
      <c r="TCM5" s="86"/>
      <c r="TCN5" s="86"/>
      <c r="TCO5" s="86"/>
      <c r="TCP5" s="86"/>
      <c r="TCQ5" s="86"/>
      <c r="TCR5" s="86"/>
      <c r="TCS5" s="86"/>
      <c r="TCT5" s="86"/>
      <c r="TCU5" s="86"/>
      <c r="TCV5" s="86"/>
      <c r="TCW5" s="86"/>
      <c r="TCX5" s="86"/>
      <c r="TCY5" s="86"/>
      <c r="TCZ5" s="86"/>
      <c r="TDA5" s="86"/>
      <c r="TDB5" s="86"/>
      <c r="TDC5" s="86"/>
      <c r="TDD5" s="86"/>
      <c r="TDE5" s="86"/>
      <c r="TDF5" s="86"/>
      <c r="TDG5" s="86"/>
      <c r="TDH5" s="86"/>
      <c r="TDI5" s="86"/>
      <c r="TDJ5" s="86"/>
      <c r="TDK5" s="86"/>
      <c r="TDL5" s="86"/>
      <c r="TDM5" s="86"/>
      <c r="TDN5" s="86"/>
      <c r="TDO5" s="86"/>
      <c r="TDP5" s="86"/>
      <c r="TDQ5" s="86"/>
      <c r="TDR5" s="86"/>
      <c r="TDS5" s="86"/>
      <c r="TDT5" s="86"/>
      <c r="TDU5" s="86"/>
      <c r="TDV5" s="86"/>
      <c r="TDW5" s="86"/>
      <c r="TDX5" s="86"/>
      <c r="TDY5" s="86"/>
      <c r="TDZ5" s="86"/>
      <c r="TEA5" s="86"/>
      <c r="TEB5" s="86"/>
      <c r="TEC5" s="86"/>
      <c r="TED5" s="86"/>
      <c r="TEE5" s="86"/>
      <c r="TEF5" s="86"/>
      <c r="TEG5" s="86"/>
      <c r="TEH5" s="86"/>
      <c r="TEI5" s="86"/>
      <c r="TEJ5" s="86"/>
      <c r="TEK5" s="86"/>
      <c r="TEL5" s="86"/>
      <c r="TEM5" s="86"/>
      <c r="TEN5" s="86"/>
      <c r="TEO5" s="86"/>
      <c r="TEP5" s="86"/>
      <c r="TEQ5" s="86"/>
      <c r="TER5" s="86"/>
      <c r="TES5" s="86"/>
      <c r="TET5" s="86"/>
      <c r="TEU5" s="86"/>
      <c r="TEV5" s="86"/>
      <c r="TEW5" s="86"/>
      <c r="TEX5" s="86"/>
      <c r="TEY5" s="86"/>
      <c r="TEZ5" s="86"/>
      <c r="TFA5" s="86"/>
      <c r="TFB5" s="86"/>
      <c r="TFC5" s="86"/>
      <c r="TFD5" s="86"/>
      <c r="TFE5" s="86"/>
      <c r="TFF5" s="86"/>
      <c r="TFG5" s="86"/>
      <c r="TFH5" s="86"/>
      <c r="TFI5" s="86"/>
      <c r="TFJ5" s="86"/>
      <c r="TFK5" s="86"/>
      <c r="TFL5" s="86"/>
      <c r="TFM5" s="86"/>
      <c r="TFN5" s="86"/>
      <c r="TFO5" s="86"/>
      <c r="TFP5" s="86"/>
      <c r="TFQ5" s="86"/>
      <c r="TFR5" s="86"/>
      <c r="TFS5" s="86"/>
      <c r="TFT5" s="86"/>
      <c r="TFU5" s="86"/>
      <c r="TFV5" s="86"/>
      <c r="TFW5" s="86"/>
      <c r="TFX5" s="86"/>
      <c r="TFY5" s="86"/>
      <c r="TFZ5" s="86"/>
      <c r="TGA5" s="86"/>
      <c r="TGB5" s="86"/>
      <c r="TGC5" s="86"/>
      <c r="TGD5" s="86"/>
      <c r="TGE5" s="86"/>
      <c r="TGF5" s="86"/>
      <c r="TGG5" s="86"/>
      <c r="TGH5" s="86"/>
      <c r="TGI5" s="86"/>
      <c r="TGJ5" s="86"/>
      <c r="TGK5" s="86"/>
      <c r="TGL5" s="86"/>
      <c r="TGM5" s="86"/>
      <c r="TGN5" s="86"/>
      <c r="TGO5" s="86"/>
      <c r="TGP5" s="86"/>
      <c r="TGQ5" s="86"/>
      <c r="TGR5" s="86"/>
      <c r="TGS5" s="86"/>
      <c r="TGT5" s="86"/>
      <c r="TGU5" s="86"/>
      <c r="TGV5" s="86"/>
      <c r="TGW5" s="86"/>
      <c r="TGX5" s="86"/>
      <c r="TGY5" s="86"/>
      <c r="TGZ5" s="86"/>
      <c r="THA5" s="86"/>
      <c r="THB5" s="86"/>
      <c r="THC5" s="86"/>
      <c r="THD5" s="86"/>
      <c r="THE5" s="86"/>
      <c r="THF5" s="86"/>
      <c r="THG5" s="86"/>
      <c r="THH5" s="86"/>
      <c r="THI5" s="86"/>
      <c r="THJ5" s="86"/>
      <c r="THK5" s="86"/>
      <c r="THL5" s="86"/>
      <c r="THM5" s="86"/>
      <c r="THN5" s="86"/>
      <c r="THO5" s="86"/>
      <c r="THP5" s="86"/>
      <c r="THQ5" s="86"/>
      <c r="THR5" s="86"/>
      <c r="THS5" s="86"/>
      <c r="THT5" s="86"/>
      <c r="THU5" s="86"/>
      <c r="THV5" s="86"/>
      <c r="THW5" s="86"/>
      <c r="THX5" s="86"/>
      <c r="THY5" s="86"/>
      <c r="THZ5" s="86"/>
      <c r="TIA5" s="86"/>
      <c r="TIB5" s="86"/>
      <c r="TIC5" s="86"/>
      <c r="TID5" s="86"/>
      <c r="TIE5" s="86"/>
      <c r="TIF5" s="86"/>
      <c r="TIG5" s="86"/>
      <c r="TIH5" s="86"/>
      <c r="TII5" s="86"/>
      <c r="TIJ5" s="86"/>
      <c r="TIK5" s="86"/>
      <c r="TIL5" s="86"/>
      <c r="TIM5" s="86"/>
      <c r="TIN5" s="86"/>
      <c r="TIO5" s="86"/>
      <c r="TIP5" s="86"/>
      <c r="TIQ5" s="86"/>
      <c r="TIR5" s="86"/>
      <c r="TIS5" s="86"/>
      <c r="TIT5" s="86"/>
      <c r="TIU5" s="86"/>
      <c r="TIV5" s="86"/>
      <c r="TIW5" s="86"/>
      <c r="TIX5" s="86"/>
      <c r="TIY5" s="86"/>
      <c r="TIZ5" s="86"/>
      <c r="TJA5" s="86"/>
      <c r="TJB5" s="86"/>
      <c r="TJC5" s="86"/>
      <c r="TJD5" s="86"/>
      <c r="TJE5" s="86"/>
      <c r="TJF5" s="86"/>
      <c r="TJG5" s="86"/>
      <c r="TJH5" s="86"/>
      <c r="TJI5" s="86"/>
      <c r="TJJ5" s="86"/>
      <c r="TJK5" s="86"/>
      <c r="TJL5" s="86"/>
      <c r="TJM5" s="86"/>
      <c r="TJN5" s="86"/>
      <c r="TJO5" s="86"/>
      <c r="TJP5" s="86"/>
      <c r="TJQ5" s="86"/>
      <c r="TJR5" s="86"/>
      <c r="TJS5" s="86"/>
      <c r="TJT5" s="86"/>
      <c r="TJU5" s="86"/>
      <c r="TJV5" s="86"/>
      <c r="TJW5" s="86"/>
      <c r="TJX5" s="86"/>
      <c r="TJY5" s="86"/>
      <c r="TJZ5" s="86"/>
      <c r="TKA5" s="86"/>
      <c r="TKB5" s="86"/>
      <c r="TKC5" s="86"/>
      <c r="TKD5" s="86"/>
      <c r="TKE5" s="86"/>
      <c r="TKF5" s="86"/>
      <c r="TKG5" s="86"/>
      <c r="TKH5" s="86"/>
      <c r="TKI5" s="86"/>
      <c r="TKJ5" s="86"/>
      <c r="TKK5" s="86"/>
      <c r="TKL5" s="86"/>
      <c r="TKM5" s="86"/>
      <c r="TKN5" s="86"/>
      <c r="TKO5" s="86"/>
      <c r="TKP5" s="86"/>
      <c r="TKQ5" s="86"/>
      <c r="TKR5" s="86"/>
      <c r="TKS5" s="86"/>
      <c r="TKT5" s="86"/>
      <c r="TKU5" s="86"/>
      <c r="TKV5" s="86"/>
      <c r="TKW5" s="86"/>
      <c r="TKX5" s="86"/>
      <c r="TKY5" s="86"/>
      <c r="TKZ5" s="86"/>
      <c r="TLA5" s="86"/>
      <c r="TLB5" s="86"/>
      <c r="TLC5" s="86"/>
      <c r="TLD5" s="86"/>
      <c r="TLE5" s="86"/>
      <c r="TLF5" s="86"/>
      <c r="TLG5" s="86"/>
      <c r="TLH5" s="86"/>
      <c r="TLI5" s="86"/>
      <c r="TLJ5" s="86"/>
      <c r="TLK5" s="86"/>
      <c r="TLL5" s="86"/>
      <c r="TLM5" s="86"/>
      <c r="TLN5" s="86"/>
      <c r="TLO5" s="86"/>
      <c r="TLP5" s="86"/>
      <c r="TLQ5" s="86"/>
      <c r="TLR5" s="86"/>
      <c r="TLS5" s="86"/>
      <c r="TLT5" s="86"/>
      <c r="TLU5" s="86"/>
      <c r="TLV5" s="86"/>
      <c r="TLW5" s="86"/>
      <c r="TLX5" s="86"/>
      <c r="TLY5" s="86"/>
      <c r="TLZ5" s="86"/>
      <c r="TMA5" s="86"/>
      <c r="TMB5" s="86"/>
      <c r="TMC5" s="86"/>
      <c r="TMD5" s="86"/>
      <c r="TME5" s="86"/>
      <c r="TMF5" s="86"/>
      <c r="TMG5" s="86"/>
      <c r="TMH5" s="86"/>
      <c r="TMI5" s="86"/>
      <c r="TMJ5" s="86"/>
      <c r="TMK5" s="86"/>
      <c r="TML5" s="86"/>
      <c r="TMM5" s="86"/>
      <c r="TMN5" s="86"/>
      <c r="TMO5" s="86"/>
      <c r="TMP5" s="86"/>
      <c r="TMQ5" s="86"/>
      <c r="TMR5" s="86"/>
      <c r="TMS5" s="86"/>
      <c r="TMT5" s="86"/>
      <c r="TMU5" s="86"/>
      <c r="TMV5" s="86"/>
      <c r="TMW5" s="86"/>
      <c r="TMX5" s="86"/>
      <c r="TMY5" s="86"/>
      <c r="TMZ5" s="86"/>
      <c r="TNA5" s="86"/>
      <c r="TNB5" s="86"/>
      <c r="TNC5" s="86"/>
      <c r="TND5" s="86"/>
      <c r="TNE5" s="86"/>
      <c r="TNF5" s="86"/>
      <c r="TNG5" s="86"/>
      <c r="TNH5" s="86"/>
      <c r="TNI5" s="86"/>
      <c r="TNJ5" s="86"/>
      <c r="TNK5" s="86"/>
      <c r="TNL5" s="86"/>
      <c r="TNM5" s="86"/>
      <c r="TNN5" s="86"/>
      <c r="TNO5" s="86"/>
      <c r="TNP5" s="86"/>
      <c r="TNQ5" s="86"/>
      <c r="TNR5" s="86"/>
      <c r="TNS5" s="86"/>
      <c r="TNT5" s="86"/>
      <c r="TNU5" s="86"/>
      <c r="TNV5" s="86"/>
      <c r="TNW5" s="86"/>
      <c r="TNX5" s="86"/>
      <c r="TNY5" s="86"/>
      <c r="TNZ5" s="86"/>
      <c r="TOA5" s="86"/>
      <c r="TOB5" s="86"/>
      <c r="TOC5" s="86"/>
      <c r="TOD5" s="86"/>
      <c r="TOE5" s="86"/>
      <c r="TOF5" s="86"/>
      <c r="TOG5" s="86"/>
      <c r="TOH5" s="86"/>
      <c r="TOI5" s="86"/>
      <c r="TOJ5" s="86"/>
      <c r="TOK5" s="86"/>
      <c r="TOL5" s="86"/>
      <c r="TOM5" s="86"/>
      <c r="TON5" s="86"/>
      <c r="TOO5" s="86"/>
      <c r="TOP5" s="86"/>
      <c r="TOQ5" s="86"/>
      <c r="TOR5" s="86"/>
      <c r="TOS5" s="86"/>
      <c r="TOT5" s="86"/>
      <c r="TOU5" s="86"/>
      <c r="TOV5" s="86"/>
      <c r="TOW5" s="86"/>
      <c r="TOX5" s="86"/>
      <c r="TOY5" s="86"/>
      <c r="TOZ5" s="86"/>
      <c r="TPA5" s="86"/>
      <c r="TPB5" s="86"/>
      <c r="TPC5" s="86"/>
      <c r="TPD5" s="86"/>
      <c r="TPE5" s="86"/>
      <c r="TPF5" s="86"/>
      <c r="TPG5" s="86"/>
      <c r="TPH5" s="86"/>
      <c r="TPI5" s="86"/>
      <c r="TPJ5" s="86"/>
      <c r="TPK5" s="86"/>
      <c r="TPL5" s="86"/>
      <c r="TPM5" s="86"/>
      <c r="TPN5" s="86"/>
      <c r="TPO5" s="86"/>
      <c r="TPP5" s="86"/>
      <c r="TPQ5" s="86"/>
      <c r="TPR5" s="86"/>
      <c r="TPS5" s="86"/>
      <c r="TPT5" s="86"/>
      <c r="TPU5" s="86"/>
      <c r="TPV5" s="86"/>
      <c r="TPW5" s="86"/>
      <c r="TPX5" s="86"/>
      <c r="TPY5" s="86"/>
      <c r="TPZ5" s="86"/>
      <c r="TQA5" s="86"/>
      <c r="TQB5" s="86"/>
      <c r="TQC5" s="86"/>
      <c r="TQD5" s="86"/>
      <c r="TQE5" s="86"/>
      <c r="TQF5" s="86"/>
      <c r="TQG5" s="86"/>
      <c r="TQH5" s="86"/>
      <c r="TQI5" s="86"/>
      <c r="TQJ5" s="86"/>
      <c r="TQK5" s="86"/>
      <c r="TQL5" s="86"/>
      <c r="TQM5" s="86"/>
      <c r="TQN5" s="86"/>
      <c r="TQO5" s="86"/>
      <c r="TQP5" s="86"/>
      <c r="TQQ5" s="86"/>
      <c r="TQR5" s="86"/>
      <c r="TQS5" s="86"/>
      <c r="TQT5" s="86"/>
      <c r="TQU5" s="86"/>
      <c r="TQV5" s="86"/>
      <c r="TQW5" s="86"/>
      <c r="TQX5" s="86"/>
      <c r="TQY5" s="86"/>
      <c r="TQZ5" s="86"/>
      <c r="TRA5" s="86"/>
      <c r="TRB5" s="86"/>
      <c r="TRC5" s="86"/>
      <c r="TRD5" s="86"/>
      <c r="TRE5" s="86"/>
      <c r="TRF5" s="86"/>
      <c r="TRG5" s="86"/>
      <c r="TRH5" s="86"/>
      <c r="TRI5" s="86"/>
      <c r="TRJ5" s="86"/>
      <c r="TRK5" s="86"/>
      <c r="TRL5" s="86"/>
      <c r="TRM5" s="86"/>
      <c r="TRN5" s="86"/>
      <c r="TRO5" s="86"/>
      <c r="TRP5" s="86"/>
      <c r="TRQ5" s="86"/>
      <c r="TRR5" s="86"/>
      <c r="TRS5" s="86"/>
      <c r="TRT5" s="86"/>
      <c r="TRU5" s="86"/>
      <c r="TRV5" s="86"/>
      <c r="TRW5" s="86"/>
      <c r="TRX5" s="86"/>
      <c r="TRY5" s="86"/>
      <c r="TRZ5" s="86"/>
      <c r="TSA5" s="86"/>
      <c r="TSB5" s="86"/>
      <c r="TSC5" s="86"/>
      <c r="TSD5" s="86"/>
      <c r="TSE5" s="86"/>
      <c r="TSF5" s="86"/>
      <c r="TSG5" s="86"/>
      <c r="TSH5" s="86"/>
      <c r="TSI5" s="86"/>
      <c r="TSJ5" s="86"/>
      <c r="TSK5" s="86"/>
      <c r="TSL5" s="86"/>
      <c r="TSM5" s="86"/>
      <c r="TSN5" s="86"/>
      <c r="TSO5" s="86"/>
      <c r="TSP5" s="86"/>
      <c r="TSQ5" s="86"/>
      <c r="TSR5" s="86"/>
      <c r="TSS5" s="86"/>
      <c r="TST5" s="86"/>
      <c r="TSU5" s="86"/>
      <c r="TSV5" s="86"/>
      <c r="TSW5" s="86"/>
      <c r="TSX5" s="86"/>
      <c r="TSY5" s="86"/>
      <c r="TSZ5" s="86"/>
      <c r="TTA5" s="86"/>
      <c r="TTB5" s="86"/>
      <c r="TTC5" s="86"/>
      <c r="TTD5" s="86"/>
      <c r="TTE5" s="86"/>
      <c r="TTF5" s="86"/>
      <c r="TTG5" s="86"/>
      <c r="TTH5" s="86"/>
      <c r="TTI5" s="86"/>
      <c r="TTJ5" s="86"/>
      <c r="TTK5" s="86"/>
      <c r="TTL5" s="86"/>
      <c r="TTM5" s="86"/>
      <c r="TTN5" s="86"/>
      <c r="TTO5" s="86"/>
      <c r="TTP5" s="86"/>
      <c r="TTQ5" s="86"/>
      <c r="TTR5" s="86"/>
      <c r="TTS5" s="86"/>
      <c r="TTT5" s="86"/>
      <c r="TTU5" s="86"/>
      <c r="TTV5" s="86"/>
      <c r="TTW5" s="86"/>
      <c r="TTX5" s="86"/>
      <c r="TTY5" s="86"/>
      <c r="TTZ5" s="86"/>
      <c r="TUA5" s="86"/>
      <c r="TUB5" s="86"/>
      <c r="TUC5" s="86"/>
      <c r="TUD5" s="86"/>
      <c r="TUE5" s="86"/>
      <c r="TUF5" s="86"/>
      <c r="TUG5" s="86"/>
      <c r="TUH5" s="86"/>
      <c r="TUI5" s="86"/>
      <c r="TUJ5" s="86"/>
      <c r="TUK5" s="86"/>
      <c r="TUL5" s="86"/>
      <c r="TUM5" s="86"/>
      <c r="TUN5" s="86"/>
      <c r="TUO5" s="86"/>
      <c r="TUP5" s="86"/>
      <c r="TUQ5" s="86"/>
      <c r="TUR5" s="86"/>
      <c r="TUS5" s="86"/>
      <c r="TUT5" s="86"/>
      <c r="TUU5" s="86"/>
      <c r="TUV5" s="86"/>
      <c r="TUW5" s="86"/>
      <c r="TUX5" s="86"/>
      <c r="TUY5" s="86"/>
      <c r="TUZ5" s="86"/>
      <c r="TVA5" s="86"/>
      <c r="TVB5" s="86"/>
      <c r="TVC5" s="86"/>
      <c r="TVD5" s="86"/>
      <c r="TVE5" s="86"/>
      <c r="TVF5" s="86"/>
      <c r="TVG5" s="86"/>
      <c r="TVH5" s="86"/>
      <c r="TVI5" s="86"/>
      <c r="TVJ5" s="86"/>
      <c r="TVK5" s="86"/>
      <c r="TVL5" s="86"/>
      <c r="TVM5" s="86"/>
      <c r="TVN5" s="86"/>
      <c r="TVO5" s="86"/>
      <c r="TVP5" s="86"/>
      <c r="TVQ5" s="86"/>
      <c r="TVR5" s="86"/>
      <c r="TVS5" s="86"/>
      <c r="TVT5" s="86"/>
      <c r="TVU5" s="86"/>
      <c r="TVV5" s="86"/>
      <c r="TVW5" s="86"/>
      <c r="TVX5" s="86"/>
      <c r="TVY5" s="86"/>
      <c r="TVZ5" s="86"/>
      <c r="TWA5" s="86"/>
      <c r="TWB5" s="86"/>
      <c r="TWC5" s="86"/>
      <c r="TWD5" s="86"/>
      <c r="TWE5" s="86"/>
      <c r="TWF5" s="86"/>
      <c r="TWG5" s="86"/>
      <c r="TWH5" s="86"/>
      <c r="TWI5" s="86"/>
      <c r="TWJ5" s="86"/>
      <c r="TWK5" s="86"/>
      <c r="TWL5" s="86"/>
      <c r="TWM5" s="86"/>
      <c r="TWN5" s="86"/>
      <c r="TWO5" s="86"/>
      <c r="TWP5" s="86"/>
      <c r="TWQ5" s="86"/>
      <c r="TWR5" s="86"/>
      <c r="TWS5" s="86"/>
      <c r="TWT5" s="86"/>
      <c r="TWU5" s="86"/>
      <c r="TWV5" s="86"/>
      <c r="TWW5" s="86"/>
      <c r="TWX5" s="86"/>
      <c r="TWY5" s="86"/>
      <c r="TWZ5" s="86"/>
      <c r="TXA5" s="86"/>
      <c r="TXB5" s="86"/>
      <c r="TXC5" s="86"/>
      <c r="TXD5" s="86"/>
      <c r="TXE5" s="86"/>
      <c r="TXF5" s="86"/>
      <c r="TXG5" s="86"/>
      <c r="TXH5" s="86"/>
      <c r="TXI5" s="86"/>
      <c r="TXJ5" s="86"/>
      <c r="TXK5" s="86"/>
      <c r="TXL5" s="86"/>
      <c r="TXM5" s="86"/>
      <c r="TXN5" s="86"/>
      <c r="TXO5" s="86"/>
      <c r="TXP5" s="86"/>
      <c r="TXQ5" s="86"/>
      <c r="TXR5" s="86"/>
      <c r="TXS5" s="86"/>
      <c r="TXT5" s="86"/>
      <c r="TXU5" s="86"/>
      <c r="TXV5" s="86"/>
      <c r="TXW5" s="86"/>
      <c r="TXX5" s="86"/>
      <c r="TXY5" s="86"/>
      <c r="TXZ5" s="86"/>
      <c r="TYA5" s="86"/>
      <c r="TYB5" s="86"/>
      <c r="TYC5" s="86"/>
      <c r="TYD5" s="86"/>
      <c r="TYE5" s="86"/>
      <c r="TYF5" s="86"/>
      <c r="TYG5" s="86"/>
      <c r="TYH5" s="86"/>
      <c r="TYI5" s="86"/>
      <c r="TYJ5" s="86"/>
      <c r="TYK5" s="86"/>
      <c r="TYL5" s="86"/>
      <c r="TYM5" s="86"/>
      <c r="TYN5" s="86"/>
      <c r="TYO5" s="86"/>
      <c r="TYP5" s="86"/>
      <c r="TYQ5" s="86"/>
      <c r="TYR5" s="86"/>
      <c r="TYS5" s="86"/>
      <c r="TYT5" s="86"/>
      <c r="TYU5" s="86"/>
      <c r="TYV5" s="86"/>
      <c r="TYW5" s="86"/>
      <c r="TYX5" s="86"/>
      <c r="TYY5" s="86"/>
      <c r="TYZ5" s="86"/>
      <c r="TZA5" s="86"/>
      <c r="TZB5" s="86"/>
      <c r="TZC5" s="86"/>
      <c r="TZD5" s="86"/>
      <c r="TZE5" s="86"/>
      <c r="TZF5" s="86"/>
      <c r="TZG5" s="86"/>
      <c r="TZH5" s="86"/>
      <c r="TZI5" s="86"/>
      <c r="TZJ5" s="86"/>
      <c r="TZK5" s="86"/>
      <c r="TZL5" s="86"/>
      <c r="TZM5" s="86"/>
      <c r="TZN5" s="86"/>
      <c r="TZO5" s="86"/>
      <c r="TZP5" s="86"/>
      <c r="TZQ5" s="86"/>
      <c r="TZR5" s="86"/>
      <c r="TZS5" s="86"/>
      <c r="TZT5" s="86"/>
      <c r="TZU5" s="86"/>
      <c r="TZV5" s="86"/>
      <c r="TZW5" s="86"/>
      <c r="TZX5" s="86"/>
      <c r="TZY5" s="86"/>
      <c r="TZZ5" s="86"/>
      <c r="UAA5" s="86"/>
      <c r="UAB5" s="86"/>
      <c r="UAC5" s="86"/>
      <c r="UAD5" s="86"/>
      <c r="UAE5" s="86"/>
      <c r="UAF5" s="86"/>
      <c r="UAG5" s="86"/>
      <c r="UAH5" s="86"/>
      <c r="UAI5" s="86"/>
      <c r="UAJ5" s="86"/>
      <c r="UAK5" s="86"/>
      <c r="UAL5" s="86"/>
      <c r="UAM5" s="86"/>
      <c r="UAN5" s="86"/>
      <c r="UAO5" s="86"/>
      <c r="UAP5" s="86"/>
      <c r="UAQ5" s="86"/>
      <c r="UAR5" s="86"/>
      <c r="UAS5" s="86"/>
      <c r="UAT5" s="86"/>
      <c r="UAU5" s="86"/>
      <c r="UAV5" s="86"/>
      <c r="UAW5" s="86"/>
      <c r="UAX5" s="86"/>
      <c r="UAY5" s="86"/>
      <c r="UAZ5" s="86"/>
      <c r="UBA5" s="86"/>
      <c r="UBB5" s="86"/>
      <c r="UBC5" s="86"/>
      <c r="UBD5" s="86"/>
      <c r="UBE5" s="86"/>
      <c r="UBF5" s="86"/>
      <c r="UBG5" s="86"/>
      <c r="UBH5" s="86"/>
      <c r="UBI5" s="86"/>
      <c r="UBJ5" s="86"/>
      <c r="UBK5" s="86"/>
      <c r="UBL5" s="86"/>
      <c r="UBM5" s="86"/>
      <c r="UBN5" s="86"/>
      <c r="UBO5" s="86"/>
      <c r="UBP5" s="86"/>
      <c r="UBQ5" s="86"/>
      <c r="UBR5" s="86"/>
      <c r="UBS5" s="86"/>
      <c r="UBT5" s="86"/>
      <c r="UBU5" s="86"/>
      <c r="UBV5" s="86"/>
      <c r="UBW5" s="86"/>
      <c r="UBX5" s="86"/>
      <c r="UBY5" s="86"/>
      <c r="UBZ5" s="86"/>
      <c r="UCA5" s="86"/>
      <c r="UCB5" s="86"/>
      <c r="UCC5" s="86"/>
      <c r="UCD5" s="86"/>
      <c r="UCE5" s="86"/>
      <c r="UCF5" s="86"/>
      <c r="UCG5" s="86"/>
      <c r="UCH5" s="86"/>
      <c r="UCI5" s="86"/>
      <c r="UCJ5" s="86"/>
      <c r="UCK5" s="86"/>
      <c r="UCL5" s="86"/>
      <c r="UCM5" s="86"/>
      <c r="UCN5" s="86"/>
      <c r="UCO5" s="86"/>
      <c r="UCP5" s="86"/>
      <c r="UCQ5" s="86"/>
      <c r="UCR5" s="86"/>
      <c r="UCS5" s="86"/>
      <c r="UCT5" s="86"/>
      <c r="UCU5" s="86"/>
      <c r="UCV5" s="86"/>
      <c r="UCW5" s="86"/>
      <c r="UCX5" s="86"/>
      <c r="UCY5" s="86"/>
      <c r="UCZ5" s="86"/>
      <c r="UDA5" s="86"/>
      <c r="UDB5" s="86"/>
      <c r="UDC5" s="86"/>
      <c r="UDD5" s="86"/>
      <c r="UDE5" s="86"/>
      <c r="UDF5" s="86"/>
      <c r="UDG5" s="86"/>
      <c r="UDH5" s="86"/>
      <c r="UDI5" s="86"/>
      <c r="UDJ5" s="86"/>
      <c r="UDK5" s="86"/>
      <c r="UDL5" s="86"/>
      <c r="UDM5" s="86"/>
      <c r="UDN5" s="86"/>
      <c r="UDO5" s="86"/>
      <c r="UDP5" s="86"/>
      <c r="UDQ5" s="86"/>
      <c r="UDR5" s="86"/>
      <c r="UDS5" s="86"/>
      <c r="UDT5" s="86"/>
      <c r="UDU5" s="86"/>
      <c r="UDV5" s="86"/>
      <c r="UDW5" s="86"/>
      <c r="UDX5" s="86"/>
      <c r="UDY5" s="86"/>
      <c r="UDZ5" s="86"/>
      <c r="UEA5" s="86"/>
      <c r="UEB5" s="86"/>
      <c r="UEC5" s="86"/>
      <c r="UED5" s="86"/>
      <c r="UEE5" s="86"/>
      <c r="UEF5" s="86"/>
      <c r="UEG5" s="86"/>
      <c r="UEH5" s="86"/>
      <c r="UEI5" s="86"/>
      <c r="UEJ5" s="86"/>
      <c r="UEK5" s="86"/>
      <c r="UEL5" s="86"/>
      <c r="UEM5" s="86"/>
      <c r="UEN5" s="86"/>
      <c r="UEO5" s="86"/>
      <c r="UEP5" s="86"/>
      <c r="UEQ5" s="86"/>
      <c r="UER5" s="86"/>
      <c r="UES5" s="86"/>
      <c r="UET5" s="86"/>
      <c r="UEU5" s="86"/>
      <c r="UEV5" s="86"/>
      <c r="UEW5" s="86"/>
      <c r="UEX5" s="86"/>
      <c r="UEY5" s="86"/>
      <c r="UEZ5" s="86"/>
      <c r="UFA5" s="86"/>
      <c r="UFB5" s="86"/>
      <c r="UFC5" s="86"/>
      <c r="UFD5" s="86"/>
      <c r="UFE5" s="86"/>
      <c r="UFF5" s="86"/>
      <c r="UFG5" s="86"/>
      <c r="UFH5" s="86"/>
      <c r="UFI5" s="86"/>
      <c r="UFJ5" s="86"/>
      <c r="UFK5" s="86"/>
      <c r="UFL5" s="86"/>
      <c r="UFM5" s="86"/>
      <c r="UFN5" s="86"/>
      <c r="UFO5" s="86"/>
      <c r="UFP5" s="86"/>
      <c r="UFQ5" s="86"/>
      <c r="UFR5" s="86"/>
      <c r="UFS5" s="86"/>
      <c r="UFT5" s="86"/>
      <c r="UFU5" s="86"/>
      <c r="UFV5" s="86"/>
      <c r="UFW5" s="86"/>
      <c r="UFX5" s="86"/>
      <c r="UFY5" s="86"/>
      <c r="UFZ5" s="86"/>
      <c r="UGA5" s="86"/>
      <c r="UGB5" s="86"/>
      <c r="UGC5" s="86"/>
      <c r="UGD5" s="86"/>
      <c r="UGE5" s="86"/>
      <c r="UGF5" s="86"/>
      <c r="UGG5" s="86"/>
      <c r="UGH5" s="86"/>
      <c r="UGI5" s="86"/>
      <c r="UGJ5" s="86"/>
      <c r="UGK5" s="86"/>
      <c r="UGL5" s="86"/>
      <c r="UGM5" s="86"/>
      <c r="UGN5" s="86"/>
      <c r="UGO5" s="86"/>
      <c r="UGP5" s="86"/>
      <c r="UGQ5" s="86"/>
      <c r="UGR5" s="86"/>
      <c r="UGS5" s="86"/>
      <c r="UGT5" s="86"/>
      <c r="UGU5" s="86"/>
      <c r="UGV5" s="86"/>
      <c r="UGW5" s="86"/>
      <c r="UGX5" s="86"/>
      <c r="UGY5" s="86"/>
      <c r="UGZ5" s="86"/>
      <c r="UHA5" s="86"/>
      <c r="UHB5" s="86"/>
      <c r="UHC5" s="86"/>
      <c r="UHD5" s="86"/>
      <c r="UHE5" s="86"/>
      <c r="UHF5" s="86"/>
      <c r="UHG5" s="86"/>
      <c r="UHH5" s="86"/>
      <c r="UHI5" s="86"/>
      <c r="UHJ5" s="86"/>
      <c r="UHK5" s="86"/>
      <c r="UHL5" s="86"/>
      <c r="UHM5" s="86"/>
      <c r="UHN5" s="86"/>
      <c r="UHO5" s="86"/>
      <c r="UHP5" s="86"/>
      <c r="UHQ5" s="86"/>
      <c r="UHR5" s="86"/>
      <c r="UHS5" s="86"/>
      <c r="UHT5" s="86"/>
      <c r="UHU5" s="86"/>
      <c r="UHV5" s="86"/>
      <c r="UHW5" s="86"/>
      <c r="UHX5" s="86"/>
      <c r="UHY5" s="86"/>
      <c r="UHZ5" s="86"/>
      <c r="UIA5" s="86"/>
      <c r="UIB5" s="86"/>
      <c r="UIC5" s="86"/>
      <c r="UID5" s="86"/>
      <c r="UIE5" s="86"/>
      <c r="UIF5" s="86"/>
      <c r="UIG5" s="86"/>
      <c r="UIH5" s="86"/>
      <c r="UII5" s="86"/>
      <c r="UIJ5" s="86"/>
      <c r="UIK5" s="86"/>
      <c r="UIL5" s="86"/>
      <c r="UIM5" s="86"/>
      <c r="UIN5" s="86"/>
      <c r="UIO5" s="86"/>
      <c r="UIP5" s="86"/>
      <c r="UIQ5" s="86"/>
      <c r="UIR5" s="86"/>
      <c r="UIS5" s="86"/>
      <c r="UIT5" s="86"/>
      <c r="UIU5" s="86"/>
      <c r="UIV5" s="86"/>
      <c r="UIW5" s="86"/>
      <c r="UIX5" s="86"/>
      <c r="UIY5" s="86"/>
      <c r="UIZ5" s="86"/>
      <c r="UJA5" s="86"/>
      <c r="UJB5" s="86"/>
      <c r="UJC5" s="86"/>
      <c r="UJD5" s="86"/>
      <c r="UJE5" s="86"/>
      <c r="UJF5" s="86"/>
      <c r="UJG5" s="86"/>
      <c r="UJH5" s="86"/>
      <c r="UJI5" s="86"/>
      <c r="UJJ5" s="86"/>
      <c r="UJK5" s="86"/>
      <c r="UJL5" s="86"/>
      <c r="UJM5" s="86"/>
      <c r="UJN5" s="86"/>
      <c r="UJO5" s="86"/>
      <c r="UJP5" s="86"/>
      <c r="UJQ5" s="86"/>
      <c r="UJR5" s="86"/>
      <c r="UJS5" s="86"/>
      <c r="UJT5" s="86"/>
      <c r="UJU5" s="86"/>
      <c r="UJV5" s="86"/>
      <c r="UJW5" s="86"/>
      <c r="UJX5" s="86"/>
      <c r="UJY5" s="86"/>
      <c r="UJZ5" s="86"/>
      <c r="UKA5" s="86"/>
      <c r="UKB5" s="86"/>
      <c r="UKC5" s="86"/>
      <c r="UKD5" s="86"/>
      <c r="UKE5" s="86"/>
      <c r="UKF5" s="86"/>
      <c r="UKG5" s="86"/>
      <c r="UKH5" s="86"/>
      <c r="UKI5" s="86"/>
      <c r="UKJ5" s="86"/>
      <c r="UKK5" s="86"/>
      <c r="UKL5" s="86"/>
      <c r="UKM5" s="86"/>
      <c r="UKN5" s="86"/>
      <c r="UKO5" s="86"/>
      <c r="UKP5" s="86"/>
      <c r="UKQ5" s="86"/>
      <c r="UKR5" s="86"/>
      <c r="UKS5" s="86"/>
      <c r="UKT5" s="86"/>
      <c r="UKU5" s="86"/>
      <c r="UKV5" s="86"/>
      <c r="UKW5" s="86"/>
      <c r="UKX5" s="86"/>
      <c r="UKY5" s="86"/>
      <c r="UKZ5" s="86"/>
      <c r="ULA5" s="86"/>
      <c r="ULB5" s="86"/>
      <c r="ULC5" s="86"/>
      <c r="ULD5" s="86"/>
      <c r="ULE5" s="86"/>
      <c r="ULF5" s="86"/>
      <c r="ULG5" s="86"/>
      <c r="ULH5" s="86"/>
      <c r="ULI5" s="86"/>
      <c r="ULJ5" s="86"/>
      <c r="ULK5" s="86"/>
      <c r="ULL5" s="86"/>
      <c r="ULM5" s="86"/>
      <c r="ULN5" s="86"/>
      <c r="ULO5" s="86"/>
      <c r="ULP5" s="86"/>
      <c r="ULQ5" s="86"/>
      <c r="ULR5" s="86"/>
      <c r="ULS5" s="86"/>
      <c r="ULT5" s="86"/>
      <c r="ULU5" s="86"/>
      <c r="ULV5" s="86"/>
      <c r="ULW5" s="86"/>
      <c r="ULX5" s="86"/>
      <c r="ULY5" s="86"/>
      <c r="ULZ5" s="86"/>
      <c r="UMA5" s="86"/>
      <c r="UMB5" s="86"/>
      <c r="UMC5" s="86"/>
      <c r="UMD5" s="86"/>
      <c r="UME5" s="86"/>
      <c r="UMF5" s="86"/>
      <c r="UMG5" s="86"/>
      <c r="UMH5" s="86"/>
      <c r="UMI5" s="86"/>
      <c r="UMJ5" s="86"/>
      <c r="UMK5" s="86"/>
      <c r="UML5" s="86"/>
      <c r="UMM5" s="86"/>
      <c r="UMN5" s="86"/>
      <c r="UMO5" s="86"/>
      <c r="UMP5" s="86"/>
      <c r="UMQ5" s="86"/>
      <c r="UMR5" s="86"/>
      <c r="UMS5" s="86"/>
      <c r="UMT5" s="86"/>
      <c r="UMU5" s="86"/>
      <c r="UMV5" s="86"/>
      <c r="UMW5" s="86"/>
      <c r="UMX5" s="86"/>
      <c r="UMY5" s="86"/>
      <c r="UMZ5" s="86"/>
      <c r="UNA5" s="86"/>
      <c r="UNB5" s="86"/>
      <c r="UNC5" s="86"/>
      <c r="UND5" s="86"/>
      <c r="UNE5" s="86"/>
      <c r="UNF5" s="86"/>
      <c r="UNG5" s="86"/>
      <c r="UNH5" s="86"/>
      <c r="UNI5" s="86"/>
      <c r="UNJ5" s="86"/>
      <c r="UNK5" s="86"/>
      <c r="UNL5" s="86"/>
      <c r="UNM5" s="86"/>
      <c r="UNN5" s="86"/>
      <c r="UNO5" s="86"/>
      <c r="UNP5" s="86"/>
      <c r="UNQ5" s="86"/>
      <c r="UNR5" s="86"/>
      <c r="UNS5" s="86"/>
      <c r="UNT5" s="86"/>
      <c r="UNU5" s="86"/>
      <c r="UNV5" s="86"/>
      <c r="UNW5" s="86"/>
      <c r="UNX5" s="86"/>
      <c r="UNY5" s="86"/>
      <c r="UNZ5" s="86"/>
      <c r="UOA5" s="86"/>
      <c r="UOB5" s="86"/>
      <c r="UOC5" s="86"/>
      <c r="UOD5" s="86"/>
      <c r="UOE5" s="86"/>
      <c r="UOF5" s="86"/>
      <c r="UOG5" s="86"/>
      <c r="UOH5" s="86"/>
      <c r="UOI5" s="86"/>
      <c r="UOJ5" s="86"/>
      <c r="UOK5" s="86"/>
      <c r="UOL5" s="86"/>
      <c r="UOM5" s="86"/>
      <c r="UON5" s="86"/>
      <c r="UOO5" s="86"/>
      <c r="UOP5" s="86"/>
      <c r="UOQ5" s="86"/>
      <c r="UOR5" s="86"/>
      <c r="UOS5" s="86"/>
      <c r="UOT5" s="86"/>
      <c r="UOU5" s="86"/>
      <c r="UOV5" s="86"/>
      <c r="UOW5" s="86"/>
      <c r="UOX5" s="86"/>
      <c r="UOY5" s="86"/>
      <c r="UOZ5" s="86"/>
      <c r="UPA5" s="86"/>
      <c r="UPB5" s="86"/>
      <c r="UPC5" s="86"/>
      <c r="UPD5" s="86"/>
      <c r="UPE5" s="86"/>
      <c r="UPF5" s="86"/>
      <c r="UPG5" s="86"/>
      <c r="UPH5" s="86"/>
      <c r="UPI5" s="86"/>
      <c r="UPJ5" s="86"/>
      <c r="UPK5" s="86"/>
      <c r="UPL5" s="86"/>
      <c r="UPM5" s="86"/>
      <c r="UPN5" s="86"/>
      <c r="UPO5" s="86"/>
      <c r="UPP5" s="86"/>
      <c r="UPQ5" s="86"/>
      <c r="UPR5" s="86"/>
      <c r="UPS5" s="86"/>
      <c r="UPT5" s="86"/>
      <c r="UPU5" s="86"/>
      <c r="UPV5" s="86"/>
      <c r="UPW5" s="86"/>
      <c r="UPX5" s="86"/>
      <c r="UPY5" s="86"/>
      <c r="UPZ5" s="86"/>
      <c r="UQA5" s="86"/>
      <c r="UQB5" s="86"/>
      <c r="UQC5" s="86"/>
      <c r="UQD5" s="86"/>
      <c r="UQE5" s="86"/>
      <c r="UQF5" s="86"/>
      <c r="UQG5" s="86"/>
      <c r="UQH5" s="86"/>
      <c r="UQI5" s="86"/>
      <c r="UQJ5" s="86"/>
      <c r="UQK5" s="86"/>
      <c r="UQL5" s="86"/>
      <c r="UQM5" s="86"/>
      <c r="UQN5" s="86"/>
      <c r="UQO5" s="86"/>
      <c r="UQP5" s="86"/>
      <c r="UQQ5" s="86"/>
      <c r="UQR5" s="86"/>
      <c r="UQS5" s="86"/>
      <c r="UQT5" s="86"/>
      <c r="UQU5" s="86"/>
      <c r="UQV5" s="86"/>
      <c r="UQW5" s="86"/>
      <c r="UQX5" s="86"/>
      <c r="UQY5" s="86"/>
      <c r="UQZ5" s="86"/>
      <c r="URA5" s="86"/>
      <c r="URB5" s="86"/>
      <c r="URC5" s="86"/>
      <c r="URD5" s="86"/>
      <c r="URE5" s="86"/>
      <c r="URF5" s="86"/>
      <c r="URG5" s="86"/>
      <c r="URH5" s="86"/>
      <c r="URI5" s="86"/>
      <c r="URJ5" s="86"/>
      <c r="URK5" s="86"/>
      <c r="URL5" s="86"/>
      <c r="URM5" s="86"/>
      <c r="URN5" s="86"/>
      <c r="URO5" s="86"/>
      <c r="URP5" s="86"/>
      <c r="URQ5" s="86"/>
      <c r="URR5" s="86"/>
      <c r="URS5" s="86"/>
      <c r="URT5" s="86"/>
      <c r="URU5" s="86"/>
      <c r="URV5" s="86"/>
      <c r="URW5" s="86"/>
      <c r="URX5" s="86"/>
      <c r="URY5" s="86"/>
      <c r="URZ5" s="86"/>
      <c r="USA5" s="86"/>
      <c r="USB5" s="86"/>
      <c r="USC5" s="86"/>
      <c r="USD5" s="86"/>
      <c r="USE5" s="86"/>
      <c r="USF5" s="86"/>
      <c r="USG5" s="86"/>
      <c r="USH5" s="86"/>
      <c r="USI5" s="86"/>
      <c r="USJ5" s="86"/>
      <c r="USK5" s="86"/>
      <c r="USL5" s="86"/>
      <c r="USM5" s="86"/>
      <c r="USN5" s="86"/>
      <c r="USO5" s="86"/>
      <c r="USP5" s="86"/>
      <c r="USQ5" s="86"/>
      <c r="USR5" s="86"/>
      <c r="USS5" s="86"/>
      <c r="UST5" s="86"/>
      <c r="USU5" s="86"/>
      <c r="USV5" s="86"/>
      <c r="USW5" s="86"/>
      <c r="USX5" s="86"/>
      <c r="USY5" s="86"/>
      <c r="USZ5" s="86"/>
      <c r="UTA5" s="86"/>
      <c r="UTB5" s="86"/>
      <c r="UTC5" s="86"/>
      <c r="UTD5" s="86"/>
      <c r="UTE5" s="86"/>
      <c r="UTF5" s="86"/>
      <c r="UTG5" s="86"/>
      <c r="UTH5" s="86"/>
      <c r="UTI5" s="86"/>
      <c r="UTJ5" s="86"/>
      <c r="UTK5" s="86"/>
      <c r="UTL5" s="86"/>
      <c r="UTM5" s="86"/>
      <c r="UTN5" s="86"/>
      <c r="UTO5" s="86"/>
      <c r="UTP5" s="86"/>
      <c r="UTQ5" s="86"/>
      <c r="UTR5" s="86"/>
      <c r="UTS5" s="86"/>
      <c r="UTT5" s="86"/>
      <c r="UTU5" s="86"/>
      <c r="UTV5" s="86"/>
      <c r="UTW5" s="86"/>
      <c r="UTX5" s="86"/>
      <c r="UTY5" s="86"/>
      <c r="UTZ5" s="86"/>
      <c r="UUA5" s="86"/>
      <c r="UUB5" s="86"/>
      <c r="UUC5" s="86"/>
      <c r="UUD5" s="86"/>
      <c r="UUE5" s="86"/>
      <c r="UUF5" s="86"/>
      <c r="UUG5" s="86"/>
      <c r="UUH5" s="86"/>
      <c r="UUI5" s="86"/>
      <c r="UUJ5" s="86"/>
      <c r="UUK5" s="86"/>
      <c r="UUL5" s="86"/>
      <c r="UUM5" s="86"/>
      <c r="UUN5" s="86"/>
      <c r="UUO5" s="86"/>
      <c r="UUP5" s="86"/>
      <c r="UUQ5" s="86"/>
      <c r="UUR5" s="86"/>
      <c r="UUS5" s="86"/>
      <c r="UUT5" s="86"/>
      <c r="UUU5" s="86"/>
      <c r="UUV5" s="86"/>
      <c r="UUW5" s="86"/>
      <c r="UUX5" s="86"/>
      <c r="UUY5" s="86"/>
      <c r="UUZ5" s="86"/>
      <c r="UVA5" s="86"/>
      <c r="UVB5" s="86"/>
      <c r="UVC5" s="86"/>
      <c r="UVD5" s="86"/>
      <c r="UVE5" s="86"/>
      <c r="UVF5" s="86"/>
      <c r="UVG5" s="86"/>
      <c r="UVH5" s="86"/>
      <c r="UVI5" s="86"/>
      <c r="UVJ5" s="86"/>
      <c r="UVK5" s="86"/>
      <c r="UVL5" s="86"/>
      <c r="UVM5" s="86"/>
      <c r="UVN5" s="86"/>
      <c r="UVO5" s="86"/>
      <c r="UVP5" s="86"/>
      <c r="UVQ5" s="86"/>
      <c r="UVR5" s="86"/>
      <c r="UVS5" s="86"/>
      <c r="UVT5" s="86"/>
      <c r="UVU5" s="86"/>
      <c r="UVV5" s="86"/>
      <c r="UVW5" s="86"/>
      <c r="UVX5" s="86"/>
      <c r="UVY5" s="86"/>
      <c r="UVZ5" s="86"/>
      <c r="UWA5" s="86"/>
      <c r="UWB5" s="86"/>
      <c r="UWC5" s="86"/>
      <c r="UWD5" s="86"/>
      <c r="UWE5" s="86"/>
      <c r="UWF5" s="86"/>
      <c r="UWG5" s="86"/>
      <c r="UWH5" s="86"/>
      <c r="UWI5" s="86"/>
      <c r="UWJ5" s="86"/>
      <c r="UWK5" s="86"/>
      <c r="UWL5" s="86"/>
      <c r="UWM5" s="86"/>
      <c r="UWN5" s="86"/>
      <c r="UWO5" s="86"/>
      <c r="UWP5" s="86"/>
      <c r="UWQ5" s="86"/>
      <c r="UWR5" s="86"/>
      <c r="UWS5" s="86"/>
      <c r="UWT5" s="86"/>
      <c r="UWU5" s="86"/>
      <c r="UWV5" s="86"/>
      <c r="UWW5" s="86"/>
      <c r="UWX5" s="86"/>
      <c r="UWY5" s="86"/>
      <c r="UWZ5" s="86"/>
      <c r="UXA5" s="86"/>
      <c r="UXB5" s="86"/>
      <c r="UXC5" s="86"/>
      <c r="UXD5" s="86"/>
      <c r="UXE5" s="86"/>
      <c r="UXF5" s="86"/>
      <c r="UXG5" s="86"/>
      <c r="UXH5" s="86"/>
      <c r="UXI5" s="86"/>
      <c r="UXJ5" s="86"/>
      <c r="UXK5" s="86"/>
      <c r="UXL5" s="86"/>
      <c r="UXM5" s="86"/>
      <c r="UXN5" s="86"/>
      <c r="UXO5" s="86"/>
      <c r="UXP5" s="86"/>
      <c r="UXQ5" s="86"/>
      <c r="UXR5" s="86"/>
      <c r="UXS5" s="86"/>
      <c r="UXT5" s="86"/>
      <c r="UXU5" s="86"/>
      <c r="UXV5" s="86"/>
      <c r="UXW5" s="86"/>
      <c r="UXX5" s="86"/>
      <c r="UXY5" s="86"/>
      <c r="UXZ5" s="86"/>
      <c r="UYA5" s="86"/>
      <c r="UYB5" s="86"/>
      <c r="UYC5" s="86"/>
      <c r="UYD5" s="86"/>
      <c r="UYE5" s="86"/>
      <c r="UYF5" s="86"/>
      <c r="UYG5" s="86"/>
      <c r="UYH5" s="86"/>
      <c r="UYI5" s="86"/>
      <c r="UYJ5" s="86"/>
      <c r="UYK5" s="86"/>
      <c r="UYL5" s="86"/>
      <c r="UYM5" s="86"/>
      <c r="UYN5" s="86"/>
      <c r="UYO5" s="86"/>
      <c r="UYP5" s="86"/>
      <c r="UYQ5" s="86"/>
      <c r="UYR5" s="86"/>
      <c r="UYS5" s="86"/>
      <c r="UYT5" s="86"/>
      <c r="UYU5" s="86"/>
      <c r="UYV5" s="86"/>
      <c r="UYW5" s="86"/>
      <c r="UYX5" s="86"/>
      <c r="UYY5" s="86"/>
      <c r="UYZ5" s="86"/>
      <c r="UZA5" s="86"/>
      <c r="UZB5" s="86"/>
      <c r="UZC5" s="86"/>
      <c r="UZD5" s="86"/>
      <c r="UZE5" s="86"/>
      <c r="UZF5" s="86"/>
      <c r="UZG5" s="86"/>
      <c r="UZH5" s="86"/>
      <c r="UZI5" s="86"/>
      <c r="UZJ5" s="86"/>
      <c r="UZK5" s="86"/>
      <c r="UZL5" s="86"/>
      <c r="UZM5" s="86"/>
      <c r="UZN5" s="86"/>
      <c r="UZO5" s="86"/>
      <c r="UZP5" s="86"/>
      <c r="UZQ5" s="86"/>
      <c r="UZR5" s="86"/>
      <c r="UZS5" s="86"/>
      <c r="UZT5" s="86"/>
      <c r="UZU5" s="86"/>
      <c r="UZV5" s="86"/>
      <c r="UZW5" s="86"/>
      <c r="UZX5" s="86"/>
      <c r="UZY5" s="86"/>
      <c r="UZZ5" s="86"/>
      <c r="VAA5" s="86"/>
      <c r="VAB5" s="86"/>
      <c r="VAC5" s="86"/>
      <c r="VAD5" s="86"/>
      <c r="VAE5" s="86"/>
      <c r="VAF5" s="86"/>
      <c r="VAG5" s="86"/>
      <c r="VAH5" s="86"/>
      <c r="VAI5" s="86"/>
      <c r="VAJ5" s="86"/>
      <c r="VAK5" s="86"/>
      <c r="VAL5" s="86"/>
      <c r="VAM5" s="86"/>
      <c r="VAN5" s="86"/>
      <c r="VAO5" s="86"/>
      <c r="VAP5" s="86"/>
      <c r="VAQ5" s="86"/>
      <c r="VAR5" s="86"/>
      <c r="VAS5" s="86"/>
      <c r="VAT5" s="86"/>
      <c r="VAU5" s="86"/>
      <c r="VAV5" s="86"/>
      <c r="VAW5" s="86"/>
      <c r="VAX5" s="86"/>
      <c r="VAY5" s="86"/>
      <c r="VAZ5" s="86"/>
      <c r="VBA5" s="86"/>
      <c r="VBB5" s="86"/>
      <c r="VBC5" s="86"/>
      <c r="VBD5" s="86"/>
      <c r="VBE5" s="86"/>
      <c r="VBF5" s="86"/>
      <c r="VBG5" s="86"/>
      <c r="VBH5" s="86"/>
      <c r="VBI5" s="86"/>
      <c r="VBJ5" s="86"/>
      <c r="VBK5" s="86"/>
      <c r="VBL5" s="86"/>
      <c r="VBM5" s="86"/>
      <c r="VBN5" s="86"/>
      <c r="VBO5" s="86"/>
      <c r="VBP5" s="86"/>
      <c r="VBQ5" s="86"/>
      <c r="VBR5" s="86"/>
      <c r="VBS5" s="86"/>
      <c r="VBT5" s="86"/>
      <c r="VBU5" s="86"/>
      <c r="VBV5" s="86"/>
      <c r="VBW5" s="86"/>
      <c r="VBX5" s="86"/>
      <c r="VBY5" s="86"/>
      <c r="VBZ5" s="86"/>
      <c r="VCA5" s="86"/>
      <c r="VCB5" s="86"/>
      <c r="VCC5" s="86"/>
      <c r="VCD5" s="86"/>
      <c r="VCE5" s="86"/>
      <c r="VCF5" s="86"/>
      <c r="VCG5" s="86"/>
      <c r="VCH5" s="86"/>
      <c r="VCI5" s="86"/>
      <c r="VCJ5" s="86"/>
      <c r="VCK5" s="86"/>
      <c r="VCL5" s="86"/>
      <c r="VCM5" s="86"/>
      <c r="VCN5" s="86"/>
      <c r="VCO5" s="86"/>
      <c r="VCP5" s="86"/>
      <c r="VCQ5" s="86"/>
      <c r="VCR5" s="86"/>
      <c r="VCS5" s="86"/>
      <c r="VCT5" s="86"/>
      <c r="VCU5" s="86"/>
      <c r="VCV5" s="86"/>
      <c r="VCW5" s="86"/>
      <c r="VCX5" s="86"/>
      <c r="VCY5" s="86"/>
      <c r="VCZ5" s="86"/>
      <c r="VDA5" s="86"/>
      <c r="VDB5" s="86"/>
      <c r="VDC5" s="86"/>
      <c r="VDD5" s="86"/>
      <c r="VDE5" s="86"/>
      <c r="VDF5" s="86"/>
      <c r="VDG5" s="86"/>
      <c r="VDH5" s="86"/>
      <c r="VDI5" s="86"/>
      <c r="VDJ5" s="86"/>
      <c r="VDK5" s="86"/>
      <c r="VDL5" s="86"/>
      <c r="VDM5" s="86"/>
      <c r="VDN5" s="86"/>
      <c r="VDO5" s="86"/>
      <c r="VDP5" s="86"/>
      <c r="VDQ5" s="86"/>
      <c r="VDR5" s="86"/>
      <c r="VDS5" s="86"/>
      <c r="VDT5" s="86"/>
      <c r="VDU5" s="86"/>
      <c r="VDV5" s="86"/>
      <c r="VDW5" s="86"/>
      <c r="VDX5" s="86"/>
      <c r="VDY5" s="86"/>
      <c r="VDZ5" s="86"/>
      <c r="VEA5" s="86"/>
      <c r="VEB5" s="86"/>
      <c r="VEC5" s="86"/>
      <c r="VED5" s="86"/>
      <c r="VEE5" s="86"/>
      <c r="VEF5" s="86"/>
      <c r="VEG5" s="86"/>
      <c r="VEH5" s="86"/>
      <c r="VEI5" s="86"/>
      <c r="VEJ5" s="86"/>
      <c r="VEK5" s="86"/>
      <c r="VEL5" s="86"/>
      <c r="VEM5" s="86"/>
      <c r="VEN5" s="86"/>
      <c r="VEO5" s="86"/>
      <c r="VEP5" s="86"/>
      <c r="VEQ5" s="86"/>
      <c r="VER5" s="86"/>
      <c r="VES5" s="86"/>
      <c r="VET5" s="86"/>
      <c r="VEU5" s="86"/>
      <c r="VEV5" s="86"/>
      <c r="VEW5" s="86"/>
      <c r="VEX5" s="86"/>
      <c r="VEY5" s="86"/>
      <c r="VEZ5" s="86"/>
      <c r="VFA5" s="86"/>
      <c r="VFB5" s="86"/>
      <c r="VFC5" s="86"/>
      <c r="VFD5" s="86"/>
      <c r="VFE5" s="86"/>
      <c r="VFF5" s="86"/>
      <c r="VFG5" s="86"/>
      <c r="VFH5" s="86"/>
      <c r="VFI5" s="86"/>
      <c r="VFJ5" s="86"/>
      <c r="VFK5" s="86"/>
      <c r="VFL5" s="86"/>
      <c r="VFM5" s="86"/>
      <c r="VFN5" s="86"/>
      <c r="VFO5" s="86"/>
      <c r="VFP5" s="86"/>
      <c r="VFQ5" s="86"/>
      <c r="VFR5" s="86"/>
      <c r="VFS5" s="86"/>
      <c r="VFT5" s="86"/>
      <c r="VFU5" s="86"/>
      <c r="VFV5" s="86"/>
      <c r="VFW5" s="86"/>
      <c r="VFX5" s="86"/>
      <c r="VFY5" s="86"/>
      <c r="VFZ5" s="86"/>
      <c r="VGA5" s="86"/>
      <c r="VGB5" s="86"/>
      <c r="VGC5" s="86"/>
      <c r="VGD5" s="86"/>
      <c r="VGE5" s="86"/>
      <c r="VGF5" s="86"/>
      <c r="VGG5" s="86"/>
      <c r="VGH5" s="86"/>
      <c r="VGI5" s="86"/>
      <c r="VGJ5" s="86"/>
      <c r="VGK5" s="86"/>
      <c r="VGL5" s="86"/>
      <c r="VGM5" s="86"/>
      <c r="VGN5" s="86"/>
      <c r="VGO5" s="86"/>
      <c r="VGP5" s="86"/>
      <c r="VGQ5" s="86"/>
      <c r="VGR5" s="86"/>
      <c r="VGS5" s="86"/>
      <c r="VGT5" s="86"/>
      <c r="VGU5" s="86"/>
      <c r="VGV5" s="86"/>
      <c r="VGW5" s="86"/>
      <c r="VGX5" s="86"/>
      <c r="VGY5" s="86"/>
      <c r="VGZ5" s="86"/>
      <c r="VHA5" s="86"/>
      <c r="VHB5" s="86"/>
      <c r="VHC5" s="86"/>
      <c r="VHD5" s="86"/>
      <c r="VHE5" s="86"/>
      <c r="VHF5" s="86"/>
      <c r="VHG5" s="86"/>
      <c r="VHH5" s="86"/>
      <c r="VHI5" s="86"/>
      <c r="VHJ5" s="86"/>
      <c r="VHK5" s="86"/>
      <c r="VHL5" s="86"/>
      <c r="VHM5" s="86"/>
      <c r="VHN5" s="86"/>
      <c r="VHO5" s="86"/>
      <c r="VHP5" s="86"/>
      <c r="VHQ5" s="86"/>
      <c r="VHR5" s="86"/>
      <c r="VHS5" s="86"/>
      <c r="VHT5" s="86"/>
      <c r="VHU5" s="86"/>
      <c r="VHV5" s="86"/>
      <c r="VHW5" s="86"/>
      <c r="VHX5" s="86"/>
      <c r="VHY5" s="86"/>
      <c r="VHZ5" s="86"/>
      <c r="VIA5" s="86"/>
      <c r="VIB5" s="86"/>
      <c r="VIC5" s="86"/>
      <c r="VID5" s="86"/>
      <c r="VIE5" s="86"/>
      <c r="VIF5" s="86"/>
      <c r="VIG5" s="86"/>
      <c r="VIH5" s="86"/>
      <c r="VII5" s="86"/>
      <c r="VIJ5" s="86"/>
      <c r="VIK5" s="86"/>
      <c r="VIL5" s="86"/>
      <c r="VIM5" s="86"/>
      <c r="VIN5" s="86"/>
      <c r="VIO5" s="86"/>
      <c r="VIP5" s="86"/>
      <c r="VIQ5" s="86"/>
      <c r="VIR5" s="86"/>
      <c r="VIS5" s="86"/>
      <c r="VIT5" s="86"/>
      <c r="VIU5" s="86"/>
      <c r="VIV5" s="86"/>
      <c r="VIW5" s="86"/>
      <c r="VIX5" s="86"/>
      <c r="VIY5" s="86"/>
      <c r="VIZ5" s="86"/>
      <c r="VJA5" s="86"/>
      <c r="VJB5" s="86"/>
      <c r="VJC5" s="86"/>
      <c r="VJD5" s="86"/>
      <c r="VJE5" s="86"/>
      <c r="VJF5" s="86"/>
      <c r="VJG5" s="86"/>
      <c r="VJH5" s="86"/>
      <c r="VJI5" s="86"/>
      <c r="VJJ5" s="86"/>
      <c r="VJK5" s="86"/>
      <c r="VJL5" s="86"/>
      <c r="VJM5" s="86"/>
      <c r="VJN5" s="86"/>
      <c r="VJO5" s="86"/>
      <c r="VJP5" s="86"/>
      <c r="VJQ5" s="86"/>
      <c r="VJR5" s="86"/>
      <c r="VJS5" s="86"/>
      <c r="VJT5" s="86"/>
      <c r="VJU5" s="86"/>
      <c r="VJV5" s="86"/>
      <c r="VJW5" s="86"/>
      <c r="VJX5" s="86"/>
      <c r="VJY5" s="86"/>
      <c r="VJZ5" s="86"/>
      <c r="VKA5" s="86"/>
      <c r="VKB5" s="86"/>
      <c r="VKC5" s="86"/>
      <c r="VKD5" s="86"/>
      <c r="VKE5" s="86"/>
      <c r="VKF5" s="86"/>
      <c r="VKG5" s="86"/>
      <c r="VKH5" s="86"/>
      <c r="VKI5" s="86"/>
      <c r="VKJ5" s="86"/>
      <c r="VKK5" s="86"/>
      <c r="VKL5" s="86"/>
      <c r="VKM5" s="86"/>
      <c r="VKN5" s="86"/>
      <c r="VKO5" s="86"/>
      <c r="VKP5" s="86"/>
      <c r="VKQ5" s="86"/>
      <c r="VKR5" s="86"/>
      <c r="VKS5" s="86"/>
      <c r="VKT5" s="86"/>
      <c r="VKU5" s="86"/>
      <c r="VKV5" s="86"/>
      <c r="VKW5" s="86"/>
      <c r="VKX5" s="86"/>
      <c r="VKY5" s="86"/>
      <c r="VKZ5" s="86"/>
      <c r="VLA5" s="86"/>
      <c r="VLB5" s="86"/>
      <c r="VLC5" s="86"/>
      <c r="VLD5" s="86"/>
      <c r="VLE5" s="86"/>
      <c r="VLF5" s="86"/>
      <c r="VLG5" s="86"/>
      <c r="VLH5" s="86"/>
      <c r="VLI5" s="86"/>
      <c r="VLJ5" s="86"/>
      <c r="VLK5" s="86"/>
      <c r="VLL5" s="86"/>
      <c r="VLM5" s="86"/>
      <c r="VLN5" s="86"/>
      <c r="VLO5" s="86"/>
      <c r="VLP5" s="86"/>
      <c r="VLQ5" s="86"/>
      <c r="VLR5" s="86"/>
      <c r="VLS5" s="86"/>
      <c r="VLT5" s="86"/>
      <c r="VLU5" s="86"/>
      <c r="VLV5" s="86"/>
      <c r="VLW5" s="86"/>
      <c r="VLX5" s="86"/>
      <c r="VLY5" s="86"/>
      <c r="VLZ5" s="86"/>
      <c r="VMA5" s="86"/>
      <c r="VMB5" s="86"/>
      <c r="VMC5" s="86"/>
      <c r="VMD5" s="86"/>
      <c r="VME5" s="86"/>
      <c r="VMF5" s="86"/>
      <c r="VMG5" s="86"/>
      <c r="VMH5" s="86"/>
      <c r="VMI5" s="86"/>
      <c r="VMJ5" s="86"/>
      <c r="VMK5" s="86"/>
      <c r="VML5" s="86"/>
      <c r="VMM5" s="86"/>
      <c r="VMN5" s="86"/>
      <c r="VMO5" s="86"/>
      <c r="VMP5" s="86"/>
      <c r="VMQ5" s="86"/>
      <c r="VMR5" s="86"/>
      <c r="VMS5" s="86"/>
      <c r="VMT5" s="86"/>
      <c r="VMU5" s="86"/>
      <c r="VMV5" s="86"/>
      <c r="VMW5" s="86"/>
      <c r="VMX5" s="86"/>
      <c r="VMY5" s="86"/>
      <c r="VMZ5" s="86"/>
      <c r="VNA5" s="86"/>
      <c r="VNB5" s="86"/>
      <c r="VNC5" s="86"/>
      <c r="VND5" s="86"/>
      <c r="VNE5" s="86"/>
      <c r="VNF5" s="86"/>
      <c r="VNG5" s="86"/>
      <c r="VNH5" s="86"/>
      <c r="VNI5" s="86"/>
      <c r="VNJ5" s="86"/>
      <c r="VNK5" s="86"/>
      <c r="VNL5" s="86"/>
      <c r="VNM5" s="86"/>
      <c r="VNN5" s="86"/>
      <c r="VNO5" s="86"/>
      <c r="VNP5" s="86"/>
      <c r="VNQ5" s="86"/>
      <c r="VNR5" s="86"/>
      <c r="VNS5" s="86"/>
      <c r="VNT5" s="86"/>
      <c r="VNU5" s="86"/>
      <c r="VNV5" s="86"/>
      <c r="VNW5" s="86"/>
      <c r="VNX5" s="86"/>
      <c r="VNY5" s="86"/>
      <c r="VNZ5" s="86"/>
      <c r="VOA5" s="86"/>
      <c r="VOB5" s="86"/>
      <c r="VOC5" s="86"/>
      <c r="VOD5" s="86"/>
      <c r="VOE5" s="86"/>
      <c r="VOF5" s="86"/>
      <c r="VOG5" s="86"/>
      <c r="VOH5" s="86"/>
      <c r="VOI5" s="86"/>
      <c r="VOJ5" s="86"/>
      <c r="VOK5" s="86"/>
      <c r="VOL5" s="86"/>
      <c r="VOM5" s="86"/>
      <c r="VON5" s="86"/>
      <c r="VOO5" s="86"/>
      <c r="VOP5" s="86"/>
      <c r="VOQ5" s="86"/>
      <c r="VOR5" s="86"/>
      <c r="VOS5" s="86"/>
      <c r="VOT5" s="86"/>
      <c r="VOU5" s="86"/>
      <c r="VOV5" s="86"/>
      <c r="VOW5" s="86"/>
      <c r="VOX5" s="86"/>
      <c r="VOY5" s="86"/>
      <c r="VOZ5" s="86"/>
      <c r="VPA5" s="86"/>
      <c r="VPB5" s="86"/>
      <c r="VPC5" s="86"/>
      <c r="VPD5" s="86"/>
      <c r="VPE5" s="86"/>
      <c r="VPF5" s="86"/>
      <c r="VPG5" s="86"/>
      <c r="VPH5" s="86"/>
      <c r="VPI5" s="86"/>
      <c r="VPJ5" s="86"/>
      <c r="VPK5" s="86"/>
      <c r="VPL5" s="86"/>
      <c r="VPM5" s="86"/>
      <c r="VPN5" s="86"/>
      <c r="VPO5" s="86"/>
      <c r="VPP5" s="86"/>
      <c r="VPQ5" s="86"/>
      <c r="VPR5" s="86"/>
      <c r="VPS5" s="86"/>
      <c r="VPT5" s="86"/>
      <c r="VPU5" s="86"/>
      <c r="VPV5" s="86"/>
      <c r="VPW5" s="86"/>
      <c r="VPX5" s="86"/>
      <c r="VPY5" s="86"/>
      <c r="VPZ5" s="86"/>
      <c r="VQA5" s="86"/>
      <c r="VQB5" s="86"/>
      <c r="VQC5" s="86"/>
      <c r="VQD5" s="86"/>
      <c r="VQE5" s="86"/>
      <c r="VQF5" s="86"/>
      <c r="VQG5" s="86"/>
      <c r="VQH5" s="86"/>
      <c r="VQI5" s="86"/>
      <c r="VQJ5" s="86"/>
      <c r="VQK5" s="86"/>
      <c r="VQL5" s="86"/>
      <c r="VQM5" s="86"/>
      <c r="VQN5" s="86"/>
      <c r="VQO5" s="86"/>
      <c r="VQP5" s="86"/>
      <c r="VQQ5" s="86"/>
      <c r="VQR5" s="86"/>
      <c r="VQS5" s="86"/>
      <c r="VQT5" s="86"/>
      <c r="VQU5" s="86"/>
      <c r="VQV5" s="86"/>
      <c r="VQW5" s="86"/>
      <c r="VQX5" s="86"/>
      <c r="VQY5" s="86"/>
      <c r="VQZ5" s="86"/>
      <c r="VRA5" s="86"/>
      <c r="VRB5" s="86"/>
      <c r="VRC5" s="86"/>
      <c r="VRD5" s="86"/>
      <c r="VRE5" s="86"/>
      <c r="VRF5" s="86"/>
      <c r="VRG5" s="86"/>
      <c r="VRH5" s="86"/>
      <c r="VRI5" s="86"/>
      <c r="VRJ5" s="86"/>
      <c r="VRK5" s="86"/>
      <c r="VRL5" s="86"/>
      <c r="VRM5" s="86"/>
      <c r="VRN5" s="86"/>
      <c r="VRO5" s="86"/>
      <c r="VRP5" s="86"/>
      <c r="VRQ5" s="86"/>
      <c r="VRR5" s="86"/>
      <c r="VRS5" s="86"/>
      <c r="VRT5" s="86"/>
      <c r="VRU5" s="86"/>
      <c r="VRV5" s="86"/>
      <c r="VRW5" s="86"/>
      <c r="VRX5" s="86"/>
      <c r="VRY5" s="86"/>
      <c r="VRZ5" s="86"/>
      <c r="VSA5" s="86"/>
      <c r="VSB5" s="86"/>
      <c r="VSC5" s="86"/>
      <c r="VSD5" s="86"/>
      <c r="VSE5" s="86"/>
      <c r="VSF5" s="86"/>
      <c r="VSG5" s="86"/>
      <c r="VSH5" s="86"/>
      <c r="VSI5" s="86"/>
      <c r="VSJ5" s="86"/>
      <c r="VSK5" s="86"/>
      <c r="VSL5" s="86"/>
      <c r="VSM5" s="86"/>
      <c r="VSN5" s="86"/>
      <c r="VSO5" s="86"/>
      <c r="VSP5" s="86"/>
      <c r="VSQ5" s="86"/>
      <c r="VSR5" s="86"/>
      <c r="VSS5" s="86"/>
      <c r="VST5" s="86"/>
      <c r="VSU5" s="86"/>
      <c r="VSV5" s="86"/>
      <c r="VSW5" s="86"/>
      <c r="VSX5" s="86"/>
      <c r="VSY5" s="86"/>
      <c r="VSZ5" s="86"/>
      <c r="VTA5" s="86"/>
      <c r="VTB5" s="86"/>
      <c r="VTC5" s="86"/>
      <c r="VTD5" s="86"/>
      <c r="VTE5" s="86"/>
      <c r="VTF5" s="86"/>
      <c r="VTG5" s="86"/>
      <c r="VTH5" s="86"/>
      <c r="VTI5" s="86"/>
      <c r="VTJ5" s="86"/>
      <c r="VTK5" s="86"/>
      <c r="VTL5" s="86"/>
      <c r="VTM5" s="86"/>
      <c r="VTN5" s="86"/>
      <c r="VTO5" s="86"/>
      <c r="VTP5" s="86"/>
      <c r="VTQ5" s="86"/>
      <c r="VTR5" s="86"/>
      <c r="VTS5" s="86"/>
      <c r="VTT5" s="86"/>
      <c r="VTU5" s="86"/>
      <c r="VTV5" s="86"/>
      <c r="VTW5" s="86"/>
      <c r="VTX5" s="86"/>
      <c r="VTY5" s="86"/>
      <c r="VTZ5" s="86"/>
      <c r="VUA5" s="86"/>
      <c r="VUB5" s="86"/>
      <c r="VUC5" s="86"/>
      <c r="VUD5" s="86"/>
      <c r="VUE5" s="86"/>
      <c r="VUF5" s="86"/>
      <c r="VUG5" s="86"/>
      <c r="VUH5" s="86"/>
      <c r="VUI5" s="86"/>
      <c r="VUJ5" s="86"/>
      <c r="VUK5" s="86"/>
      <c r="VUL5" s="86"/>
      <c r="VUM5" s="86"/>
      <c r="VUN5" s="86"/>
      <c r="VUO5" s="86"/>
      <c r="VUP5" s="86"/>
      <c r="VUQ5" s="86"/>
      <c r="VUR5" s="86"/>
      <c r="VUS5" s="86"/>
      <c r="VUT5" s="86"/>
      <c r="VUU5" s="86"/>
      <c r="VUV5" s="86"/>
      <c r="VUW5" s="86"/>
      <c r="VUX5" s="86"/>
      <c r="VUY5" s="86"/>
      <c r="VUZ5" s="86"/>
      <c r="VVA5" s="86"/>
      <c r="VVB5" s="86"/>
      <c r="VVC5" s="86"/>
      <c r="VVD5" s="86"/>
      <c r="VVE5" s="86"/>
      <c r="VVF5" s="86"/>
      <c r="VVG5" s="86"/>
      <c r="VVH5" s="86"/>
      <c r="VVI5" s="86"/>
      <c r="VVJ5" s="86"/>
      <c r="VVK5" s="86"/>
      <c r="VVL5" s="86"/>
      <c r="VVM5" s="86"/>
      <c r="VVN5" s="86"/>
      <c r="VVO5" s="86"/>
      <c r="VVP5" s="86"/>
      <c r="VVQ5" s="86"/>
      <c r="VVR5" s="86"/>
      <c r="VVS5" s="86"/>
      <c r="VVT5" s="86"/>
      <c r="VVU5" s="86"/>
      <c r="VVV5" s="86"/>
      <c r="VVW5" s="86"/>
      <c r="VVX5" s="86"/>
      <c r="VVY5" s="86"/>
      <c r="VVZ5" s="86"/>
      <c r="VWA5" s="86"/>
      <c r="VWB5" s="86"/>
      <c r="VWC5" s="86"/>
      <c r="VWD5" s="86"/>
      <c r="VWE5" s="86"/>
      <c r="VWF5" s="86"/>
      <c r="VWG5" s="86"/>
      <c r="VWH5" s="86"/>
      <c r="VWI5" s="86"/>
      <c r="VWJ5" s="86"/>
      <c r="VWK5" s="86"/>
      <c r="VWL5" s="86"/>
      <c r="VWM5" s="86"/>
      <c r="VWN5" s="86"/>
      <c r="VWO5" s="86"/>
      <c r="VWP5" s="86"/>
      <c r="VWQ5" s="86"/>
      <c r="VWR5" s="86"/>
      <c r="VWS5" s="86"/>
      <c r="VWT5" s="86"/>
      <c r="VWU5" s="86"/>
      <c r="VWV5" s="86"/>
      <c r="VWW5" s="86"/>
      <c r="VWX5" s="86"/>
      <c r="VWY5" s="86"/>
      <c r="VWZ5" s="86"/>
      <c r="VXA5" s="86"/>
      <c r="VXB5" s="86"/>
      <c r="VXC5" s="86"/>
      <c r="VXD5" s="86"/>
      <c r="VXE5" s="86"/>
      <c r="VXF5" s="86"/>
      <c r="VXG5" s="86"/>
      <c r="VXH5" s="86"/>
      <c r="VXI5" s="86"/>
      <c r="VXJ5" s="86"/>
      <c r="VXK5" s="86"/>
      <c r="VXL5" s="86"/>
      <c r="VXM5" s="86"/>
      <c r="VXN5" s="86"/>
      <c r="VXO5" s="86"/>
      <c r="VXP5" s="86"/>
      <c r="VXQ5" s="86"/>
      <c r="VXR5" s="86"/>
      <c r="VXS5" s="86"/>
      <c r="VXT5" s="86"/>
      <c r="VXU5" s="86"/>
      <c r="VXV5" s="86"/>
      <c r="VXW5" s="86"/>
      <c r="VXX5" s="86"/>
      <c r="VXY5" s="86"/>
      <c r="VXZ5" s="86"/>
      <c r="VYA5" s="86"/>
      <c r="VYB5" s="86"/>
      <c r="VYC5" s="86"/>
      <c r="VYD5" s="86"/>
      <c r="VYE5" s="86"/>
      <c r="VYF5" s="86"/>
      <c r="VYG5" s="86"/>
      <c r="VYH5" s="86"/>
      <c r="VYI5" s="86"/>
      <c r="VYJ5" s="86"/>
      <c r="VYK5" s="86"/>
      <c r="VYL5" s="86"/>
      <c r="VYM5" s="86"/>
      <c r="VYN5" s="86"/>
      <c r="VYO5" s="86"/>
      <c r="VYP5" s="86"/>
      <c r="VYQ5" s="86"/>
      <c r="VYR5" s="86"/>
      <c r="VYS5" s="86"/>
      <c r="VYT5" s="86"/>
      <c r="VYU5" s="86"/>
      <c r="VYV5" s="86"/>
      <c r="VYW5" s="86"/>
      <c r="VYX5" s="86"/>
      <c r="VYY5" s="86"/>
      <c r="VYZ5" s="86"/>
      <c r="VZA5" s="86"/>
      <c r="VZB5" s="86"/>
      <c r="VZC5" s="86"/>
      <c r="VZD5" s="86"/>
      <c r="VZE5" s="86"/>
      <c r="VZF5" s="86"/>
      <c r="VZG5" s="86"/>
      <c r="VZH5" s="86"/>
      <c r="VZI5" s="86"/>
      <c r="VZJ5" s="86"/>
      <c r="VZK5" s="86"/>
      <c r="VZL5" s="86"/>
      <c r="VZM5" s="86"/>
      <c r="VZN5" s="86"/>
      <c r="VZO5" s="86"/>
      <c r="VZP5" s="86"/>
      <c r="VZQ5" s="86"/>
      <c r="VZR5" s="86"/>
      <c r="VZS5" s="86"/>
      <c r="VZT5" s="86"/>
      <c r="VZU5" s="86"/>
      <c r="VZV5" s="86"/>
      <c r="VZW5" s="86"/>
      <c r="VZX5" s="86"/>
      <c r="VZY5" s="86"/>
      <c r="VZZ5" s="86"/>
      <c r="WAA5" s="86"/>
      <c r="WAB5" s="86"/>
      <c r="WAC5" s="86"/>
      <c r="WAD5" s="86"/>
      <c r="WAE5" s="86"/>
      <c r="WAF5" s="86"/>
      <c r="WAG5" s="86"/>
      <c r="WAH5" s="86"/>
      <c r="WAI5" s="86"/>
      <c r="WAJ5" s="86"/>
      <c r="WAK5" s="86"/>
      <c r="WAL5" s="86"/>
      <c r="WAM5" s="86"/>
      <c r="WAN5" s="86"/>
      <c r="WAO5" s="86"/>
      <c r="WAP5" s="86"/>
      <c r="WAQ5" s="86"/>
      <c r="WAR5" s="86"/>
      <c r="WAS5" s="86"/>
      <c r="WAT5" s="86"/>
      <c r="WAU5" s="86"/>
      <c r="WAV5" s="86"/>
      <c r="WAW5" s="86"/>
      <c r="WAX5" s="86"/>
      <c r="WAY5" s="86"/>
      <c r="WAZ5" s="86"/>
      <c r="WBA5" s="86"/>
      <c r="WBB5" s="86"/>
      <c r="WBC5" s="86"/>
      <c r="WBD5" s="86"/>
      <c r="WBE5" s="86"/>
      <c r="WBF5" s="86"/>
      <c r="WBG5" s="86"/>
      <c r="WBH5" s="86"/>
      <c r="WBI5" s="86"/>
      <c r="WBJ5" s="86"/>
      <c r="WBK5" s="86"/>
      <c r="WBL5" s="86"/>
      <c r="WBM5" s="86"/>
      <c r="WBN5" s="86"/>
      <c r="WBO5" s="86"/>
      <c r="WBP5" s="86"/>
      <c r="WBQ5" s="86"/>
      <c r="WBR5" s="86"/>
      <c r="WBS5" s="86"/>
      <c r="WBT5" s="86"/>
      <c r="WBU5" s="86"/>
      <c r="WBV5" s="86"/>
      <c r="WBW5" s="86"/>
      <c r="WBX5" s="86"/>
      <c r="WBY5" s="86"/>
      <c r="WBZ5" s="86"/>
      <c r="WCA5" s="86"/>
      <c r="WCB5" s="86"/>
      <c r="WCC5" s="86"/>
      <c r="WCD5" s="86"/>
      <c r="WCE5" s="86"/>
      <c r="WCF5" s="86"/>
      <c r="WCG5" s="86"/>
      <c r="WCH5" s="86"/>
      <c r="WCI5" s="86"/>
      <c r="WCJ5" s="86"/>
      <c r="WCK5" s="86"/>
      <c r="WCL5" s="86"/>
      <c r="WCM5" s="86"/>
      <c r="WCN5" s="86"/>
      <c r="WCO5" s="86"/>
      <c r="WCP5" s="86"/>
      <c r="WCQ5" s="86"/>
      <c r="WCR5" s="86"/>
      <c r="WCS5" s="86"/>
      <c r="WCT5" s="86"/>
      <c r="WCU5" s="86"/>
      <c r="WCV5" s="86"/>
      <c r="WCW5" s="86"/>
      <c r="WCX5" s="86"/>
      <c r="WCY5" s="86"/>
      <c r="WCZ5" s="86"/>
      <c r="WDA5" s="86"/>
      <c r="WDB5" s="86"/>
      <c r="WDC5" s="86"/>
      <c r="WDD5" s="86"/>
      <c r="WDE5" s="86"/>
      <c r="WDF5" s="86"/>
      <c r="WDG5" s="86"/>
      <c r="WDH5" s="86"/>
      <c r="WDI5" s="86"/>
      <c r="WDJ5" s="86"/>
      <c r="WDK5" s="86"/>
      <c r="WDL5" s="86"/>
      <c r="WDM5" s="86"/>
      <c r="WDN5" s="86"/>
      <c r="WDO5" s="86"/>
      <c r="WDP5" s="86"/>
      <c r="WDQ5" s="86"/>
      <c r="WDR5" s="86"/>
      <c r="WDS5" s="86"/>
      <c r="WDT5" s="86"/>
      <c r="WDU5" s="86"/>
      <c r="WDV5" s="86"/>
      <c r="WDW5" s="86"/>
      <c r="WDX5" s="86"/>
      <c r="WDY5" s="86"/>
      <c r="WDZ5" s="86"/>
      <c r="WEA5" s="86"/>
      <c r="WEB5" s="86"/>
      <c r="WEC5" s="86"/>
      <c r="WED5" s="86"/>
      <c r="WEE5" s="86"/>
      <c r="WEF5" s="86"/>
      <c r="WEG5" s="86"/>
      <c r="WEH5" s="86"/>
      <c r="WEI5" s="86"/>
      <c r="WEJ5" s="86"/>
      <c r="WEK5" s="86"/>
      <c r="WEL5" s="86"/>
      <c r="WEM5" s="86"/>
      <c r="WEN5" s="86"/>
      <c r="WEO5" s="86"/>
      <c r="WEP5" s="86"/>
      <c r="WEQ5" s="86"/>
      <c r="WER5" s="86"/>
      <c r="WES5" s="86"/>
      <c r="WET5" s="86"/>
      <c r="WEU5" s="86"/>
      <c r="WEV5" s="86"/>
      <c r="WEW5" s="86"/>
      <c r="WEX5" s="86"/>
      <c r="WEY5" s="86"/>
      <c r="WEZ5" s="86"/>
      <c r="WFA5" s="86"/>
      <c r="WFB5" s="86"/>
      <c r="WFC5" s="86"/>
      <c r="WFD5" s="86"/>
      <c r="WFE5" s="86"/>
      <c r="WFF5" s="86"/>
      <c r="WFG5" s="86"/>
      <c r="WFH5" s="86"/>
      <c r="WFI5" s="86"/>
      <c r="WFJ5" s="86"/>
      <c r="WFK5" s="86"/>
      <c r="WFL5" s="86"/>
      <c r="WFM5" s="86"/>
      <c r="WFN5" s="86"/>
      <c r="WFO5" s="86"/>
      <c r="WFP5" s="86"/>
      <c r="WFQ5" s="86"/>
      <c r="WFR5" s="86"/>
      <c r="WFS5" s="86"/>
      <c r="WFT5" s="86"/>
      <c r="WFU5" s="86"/>
      <c r="WFV5" s="86"/>
      <c r="WFW5" s="86"/>
      <c r="WFX5" s="86"/>
      <c r="WFY5" s="86"/>
      <c r="WFZ5" s="86"/>
      <c r="WGA5" s="86"/>
      <c r="WGB5" s="86"/>
      <c r="WGC5" s="86"/>
      <c r="WGD5" s="86"/>
      <c r="WGE5" s="86"/>
      <c r="WGF5" s="86"/>
      <c r="WGG5" s="86"/>
      <c r="WGH5" s="86"/>
      <c r="WGI5" s="86"/>
      <c r="WGJ5" s="86"/>
      <c r="WGK5" s="86"/>
      <c r="WGL5" s="86"/>
      <c r="WGM5" s="86"/>
      <c r="WGN5" s="86"/>
      <c r="WGO5" s="86"/>
      <c r="WGP5" s="86"/>
      <c r="WGQ5" s="86"/>
      <c r="WGR5" s="86"/>
      <c r="WGS5" s="86"/>
      <c r="WGT5" s="86"/>
      <c r="WGU5" s="86"/>
      <c r="WGV5" s="86"/>
      <c r="WGW5" s="86"/>
      <c r="WGX5" s="86"/>
      <c r="WGY5" s="86"/>
      <c r="WGZ5" s="86"/>
      <c r="WHA5" s="86"/>
      <c r="WHB5" s="86"/>
      <c r="WHC5" s="86"/>
      <c r="WHD5" s="86"/>
      <c r="WHE5" s="86"/>
      <c r="WHF5" s="86"/>
      <c r="WHG5" s="86"/>
      <c r="WHH5" s="86"/>
      <c r="WHI5" s="86"/>
      <c r="WHJ5" s="86"/>
      <c r="WHK5" s="86"/>
      <c r="WHL5" s="86"/>
      <c r="WHM5" s="86"/>
      <c r="WHN5" s="86"/>
      <c r="WHO5" s="86"/>
      <c r="WHP5" s="86"/>
      <c r="WHQ5" s="86"/>
      <c r="WHR5" s="86"/>
      <c r="WHS5" s="86"/>
      <c r="WHT5" s="86"/>
      <c r="WHU5" s="86"/>
      <c r="WHV5" s="86"/>
      <c r="WHW5" s="86"/>
      <c r="WHX5" s="86"/>
      <c r="WHY5" s="86"/>
      <c r="WHZ5" s="86"/>
      <c r="WIA5" s="86"/>
      <c r="WIB5" s="86"/>
      <c r="WIC5" s="86"/>
      <c r="WID5" s="86"/>
      <c r="WIE5" s="86"/>
      <c r="WIF5" s="86"/>
      <c r="WIG5" s="86"/>
      <c r="WIH5" s="86"/>
      <c r="WII5" s="86"/>
      <c r="WIJ5" s="86"/>
      <c r="WIK5" s="86"/>
      <c r="WIL5" s="86"/>
      <c r="WIM5" s="86"/>
      <c r="WIN5" s="86"/>
      <c r="WIO5" s="86"/>
      <c r="WIP5" s="86"/>
      <c r="WIQ5" s="86"/>
      <c r="WIR5" s="86"/>
      <c r="WIS5" s="86"/>
      <c r="WIT5" s="86"/>
      <c r="WIU5" s="86"/>
      <c r="WIV5" s="86"/>
      <c r="WIW5" s="86"/>
      <c r="WIX5" s="86"/>
      <c r="WIY5" s="86"/>
      <c r="WIZ5" s="86"/>
      <c r="WJA5" s="86"/>
      <c r="WJB5" s="86"/>
      <c r="WJC5" s="86"/>
      <c r="WJD5" s="86"/>
      <c r="WJE5" s="86"/>
      <c r="WJF5" s="86"/>
      <c r="WJG5" s="86"/>
      <c r="WJH5" s="86"/>
      <c r="WJI5" s="86"/>
      <c r="WJJ5" s="86"/>
      <c r="WJK5" s="86"/>
      <c r="WJL5" s="86"/>
      <c r="WJM5" s="86"/>
      <c r="WJN5" s="86"/>
      <c r="WJO5" s="86"/>
      <c r="WJP5" s="86"/>
      <c r="WJQ5" s="86"/>
      <c r="WJR5" s="86"/>
      <c r="WJS5" s="86"/>
      <c r="WJT5" s="86"/>
      <c r="WJU5" s="86"/>
      <c r="WJV5" s="86"/>
      <c r="WJW5" s="86"/>
      <c r="WJX5" s="86"/>
      <c r="WJY5" s="86"/>
      <c r="WJZ5" s="86"/>
      <c r="WKA5" s="86"/>
      <c r="WKB5" s="86"/>
      <c r="WKC5" s="86"/>
      <c r="WKD5" s="86"/>
      <c r="WKE5" s="86"/>
      <c r="WKF5" s="86"/>
      <c r="WKG5" s="86"/>
      <c r="WKH5" s="86"/>
      <c r="WKI5" s="86"/>
      <c r="WKJ5" s="86"/>
      <c r="WKK5" s="86"/>
      <c r="WKL5" s="86"/>
      <c r="WKM5" s="86"/>
      <c r="WKN5" s="86"/>
      <c r="WKO5" s="86"/>
      <c r="WKP5" s="86"/>
      <c r="WKQ5" s="86"/>
      <c r="WKR5" s="86"/>
      <c r="WKS5" s="86"/>
      <c r="WKT5" s="86"/>
      <c r="WKU5" s="86"/>
      <c r="WKV5" s="86"/>
      <c r="WKW5" s="86"/>
      <c r="WKX5" s="86"/>
      <c r="WKY5" s="86"/>
      <c r="WKZ5" s="86"/>
      <c r="WLA5" s="86"/>
      <c r="WLB5" s="86"/>
      <c r="WLC5" s="86"/>
      <c r="WLD5" s="86"/>
      <c r="WLE5" s="86"/>
      <c r="WLF5" s="86"/>
      <c r="WLG5" s="86"/>
      <c r="WLH5" s="86"/>
      <c r="WLI5" s="86"/>
      <c r="WLJ5" s="86"/>
      <c r="WLK5" s="86"/>
      <c r="WLL5" s="86"/>
      <c r="WLM5" s="86"/>
      <c r="WLN5" s="86"/>
      <c r="WLO5" s="86"/>
      <c r="WLP5" s="86"/>
      <c r="WLQ5" s="86"/>
      <c r="WLR5" s="86"/>
      <c r="WLS5" s="86"/>
      <c r="WLT5" s="86"/>
      <c r="WLU5" s="86"/>
      <c r="WLV5" s="86"/>
      <c r="WLW5" s="86"/>
      <c r="WLX5" s="86"/>
      <c r="WLY5" s="86"/>
      <c r="WLZ5" s="86"/>
      <c r="WMA5" s="86"/>
      <c r="WMB5" s="86"/>
      <c r="WMC5" s="86"/>
      <c r="WMD5" s="86"/>
      <c r="WME5" s="86"/>
      <c r="WMF5" s="86"/>
      <c r="WMG5" s="86"/>
      <c r="WMH5" s="86"/>
      <c r="WMI5" s="86"/>
      <c r="WMJ5" s="86"/>
      <c r="WMK5" s="86"/>
      <c r="WML5" s="86"/>
      <c r="WMM5" s="86"/>
      <c r="WMN5" s="86"/>
      <c r="WMO5" s="86"/>
      <c r="WMP5" s="86"/>
      <c r="WMQ5" s="86"/>
      <c r="WMR5" s="86"/>
      <c r="WMS5" s="86"/>
      <c r="WMT5" s="86"/>
      <c r="WMU5" s="86"/>
      <c r="WMV5" s="86"/>
      <c r="WMW5" s="86"/>
      <c r="WMX5" s="86"/>
      <c r="WMY5" s="86"/>
      <c r="WMZ5" s="86"/>
      <c r="WNA5" s="86"/>
      <c r="WNB5" s="86"/>
      <c r="WNC5" s="86"/>
      <c r="WND5" s="86"/>
      <c r="WNE5" s="86"/>
      <c r="WNF5" s="86"/>
      <c r="WNG5" s="86"/>
      <c r="WNH5" s="86"/>
      <c r="WNI5" s="86"/>
      <c r="WNJ5" s="86"/>
      <c r="WNK5" s="86"/>
      <c r="WNL5" s="86"/>
      <c r="WNM5" s="86"/>
      <c r="WNN5" s="86"/>
      <c r="WNO5" s="86"/>
      <c r="WNP5" s="86"/>
      <c r="WNQ5" s="86"/>
      <c r="WNR5" s="86"/>
      <c r="WNS5" s="86"/>
      <c r="WNT5" s="86"/>
      <c r="WNU5" s="86"/>
      <c r="WNV5" s="86"/>
      <c r="WNW5" s="86"/>
      <c r="WNX5" s="86"/>
      <c r="WNY5" s="86"/>
      <c r="WNZ5" s="86"/>
      <c r="WOA5" s="86"/>
      <c r="WOB5" s="86"/>
      <c r="WOC5" s="86"/>
      <c r="WOD5" s="86"/>
      <c r="WOE5" s="86"/>
      <c r="WOF5" s="86"/>
      <c r="WOG5" s="86"/>
      <c r="WOH5" s="86"/>
      <c r="WOI5" s="86"/>
      <c r="WOJ5" s="86"/>
      <c r="WOK5" s="86"/>
      <c r="WOL5" s="86"/>
      <c r="WOM5" s="86"/>
      <c r="WON5" s="86"/>
      <c r="WOO5" s="86"/>
      <c r="WOP5" s="86"/>
      <c r="WOQ5" s="86"/>
      <c r="WOR5" s="86"/>
      <c r="WOS5" s="86"/>
      <c r="WOT5" s="86"/>
      <c r="WOU5" s="86"/>
      <c r="WOV5" s="86"/>
      <c r="WOW5" s="86"/>
      <c r="WOX5" s="86"/>
      <c r="WOY5" s="86"/>
      <c r="WOZ5" s="86"/>
      <c r="WPA5" s="86"/>
      <c r="WPB5" s="86"/>
      <c r="WPC5" s="86"/>
      <c r="WPD5" s="86"/>
      <c r="WPE5" s="86"/>
      <c r="WPF5" s="86"/>
      <c r="WPG5" s="86"/>
      <c r="WPH5" s="86"/>
      <c r="WPI5" s="86"/>
      <c r="WPJ5" s="86"/>
      <c r="WPK5" s="86"/>
      <c r="WPL5" s="86"/>
      <c r="WPM5" s="86"/>
      <c r="WPN5" s="86"/>
      <c r="WPO5" s="86"/>
      <c r="WPP5" s="86"/>
      <c r="WPQ5" s="86"/>
      <c r="WPR5" s="86"/>
      <c r="WPS5" s="86"/>
      <c r="WPT5" s="86"/>
      <c r="WPU5" s="86"/>
      <c r="WPV5" s="86"/>
      <c r="WPW5" s="86"/>
      <c r="WPX5" s="86"/>
      <c r="WPY5" s="86"/>
      <c r="WPZ5" s="86"/>
      <c r="WQA5" s="86"/>
      <c r="WQB5" s="86"/>
      <c r="WQC5" s="86"/>
      <c r="WQD5" s="86"/>
      <c r="WQE5" s="86"/>
      <c r="WQF5" s="86"/>
      <c r="WQG5" s="86"/>
      <c r="WQH5" s="86"/>
      <c r="WQI5" s="86"/>
      <c r="WQJ5" s="86"/>
      <c r="WQK5" s="86"/>
      <c r="WQL5" s="86"/>
      <c r="WQM5" s="86"/>
      <c r="WQN5" s="86"/>
      <c r="WQO5" s="86"/>
      <c r="WQP5" s="86"/>
      <c r="WQQ5" s="86"/>
      <c r="WQR5" s="86"/>
      <c r="WQS5" s="86"/>
      <c r="WQT5" s="86"/>
      <c r="WQU5" s="86"/>
      <c r="WQV5" s="86"/>
      <c r="WQW5" s="86"/>
      <c r="WQX5" s="86"/>
      <c r="WQY5" s="86"/>
      <c r="WQZ5" s="86"/>
      <c r="WRA5" s="86"/>
      <c r="WRB5" s="86"/>
      <c r="WRC5" s="86"/>
      <c r="WRD5" s="86"/>
      <c r="WRE5" s="86"/>
      <c r="WRF5" s="86"/>
      <c r="WRG5" s="86"/>
      <c r="WRH5" s="86"/>
      <c r="WRI5" s="86"/>
      <c r="WRJ5" s="86"/>
      <c r="WRK5" s="86"/>
      <c r="WRL5" s="86"/>
      <c r="WRM5" s="86"/>
      <c r="WRN5" s="86"/>
      <c r="WRO5" s="86"/>
      <c r="WRP5" s="86"/>
      <c r="WRQ5" s="86"/>
      <c r="WRR5" s="86"/>
      <c r="WRS5" s="86"/>
      <c r="WRT5" s="86"/>
      <c r="WRU5" s="86"/>
      <c r="WRV5" s="86"/>
      <c r="WRW5" s="86"/>
      <c r="WRX5" s="86"/>
      <c r="WRY5" s="86"/>
      <c r="WRZ5" s="86"/>
      <c r="WSA5" s="86"/>
      <c r="WSB5" s="86"/>
      <c r="WSC5" s="86"/>
      <c r="WSD5" s="86"/>
      <c r="WSE5" s="86"/>
      <c r="WSF5" s="86"/>
      <c r="WSG5" s="86"/>
      <c r="WSH5" s="86"/>
      <c r="WSI5" s="86"/>
      <c r="WSJ5" s="86"/>
      <c r="WSK5" s="86"/>
      <c r="WSL5" s="86"/>
      <c r="WSM5" s="86"/>
      <c r="WSN5" s="86"/>
      <c r="WSO5" s="86"/>
      <c r="WSP5" s="86"/>
      <c r="WSQ5" s="86"/>
      <c r="WSR5" s="86"/>
      <c r="WSS5" s="86"/>
      <c r="WST5" s="86"/>
      <c r="WSU5" s="86"/>
      <c r="WSV5" s="86"/>
      <c r="WSW5" s="86"/>
      <c r="WSX5" s="86"/>
      <c r="WSY5" s="86"/>
      <c r="WSZ5" s="86"/>
      <c r="WTA5" s="86"/>
      <c r="WTB5" s="86"/>
      <c r="WTC5" s="86"/>
      <c r="WTD5" s="86"/>
      <c r="WTE5" s="86"/>
      <c r="WTF5" s="86"/>
      <c r="WTG5" s="86"/>
      <c r="WTH5" s="86"/>
      <c r="WTI5" s="86"/>
      <c r="WTJ5" s="86"/>
      <c r="WTK5" s="86"/>
      <c r="WTL5" s="86"/>
      <c r="WTM5" s="86"/>
      <c r="WTN5" s="86"/>
      <c r="WTO5" s="86"/>
      <c r="WTP5" s="86"/>
      <c r="WTQ5" s="86"/>
      <c r="WTR5" s="86"/>
      <c r="WTS5" s="86"/>
      <c r="WTT5" s="86"/>
      <c r="WTU5" s="86"/>
      <c r="WTV5" s="86"/>
      <c r="WTW5" s="86"/>
      <c r="WTX5" s="86"/>
      <c r="WTY5" s="86"/>
      <c r="WTZ5" s="86"/>
      <c r="WUA5" s="86"/>
      <c r="WUB5" s="86"/>
      <c r="WUC5" s="86"/>
      <c r="WUD5" s="86"/>
      <c r="WUE5" s="86"/>
      <c r="WUF5" s="86"/>
      <c r="WUG5" s="86"/>
      <c r="WUH5" s="86"/>
      <c r="WUI5" s="86"/>
      <c r="WUJ5" s="86"/>
      <c r="WUK5" s="86"/>
      <c r="WUL5" s="86"/>
      <c r="WUM5" s="86"/>
      <c r="WUN5" s="86"/>
      <c r="WUO5" s="86"/>
      <c r="WUP5" s="86"/>
      <c r="WUQ5" s="86"/>
      <c r="WUR5" s="86"/>
      <c r="WUS5" s="86"/>
      <c r="WUT5" s="86"/>
      <c r="WUU5" s="86"/>
      <c r="WUV5" s="86"/>
      <c r="WUW5" s="86"/>
      <c r="WUX5" s="86"/>
      <c r="WUY5" s="86"/>
      <c r="WUZ5" s="86"/>
      <c r="WVA5" s="86"/>
      <c r="WVB5" s="86"/>
      <c r="WVC5" s="86"/>
      <c r="WVD5" s="86"/>
      <c r="WVE5" s="86"/>
      <c r="WVF5" s="86"/>
      <c r="WVG5" s="86"/>
      <c r="WVH5" s="86"/>
      <c r="WVI5" s="86"/>
      <c r="WVJ5" s="86"/>
      <c r="WVK5" s="86"/>
      <c r="WVL5" s="86"/>
      <c r="WVM5" s="86"/>
      <c r="WVN5" s="86"/>
      <c r="WVO5" s="86"/>
      <c r="WVP5" s="86"/>
      <c r="WVQ5" s="86"/>
      <c r="WVR5" s="86"/>
      <c r="WVS5" s="86"/>
      <c r="WVT5" s="86"/>
      <c r="WVU5" s="86"/>
      <c r="WVV5" s="86"/>
      <c r="WVW5" s="86"/>
      <c r="WVX5" s="86"/>
      <c r="WVY5" s="86"/>
      <c r="WVZ5" s="86"/>
      <c r="WWA5" s="86"/>
      <c r="WWB5" s="86"/>
      <c r="WWC5" s="86"/>
      <c r="WWD5" s="86"/>
      <c r="WWE5" s="86"/>
      <c r="WWF5" s="86"/>
      <c r="WWG5" s="86"/>
      <c r="WWH5" s="86"/>
      <c r="WWI5" s="86"/>
      <c r="WWJ5" s="86"/>
      <c r="WWK5" s="86"/>
      <c r="WWL5" s="86"/>
      <c r="WWM5" s="86"/>
      <c r="WWN5" s="86"/>
      <c r="WWO5" s="86"/>
      <c r="WWP5" s="86"/>
      <c r="WWQ5" s="86"/>
      <c r="WWR5" s="86"/>
      <c r="WWS5" s="86"/>
      <c r="WWT5" s="86"/>
      <c r="WWU5" s="86"/>
      <c r="WWV5" s="86"/>
      <c r="WWW5" s="86"/>
      <c r="WWX5" s="86"/>
      <c r="WWY5" s="86"/>
      <c r="WWZ5" s="86"/>
      <c r="WXA5" s="86"/>
      <c r="WXB5" s="86"/>
      <c r="WXC5" s="86"/>
      <c r="WXD5" s="86"/>
      <c r="WXE5" s="86"/>
      <c r="WXF5" s="86"/>
      <c r="WXG5" s="86"/>
      <c r="WXH5" s="86"/>
      <c r="WXI5" s="86"/>
      <c r="WXJ5" s="86"/>
      <c r="WXK5" s="86"/>
      <c r="WXL5" s="86"/>
      <c r="WXM5" s="86"/>
      <c r="WXN5" s="86"/>
      <c r="WXO5" s="86"/>
      <c r="WXP5" s="86"/>
      <c r="WXQ5" s="86"/>
      <c r="WXR5" s="86"/>
      <c r="WXS5" s="86"/>
      <c r="WXT5" s="86"/>
      <c r="WXU5" s="86"/>
      <c r="WXV5" s="86"/>
      <c r="WXW5" s="86"/>
      <c r="WXX5" s="86"/>
      <c r="WXY5" s="86"/>
      <c r="WXZ5" s="86"/>
      <c r="WYA5" s="86"/>
      <c r="WYB5" s="86"/>
      <c r="WYC5" s="86"/>
      <c r="WYD5" s="86"/>
      <c r="WYE5" s="86"/>
      <c r="WYF5" s="86"/>
      <c r="WYG5" s="86"/>
      <c r="WYH5" s="86"/>
      <c r="WYI5" s="86"/>
      <c r="WYJ5" s="86"/>
      <c r="WYK5" s="86"/>
      <c r="WYL5" s="86"/>
      <c r="WYM5" s="86"/>
      <c r="WYN5" s="86"/>
      <c r="WYO5" s="86"/>
      <c r="WYP5" s="86"/>
      <c r="WYQ5" s="86"/>
      <c r="WYR5" s="86"/>
      <c r="WYS5" s="86"/>
      <c r="WYT5" s="86"/>
      <c r="WYU5" s="86"/>
      <c r="WYV5" s="86"/>
      <c r="WYW5" s="86"/>
      <c r="WYX5" s="86"/>
      <c r="WYY5" s="86"/>
      <c r="WYZ5" s="86"/>
      <c r="WZA5" s="86"/>
      <c r="WZB5" s="86"/>
      <c r="WZC5" s="86"/>
      <c r="WZD5" s="86"/>
      <c r="WZE5" s="86"/>
      <c r="WZF5" s="86"/>
      <c r="WZG5" s="86"/>
      <c r="WZH5" s="86"/>
      <c r="WZI5" s="86"/>
      <c r="WZJ5" s="86"/>
      <c r="WZK5" s="86"/>
      <c r="WZL5" s="86"/>
      <c r="WZM5" s="86"/>
      <c r="WZN5" s="86"/>
      <c r="WZO5" s="86"/>
      <c r="WZP5" s="86"/>
      <c r="WZQ5" s="86"/>
      <c r="WZR5" s="86"/>
      <c r="WZS5" s="86"/>
      <c r="WZT5" s="86"/>
      <c r="WZU5" s="86"/>
      <c r="WZV5" s="86"/>
      <c r="WZW5" s="86"/>
      <c r="WZX5" s="86"/>
      <c r="WZY5" s="86"/>
      <c r="WZZ5" s="86"/>
      <c r="XAA5" s="86"/>
      <c r="XAB5" s="86"/>
      <c r="XAC5" s="86"/>
      <c r="XAD5" s="86"/>
      <c r="XAE5" s="86"/>
      <c r="XAF5" s="86"/>
      <c r="XAG5" s="86"/>
      <c r="XAH5" s="86"/>
      <c r="XAI5" s="86"/>
      <c r="XAJ5" s="86"/>
      <c r="XAK5" s="86"/>
      <c r="XAL5" s="86"/>
      <c r="XAM5" s="86"/>
      <c r="XAN5" s="86"/>
      <c r="XAO5" s="86"/>
      <c r="XAP5" s="86"/>
      <c r="XAQ5" s="86"/>
      <c r="XAR5" s="86"/>
      <c r="XAS5" s="86"/>
      <c r="XAT5" s="86"/>
      <c r="XAU5" s="86"/>
      <c r="XAV5" s="86"/>
      <c r="XAW5" s="86"/>
      <c r="XAX5" s="86"/>
      <c r="XAY5" s="86"/>
      <c r="XAZ5" s="86"/>
      <c r="XBA5" s="86"/>
      <c r="XBB5" s="86"/>
      <c r="XBC5" s="86"/>
      <c r="XBD5" s="86"/>
      <c r="XBE5" s="86"/>
      <c r="XBF5" s="86"/>
      <c r="XBG5" s="86"/>
      <c r="XBH5" s="86"/>
      <c r="XBI5" s="86"/>
      <c r="XBJ5" s="86"/>
      <c r="XBK5" s="86"/>
      <c r="XBL5" s="86"/>
      <c r="XBM5" s="86"/>
      <c r="XBN5" s="86"/>
      <c r="XBO5" s="86"/>
      <c r="XBP5" s="86"/>
      <c r="XBQ5" s="86"/>
      <c r="XBR5" s="86"/>
      <c r="XBS5" s="86"/>
      <c r="XBT5" s="86"/>
      <c r="XBU5" s="86"/>
      <c r="XBV5" s="86"/>
      <c r="XBW5" s="86"/>
      <c r="XBX5" s="86"/>
      <c r="XBY5" s="86"/>
      <c r="XBZ5" s="86"/>
      <c r="XCA5" s="86"/>
      <c r="XCB5" s="86"/>
      <c r="XCC5" s="86"/>
      <c r="XCD5" s="86"/>
      <c r="XCE5" s="86"/>
      <c r="XCF5" s="86"/>
      <c r="XCG5" s="86"/>
      <c r="XCH5" s="86"/>
      <c r="XCI5" s="86"/>
      <c r="XCJ5" s="86"/>
      <c r="XCK5" s="86"/>
      <c r="XCL5" s="86"/>
      <c r="XCM5" s="86"/>
      <c r="XCN5" s="86"/>
      <c r="XCO5" s="86"/>
      <c r="XCP5" s="86"/>
      <c r="XCQ5" s="86"/>
      <c r="XCR5" s="86"/>
      <c r="XCS5" s="86"/>
      <c r="XCT5" s="86"/>
      <c r="XCU5" s="86"/>
      <c r="XCV5" s="86"/>
      <c r="XCW5" s="86"/>
      <c r="XCX5" s="86"/>
      <c r="XCY5" s="86"/>
      <c r="XCZ5" s="86"/>
      <c r="XDA5" s="86"/>
      <c r="XDB5" s="86"/>
      <c r="XDC5" s="86"/>
      <c r="XDD5" s="86"/>
      <c r="XDE5" s="86"/>
      <c r="XDF5" s="86"/>
      <c r="XDG5" s="86"/>
      <c r="XDH5" s="86"/>
      <c r="XDI5" s="86"/>
      <c r="XDJ5" s="86"/>
      <c r="XDK5" s="86"/>
      <c r="XDL5" s="86"/>
      <c r="XDM5" s="86"/>
      <c r="XDN5" s="86"/>
      <c r="XDO5" s="86"/>
      <c r="XDP5" s="86"/>
      <c r="XDQ5" s="86"/>
      <c r="XDR5" s="86"/>
      <c r="XDS5" s="86"/>
      <c r="XDT5" s="86"/>
      <c r="XDU5" s="86"/>
      <c r="XDV5" s="86"/>
      <c r="XDW5" s="86"/>
      <c r="XDX5" s="86"/>
      <c r="XDY5" s="86"/>
      <c r="XDZ5" s="86"/>
      <c r="XEA5" s="86"/>
      <c r="XEB5" s="86"/>
      <c r="XEC5" s="86"/>
      <c r="XED5" s="86"/>
      <c r="XEE5" s="86"/>
      <c r="XEF5" s="86"/>
      <c r="XEG5" s="86"/>
      <c r="XEH5" s="86"/>
      <c r="XEI5" s="86"/>
      <c r="XEJ5" s="86"/>
      <c r="XEK5" s="86"/>
      <c r="XEL5" s="86"/>
      <c r="XEM5" s="86"/>
      <c r="XEN5" s="86"/>
      <c r="XEO5" s="86"/>
      <c r="XEP5" s="86"/>
      <c r="XEQ5" s="86"/>
      <c r="XER5" s="86"/>
      <c r="XES5" s="86"/>
    </row>
    <row r="6" spans="1:16373" s="147" customFormat="1" ht="20.399999999999999" customHeight="1">
      <c r="A6" s="86" t="str">
        <f>BOQ!A6</f>
        <v>f</v>
      </c>
      <c r="B6" s="86"/>
      <c r="C6" s="86"/>
      <c r="D6" s="86"/>
      <c r="E6" s="86"/>
      <c r="F6" s="86"/>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c r="BH6" s="86"/>
      <c r="BI6" s="86"/>
      <c r="BJ6" s="86"/>
      <c r="BK6" s="86"/>
      <c r="BL6" s="86"/>
      <c r="BM6" s="86"/>
      <c r="BN6" s="86"/>
      <c r="BO6" s="86"/>
      <c r="BP6" s="86"/>
      <c r="BQ6" s="86"/>
      <c r="BR6" s="86"/>
      <c r="BS6" s="86"/>
      <c r="BT6" s="86"/>
      <c r="BU6" s="86"/>
      <c r="BV6" s="86"/>
      <c r="BW6" s="86"/>
      <c r="BX6" s="86"/>
      <c r="BY6" s="86"/>
      <c r="BZ6" s="86"/>
      <c r="CA6" s="86"/>
      <c r="CB6" s="86"/>
      <c r="CC6" s="86"/>
      <c r="CD6" s="86"/>
      <c r="CE6" s="86"/>
      <c r="CF6" s="86"/>
      <c r="CG6" s="86"/>
      <c r="CH6" s="86"/>
      <c r="CI6" s="86"/>
      <c r="CJ6" s="86"/>
      <c r="CK6" s="86"/>
      <c r="CL6" s="86"/>
      <c r="CM6" s="86"/>
      <c r="CN6" s="86"/>
      <c r="CO6" s="86"/>
      <c r="CP6" s="86"/>
      <c r="CQ6" s="86"/>
      <c r="CR6" s="86"/>
      <c r="CS6" s="86"/>
      <c r="CT6" s="86"/>
      <c r="CU6" s="86"/>
      <c r="CV6" s="86"/>
      <c r="CW6" s="86"/>
      <c r="CX6" s="86"/>
      <c r="CY6" s="86"/>
      <c r="CZ6" s="86"/>
      <c r="DA6" s="86"/>
      <c r="DB6" s="86"/>
      <c r="DC6" s="86"/>
      <c r="DD6" s="86"/>
      <c r="DE6" s="86"/>
      <c r="DF6" s="86"/>
      <c r="DG6" s="86"/>
      <c r="DH6" s="86"/>
      <c r="DI6" s="86"/>
      <c r="DJ6" s="86"/>
      <c r="DK6" s="86"/>
      <c r="DL6" s="86"/>
      <c r="DM6" s="86"/>
      <c r="DN6" s="86"/>
      <c r="DO6" s="86"/>
      <c r="DP6" s="86"/>
      <c r="DQ6" s="86"/>
      <c r="DR6" s="86"/>
      <c r="DS6" s="86"/>
      <c r="DT6" s="86"/>
      <c r="DU6" s="86"/>
      <c r="DV6" s="86"/>
      <c r="DW6" s="86"/>
      <c r="DX6" s="86"/>
      <c r="DY6" s="86"/>
      <c r="DZ6" s="86"/>
      <c r="EA6" s="86"/>
      <c r="EB6" s="86"/>
      <c r="EC6" s="86"/>
      <c r="ED6" s="86"/>
      <c r="EE6" s="86"/>
      <c r="EF6" s="86"/>
      <c r="EG6" s="86"/>
      <c r="EH6" s="86"/>
      <c r="EI6" s="86"/>
      <c r="EJ6" s="86"/>
      <c r="EK6" s="86"/>
      <c r="EL6" s="86"/>
      <c r="EM6" s="86"/>
      <c r="EN6" s="86"/>
      <c r="EO6" s="86"/>
      <c r="EP6" s="86"/>
      <c r="EQ6" s="86"/>
      <c r="ER6" s="86"/>
      <c r="ES6" s="86"/>
      <c r="ET6" s="86"/>
      <c r="EU6" s="86"/>
      <c r="EV6" s="86"/>
      <c r="EW6" s="86"/>
      <c r="EX6" s="86"/>
      <c r="EY6" s="86"/>
      <c r="EZ6" s="86"/>
      <c r="FA6" s="86"/>
      <c r="FB6" s="86"/>
      <c r="FC6" s="86"/>
      <c r="FD6" s="86"/>
      <c r="FE6" s="86"/>
      <c r="FF6" s="86"/>
      <c r="FG6" s="86"/>
      <c r="FH6" s="86"/>
      <c r="FI6" s="86"/>
      <c r="FJ6" s="86"/>
      <c r="FK6" s="86"/>
      <c r="FL6" s="86"/>
      <c r="FM6" s="86"/>
      <c r="FN6" s="86"/>
      <c r="FO6" s="86"/>
      <c r="FP6" s="86"/>
      <c r="FQ6" s="86"/>
      <c r="FR6" s="86"/>
      <c r="FS6" s="86"/>
      <c r="FT6" s="86"/>
      <c r="FU6" s="86"/>
      <c r="FV6" s="86"/>
      <c r="FW6" s="86"/>
      <c r="FX6" s="86"/>
      <c r="FY6" s="86"/>
      <c r="FZ6" s="86"/>
      <c r="GA6" s="86"/>
      <c r="GB6" s="86"/>
      <c r="GC6" s="86"/>
      <c r="GD6" s="86"/>
      <c r="GE6" s="86"/>
      <c r="GF6" s="86"/>
      <c r="GG6" s="86"/>
      <c r="GH6" s="86"/>
      <c r="GI6" s="86"/>
      <c r="GJ6" s="86"/>
      <c r="GK6" s="86"/>
      <c r="GL6" s="86"/>
      <c r="GM6" s="86"/>
      <c r="GN6" s="86"/>
      <c r="GO6" s="86"/>
      <c r="GP6" s="86"/>
      <c r="GQ6" s="86"/>
      <c r="GR6" s="86"/>
      <c r="GS6" s="86"/>
      <c r="GT6" s="86"/>
      <c r="GU6" s="86"/>
      <c r="GV6" s="86"/>
      <c r="GW6" s="86"/>
      <c r="GX6" s="86"/>
      <c r="GY6" s="86"/>
      <c r="GZ6" s="86"/>
      <c r="HA6" s="86"/>
      <c r="HB6" s="86"/>
      <c r="HC6" s="86"/>
      <c r="HD6" s="86"/>
      <c r="HE6" s="86"/>
      <c r="HF6" s="86"/>
      <c r="HG6" s="86"/>
      <c r="HH6" s="86"/>
      <c r="HI6" s="86"/>
      <c r="HJ6" s="86"/>
      <c r="HK6" s="86"/>
      <c r="HL6" s="86"/>
      <c r="HM6" s="86"/>
      <c r="HN6" s="86"/>
      <c r="HO6" s="86"/>
      <c r="HP6" s="86"/>
      <c r="HQ6" s="86"/>
      <c r="HR6" s="86"/>
      <c r="HS6" s="86"/>
      <c r="HT6" s="86"/>
      <c r="HU6" s="86"/>
      <c r="HV6" s="86"/>
      <c r="HW6" s="86"/>
      <c r="HX6" s="86"/>
      <c r="HY6" s="86"/>
      <c r="HZ6" s="86"/>
      <c r="IA6" s="86"/>
      <c r="IB6" s="86"/>
      <c r="IC6" s="86"/>
      <c r="ID6" s="86"/>
      <c r="IE6" s="86"/>
      <c r="IF6" s="86"/>
      <c r="IG6" s="86"/>
      <c r="IH6" s="86"/>
      <c r="II6" s="86"/>
      <c r="IJ6" s="86"/>
      <c r="IK6" s="86"/>
      <c r="IL6" s="86"/>
      <c r="IM6" s="86"/>
      <c r="IN6" s="86"/>
      <c r="IO6" s="86"/>
      <c r="IP6" s="86"/>
      <c r="IQ6" s="86"/>
      <c r="IR6" s="86"/>
      <c r="IS6" s="86"/>
      <c r="IT6" s="86"/>
      <c r="IU6" s="86"/>
      <c r="IV6" s="86"/>
      <c r="IW6" s="86"/>
      <c r="IX6" s="86"/>
      <c r="IY6" s="86"/>
      <c r="IZ6" s="86"/>
      <c r="JA6" s="86"/>
      <c r="JB6" s="86"/>
      <c r="JC6" s="86"/>
      <c r="JD6" s="86"/>
      <c r="JE6" s="86"/>
      <c r="JF6" s="86"/>
      <c r="JG6" s="86"/>
      <c r="JH6" s="86"/>
      <c r="JI6" s="86"/>
      <c r="JJ6" s="86"/>
      <c r="JK6" s="86"/>
      <c r="JL6" s="86"/>
      <c r="JM6" s="86"/>
      <c r="JN6" s="86"/>
      <c r="JO6" s="86"/>
      <c r="JP6" s="86"/>
      <c r="JQ6" s="86"/>
      <c r="JR6" s="86"/>
      <c r="JS6" s="86"/>
      <c r="JT6" s="86"/>
      <c r="JU6" s="86"/>
      <c r="JV6" s="86"/>
      <c r="JW6" s="86"/>
      <c r="JX6" s="86"/>
      <c r="JY6" s="86"/>
      <c r="JZ6" s="86"/>
      <c r="KA6" s="86"/>
      <c r="KB6" s="86"/>
      <c r="KC6" s="86"/>
      <c r="KD6" s="86"/>
      <c r="KE6" s="86"/>
      <c r="KF6" s="86"/>
      <c r="KG6" s="86"/>
      <c r="KH6" s="86"/>
      <c r="KI6" s="86"/>
      <c r="KJ6" s="86"/>
      <c r="KK6" s="86"/>
      <c r="KL6" s="86"/>
      <c r="KM6" s="86"/>
      <c r="KN6" s="86"/>
      <c r="KO6" s="86"/>
      <c r="KP6" s="86"/>
      <c r="KQ6" s="86"/>
      <c r="KR6" s="86"/>
      <c r="KS6" s="86"/>
      <c r="KT6" s="86"/>
      <c r="KU6" s="86"/>
      <c r="KV6" s="86"/>
      <c r="KW6" s="86"/>
      <c r="KX6" s="86"/>
      <c r="KY6" s="86"/>
      <c r="KZ6" s="86"/>
      <c r="LA6" s="86"/>
      <c r="LB6" s="86"/>
      <c r="LC6" s="86"/>
      <c r="LD6" s="86"/>
      <c r="LE6" s="86"/>
      <c r="LF6" s="86"/>
      <c r="LG6" s="86"/>
      <c r="LH6" s="86"/>
      <c r="LI6" s="86"/>
      <c r="LJ6" s="86"/>
      <c r="LK6" s="86"/>
      <c r="LL6" s="86"/>
      <c r="LM6" s="86"/>
      <c r="LN6" s="86"/>
      <c r="LO6" s="86"/>
      <c r="LP6" s="86"/>
      <c r="LQ6" s="86"/>
      <c r="LR6" s="86"/>
      <c r="LS6" s="86"/>
      <c r="LT6" s="86"/>
      <c r="LU6" s="86"/>
      <c r="LV6" s="86"/>
      <c r="LW6" s="86"/>
      <c r="LX6" s="86"/>
      <c r="LY6" s="86"/>
      <c r="LZ6" s="86"/>
      <c r="MA6" s="86"/>
      <c r="MB6" s="86"/>
      <c r="MC6" s="86"/>
      <c r="MD6" s="86"/>
      <c r="ME6" s="86"/>
      <c r="MF6" s="86"/>
      <c r="MG6" s="86"/>
      <c r="MH6" s="86"/>
      <c r="MI6" s="86"/>
      <c r="MJ6" s="86"/>
      <c r="MK6" s="86"/>
      <c r="ML6" s="86"/>
      <c r="MM6" s="86"/>
      <c r="MN6" s="86"/>
      <c r="MO6" s="86"/>
      <c r="MP6" s="86"/>
      <c r="MQ6" s="86"/>
      <c r="MR6" s="86"/>
      <c r="MS6" s="86"/>
      <c r="MT6" s="86"/>
      <c r="MU6" s="86"/>
      <c r="MV6" s="86"/>
      <c r="MW6" s="86"/>
      <c r="MX6" s="86"/>
      <c r="MY6" s="86"/>
      <c r="MZ6" s="86"/>
      <c r="NA6" s="86"/>
      <c r="NB6" s="86"/>
      <c r="NC6" s="86"/>
      <c r="ND6" s="86"/>
      <c r="NE6" s="86"/>
      <c r="NF6" s="86"/>
      <c r="NG6" s="86"/>
      <c r="NH6" s="86"/>
      <c r="NI6" s="86"/>
      <c r="NJ6" s="86"/>
      <c r="NK6" s="86"/>
      <c r="NL6" s="86"/>
      <c r="NM6" s="86"/>
      <c r="NN6" s="86"/>
      <c r="NO6" s="86"/>
      <c r="NP6" s="86"/>
      <c r="NQ6" s="86"/>
      <c r="NR6" s="86"/>
      <c r="NS6" s="86"/>
      <c r="NT6" s="86"/>
      <c r="NU6" s="86"/>
      <c r="NV6" s="86"/>
      <c r="NW6" s="86"/>
      <c r="NX6" s="86"/>
      <c r="NY6" s="86"/>
      <c r="NZ6" s="86"/>
      <c r="OA6" s="86"/>
      <c r="OB6" s="86"/>
      <c r="OC6" s="86"/>
      <c r="OD6" s="86"/>
      <c r="OE6" s="86"/>
      <c r="OF6" s="86"/>
      <c r="OG6" s="86"/>
      <c r="OH6" s="86"/>
      <c r="OI6" s="86"/>
      <c r="OJ6" s="86"/>
      <c r="OK6" s="86"/>
      <c r="OL6" s="86"/>
      <c r="OM6" s="86"/>
      <c r="ON6" s="86"/>
      <c r="OO6" s="86"/>
      <c r="OP6" s="86"/>
      <c r="OQ6" s="86"/>
      <c r="OR6" s="86"/>
      <c r="OS6" s="86"/>
      <c r="OT6" s="86"/>
      <c r="OU6" s="86"/>
      <c r="OV6" s="86"/>
      <c r="OW6" s="86"/>
      <c r="OX6" s="86"/>
      <c r="OY6" s="86"/>
      <c r="OZ6" s="86"/>
      <c r="PA6" s="86"/>
      <c r="PB6" s="86"/>
      <c r="PC6" s="86"/>
      <c r="PD6" s="86"/>
      <c r="PE6" s="86"/>
      <c r="PF6" s="86"/>
      <c r="PG6" s="86"/>
      <c r="PH6" s="86"/>
      <c r="PI6" s="86"/>
      <c r="PJ6" s="86"/>
      <c r="PK6" s="86"/>
      <c r="PL6" s="86"/>
      <c r="PM6" s="86"/>
      <c r="PN6" s="86"/>
      <c r="PO6" s="86"/>
      <c r="PP6" s="86"/>
      <c r="PQ6" s="86"/>
      <c r="PR6" s="86"/>
      <c r="PS6" s="86"/>
      <c r="PT6" s="86"/>
      <c r="PU6" s="86"/>
      <c r="PV6" s="86"/>
      <c r="PW6" s="86"/>
      <c r="PX6" s="86"/>
      <c r="PY6" s="86"/>
      <c r="PZ6" s="86"/>
      <c r="QA6" s="86"/>
      <c r="QB6" s="86"/>
      <c r="QC6" s="86"/>
      <c r="QD6" s="86"/>
      <c r="QE6" s="86"/>
      <c r="QF6" s="86"/>
      <c r="QG6" s="86"/>
      <c r="QH6" s="86"/>
      <c r="QI6" s="86"/>
      <c r="QJ6" s="86"/>
      <c r="QK6" s="86"/>
      <c r="QL6" s="86"/>
      <c r="QM6" s="86"/>
      <c r="QN6" s="86"/>
      <c r="QO6" s="86"/>
      <c r="QP6" s="86"/>
      <c r="QQ6" s="86"/>
      <c r="QR6" s="86"/>
      <c r="QS6" s="86"/>
      <c r="QT6" s="86"/>
      <c r="QU6" s="86"/>
      <c r="QV6" s="86"/>
      <c r="QW6" s="86"/>
      <c r="QX6" s="86"/>
      <c r="QY6" s="86"/>
      <c r="QZ6" s="86"/>
      <c r="RA6" s="86"/>
      <c r="RB6" s="86"/>
      <c r="RC6" s="86"/>
      <c r="RD6" s="86"/>
      <c r="RE6" s="86"/>
      <c r="RF6" s="86"/>
      <c r="RG6" s="86"/>
      <c r="RH6" s="86"/>
      <c r="RI6" s="86"/>
      <c r="RJ6" s="86"/>
      <c r="RK6" s="86"/>
      <c r="RL6" s="86"/>
      <c r="RM6" s="86"/>
      <c r="RN6" s="86"/>
      <c r="RO6" s="86"/>
      <c r="RP6" s="86"/>
      <c r="RQ6" s="86"/>
      <c r="RR6" s="86"/>
      <c r="RS6" s="86"/>
      <c r="RT6" s="86"/>
      <c r="RU6" s="86"/>
      <c r="RV6" s="86"/>
      <c r="RW6" s="86"/>
      <c r="RX6" s="86"/>
      <c r="RY6" s="86"/>
      <c r="RZ6" s="86"/>
      <c r="SA6" s="86"/>
      <c r="SB6" s="86"/>
      <c r="SC6" s="86"/>
      <c r="SD6" s="86"/>
      <c r="SE6" s="86"/>
      <c r="SF6" s="86"/>
      <c r="SG6" s="86"/>
      <c r="SH6" s="86"/>
      <c r="SI6" s="86"/>
      <c r="SJ6" s="86"/>
      <c r="SK6" s="86"/>
      <c r="SL6" s="86"/>
      <c r="SM6" s="86"/>
      <c r="SN6" s="86"/>
      <c r="SO6" s="86"/>
      <c r="SP6" s="86"/>
      <c r="SQ6" s="86"/>
      <c r="SR6" s="86"/>
      <c r="SS6" s="86"/>
      <c r="ST6" s="86"/>
      <c r="SU6" s="86"/>
      <c r="SV6" s="86"/>
      <c r="SW6" s="86"/>
      <c r="SX6" s="86"/>
      <c r="SY6" s="86"/>
      <c r="SZ6" s="86"/>
      <c r="TA6" s="86"/>
      <c r="TB6" s="86"/>
      <c r="TC6" s="86"/>
      <c r="TD6" s="86"/>
      <c r="TE6" s="86"/>
      <c r="TF6" s="86"/>
      <c r="TG6" s="86"/>
      <c r="TH6" s="86"/>
      <c r="TI6" s="86"/>
      <c r="TJ6" s="86"/>
      <c r="TK6" s="86"/>
      <c r="TL6" s="86"/>
      <c r="TM6" s="86"/>
      <c r="TN6" s="86"/>
      <c r="TO6" s="86"/>
      <c r="TP6" s="86"/>
      <c r="TQ6" s="86"/>
      <c r="TR6" s="86"/>
      <c r="TS6" s="86"/>
      <c r="TT6" s="86"/>
      <c r="TU6" s="86"/>
      <c r="TV6" s="86"/>
      <c r="TW6" s="86"/>
      <c r="TX6" s="86"/>
      <c r="TY6" s="86"/>
      <c r="TZ6" s="86"/>
      <c r="UA6" s="86"/>
      <c r="UB6" s="86"/>
      <c r="UC6" s="86"/>
      <c r="UD6" s="86"/>
      <c r="UE6" s="86"/>
      <c r="UF6" s="86"/>
      <c r="UG6" s="86"/>
      <c r="UH6" s="86"/>
      <c r="UI6" s="86"/>
      <c r="UJ6" s="86"/>
      <c r="UK6" s="86"/>
      <c r="UL6" s="86"/>
      <c r="UM6" s="86"/>
      <c r="UN6" s="86"/>
      <c r="UO6" s="86"/>
      <c r="UP6" s="86"/>
      <c r="UQ6" s="86"/>
      <c r="UR6" s="86"/>
      <c r="US6" s="86"/>
      <c r="UT6" s="86"/>
      <c r="UU6" s="86"/>
      <c r="UV6" s="86"/>
      <c r="UW6" s="86"/>
      <c r="UX6" s="86"/>
      <c r="UY6" s="86"/>
      <c r="UZ6" s="86"/>
      <c r="VA6" s="86"/>
      <c r="VB6" s="86"/>
      <c r="VC6" s="86"/>
      <c r="VD6" s="86"/>
      <c r="VE6" s="86"/>
      <c r="VF6" s="86"/>
      <c r="VG6" s="86"/>
      <c r="VH6" s="86"/>
      <c r="VI6" s="86"/>
      <c r="VJ6" s="86"/>
      <c r="VK6" s="86"/>
      <c r="VL6" s="86"/>
      <c r="VM6" s="86"/>
      <c r="VN6" s="86"/>
      <c r="VO6" s="86"/>
      <c r="VP6" s="86"/>
      <c r="VQ6" s="86"/>
      <c r="VR6" s="86"/>
      <c r="VS6" s="86"/>
      <c r="VT6" s="86"/>
      <c r="VU6" s="86"/>
      <c r="VV6" s="86"/>
      <c r="VW6" s="86"/>
      <c r="VX6" s="86"/>
      <c r="VY6" s="86"/>
      <c r="VZ6" s="86"/>
      <c r="WA6" s="86"/>
      <c r="WB6" s="86"/>
      <c r="WC6" s="86"/>
      <c r="WD6" s="86"/>
      <c r="WE6" s="86"/>
      <c r="WF6" s="86"/>
      <c r="WG6" s="86"/>
      <c r="WH6" s="86"/>
      <c r="WI6" s="86"/>
      <c r="WJ6" s="86"/>
      <c r="WK6" s="86"/>
      <c r="WL6" s="86"/>
      <c r="WM6" s="86"/>
      <c r="WN6" s="86"/>
      <c r="WO6" s="86"/>
      <c r="WP6" s="86"/>
      <c r="WQ6" s="86"/>
      <c r="WR6" s="86"/>
      <c r="WS6" s="86"/>
      <c r="WT6" s="86"/>
      <c r="WU6" s="86"/>
      <c r="WV6" s="86"/>
      <c r="WW6" s="86"/>
      <c r="WX6" s="86"/>
      <c r="WY6" s="86"/>
      <c r="WZ6" s="86"/>
      <c r="XA6" s="86"/>
      <c r="XB6" s="86"/>
      <c r="XC6" s="86"/>
      <c r="XD6" s="86"/>
      <c r="XE6" s="86"/>
      <c r="XF6" s="86"/>
      <c r="XG6" s="86"/>
      <c r="XH6" s="86"/>
      <c r="XI6" s="86"/>
      <c r="XJ6" s="86"/>
      <c r="XK6" s="86"/>
      <c r="XL6" s="86"/>
      <c r="XM6" s="86"/>
      <c r="XN6" s="86"/>
      <c r="XO6" s="86"/>
      <c r="XP6" s="86"/>
      <c r="XQ6" s="86"/>
      <c r="XR6" s="86"/>
      <c r="XS6" s="86"/>
      <c r="XT6" s="86"/>
      <c r="XU6" s="86"/>
      <c r="XV6" s="86"/>
      <c r="XW6" s="86"/>
      <c r="XX6" s="86"/>
      <c r="XY6" s="86"/>
      <c r="XZ6" s="86"/>
      <c r="YA6" s="86"/>
      <c r="YB6" s="86"/>
      <c r="YC6" s="86"/>
      <c r="YD6" s="86"/>
      <c r="YE6" s="86"/>
      <c r="YF6" s="86"/>
      <c r="YG6" s="86"/>
      <c r="YH6" s="86"/>
      <c r="YI6" s="86"/>
      <c r="YJ6" s="86"/>
      <c r="YK6" s="86"/>
      <c r="YL6" s="86"/>
      <c r="YM6" s="86"/>
      <c r="YN6" s="86"/>
      <c r="YO6" s="86"/>
      <c r="YP6" s="86"/>
      <c r="YQ6" s="86"/>
      <c r="YR6" s="86"/>
      <c r="YS6" s="86"/>
      <c r="YT6" s="86"/>
      <c r="YU6" s="86"/>
      <c r="YV6" s="86"/>
      <c r="YW6" s="86"/>
      <c r="YX6" s="86"/>
      <c r="YY6" s="86"/>
      <c r="YZ6" s="86"/>
      <c r="ZA6" s="86"/>
      <c r="ZB6" s="86"/>
      <c r="ZC6" s="86"/>
      <c r="ZD6" s="86"/>
      <c r="ZE6" s="86"/>
      <c r="ZF6" s="86"/>
      <c r="ZG6" s="86"/>
      <c r="ZH6" s="86"/>
      <c r="ZI6" s="86"/>
      <c r="ZJ6" s="86"/>
      <c r="ZK6" s="86"/>
      <c r="ZL6" s="86"/>
      <c r="ZM6" s="86"/>
      <c r="ZN6" s="86"/>
      <c r="ZO6" s="86"/>
      <c r="ZP6" s="86"/>
      <c r="ZQ6" s="86"/>
      <c r="ZR6" s="86"/>
      <c r="ZS6" s="86"/>
      <c r="ZT6" s="86"/>
      <c r="ZU6" s="86"/>
      <c r="ZV6" s="86"/>
      <c r="ZW6" s="86"/>
      <c r="ZX6" s="86"/>
      <c r="ZY6" s="86"/>
      <c r="ZZ6" s="86"/>
      <c r="AAA6" s="86"/>
      <c r="AAB6" s="86"/>
      <c r="AAC6" s="86"/>
      <c r="AAD6" s="86"/>
      <c r="AAE6" s="86"/>
      <c r="AAF6" s="86"/>
      <c r="AAG6" s="86"/>
      <c r="AAH6" s="86"/>
      <c r="AAI6" s="86"/>
      <c r="AAJ6" s="86"/>
      <c r="AAK6" s="86"/>
      <c r="AAL6" s="86"/>
      <c r="AAM6" s="86"/>
      <c r="AAN6" s="86"/>
      <c r="AAO6" s="86"/>
      <c r="AAP6" s="86"/>
      <c r="AAQ6" s="86"/>
      <c r="AAR6" s="86"/>
      <c r="AAS6" s="86"/>
      <c r="AAT6" s="86"/>
      <c r="AAU6" s="86"/>
      <c r="AAV6" s="86"/>
      <c r="AAW6" s="86"/>
      <c r="AAX6" s="86"/>
      <c r="AAY6" s="86"/>
      <c r="AAZ6" s="86"/>
      <c r="ABA6" s="86"/>
      <c r="ABB6" s="86"/>
      <c r="ABC6" s="86"/>
      <c r="ABD6" s="86"/>
      <c r="ABE6" s="86"/>
      <c r="ABF6" s="86"/>
      <c r="ABG6" s="86"/>
      <c r="ABH6" s="86"/>
      <c r="ABI6" s="86"/>
      <c r="ABJ6" s="86"/>
      <c r="ABK6" s="86"/>
      <c r="ABL6" s="86"/>
      <c r="ABM6" s="86"/>
      <c r="ABN6" s="86"/>
      <c r="ABO6" s="86"/>
      <c r="ABP6" s="86"/>
      <c r="ABQ6" s="86"/>
      <c r="ABR6" s="86"/>
      <c r="ABS6" s="86"/>
      <c r="ABT6" s="86"/>
      <c r="ABU6" s="86"/>
      <c r="ABV6" s="86"/>
      <c r="ABW6" s="86"/>
      <c r="ABX6" s="86"/>
      <c r="ABY6" s="86"/>
      <c r="ABZ6" s="86"/>
      <c r="ACA6" s="86"/>
      <c r="ACB6" s="86"/>
      <c r="ACC6" s="86"/>
      <c r="ACD6" s="86"/>
      <c r="ACE6" s="86"/>
      <c r="ACF6" s="86"/>
      <c r="ACG6" s="86"/>
      <c r="ACH6" s="86"/>
      <c r="ACI6" s="86"/>
      <c r="ACJ6" s="86"/>
      <c r="ACK6" s="86"/>
      <c r="ACL6" s="86"/>
      <c r="ACM6" s="86"/>
      <c r="ACN6" s="86"/>
      <c r="ACO6" s="86"/>
      <c r="ACP6" s="86"/>
      <c r="ACQ6" s="86"/>
      <c r="ACR6" s="86"/>
      <c r="ACS6" s="86"/>
      <c r="ACT6" s="86"/>
      <c r="ACU6" s="86"/>
      <c r="ACV6" s="86"/>
      <c r="ACW6" s="86"/>
      <c r="ACX6" s="86"/>
      <c r="ACY6" s="86"/>
      <c r="ACZ6" s="86"/>
      <c r="ADA6" s="86"/>
      <c r="ADB6" s="86"/>
      <c r="ADC6" s="86"/>
      <c r="ADD6" s="86"/>
      <c r="ADE6" s="86"/>
      <c r="ADF6" s="86"/>
      <c r="ADG6" s="86"/>
      <c r="ADH6" s="86"/>
      <c r="ADI6" s="86"/>
      <c r="ADJ6" s="86"/>
      <c r="ADK6" s="86"/>
      <c r="ADL6" s="86"/>
      <c r="ADM6" s="86"/>
      <c r="ADN6" s="86"/>
      <c r="ADO6" s="86"/>
      <c r="ADP6" s="86"/>
      <c r="ADQ6" s="86"/>
      <c r="ADR6" s="86"/>
      <c r="ADS6" s="86"/>
      <c r="ADT6" s="86"/>
      <c r="ADU6" s="86"/>
      <c r="ADV6" s="86"/>
      <c r="ADW6" s="86"/>
      <c r="ADX6" s="86"/>
      <c r="ADY6" s="86"/>
      <c r="ADZ6" s="86"/>
      <c r="AEA6" s="86"/>
      <c r="AEB6" s="86"/>
      <c r="AEC6" s="86"/>
      <c r="AED6" s="86"/>
      <c r="AEE6" s="86"/>
      <c r="AEF6" s="86"/>
      <c r="AEG6" s="86"/>
      <c r="AEH6" s="86"/>
      <c r="AEI6" s="86"/>
      <c r="AEJ6" s="86"/>
      <c r="AEK6" s="86"/>
      <c r="AEL6" s="86"/>
      <c r="AEM6" s="86"/>
      <c r="AEN6" s="86"/>
      <c r="AEO6" s="86"/>
      <c r="AEP6" s="86"/>
      <c r="AEQ6" s="86"/>
      <c r="AER6" s="86"/>
      <c r="AES6" s="86"/>
      <c r="AET6" s="86"/>
      <c r="AEU6" s="86"/>
      <c r="AEV6" s="86"/>
      <c r="AEW6" s="86"/>
      <c r="AEX6" s="86"/>
      <c r="AEY6" s="86"/>
      <c r="AEZ6" s="86"/>
      <c r="AFA6" s="86"/>
      <c r="AFB6" s="86"/>
      <c r="AFC6" s="86"/>
      <c r="AFD6" s="86"/>
      <c r="AFE6" s="86"/>
      <c r="AFF6" s="86"/>
      <c r="AFG6" s="86"/>
      <c r="AFH6" s="86"/>
      <c r="AFI6" s="86"/>
      <c r="AFJ6" s="86"/>
      <c r="AFK6" s="86"/>
      <c r="AFL6" s="86"/>
      <c r="AFM6" s="86"/>
      <c r="AFN6" s="86"/>
      <c r="AFO6" s="86"/>
      <c r="AFP6" s="86"/>
      <c r="AFQ6" s="86"/>
      <c r="AFR6" s="86"/>
      <c r="AFS6" s="86"/>
      <c r="AFT6" s="86"/>
      <c r="AFU6" s="86"/>
      <c r="AFV6" s="86"/>
      <c r="AFW6" s="86"/>
      <c r="AFX6" s="86"/>
      <c r="AFY6" s="86"/>
      <c r="AFZ6" s="86"/>
      <c r="AGA6" s="86"/>
      <c r="AGB6" s="86"/>
      <c r="AGC6" s="86"/>
      <c r="AGD6" s="86"/>
      <c r="AGE6" s="86"/>
      <c r="AGF6" s="86"/>
      <c r="AGG6" s="86"/>
      <c r="AGH6" s="86"/>
      <c r="AGI6" s="86"/>
      <c r="AGJ6" s="86"/>
      <c r="AGK6" s="86"/>
      <c r="AGL6" s="86"/>
      <c r="AGM6" s="86"/>
      <c r="AGN6" s="86"/>
      <c r="AGO6" s="86"/>
      <c r="AGP6" s="86"/>
      <c r="AGQ6" s="86"/>
      <c r="AGR6" s="86"/>
      <c r="AGS6" s="86"/>
      <c r="AGT6" s="86"/>
      <c r="AGU6" s="86"/>
      <c r="AGV6" s="86"/>
      <c r="AGW6" s="86"/>
      <c r="AGX6" s="86"/>
      <c r="AGY6" s="86"/>
      <c r="AGZ6" s="86"/>
      <c r="AHA6" s="86"/>
      <c r="AHB6" s="86"/>
      <c r="AHC6" s="86"/>
      <c r="AHD6" s="86"/>
      <c r="AHE6" s="86"/>
      <c r="AHF6" s="86"/>
      <c r="AHG6" s="86"/>
      <c r="AHH6" s="86"/>
      <c r="AHI6" s="86"/>
      <c r="AHJ6" s="86"/>
      <c r="AHK6" s="86"/>
      <c r="AHL6" s="86"/>
      <c r="AHM6" s="86"/>
      <c r="AHN6" s="86"/>
      <c r="AHO6" s="86"/>
      <c r="AHP6" s="86"/>
      <c r="AHQ6" s="86"/>
      <c r="AHR6" s="86"/>
      <c r="AHS6" s="86"/>
      <c r="AHT6" s="86"/>
      <c r="AHU6" s="86"/>
      <c r="AHV6" s="86"/>
      <c r="AHW6" s="86"/>
      <c r="AHX6" s="86"/>
      <c r="AHY6" s="86"/>
      <c r="AHZ6" s="86"/>
      <c r="AIA6" s="86"/>
      <c r="AIB6" s="86"/>
      <c r="AIC6" s="86"/>
      <c r="AID6" s="86"/>
      <c r="AIE6" s="86"/>
      <c r="AIF6" s="86"/>
      <c r="AIG6" s="86"/>
      <c r="AIH6" s="86"/>
      <c r="AII6" s="86"/>
      <c r="AIJ6" s="86"/>
      <c r="AIK6" s="86"/>
      <c r="AIL6" s="86"/>
      <c r="AIM6" s="86"/>
      <c r="AIN6" s="86"/>
      <c r="AIO6" s="86"/>
      <c r="AIP6" s="86"/>
      <c r="AIQ6" s="86"/>
      <c r="AIR6" s="86"/>
      <c r="AIS6" s="86"/>
      <c r="AIT6" s="86"/>
      <c r="AIU6" s="86"/>
      <c r="AIV6" s="86"/>
      <c r="AIW6" s="86"/>
      <c r="AIX6" s="86"/>
      <c r="AIY6" s="86"/>
      <c r="AIZ6" s="86"/>
      <c r="AJA6" s="86"/>
      <c r="AJB6" s="86"/>
      <c r="AJC6" s="86"/>
      <c r="AJD6" s="86"/>
      <c r="AJE6" s="86"/>
      <c r="AJF6" s="86"/>
      <c r="AJG6" s="86"/>
      <c r="AJH6" s="86"/>
      <c r="AJI6" s="86"/>
      <c r="AJJ6" s="86"/>
      <c r="AJK6" s="86"/>
      <c r="AJL6" s="86"/>
      <c r="AJM6" s="86"/>
      <c r="AJN6" s="86"/>
      <c r="AJO6" s="86"/>
      <c r="AJP6" s="86"/>
      <c r="AJQ6" s="86"/>
      <c r="AJR6" s="86"/>
      <c r="AJS6" s="86"/>
      <c r="AJT6" s="86"/>
      <c r="AJU6" s="86"/>
      <c r="AJV6" s="86"/>
      <c r="AJW6" s="86"/>
      <c r="AJX6" s="86"/>
      <c r="AJY6" s="86"/>
      <c r="AJZ6" s="86"/>
      <c r="AKA6" s="86"/>
      <c r="AKB6" s="86"/>
      <c r="AKC6" s="86"/>
      <c r="AKD6" s="86"/>
      <c r="AKE6" s="86"/>
      <c r="AKF6" s="86"/>
      <c r="AKG6" s="86"/>
      <c r="AKH6" s="86"/>
      <c r="AKI6" s="86"/>
      <c r="AKJ6" s="86"/>
      <c r="AKK6" s="86"/>
      <c r="AKL6" s="86"/>
      <c r="AKM6" s="86"/>
      <c r="AKN6" s="86"/>
      <c r="AKO6" s="86"/>
      <c r="AKP6" s="86"/>
      <c r="AKQ6" s="86"/>
      <c r="AKR6" s="86"/>
      <c r="AKS6" s="86"/>
      <c r="AKT6" s="86"/>
      <c r="AKU6" s="86"/>
      <c r="AKV6" s="86"/>
      <c r="AKW6" s="86"/>
      <c r="AKX6" s="86"/>
      <c r="AKY6" s="86"/>
      <c r="AKZ6" s="86"/>
      <c r="ALA6" s="86"/>
      <c r="ALB6" s="86"/>
      <c r="ALC6" s="86"/>
      <c r="ALD6" s="86"/>
      <c r="ALE6" s="86"/>
      <c r="ALF6" s="86"/>
      <c r="ALG6" s="86"/>
      <c r="ALH6" s="86"/>
      <c r="ALI6" s="86"/>
      <c r="ALJ6" s="86"/>
      <c r="ALK6" s="86"/>
      <c r="ALL6" s="86"/>
      <c r="ALM6" s="86"/>
      <c r="ALN6" s="86"/>
      <c r="ALO6" s="86"/>
      <c r="ALP6" s="86"/>
      <c r="ALQ6" s="86"/>
      <c r="ALR6" s="86"/>
      <c r="ALS6" s="86"/>
      <c r="ALT6" s="86"/>
      <c r="ALU6" s="86"/>
      <c r="ALV6" s="86"/>
      <c r="ALW6" s="86"/>
      <c r="ALX6" s="86"/>
      <c r="ALY6" s="86"/>
      <c r="ALZ6" s="86"/>
      <c r="AMA6" s="86"/>
      <c r="AMB6" s="86"/>
      <c r="AMC6" s="86"/>
      <c r="AMD6" s="86"/>
      <c r="AME6" s="86"/>
      <c r="AMF6" s="86"/>
      <c r="AMG6" s="86"/>
      <c r="AMH6" s="86"/>
      <c r="AMI6" s="86"/>
      <c r="AMJ6" s="86"/>
      <c r="AMK6" s="86"/>
      <c r="AML6" s="86"/>
      <c r="AMM6" s="86"/>
      <c r="AMN6" s="86"/>
      <c r="AMO6" s="86"/>
      <c r="AMP6" s="86"/>
      <c r="AMQ6" s="86"/>
      <c r="AMR6" s="86"/>
      <c r="AMS6" s="86"/>
      <c r="AMT6" s="86"/>
      <c r="AMU6" s="86"/>
      <c r="AMV6" s="86"/>
      <c r="AMW6" s="86"/>
      <c r="AMX6" s="86"/>
      <c r="AMY6" s="86"/>
      <c r="AMZ6" s="86"/>
      <c r="ANA6" s="86"/>
      <c r="ANB6" s="86"/>
      <c r="ANC6" s="86"/>
      <c r="AND6" s="86"/>
      <c r="ANE6" s="86"/>
      <c r="ANF6" s="86"/>
      <c r="ANG6" s="86"/>
      <c r="ANH6" s="86"/>
      <c r="ANI6" s="86"/>
      <c r="ANJ6" s="86"/>
      <c r="ANK6" s="86"/>
      <c r="ANL6" s="86"/>
      <c r="ANM6" s="86"/>
      <c r="ANN6" s="86"/>
      <c r="ANO6" s="86"/>
      <c r="ANP6" s="86"/>
      <c r="ANQ6" s="86"/>
      <c r="ANR6" s="86"/>
      <c r="ANS6" s="86"/>
      <c r="ANT6" s="86"/>
      <c r="ANU6" s="86"/>
      <c r="ANV6" s="86"/>
      <c r="ANW6" s="86"/>
      <c r="ANX6" s="86"/>
      <c r="ANY6" s="86"/>
      <c r="ANZ6" s="86"/>
      <c r="AOA6" s="86"/>
      <c r="AOB6" s="86"/>
      <c r="AOC6" s="86"/>
      <c r="AOD6" s="86"/>
      <c r="AOE6" s="86"/>
      <c r="AOF6" s="86"/>
      <c r="AOG6" s="86"/>
      <c r="AOH6" s="86"/>
      <c r="AOI6" s="86"/>
      <c r="AOJ6" s="86"/>
      <c r="AOK6" s="86"/>
      <c r="AOL6" s="86"/>
      <c r="AOM6" s="86"/>
      <c r="AON6" s="86"/>
      <c r="AOO6" s="86"/>
      <c r="AOP6" s="86"/>
      <c r="AOQ6" s="86"/>
      <c r="AOR6" s="86"/>
      <c r="AOS6" s="86"/>
      <c r="AOT6" s="86"/>
      <c r="AOU6" s="86"/>
      <c r="AOV6" s="86"/>
      <c r="AOW6" s="86"/>
      <c r="AOX6" s="86"/>
      <c r="AOY6" s="86"/>
      <c r="AOZ6" s="86"/>
      <c r="APA6" s="86"/>
      <c r="APB6" s="86"/>
      <c r="APC6" s="86"/>
      <c r="APD6" s="86"/>
      <c r="APE6" s="86"/>
      <c r="APF6" s="86"/>
      <c r="APG6" s="86"/>
      <c r="APH6" s="86"/>
      <c r="API6" s="86"/>
      <c r="APJ6" s="86"/>
      <c r="APK6" s="86"/>
      <c r="APL6" s="86"/>
      <c r="APM6" s="86"/>
      <c r="APN6" s="86"/>
      <c r="APO6" s="86"/>
      <c r="APP6" s="86"/>
      <c r="APQ6" s="86"/>
      <c r="APR6" s="86"/>
      <c r="APS6" s="86"/>
      <c r="APT6" s="86"/>
      <c r="APU6" s="86"/>
      <c r="APV6" s="86"/>
      <c r="APW6" s="86"/>
      <c r="APX6" s="86"/>
      <c r="APY6" s="86"/>
      <c r="APZ6" s="86"/>
      <c r="AQA6" s="86"/>
      <c r="AQB6" s="86"/>
      <c r="AQC6" s="86"/>
      <c r="AQD6" s="86"/>
      <c r="AQE6" s="86"/>
      <c r="AQF6" s="86"/>
      <c r="AQG6" s="86"/>
      <c r="AQH6" s="86"/>
      <c r="AQI6" s="86"/>
      <c r="AQJ6" s="86"/>
      <c r="AQK6" s="86"/>
      <c r="AQL6" s="86"/>
      <c r="AQM6" s="86"/>
      <c r="AQN6" s="86"/>
      <c r="AQO6" s="86"/>
      <c r="AQP6" s="86"/>
      <c r="AQQ6" s="86"/>
      <c r="AQR6" s="86"/>
      <c r="AQS6" s="86"/>
      <c r="AQT6" s="86"/>
      <c r="AQU6" s="86"/>
      <c r="AQV6" s="86"/>
      <c r="AQW6" s="86"/>
      <c r="AQX6" s="86"/>
      <c r="AQY6" s="86"/>
      <c r="AQZ6" s="86"/>
      <c r="ARA6" s="86"/>
      <c r="ARB6" s="86"/>
      <c r="ARC6" s="86"/>
      <c r="ARD6" s="86"/>
      <c r="ARE6" s="86"/>
      <c r="ARF6" s="86"/>
      <c r="ARG6" s="86"/>
      <c r="ARH6" s="86"/>
      <c r="ARI6" s="86"/>
      <c r="ARJ6" s="86"/>
      <c r="ARK6" s="86"/>
      <c r="ARL6" s="86"/>
      <c r="ARM6" s="86"/>
      <c r="ARN6" s="86"/>
      <c r="ARO6" s="86"/>
      <c r="ARP6" s="86"/>
      <c r="ARQ6" s="86"/>
      <c r="ARR6" s="86"/>
      <c r="ARS6" s="86"/>
      <c r="ART6" s="86"/>
      <c r="ARU6" s="86"/>
      <c r="ARV6" s="86"/>
      <c r="ARW6" s="86"/>
      <c r="ARX6" s="86"/>
      <c r="ARY6" s="86"/>
      <c r="ARZ6" s="86"/>
      <c r="ASA6" s="86"/>
      <c r="ASB6" s="86"/>
      <c r="ASC6" s="86"/>
      <c r="ASD6" s="86"/>
      <c r="ASE6" s="86"/>
      <c r="ASF6" s="86"/>
      <c r="ASG6" s="86"/>
      <c r="ASH6" s="86"/>
      <c r="ASI6" s="86"/>
      <c r="ASJ6" s="86"/>
      <c r="ASK6" s="86"/>
      <c r="ASL6" s="86"/>
      <c r="ASM6" s="86"/>
      <c r="ASN6" s="86"/>
      <c r="ASO6" s="86"/>
      <c r="ASP6" s="86"/>
      <c r="ASQ6" s="86"/>
      <c r="ASR6" s="86"/>
      <c r="ASS6" s="86"/>
      <c r="AST6" s="86"/>
      <c r="ASU6" s="86"/>
      <c r="ASV6" s="86"/>
      <c r="ASW6" s="86"/>
      <c r="ASX6" s="86"/>
      <c r="ASY6" s="86"/>
      <c r="ASZ6" s="86"/>
      <c r="ATA6" s="86"/>
      <c r="ATB6" s="86"/>
      <c r="ATC6" s="86"/>
      <c r="ATD6" s="86"/>
      <c r="ATE6" s="86"/>
      <c r="ATF6" s="86"/>
      <c r="ATG6" s="86"/>
      <c r="ATH6" s="86"/>
      <c r="ATI6" s="86"/>
      <c r="ATJ6" s="86"/>
      <c r="ATK6" s="86"/>
      <c r="ATL6" s="86"/>
      <c r="ATM6" s="86"/>
      <c r="ATN6" s="86"/>
      <c r="ATO6" s="86"/>
      <c r="ATP6" s="86"/>
      <c r="ATQ6" s="86"/>
      <c r="ATR6" s="86"/>
      <c r="ATS6" s="86"/>
      <c r="ATT6" s="86"/>
      <c r="ATU6" s="86"/>
      <c r="ATV6" s="86"/>
      <c r="ATW6" s="86"/>
      <c r="ATX6" s="86"/>
      <c r="ATY6" s="86"/>
      <c r="ATZ6" s="86"/>
      <c r="AUA6" s="86"/>
      <c r="AUB6" s="86"/>
      <c r="AUC6" s="86"/>
      <c r="AUD6" s="86"/>
      <c r="AUE6" s="86"/>
      <c r="AUF6" s="86"/>
      <c r="AUG6" s="86"/>
      <c r="AUH6" s="86"/>
      <c r="AUI6" s="86"/>
      <c r="AUJ6" s="86"/>
      <c r="AUK6" s="86"/>
      <c r="AUL6" s="86"/>
      <c r="AUM6" s="86"/>
      <c r="AUN6" s="86"/>
      <c r="AUO6" s="86"/>
      <c r="AUP6" s="86"/>
      <c r="AUQ6" s="86"/>
      <c r="AUR6" s="86"/>
      <c r="AUS6" s="86"/>
      <c r="AUT6" s="86"/>
      <c r="AUU6" s="86"/>
      <c r="AUV6" s="86"/>
      <c r="AUW6" s="86"/>
      <c r="AUX6" s="86"/>
      <c r="AUY6" s="86"/>
      <c r="AUZ6" s="86"/>
      <c r="AVA6" s="86"/>
      <c r="AVB6" s="86"/>
      <c r="AVC6" s="86"/>
      <c r="AVD6" s="86"/>
      <c r="AVE6" s="86"/>
      <c r="AVF6" s="86"/>
      <c r="AVG6" s="86"/>
      <c r="AVH6" s="86"/>
      <c r="AVI6" s="86"/>
      <c r="AVJ6" s="86"/>
      <c r="AVK6" s="86"/>
      <c r="AVL6" s="86"/>
      <c r="AVM6" s="86"/>
      <c r="AVN6" s="86"/>
      <c r="AVO6" s="86"/>
      <c r="AVP6" s="86"/>
      <c r="AVQ6" s="86"/>
      <c r="AVR6" s="86"/>
      <c r="AVS6" s="86"/>
      <c r="AVT6" s="86"/>
      <c r="AVU6" s="86"/>
      <c r="AVV6" s="86"/>
      <c r="AVW6" s="86"/>
      <c r="AVX6" s="86"/>
      <c r="AVY6" s="86"/>
      <c r="AVZ6" s="86"/>
      <c r="AWA6" s="86"/>
      <c r="AWB6" s="86"/>
      <c r="AWC6" s="86"/>
      <c r="AWD6" s="86"/>
      <c r="AWE6" s="86"/>
      <c r="AWF6" s="86"/>
      <c r="AWG6" s="86"/>
      <c r="AWH6" s="86"/>
      <c r="AWI6" s="86"/>
      <c r="AWJ6" s="86"/>
      <c r="AWK6" s="86"/>
      <c r="AWL6" s="86"/>
      <c r="AWM6" s="86"/>
      <c r="AWN6" s="86"/>
      <c r="AWO6" s="86"/>
      <c r="AWP6" s="86"/>
      <c r="AWQ6" s="86"/>
      <c r="AWR6" s="86"/>
      <c r="AWS6" s="86"/>
      <c r="AWT6" s="86"/>
      <c r="AWU6" s="86"/>
      <c r="AWV6" s="86"/>
      <c r="AWW6" s="86"/>
      <c r="AWX6" s="86"/>
      <c r="AWY6" s="86"/>
      <c r="AWZ6" s="86"/>
      <c r="AXA6" s="86"/>
      <c r="AXB6" s="86"/>
      <c r="AXC6" s="86"/>
      <c r="AXD6" s="86"/>
      <c r="AXE6" s="86"/>
      <c r="AXF6" s="86"/>
      <c r="AXG6" s="86"/>
      <c r="AXH6" s="86"/>
      <c r="AXI6" s="86"/>
      <c r="AXJ6" s="86"/>
      <c r="AXK6" s="86"/>
      <c r="AXL6" s="86"/>
      <c r="AXM6" s="86"/>
      <c r="AXN6" s="86"/>
      <c r="AXO6" s="86"/>
      <c r="AXP6" s="86"/>
      <c r="AXQ6" s="86"/>
      <c r="AXR6" s="86"/>
      <c r="AXS6" s="86"/>
      <c r="AXT6" s="86"/>
      <c r="AXU6" s="86"/>
      <c r="AXV6" s="86"/>
      <c r="AXW6" s="86"/>
      <c r="AXX6" s="86"/>
      <c r="AXY6" s="86"/>
      <c r="AXZ6" s="86"/>
      <c r="AYA6" s="86"/>
      <c r="AYB6" s="86"/>
      <c r="AYC6" s="86"/>
      <c r="AYD6" s="86"/>
      <c r="AYE6" s="86"/>
      <c r="AYF6" s="86"/>
      <c r="AYG6" s="86"/>
      <c r="AYH6" s="86"/>
      <c r="AYI6" s="86"/>
      <c r="AYJ6" s="86"/>
      <c r="AYK6" s="86"/>
      <c r="AYL6" s="86"/>
      <c r="AYM6" s="86"/>
      <c r="AYN6" s="86"/>
      <c r="AYO6" s="86"/>
      <c r="AYP6" s="86"/>
      <c r="AYQ6" s="86"/>
      <c r="AYR6" s="86"/>
      <c r="AYS6" s="86"/>
      <c r="AYT6" s="86"/>
      <c r="AYU6" s="86"/>
      <c r="AYV6" s="86"/>
      <c r="AYW6" s="86"/>
      <c r="AYX6" s="86"/>
      <c r="AYY6" s="86"/>
      <c r="AYZ6" s="86"/>
      <c r="AZA6" s="86"/>
      <c r="AZB6" s="86"/>
      <c r="AZC6" s="86"/>
      <c r="AZD6" s="86"/>
      <c r="AZE6" s="86"/>
      <c r="AZF6" s="86"/>
      <c r="AZG6" s="86"/>
      <c r="AZH6" s="86"/>
      <c r="AZI6" s="86"/>
      <c r="AZJ6" s="86"/>
      <c r="AZK6" s="86"/>
      <c r="AZL6" s="86"/>
      <c r="AZM6" s="86"/>
      <c r="AZN6" s="86"/>
      <c r="AZO6" s="86"/>
      <c r="AZP6" s="86"/>
      <c r="AZQ6" s="86"/>
      <c r="AZR6" s="86"/>
      <c r="AZS6" s="86"/>
      <c r="AZT6" s="86"/>
      <c r="AZU6" s="86"/>
      <c r="AZV6" s="86"/>
      <c r="AZW6" s="86"/>
      <c r="AZX6" s="86"/>
      <c r="AZY6" s="86"/>
      <c r="AZZ6" s="86"/>
      <c r="BAA6" s="86"/>
      <c r="BAB6" s="86"/>
      <c r="BAC6" s="86"/>
      <c r="BAD6" s="86"/>
      <c r="BAE6" s="86"/>
      <c r="BAF6" s="86"/>
      <c r="BAG6" s="86"/>
      <c r="BAH6" s="86"/>
      <c r="BAI6" s="86"/>
      <c r="BAJ6" s="86"/>
      <c r="BAK6" s="86"/>
      <c r="BAL6" s="86"/>
      <c r="BAM6" s="86"/>
      <c r="BAN6" s="86"/>
      <c r="BAO6" s="86"/>
      <c r="BAP6" s="86"/>
      <c r="BAQ6" s="86"/>
      <c r="BAR6" s="86"/>
      <c r="BAS6" s="86"/>
      <c r="BAT6" s="86"/>
      <c r="BAU6" s="86"/>
      <c r="BAV6" s="86"/>
      <c r="BAW6" s="86"/>
      <c r="BAX6" s="86"/>
      <c r="BAY6" s="86"/>
      <c r="BAZ6" s="86"/>
      <c r="BBA6" s="86"/>
      <c r="BBB6" s="86"/>
      <c r="BBC6" s="86"/>
      <c r="BBD6" s="86"/>
      <c r="BBE6" s="86"/>
      <c r="BBF6" s="86"/>
      <c r="BBG6" s="86"/>
      <c r="BBH6" s="86"/>
      <c r="BBI6" s="86"/>
      <c r="BBJ6" s="86"/>
      <c r="BBK6" s="86"/>
      <c r="BBL6" s="86"/>
      <c r="BBM6" s="86"/>
      <c r="BBN6" s="86"/>
      <c r="BBO6" s="86"/>
      <c r="BBP6" s="86"/>
      <c r="BBQ6" s="86"/>
      <c r="BBR6" s="86"/>
      <c r="BBS6" s="86"/>
      <c r="BBT6" s="86"/>
      <c r="BBU6" s="86"/>
      <c r="BBV6" s="86"/>
      <c r="BBW6" s="86"/>
      <c r="BBX6" s="86"/>
      <c r="BBY6" s="86"/>
      <c r="BBZ6" s="86"/>
      <c r="BCA6" s="86"/>
      <c r="BCB6" s="86"/>
      <c r="BCC6" s="86"/>
      <c r="BCD6" s="86"/>
      <c r="BCE6" s="86"/>
      <c r="BCF6" s="86"/>
      <c r="BCG6" s="86"/>
      <c r="BCH6" s="86"/>
      <c r="BCI6" s="86"/>
      <c r="BCJ6" s="86"/>
      <c r="BCK6" s="86"/>
      <c r="BCL6" s="86"/>
      <c r="BCM6" s="86"/>
      <c r="BCN6" s="86"/>
      <c r="BCO6" s="86"/>
      <c r="BCP6" s="86"/>
      <c r="BCQ6" s="86"/>
      <c r="BCR6" s="86"/>
      <c r="BCS6" s="86"/>
      <c r="BCT6" s="86"/>
      <c r="BCU6" s="86"/>
      <c r="BCV6" s="86"/>
      <c r="BCW6" s="86"/>
      <c r="BCX6" s="86"/>
      <c r="BCY6" s="86"/>
      <c r="BCZ6" s="86"/>
      <c r="BDA6" s="86"/>
      <c r="BDB6" s="86"/>
      <c r="BDC6" s="86"/>
      <c r="BDD6" s="86"/>
      <c r="BDE6" s="86"/>
      <c r="BDF6" s="86"/>
      <c r="BDG6" s="86"/>
      <c r="BDH6" s="86"/>
      <c r="BDI6" s="86"/>
      <c r="BDJ6" s="86"/>
      <c r="BDK6" s="86"/>
      <c r="BDL6" s="86"/>
      <c r="BDM6" s="86"/>
      <c r="BDN6" s="86"/>
      <c r="BDO6" s="86"/>
      <c r="BDP6" s="86"/>
      <c r="BDQ6" s="86"/>
      <c r="BDR6" s="86"/>
      <c r="BDS6" s="86"/>
      <c r="BDT6" s="86"/>
      <c r="BDU6" s="86"/>
      <c r="BDV6" s="86"/>
      <c r="BDW6" s="86"/>
      <c r="BDX6" s="86"/>
      <c r="BDY6" s="86"/>
      <c r="BDZ6" s="86"/>
      <c r="BEA6" s="86"/>
      <c r="BEB6" s="86"/>
      <c r="BEC6" s="86"/>
      <c r="BED6" s="86"/>
      <c r="BEE6" s="86"/>
      <c r="BEF6" s="86"/>
      <c r="BEG6" s="86"/>
      <c r="BEH6" s="86"/>
      <c r="BEI6" s="86"/>
      <c r="BEJ6" s="86"/>
      <c r="BEK6" s="86"/>
      <c r="BEL6" s="86"/>
      <c r="BEM6" s="86"/>
      <c r="BEN6" s="86"/>
      <c r="BEO6" s="86"/>
      <c r="BEP6" s="86"/>
      <c r="BEQ6" s="86"/>
      <c r="BER6" s="86"/>
      <c r="BES6" s="86"/>
      <c r="BET6" s="86"/>
      <c r="BEU6" s="86"/>
      <c r="BEV6" s="86"/>
      <c r="BEW6" s="86"/>
      <c r="BEX6" s="86"/>
      <c r="BEY6" s="86"/>
      <c r="BEZ6" s="86"/>
      <c r="BFA6" s="86"/>
      <c r="BFB6" s="86"/>
      <c r="BFC6" s="86"/>
      <c r="BFD6" s="86"/>
      <c r="BFE6" s="86"/>
      <c r="BFF6" s="86"/>
      <c r="BFG6" s="86"/>
      <c r="BFH6" s="86"/>
      <c r="BFI6" s="86"/>
      <c r="BFJ6" s="86"/>
      <c r="BFK6" s="86"/>
      <c r="BFL6" s="86"/>
      <c r="BFM6" s="86"/>
      <c r="BFN6" s="86"/>
      <c r="BFO6" s="86"/>
      <c r="BFP6" s="86"/>
      <c r="BFQ6" s="86"/>
      <c r="BFR6" s="86"/>
      <c r="BFS6" s="86"/>
      <c r="BFT6" s="86"/>
      <c r="BFU6" s="86"/>
      <c r="BFV6" s="86"/>
      <c r="BFW6" s="86"/>
      <c r="BFX6" s="86"/>
      <c r="BFY6" s="86"/>
      <c r="BFZ6" s="86"/>
      <c r="BGA6" s="86"/>
      <c r="BGB6" s="86"/>
      <c r="BGC6" s="86"/>
      <c r="BGD6" s="86"/>
      <c r="BGE6" s="86"/>
      <c r="BGF6" s="86"/>
      <c r="BGG6" s="86"/>
      <c r="BGH6" s="86"/>
      <c r="BGI6" s="86"/>
      <c r="BGJ6" s="86"/>
      <c r="BGK6" s="86"/>
      <c r="BGL6" s="86"/>
      <c r="BGM6" s="86"/>
      <c r="BGN6" s="86"/>
      <c r="BGO6" s="86"/>
      <c r="BGP6" s="86"/>
      <c r="BGQ6" s="86"/>
      <c r="BGR6" s="86"/>
      <c r="BGS6" s="86"/>
      <c r="BGT6" s="86"/>
      <c r="BGU6" s="86"/>
      <c r="BGV6" s="86"/>
      <c r="BGW6" s="86"/>
      <c r="BGX6" s="86"/>
      <c r="BGY6" s="86"/>
      <c r="BGZ6" s="86"/>
      <c r="BHA6" s="86"/>
      <c r="BHB6" s="86"/>
      <c r="BHC6" s="86"/>
      <c r="BHD6" s="86"/>
      <c r="BHE6" s="86"/>
      <c r="BHF6" s="86"/>
      <c r="BHG6" s="86"/>
      <c r="BHH6" s="86"/>
      <c r="BHI6" s="86"/>
      <c r="BHJ6" s="86"/>
      <c r="BHK6" s="86"/>
      <c r="BHL6" s="86"/>
      <c r="BHM6" s="86"/>
      <c r="BHN6" s="86"/>
      <c r="BHO6" s="86"/>
      <c r="BHP6" s="86"/>
      <c r="BHQ6" s="86"/>
      <c r="BHR6" s="86"/>
      <c r="BHS6" s="86"/>
      <c r="BHT6" s="86"/>
      <c r="BHU6" s="86"/>
      <c r="BHV6" s="86"/>
      <c r="BHW6" s="86"/>
      <c r="BHX6" s="86"/>
      <c r="BHY6" s="86"/>
      <c r="BHZ6" s="86"/>
      <c r="BIA6" s="86"/>
      <c r="BIB6" s="86"/>
      <c r="BIC6" s="86"/>
      <c r="BID6" s="86"/>
      <c r="BIE6" s="86"/>
      <c r="BIF6" s="86"/>
      <c r="BIG6" s="86"/>
      <c r="BIH6" s="86"/>
      <c r="BII6" s="86"/>
      <c r="BIJ6" s="86"/>
      <c r="BIK6" s="86"/>
      <c r="BIL6" s="86"/>
      <c r="BIM6" s="86"/>
      <c r="BIN6" s="86"/>
      <c r="BIO6" s="86"/>
      <c r="BIP6" s="86"/>
      <c r="BIQ6" s="86"/>
      <c r="BIR6" s="86"/>
      <c r="BIS6" s="86"/>
      <c r="BIT6" s="86"/>
      <c r="BIU6" s="86"/>
      <c r="BIV6" s="86"/>
      <c r="BIW6" s="86"/>
      <c r="BIX6" s="86"/>
      <c r="BIY6" s="86"/>
      <c r="BIZ6" s="86"/>
      <c r="BJA6" s="86"/>
      <c r="BJB6" s="86"/>
      <c r="BJC6" s="86"/>
      <c r="BJD6" s="86"/>
      <c r="BJE6" s="86"/>
      <c r="BJF6" s="86"/>
      <c r="BJG6" s="86"/>
      <c r="BJH6" s="86"/>
      <c r="BJI6" s="86"/>
      <c r="BJJ6" s="86"/>
      <c r="BJK6" s="86"/>
      <c r="BJL6" s="86"/>
      <c r="BJM6" s="86"/>
      <c r="BJN6" s="86"/>
      <c r="BJO6" s="86"/>
      <c r="BJP6" s="86"/>
      <c r="BJQ6" s="86"/>
      <c r="BJR6" s="86"/>
      <c r="BJS6" s="86"/>
      <c r="BJT6" s="86"/>
      <c r="BJU6" s="86"/>
      <c r="BJV6" s="86"/>
      <c r="BJW6" s="86"/>
      <c r="BJX6" s="86"/>
      <c r="BJY6" s="86"/>
      <c r="BJZ6" s="86"/>
      <c r="BKA6" s="86"/>
      <c r="BKB6" s="86"/>
      <c r="BKC6" s="86"/>
      <c r="BKD6" s="86"/>
      <c r="BKE6" s="86"/>
      <c r="BKF6" s="86"/>
      <c r="BKG6" s="86"/>
      <c r="BKH6" s="86"/>
      <c r="BKI6" s="86"/>
      <c r="BKJ6" s="86"/>
      <c r="BKK6" s="86"/>
      <c r="BKL6" s="86"/>
      <c r="BKM6" s="86"/>
      <c r="BKN6" s="86"/>
      <c r="BKO6" s="86"/>
      <c r="BKP6" s="86"/>
      <c r="BKQ6" s="86"/>
      <c r="BKR6" s="86"/>
      <c r="BKS6" s="86"/>
      <c r="BKT6" s="86"/>
      <c r="BKU6" s="86"/>
      <c r="BKV6" s="86"/>
      <c r="BKW6" s="86"/>
      <c r="BKX6" s="86"/>
      <c r="BKY6" s="86"/>
      <c r="BKZ6" s="86"/>
      <c r="BLA6" s="86"/>
      <c r="BLB6" s="86"/>
      <c r="BLC6" s="86"/>
      <c r="BLD6" s="86"/>
      <c r="BLE6" s="86"/>
      <c r="BLF6" s="86"/>
      <c r="BLG6" s="86"/>
      <c r="BLH6" s="86"/>
      <c r="BLI6" s="86"/>
      <c r="BLJ6" s="86"/>
      <c r="BLK6" s="86"/>
      <c r="BLL6" s="86"/>
      <c r="BLM6" s="86"/>
      <c r="BLN6" s="86"/>
      <c r="BLO6" s="86"/>
      <c r="BLP6" s="86"/>
      <c r="BLQ6" s="86"/>
      <c r="BLR6" s="86"/>
      <c r="BLS6" s="86"/>
      <c r="BLT6" s="86"/>
      <c r="BLU6" s="86"/>
      <c r="BLV6" s="86"/>
      <c r="BLW6" s="86"/>
      <c r="BLX6" s="86"/>
      <c r="BLY6" s="86"/>
      <c r="BLZ6" s="86"/>
      <c r="BMA6" s="86"/>
      <c r="BMB6" s="86"/>
      <c r="BMC6" s="86"/>
      <c r="BMD6" s="86"/>
      <c r="BME6" s="86"/>
      <c r="BMF6" s="86"/>
      <c r="BMG6" s="86"/>
      <c r="BMH6" s="86"/>
      <c r="BMI6" s="86"/>
      <c r="BMJ6" s="86"/>
      <c r="BMK6" s="86"/>
      <c r="BML6" s="86"/>
      <c r="BMM6" s="86"/>
      <c r="BMN6" s="86"/>
      <c r="BMO6" s="86"/>
      <c r="BMP6" s="86"/>
      <c r="BMQ6" s="86"/>
      <c r="BMR6" s="86"/>
      <c r="BMS6" s="86"/>
      <c r="BMT6" s="86"/>
      <c r="BMU6" s="86"/>
      <c r="BMV6" s="86"/>
      <c r="BMW6" s="86"/>
      <c r="BMX6" s="86"/>
      <c r="BMY6" s="86"/>
      <c r="BMZ6" s="86"/>
      <c r="BNA6" s="86"/>
      <c r="BNB6" s="86"/>
      <c r="BNC6" s="86"/>
      <c r="BND6" s="86"/>
      <c r="BNE6" s="86"/>
      <c r="BNF6" s="86"/>
      <c r="BNG6" s="86"/>
      <c r="BNH6" s="86"/>
      <c r="BNI6" s="86"/>
      <c r="BNJ6" s="86"/>
      <c r="BNK6" s="86"/>
      <c r="BNL6" s="86"/>
      <c r="BNM6" s="86"/>
      <c r="BNN6" s="86"/>
      <c r="BNO6" s="86"/>
      <c r="BNP6" s="86"/>
      <c r="BNQ6" s="86"/>
      <c r="BNR6" s="86"/>
      <c r="BNS6" s="86"/>
      <c r="BNT6" s="86"/>
      <c r="BNU6" s="86"/>
      <c r="BNV6" s="86"/>
      <c r="BNW6" s="86"/>
      <c r="BNX6" s="86"/>
      <c r="BNY6" s="86"/>
      <c r="BNZ6" s="86"/>
      <c r="BOA6" s="86"/>
      <c r="BOB6" s="86"/>
      <c r="BOC6" s="86"/>
      <c r="BOD6" s="86"/>
      <c r="BOE6" s="86"/>
      <c r="BOF6" s="86"/>
      <c r="BOG6" s="86"/>
      <c r="BOH6" s="86"/>
      <c r="BOI6" s="86"/>
      <c r="BOJ6" s="86"/>
      <c r="BOK6" s="86"/>
      <c r="BOL6" s="86"/>
      <c r="BOM6" s="86"/>
      <c r="BON6" s="86"/>
      <c r="BOO6" s="86"/>
      <c r="BOP6" s="86"/>
      <c r="BOQ6" s="86"/>
      <c r="BOR6" s="86"/>
      <c r="BOS6" s="86"/>
      <c r="BOT6" s="86"/>
      <c r="BOU6" s="86"/>
      <c r="BOV6" s="86"/>
      <c r="BOW6" s="86"/>
      <c r="BOX6" s="86"/>
      <c r="BOY6" s="86"/>
      <c r="BOZ6" s="86"/>
      <c r="BPA6" s="86"/>
      <c r="BPB6" s="86"/>
      <c r="BPC6" s="86"/>
      <c r="BPD6" s="86"/>
      <c r="BPE6" s="86"/>
      <c r="BPF6" s="86"/>
      <c r="BPG6" s="86"/>
      <c r="BPH6" s="86"/>
      <c r="BPI6" s="86"/>
      <c r="BPJ6" s="86"/>
      <c r="BPK6" s="86"/>
      <c r="BPL6" s="86"/>
      <c r="BPM6" s="86"/>
      <c r="BPN6" s="86"/>
      <c r="BPO6" s="86"/>
      <c r="BPP6" s="86"/>
      <c r="BPQ6" s="86"/>
      <c r="BPR6" s="86"/>
      <c r="BPS6" s="86"/>
      <c r="BPT6" s="86"/>
      <c r="BPU6" s="86"/>
      <c r="BPV6" s="86"/>
      <c r="BPW6" s="86"/>
      <c r="BPX6" s="86"/>
      <c r="BPY6" s="86"/>
      <c r="BPZ6" s="86"/>
      <c r="BQA6" s="86"/>
      <c r="BQB6" s="86"/>
      <c r="BQC6" s="86"/>
      <c r="BQD6" s="86"/>
      <c r="BQE6" s="86"/>
      <c r="BQF6" s="86"/>
      <c r="BQG6" s="86"/>
      <c r="BQH6" s="86"/>
      <c r="BQI6" s="86"/>
      <c r="BQJ6" s="86"/>
      <c r="BQK6" s="86"/>
      <c r="BQL6" s="86"/>
      <c r="BQM6" s="86"/>
      <c r="BQN6" s="86"/>
      <c r="BQO6" s="86"/>
      <c r="BQP6" s="86"/>
      <c r="BQQ6" s="86"/>
      <c r="BQR6" s="86"/>
      <c r="BQS6" s="86"/>
      <c r="BQT6" s="86"/>
      <c r="BQU6" s="86"/>
      <c r="BQV6" s="86"/>
      <c r="BQW6" s="86"/>
      <c r="BQX6" s="86"/>
      <c r="BQY6" s="86"/>
      <c r="BQZ6" s="86"/>
      <c r="BRA6" s="86"/>
      <c r="BRB6" s="86"/>
      <c r="BRC6" s="86"/>
      <c r="BRD6" s="86"/>
      <c r="BRE6" s="86"/>
      <c r="BRF6" s="86"/>
      <c r="BRG6" s="86"/>
      <c r="BRH6" s="86"/>
      <c r="BRI6" s="86"/>
      <c r="BRJ6" s="86"/>
      <c r="BRK6" s="86"/>
      <c r="BRL6" s="86"/>
      <c r="BRM6" s="86"/>
      <c r="BRN6" s="86"/>
      <c r="BRO6" s="86"/>
      <c r="BRP6" s="86"/>
      <c r="BRQ6" s="86"/>
      <c r="BRR6" s="86"/>
      <c r="BRS6" s="86"/>
      <c r="BRT6" s="86"/>
      <c r="BRU6" s="86"/>
      <c r="BRV6" s="86"/>
      <c r="BRW6" s="86"/>
      <c r="BRX6" s="86"/>
      <c r="BRY6" s="86"/>
      <c r="BRZ6" s="86"/>
      <c r="BSA6" s="86"/>
      <c r="BSB6" s="86"/>
      <c r="BSC6" s="86"/>
      <c r="BSD6" s="86"/>
      <c r="BSE6" s="86"/>
      <c r="BSF6" s="86"/>
      <c r="BSG6" s="86"/>
      <c r="BSH6" s="86"/>
      <c r="BSI6" s="86"/>
      <c r="BSJ6" s="86"/>
      <c r="BSK6" s="86"/>
      <c r="BSL6" s="86"/>
      <c r="BSM6" s="86"/>
      <c r="BSN6" s="86"/>
      <c r="BSO6" s="86"/>
      <c r="BSP6" s="86"/>
      <c r="BSQ6" s="86"/>
      <c r="BSR6" s="86"/>
      <c r="BSS6" s="86"/>
      <c r="BST6" s="86"/>
      <c r="BSU6" s="86"/>
      <c r="BSV6" s="86"/>
      <c r="BSW6" s="86"/>
      <c r="BSX6" s="86"/>
      <c r="BSY6" s="86"/>
      <c r="BSZ6" s="86"/>
      <c r="BTA6" s="86"/>
      <c r="BTB6" s="86"/>
      <c r="BTC6" s="86"/>
      <c r="BTD6" s="86"/>
      <c r="BTE6" s="86"/>
      <c r="BTF6" s="86"/>
      <c r="BTG6" s="86"/>
      <c r="BTH6" s="86"/>
      <c r="BTI6" s="86"/>
      <c r="BTJ6" s="86"/>
      <c r="BTK6" s="86"/>
      <c r="BTL6" s="86"/>
      <c r="BTM6" s="86"/>
      <c r="BTN6" s="86"/>
      <c r="BTO6" s="86"/>
      <c r="BTP6" s="86"/>
      <c r="BTQ6" s="86"/>
      <c r="BTR6" s="86"/>
      <c r="BTS6" s="86"/>
      <c r="BTT6" s="86"/>
      <c r="BTU6" s="86"/>
      <c r="BTV6" s="86"/>
      <c r="BTW6" s="86"/>
      <c r="BTX6" s="86"/>
      <c r="BTY6" s="86"/>
      <c r="BTZ6" s="86"/>
      <c r="BUA6" s="86"/>
      <c r="BUB6" s="86"/>
      <c r="BUC6" s="86"/>
      <c r="BUD6" s="86"/>
      <c r="BUE6" s="86"/>
      <c r="BUF6" s="86"/>
      <c r="BUG6" s="86"/>
      <c r="BUH6" s="86"/>
      <c r="BUI6" s="86"/>
      <c r="BUJ6" s="86"/>
      <c r="BUK6" s="86"/>
      <c r="BUL6" s="86"/>
      <c r="BUM6" s="86"/>
      <c r="BUN6" s="86"/>
      <c r="BUO6" s="86"/>
      <c r="BUP6" s="86"/>
      <c r="BUQ6" s="86"/>
      <c r="BUR6" s="86"/>
      <c r="BUS6" s="86"/>
      <c r="BUT6" s="86"/>
      <c r="BUU6" s="86"/>
      <c r="BUV6" s="86"/>
      <c r="BUW6" s="86"/>
      <c r="BUX6" s="86"/>
      <c r="BUY6" s="86"/>
      <c r="BUZ6" s="86"/>
      <c r="BVA6" s="86"/>
      <c r="BVB6" s="86"/>
      <c r="BVC6" s="86"/>
      <c r="BVD6" s="86"/>
      <c r="BVE6" s="86"/>
      <c r="BVF6" s="86"/>
      <c r="BVG6" s="86"/>
      <c r="BVH6" s="86"/>
      <c r="BVI6" s="86"/>
      <c r="BVJ6" s="86"/>
      <c r="BVK6" s="86"/>
      <c r="BVL6" s="86"/>
      <c r="BVM6" s="86"/>
      <c r="BVN6" s="86"/>
      <c r="BVO6" s="86"/>
      <c r="BVP6" s="86"/>
      <c r="BVQ6" s="86"/>
      <c r="BVR6" s="86"/>
      <c r="BVS6" s="86"/>
      <c r="BVT6" s="86"/>
      <c r="BVU6" s="86"/>
      <c r="BVV6" s="86"/>
      <c r="BVW6" s="86"/>
      <c r="BVX6" s="86"/>
      <c r="BVY6" s="86"/>
      <c r="BVZ6" s="86"/>
      <c r="BWA6" s="86"/>
      <c r="BWB6" s="86"/>
      <c r="BWC6" s="86"/>
      <c r="BWD6" s="86"/>
      <c r="BWE6" s="86"/>
      <c r="BWF6" s="86"/>
      <c r="BWG6" s="86"/>
      <c r="BWH6" s="86"/>
      <c r="BWI6" s="86"/>
      <c r="BWJ6" s="86"/>
      <c r="BWK6" s="86"/>
      <c r="BWL6" s="86"/>
      <c r="BWM6" s="86"/>
      <c r="BWN6" s="86"/>
      <c r="BWO6" s="86"/>
      <c r="BWP6" s="86"/>
      <c r="BWQ6" s="86"/>
      <c r="BWR6" s="86"/>
      <c r="BWS6" s="86"/>
      <c r="BWT6" s="86"/>
      <c r="BWU6" s="86"/>
      <c r="BWV6" s="86"/>
      <c r="BWW6" s="86"/>
      <c r="BWX6" s="86"/>
      <c r="BWY6" s="86"/>
      <c r="BWZ6" s="86"/>
      <c r="BXA6" s="86"/>
      <c r="BXB6" s="86"/>
      <c r="BXC6" s="86"/>
      <c r="BXD6" s="86"/>
      <c r="BXE6" s="86"/>
      <c r="BXF6" s="86"/>
      <c r="BXG6" s="86"/>
      <c r="BXH6" s="86"/>
      <c r="BXI6" s="86"/>
      <c r="BXJ6" s="86"/>
      <c r="BXK6" s="86"/>
      <c r="BXL6" s="86"/>
      <c r="BXM6" s="86"/>
      <c r="BXN6" s="86"/>
      <c r="BXO6" s="86"/>
      <c r="BXP6" s="86"/>
      <c r="BXQ6" s="86"/>
      <c r="BXR6" s="86"/>
      <c r="BXS6" s="86"/>
      <c r="BXT6" s="86"/>
      <c r="BXU6" s="86"/>
      <c r="BXV6" s="86"/>
      <c r="BXW6" s="86"/>
      <c r="BXX6" s="86"/>
      <c r="BXY6" s="86"/>
      <c r="BXZ6" s="86"/>
      <c r="BYA6" s="86"/>
      <c r="BYB6" s="86"/>
      <c r="BYC6" s="86"/>
      <c r="BYD6" s="86"/>
      <c r="BYE6" s="86"/>
      <c r="BYF6" s="86"/>
      <c r="BYG6" s="86"/>
      <c r="BYH6" s="86"/>
      <c r="BYI6" s="86"/>
      <c r="BYJ6" s="86"/>
      <c r="BYK6" s="86"/>
      <c r="BYL6" s="86"/>
      <c r="BYM6" s="86"/>
      <c r="BYN6" s="86"/>
      <c r="BYO6" s="86"/>
      <c r="BYP6" s="86"/>
      <c r="BYQ6" s="86"/>
      <c r="BYR6" s="86"/>
      <c r="BYS6" s="86"/>
      <c r="BYT6" s="86"/>
      <c r="BYU6" s="86"/>
      <c r="BYV6" s="86"/>
      <c r="BYW6" s="86"/>
      <c r="BYX6" s="86"/>
      <c r="BYY6" s="86"/>
      <c r="BYZ6" s="86"/>
      <c r="BZA6" s="86"/>
      <c r="BZB6" s="86"/>
      <c r="BZC6" s="86"/>
      <c r="BZD6" s="86"/>
      <c r="BZE6" s="86"/>
      <c r="BZF6" s="86"/>
      <c r="BZG6" s="86"/>
      <c r="BZH6" s="86"/>
      <c r="BZI6" s="86"/>
      <c r="BZJ6" s="86"/>
      <c r="BZK6" s="86"/>
      <c r="BZL6" s="86"/>
      <c r="BZM6" s="86"/>
      <c r="BZN6" s="86"/>
      <c r="BZO6" s="86"/>
      <c r="BZP6" s="86"/>
      <c r="BZQ6" s="86"/>
      <c r="BZR6" s="86"/>
      <c r="BZS6" s="86"/>
      <c r="BZT6" s="86"/>
      <c r="BZU6" s="86"/>
      <c r="BZV6" s="86"/>
      <c r="BZW6" s="86"/>
      <c r="BZX6" s="86"/>
      <c r="BZY6" s="86"/>
      <c r="BZZ6" s="86"/>
      <c r="CAA6" s="86"/>
      <c r="CAB6" s="86"/>
      <c r="CAC6" s="86"/>
      <c r="CAD6" s="86"/>
      <c r="CAE6" s="86"/>
      <c r="CAF6" s="86"/>
      <c r="CAG6" s="86"/>
      <c r="CAH6" s="86"/>
      <c r="CAI6" s="86"/>
      <c r="CAJ6" s="86"/>
      <c r="CAK6" s="86"/>
      <c r="CAL6" s="86"/>
      <c r="CAM6" s="86"/>
      <c r="CAN6" s="86"/>
      <c r="CAO6" s="86"/>
      <c r="CAP6" s="86"/>
      <c r="CAQ6" s="86"/>
      <c r="CAR6" s="86"/>
      <c r="CAS6" s="86"/>
      <c r="CAT6" s="86"/>
      <c r="CAU6" s="86"/>
      <c r="CAV6" s="86"/>
      <c r="CAW6" s="86"/>
      <c r="CAX6" s="86"/>
      <c r="CAY6" s="86"/>
      <c r="CAZ6" s="86"/>
      <c r="CBA6" s="86"/>
      <c r="CBB6" s="86"/>
      <c r="CBC6" s="86"/>
      <c r="CBD6" s="86"/>
      <c r="CBE6" s="86"/>
      <c r="CBF6" s="86"/>
      <c r="CBG6" s="86"/>
      <c r="CBH6" s="86"/>
      <c r="CBI6" s="86"/>
      <c r="CBJ6" s="86"/>
      <c r="CBK6" s="86"/>
      <c r="CBL6" s="86"/>
      <c r="CBM6" s="86"/>
      <c r="CBN6" s="86"/>
      <c r="CBO6" s="86"/>
      <c r="CBP6" s="86"/>
      <c r="CBQ6" s="86"/>
      <c r="CBR6" s="86"/>
      <c r="CBS6" s="86"/>
      <c r="CBT6" s="86"/>
      <c r="CBU6" s="86"/>
      <c r="CBV6" s="86"/>
      <c r="CBW6" s="86"/>
      <c r="CBX6" s="86"/>
      <c r="CBY6" s="86"/>
      <c r="CBZ6" s="86"/>
      <c r="CCA6" s="86"/>
      <c r="CCB6" s="86"/>
      <c r="CCC6" s="86"/>
      <c r="CCD6" s="86"/>
      <c r="CCE6" s="86"/>
      <c r="CCF6" s="86"/>
      <c r="CCG6" s="86"/>
      <c r="CCH6" s="86"/>
      <c r="CCI6" s="86"/>
      <c r="CCJ6" s="86"/>
      <c r="CCK6" s="86"/>
      <c r="CCL6" s="86"/>
      <c r="CCM6" s="86"/>
      <c r="CCN6" s="86"/>
      <c r="CCO6" s="86"/>
      <c r="CCP6" s="86"/>
      <c r="CCQ6" s="86"/>
      <c r="CCR6" s="86"/>
      <c r="CCS6" s="86"/>
      <c r="CCT6" s="86"/>
      <c r="CCU6" s="86"/>
      <c r="CCV6" s="86"/>
      <c r="CCW6" s="86"/>
      <c r="CCX6" s="86"/>
      <c r="CCY6" s="86"/>
      <c r="CCZ6" s="86"/>
      <c r="CDA6" s="86"/>
      <c r="CDB6" s="86"/>
      <c r="CDC6" s="86"/>
      <c r="CDD6" s="86"/>
      <c r="CDE6" s="86"/>
      <c r="CDF6" s="86"/>
      <c r="CDG6" s="86"/>
      <c r="CDH6" s="86"/>
      <c r="CDI6" s="86"/>
      <c r="CDJ6" s="86"/>
      <c r="CDK6" s="86"/>
      <c r="CDL6" s="86"/>
      <c r="CDM6" s="86"/>
      <c r="CDN6" s="86"/>
      <c r="CDO6" s="86"/>
      <c r="CDP6" s="86"/>
      <c r="CDQ6" s="86"/>
      <c r="CDR6" s="86"/>
      <c r="CDS6" s="86"/>
      <c r="CDT6" s="86"/>
      <c r="CDU6" s="86"/>
      <c r="CDV6" s="86"/>
      <c r="CDW6" s="86"/>
      <c r="CDX6" s="86"/>
      <c r="CDY6" s="86"/>
      <c r="CDZ6" s="86"/>
      <c r="CEA6" s="86"/>
      <c r="CEB6" s="86"/>
      <c r="CEC6" s="86"/>
      <c r="CED6" s="86"/>
      <c r="CEE6" s="86"/>
      <c r="CEF6" s="86"/>
      <c r="CEG6" s="86"/>
      <c r="CEH6" s="86"/>
      <c r="CEI6" s="86"/>
      <c r="CEJ6" s="86"/>
      <c r="CEK6" s="86"/>
      <c r="CEL6" s="86"/>
      <c r="CEM6" s="86"/>
      <c r="CEN6" s="86"/>
      <c r="CEO6" s="86"/>
      <c r="CEP6" s="86"/>
      <c r="CEQ6" s="86"/>
      <c r="CER6" s="86"/>
      <c r="CES6" s="86"/>
      <c r="CET6" s="86"/>
      <c r="CEU6" s="86"/>
      <c r="CEV6" s="86"/>
      <c r="CEW6" s="86"/>
      <c r="CEX6" s="86"/>
      <c r="CEY6" s="86"/>
      <c r="CEZ6" s="86"/>
      <c r="CFA6" s="86"/>
      <c r="CFB6" s="86"/>
      <c r="CFC6" s="86"/>
      <c r="CFD6" s="86"/>
      <c r="CFE6" s="86"/>
      <c r="CFF6" s="86"/>
      <c r="CFG6" s="86"/>
      <c r="CFH6" s="86"/>
      <c r="CFI6" s="86"/>
      <c r="CFJ6" s="86"/>
      <c r="CFK6" s="86"/>
      <c r="CFL6" s="86"/>
      <c r="CFM6" s="86"/>
      <c r="CFN6" s="86"/>
      <c r="CFO6" s="86"/>
      <c r="CFP6" s="86"/>
      <c r="CFQ6" s="86"/>
      <c r="CFR6" s="86"/>
      <c r="CFS6" s="86"/>
      <c r="CFT6" s="86"/>
      <c r="CFU6" s="86"/>
      <c r="CFV6" s="86"/>
      <c r="CFW6" s="86"/>
      <c r="CFX6" s="86"/>
      <c r="CFY6" s="86"/>
      <c r="CFZ6" s="86"/>
      <c r="CGA6" s="86"/>
      <c r="CGB6" s="86"/>
      <c r="CGC6" s="86"/>
      <c r="CGD6" s="86"/>
      <c r="CGE6" s="86"/>
      <c r="CGF6" s="86"/>
      <c r="CGG6" s="86"/>
      <c r="CGH6" s="86"/>
      <c r="CGI6" s="86"/>
      <c r="CGJ6" s="86"/>
      <c r="CGK6" s="86"/>
      <c r="CGL6" s="86"/>
      <c r="CGM6" s="86"/>
      <c r="CGN6" s="86"/>
      <c r="CGO6" s="86"/>
      <c r="CGP6" s="86"/>
      <c r="CGQ6" s="86"/>
      <c r="CGR6" s="86"/>
      <c r="CGS6" s="86"/>
      <c r="CGT6" s="86"/>
      <c r="CGU6" s="86"/>
      <c r="CGV6" s="86"/>
      <c r="CGW6" s="86"/>
      <c r="CGX6" s="86"/>
      <c r="CGY6" s="86"/>
      <c r="CGZ6" s="86"/>
      <c r="CHA6" s="86"/>
      <c r="CHB6" s="86"/>
      <c r="CHC6" s="86"/>
      <c r="CHD6" s="86"/>
      <c r="CHE6" s="86"/>
      <c r="CHF6" s="86"/>
      <c r="CHG6" s="86"/>
      <c r="CHH6" s="86"/>
      <c r="CHI6" s="86"/>
      <c r="CHJ6" s="86"/>
      <c r="CHK6" s="86"/>
      <c r="CHL6" s="86"/>
      <c r="CHM6" s="86"/>
      <c r="CHN6" s="86"/>
      <c r="CHO6" s="86"/>
      <c r="CHP6" s="86"/>
      <c r="CHQ6" s="86"/>
      <c r="CHR6" s="86"/>
      <c r="CHS6" s="86"/>
      <c r="CHT6" s="86"/>
      <c r="CHU6" s="86"/>
      <c r="CHV6" s="86"/>
      <c r="CHW6" s="86"/>
      <c r="CHX6" s="86"/>
      <c r="CHY6" s="86"/>
      <c r="CHZ6" s="86"/>
      <c r="CIA6" s="86"/>
      <c r="CIB6" s="86"/>
      <c r="CIC6" s="86"/>
      <c r="CID6" s="86"/>
      <c r="CIE6" s="86"/>
      <c r="CIF6" s="86"/>
      <c r="CIG6" s="86"/>
      <c r="CIH6" s="86"/>
      <c r="CII6" s="86"/>
      <c r="CIJ6" s="86"/>
      <c r="CIK6" s="86"/>
      <c r="CIL6" s="86"/>
      <c r="CIM6" s="86"/>
      <c r="CIN6" s="86"/>
      <c r="CIO6" s="86"/>
      <c r="CIP6" s="86"/>
      <c r="CIQ6" s="86"/>
      <c r="CIR6" s="86"/>
      <c r="CIS6" s="86"/>
      <c r="CIT6" s="86"/>
      <c r="CIU6" s="86"/>
      <c r="CIV6" s="86"/>
      <c r="CIW6" s="86"/>
      <c r="CIX6" s="86"/>
      <c r="CIY6" s="86"/>
      <c r="CIZ6" s="86"/>
      <c r="CJA6" s="86"/>
      <c r="CJB6" s="86"/>
      <c r="CJC6" s="86"/>
      <c r="CJD6" s="86"/>
      <c r="CJE6" s="86"/>
      <c r="CJF6" s="86"/>
      <c r="CJG6" s="86"/>
      <c r="CJH6" s="86"/>
      <c r="CJI6" s="86"/>
      <c r="CJJ6" s="86"/>
      <c r="CJK6" s="86"/>
      <c r="CJL6" s="86"/>
      <c r="CJM6" s="86"/>
      <c r="CJN6" s="86"/>
      <c r="CJO6" s="86"/>
      <c r="CJP6" s="86"/>
      <c r="CJQ6" s="86"/>
      <c r="CJR6" s="86"/>
      <c r="CJS6" s="86"/>
      <c r="CJT6" s="86"/>
      <c r="CJU6" s="86"/>
      <c r="CJV6" s="86"/>
      <c r="CJW6" s="86"/>
      <c r="CJX6" s="86"/>
      <c r="CJY6" s="86"/>
      <c r="CJZ6" s="86"/>
      <c r="CKA6" s="86"/>
      <c r="CKB6" s="86"/>
      <c r="CKC6" s="86"/>
      <c r="CKD6" s="86"/>
      <c r="CKE6" s="86"/>
      <c r="CKF6" s="86"/>
      <c r="CKG6" s="86"/>
      <c r="CKH6" s="86"/>
      <c r="CKI6" s="86"/>
      <c r="CKJ6" s="86"/>
      <c r="CKK6" s="86"/>
      <c r="CKL6" s="86"/>
      <c r="CKM6" s="86"/>
      <c r="CKN6" s="86"/>
      <c r="CKO6" s="86"/>
      <c r="CKP6" s="86"/>
      <c r="CKQ6" s="86"/>
      <c r="CKR6" s="86"/>
      <c r="CKS6" s="86"/>
      <c r="CKT6" s="86"/>
      <c r="CKU6" s="86"/>
      <c r="CKV6" s="86"/>
      <c r="CKW6" s="86"/>
      <c r="CKX6" s="86"/>
      <c r="CKY6" s="86"/>
      <c r="CKZ6" s="86"/>
      <c r="CLA6" s="86"/>
      <c r="CLB6" s="86"/>
      <c r="CLC6" s="86"/>
      <c r="CLD6" s="86"/>
      <c r="CLE6" s="86"/>
      <c r="CLF6" s="86"/>
      <c r="CLG6" s="86"/>
      <c r="CLH6" s="86"/>
      <c r="CLI6" s="86"/>
      <c r="CLJ6" s="86"/>
      <c r="CLK6" s="86"/>
      <c r="CLL6" s="86"/>
      <c r="CLM6" s="86"/>
      <c r="CLN6" s="86"/>
      <c r="CLO6" s="86"/>
      <c r="CLP6" s="86"/>
      <c r="CLQ6" s="86"/>
      <c r="CLR6" s="86"/>
      <c r="CLS6" s="86"/>
      <c r="CLT6" s="86"/>
      <c r="CLU6" s="86"/>
      <c r="CLV6" s="86"/>
      <c r="CLW6" s="86"/>
      <c r="CLX6" s="86"/>
      <c r="CLY6" s="86"/>
      <c r="CLZ6" s="86"/>
      <c r="CMA6" s="86"/>
      <c r="CMB6" s="86"/>
      <c r="CMC6" s="86"/>
      <c r="CMD6" s="86"/>
      <c r="CME6" s="86"/>
      <c r="CMF6" s="86"/>
      <c r="CMG6" s="86"/>
      <c r="CMH6" s="86"/>
      <c r="CMI6" s="86"/>
      <c r="CMJ6" s="86"/>
      <c r="CMK6" s="86"/>
      <c r="CML6" s="86"/>
      <c r="CMM6" s="86"/>
      <c r="CMN6" s="86"/>
      <c r="CMO6" s="86"/>
      <c r="CMP6" s="86"/>
      <c r="CMQ6" s="86"/>
      <c r="CMR6" s="86"/>
      <c r="CMS6" s="86"/>
      <c r="CMT6" s="86"/>
      <c r="CMU6" s="86"/>
      <c r="CMV6" s="86"/>
      <c r="CMW6" s="86"/>
      <c r="CMX6" s="86"/>
      <c r="CMY6" s="86"/>
      <c r="CMZ6" s="86"/>
      <c r="CNA6" s="86"/>
      <c r="CNB6" s="86"/>
      <c r="CNC6" s="86"/>
      <c r="CND6" s="86"/>
      <c r="CNE6" s="86"/>
      <c r="CNF6" s="86"/>
      <c r="CNG6" s="86"/>
      <c r="CNH6" s="86"/>
      <c r="CNI6" s="86"/>
      <c r="CNJ6" s="86"/>
      <c r="CNK6" s="86"/>
      <c r="CNL6" s="86"/>
      <c r="CNM6" s="86"/>
      <c r="CNN6" s="86"/>
      <c r="CNO6" s="86"/>
      <c r="CNP6" s="86"/>
      <c r="CNQ6" s="86"/>
      <c r="CNR6" s="86"/>
      <c r="CNS6" s="86"/>
      <c r="CNT6" s="86"/>
      <c r="CNU6" s="86"/>
      <c r="CNV6" s="86"/>
      <c r="CNW6" s="86"/>
      <c r="CNX6" s="86"/>
      <c r="CNY6" s="86"/>
      <c r="CNZ6" s="86"/>
      <c r="COA6" s="86"/>
      <c r="COB6" s="86"/>
      <c r="COC6" s="86"/>
      <c r="COD6" s="86"/>
      <c r="COE6" s="86"/>
      <c r="COF6" s="86"/>
      <c r="COG6" s="86"/>
      <c r="COH6" s="86"/>
      <c r="COI6" s="86"/>
      <c r="COJ6" s="86"/>
      <c r="COK6" s="86"/>
      <c r="COL6" s="86"/>
      <c r="COM6" s="86"/>
      <c r="CON6" s="86"/>
      <c r="COO6" s="86"/>
      <c r="COP6" s="86"/>
      <c r="COQ6" s="86"/>
      <c r="COR6" s="86"/>
      <c r="COS6" s="86"/>
      <c r="COT6" s="86"/>
      <c r="COU6" s="86"/>
      <c r="COV6" s="86"/>
      <c r="COW6" s="86"/>
      <c r="COX6" s="86"/>
      <c r="COY6" s="86"/>
      <c r="COZ6" s="86"/>
      <c r="CPA6" s="86"/>
      <c r="CPB6" s="86"/>
      <c r="CPC6" s="86"/>
      <c r="CPD6" s="86"/>
      <c r="CPE6" s="86"/>
      <c r="CPF6" s="86"/>
      <c r="CPG6" s="86"/>
      <c r="CPH6" s="86"/>
      <c r="CPI6" s="86"/>
      <c r="CPJ6" s="86"/>
      <c r="CPK6" s="86"/>
      <c r="CPL6" s="86"/>
      <c r="CPM6" s="86"/>
      <c r="CPN6" s="86"/>
      <c r="CPO6" s="86"/>
      <c r="CPP6" s="86"/>
      <c r="CPQ6" s="86"/>
      <c r="CPR6" s="86"/>
      <c r="CPS6" s="86"/>
      <c r="CPT6" s="86"/>
      <c r="CPU6" s="86"/>
      <c r="CPV6" s="86"/>
      <c r="CPW6" s="86"/>
      <c r="CPX6" s="86"/>
      <c r="CPY6" s="86"/>
      <c r="CPZ6" s="86"/>
      <c r="CQA6" s="86"/>
      <c r="CQB6" s="86"/>
      <c r="CQC6" s="86"/>
      <c r="CQD6" s="86"/>
      <c r="CQE6" s="86"/>
      <c r="CQF6" s="86"/>
      <c r="CQG6" s="86"/>
      <c r="CQH6" s="86"/>
      <c r="CQI6" s="86"/>
      <c r="CQJ6" s="86"/>
      <c r="CQK6" s="86"/>
      <c r="CQL6" s="86"/>
      <c r="CQM6" s="86"/>
      <c r="CQN6" s="86"/>
      <c r="CQO6" s="86"/>
      <c r="CQP6" s="86"/>
      <c r="CQQ6" s="86"/>
      <c r="CQR6" s="86"/>
      <c r="CQS6" s="86"/>
      <c r="CQT6" s="86"/>
      <c r="CQU6" s="86"/>
      <c r="CQV6" s="86"/>
      <c r="CQW6" s="86"/>
      <c r="CQX6" s="86"/>
      <c r="CQY6" s="86"/>
      <c r="CQZ6" s="86"/>
      <c r="CRA6" s="86"/>
      <c r="CRB6" s="86"/>
      <c r="CRC6" s="86"/>
      <c r="CRD6" s="86"/>
      <c r="CRE6" s="86"/>
      <c r="CRF6" s="86"/>
      <c r="CRG6" s="86"/>
      <c r="CRH6" s="86"/>
      <c r="CRI6" s="86"/>
      <c r="CRJ6" s="86"/>
      <c r="CRK6" s="86"/>
      <c r="CRL6" s="86"/>
      <c r="CRM6" s="86"/>
      <c r="CRN6" s="86"/>
      <c r="CRO6" s="86"/>
      <c r="CRP6" s="86"/>
      <c r="CRQ6" s="86"/>
      <c r="CRR6" s="86"/>
      <c r="CRS6" s="86"/>
      <c r="CRT6" s="86"/>
      <c r="CRU6" s="86"/>
      <c r="CRV6" s="86"/>
      <c r="CRW6" s="86"/>
      <c r="CRX6" s="86"/>
      <c r="CRY6" s="86"/>
      <c r="CRZ6" s="86"/>
      <c r="CSA6" s="86"/>
      <c r="CSB6" s="86"/>
      <c r="CSC6" s="86"/>
      <c r="CSD6" s="86"/>
      <c r="CSE6" s="86"/>
      <c r="CSF6" s="86"/>
      <c r="CSG6" s="86"/>
      <c r="CSH6" s="86"/>
      <c r="CSI6" s="86"/>
      <c r="CSJ6" s="86"/>
      <c r="CSK6" s="86"/>
      <c r="CSL6" s="86"/>
      <c r="CSM6" s="86"/>
      <c r="CSN6" s="86"/>
      <c r="CSO6" s="86"/>
      <c r="CSP6" s="86"/>
      <c r="CSQ6" s="86"/>
      <c r="CSR6" s="86"/>
      <c r="CSS6" s="86"/>
      <c r="CST6" s="86"/>
      <c r="CSU6" s="86"/>
      <c r="CSV6" s="86"/>
      <c r="CSW6" s="86"/>
      <c r="CSX6" s="86"/>
      <c r="CSY6" s="86"/>
      <c r="CSZ6" s="86"/>
      <c r="CTA6" s="86"/>
      <c r="CTB6" s="86"/>
      <c r="CTC6" s="86"/>
      <c r="CTD6" s="86"/>
      <c r="CTE6" s="86"/>
      <c r="CTF6" s="86"/>
      <c r="CTG6" s="86"/>
      <c r="CTH6" s="86"/>
      <c r="CTI6" s="86"/>
      <c r="CTJ6" s="86"/>
      <c r="CTK6" s="86"/>
      <c r="CTL6" s="86"/>
      <c r="CTM6" s="86"/>
      <c r="CTN6" s="86"/>
      <c r="CTO6" s="86"/>
      <c r="CTP6" s="86"/>
      <c r="CTQ6" s="86"/>
      <c r="CTR6" s="86"/>
      <c r="CTS6" s="86"/>
      <c r="CTT6" s="86"/>
      <c r="CTU6" s="86"/>
      <c r="CTV6" s="86"/>
      <c r="CTW6" s="86"/>
      <c r="CTX6" s="86"/>
      <c r="CTY6" s="86"/>
      <c r="CTZ6" s="86"/>
      <c r="CUA6" s="86"/>
      <c r="CUB6" s="86"/>
      <c r="CUC6" s="86"/>
      <c r="CUD6" s="86"/>
      <c r="CUE6" s="86"/>
      <c r="CUF6" s="86"/>
      <c r="CUG6" s="86"/>
      <c r="CUH6" s="86"/>
      <c r="CUI6" s="86"/>
      <c r="CUJ6" s="86"/>
      <c r="CUK6" s="86"/>
      <c r="CUL6" s="86"/>
      <c r="CUM6" s="86"/>
      <c r="CUN6" s="86"/>
      <c r="CUO6" s="86"/>
      <c r="CUP6" s="86"/>
      <c r="CUQ6" s="86"/>
      <c r="CUR6" s="86"/>
      <c r="CUS6" s="86"/>
      <c r="CUT6" s="86"/>
      <c r="CUU6" s="86"/>
      <c r="CUV6" s="86"/>
      <c r="CUW6" s="86"/>
      <c r="CUX6" s="86"/>
      <c r="CUY6" s="86"/>
      <c r="CUZ6" s="86"/>
      <c r="CVA6" s="86"/>
      <c r="CVB6" s="86"/>
      <c r="CVC6" s="86"/>
      <c r="CVD6" s="86"/>
      <c r="CVE6" s="86"/>
      <c r="CVF6" s="86"/>
      <c r="CVG6" s="86"/>
      <c r="CVH6" s="86"/>
      <c r="CVI6" s="86"/>
      <c r="CVJ6" s="86"/>
      <c r="CVK6" s="86"/>
      <c r="CVL6" s="86"/>
      <c r="CVM6" s="86"/>
      <c r="CVN6" s="86"/>
      <c r="CVO6" s="86"/>
      <c r="CVP6" s="86"/>
      <c r="CVQ6" s="86"/>
      <c r="CVR6" s="86"/>
      <c r="CVS6" s="86"/>
      <c r="CVT6" s="86"/>
      <c r="CVU6" s="86"/>
      <c r="CVV6" s="86"/>
      <c r="CVW6" s="86"/>
      <c r="CVX6" s="86"/>
      <c r="CVY6" s="86"/>
      <c r="CVZ6" s="86"/>
      <c r="CWA6" s="86"/>
      <c r="CWB6" s="86"/>
      <c r="CWC6" s="86"/>
      <c r="CWD6" s="86"/>
      <c r="CWE6" s="86"/>
      <c r="CWF6" s="86"/>
      <c r="CWG6" s="86"/>
      <c r="CWH6" s="86"/>
      <c r="CWI6" s="86"/>
      <c r="CWJ6" s="86"/>
      <c r="CWK6" s="86"/>
      <c r="CWL6" s="86"/>
      <c r="CWM6" s="86"/>
      <c r="CWN6" s="86"/>
      <c r="CWO6" s="86"/>
      <c r="CWP6" s="86"/>
      <c r="CWQ6" s="86"/>
      <c r="CWR6" s="86"/>
      <c r="CWS6" s="86"/>
      <c r="CWT6" s="86"/>
      <c r="CWU6" s="86"/>
      <c r="CWV6" s="86"/>
      <c r="CWW6" s="86"/>
      <c r="CWX6" s="86"/>
      <c r="CWY6" s="86"/>
      <c r="CWZ6" s="86"/>
      <c r="CXA6" s="86"/>
      <c r="CXB6" s="86"/>
      <c r="CXC6" s="86"/>
      <c r="CXD6" s="86"/>
      <c r="CXE6" s="86"/>
      <c r="CXF6" s="86"/>
      <c r="CXG6" s="86"/>
      <c r="CXH6" s="86"/>
      <c r="CXI6" s="86"/>
      <c r="CXJ6" s="86"/>
      <c r="CXK6" s="86"/>
      <c r="CXL6" s="86"/>
      <c r="CXM6" s="86"/>
      <c r="CXN6" s="86"/>
      <c r="CXO6" s="86"/>
      <c r="CXP6" s="86"/>
      <c r="CXQ6" s="86"/>
      <c r="CXR6" s="86"/>
      <c r="CXS6" s="86"/>
      <c r="CXT6" s="86"/>
      <c r="CXU6" s="86"/>
      <c r="CXV6" s="86"/>
      <c r="CXW6" s="86"/>
      <c r="CXX6" s="86"/>
      <c r="CXY6" s="86"/>
      <c r="CXZ6" s="86"/>
      <c r="CYA6" s="86"/>
      <c r="CYB6" s="86"/>
      <c r="CYC6" s="86"/>
      <c r="CYD6" s="86"/>
      <c r="CYE6" s="86"/>
      <c r="CYF6" s="86"/>
      <c r="CYG6" s="86"/>
      <c r="CYH6" s="86"/>
      <c r="CYI6" s="86"/>
      <c r="CYJ6" s="86"/>
      <c r="CYK6" s="86"/>
      <c r="CYL6" s="86"/>
      <c r="CYM6" s="86"/>
      <c r="CYN6" s="86"/>
      <c r="CYO6" s="86"/>
      <c r="CYP6" s="86"/>
      <c r="CYQ6" s="86"/>
      <c r="CYR6" s="86"/>
      <c r="CYS6" s="86"/>
      <c r="CYT6" s="86"/>
      <c r="CYU6" s="86"/>
      <c r="CYV6" s="86"/>
      <c r="CYW6" s="86"/>
      <c r="CYX6" s="86"/>
      <c r="CYY6" s="86"/>
      <c r="CYZ6" s="86"/>
      <c r="CZA6" s="86"/>
      <c r="CZB6" s="86"/>
      <c r="CZC6" s="86"/>
      <c r="CZD6" s="86"/>
      <c r="CZE6" s="86"/>
      <c r="CZF6" s="86"/>
      <c r="CZG6" s="86"/>
      <c r="CZH6" s="86"/>
      <c r="CZI6" s="86"/>
      <c r="CZJ6" s="86"/>
      <c r="CZK6" s="86"/>
      <c r="CZL6" s="86"/>
      <c r="CZM6" s="86"/>
      <c r="CZN6" s="86"/>
      <c r="CZO6" s="86"/>
      <c r="CZP6" s="86"/>
      <c r="CZQ6" s="86"/>
      <c r="CZR6" s="86"/>
      <c r="CZS6" s="86"/>
      <c r="CZT6" s="86"/>
      <c r="CZU6" s="86"/>
      <c r="CZV6" s="86"/>
      <c r="CZW6" s="86"/>
      <c r="CZX6" s="86"/>
      <c r="CZY6" s="86"/>
      <c r="CZZ6" s="86"/>
      <c r="DAA6" s="86"/>
      <c r="DAB6" s="86"/>
      <c r="DAC6" s="86"/>
      <c r="DAD6" s="86"/>
      <c r="DAE6" s="86"/>
      <c r="DAF6" s="86"/>
      <c r="DAG6" s="86"/>
      <c r="DAH6" s="86"/>
      <c r="DAI6" s="86"/>
      <c r="DAJ6" s="86"/>
      <c r="DAK6" s="86"/>
      <c r="DAL6" s="86"/>
      <c r="DAM6" s="86"/>
      <c r="DAN6" s="86"/>
      <c r="DAO6" s="86"/>
      <c r="DAP6" s="86"/>
      <c r="DAQ6" s="86"/>
      <c r="DAR6" s="86"/>
      <c r="DAS6" s="86"/>
      <c r="DAT6" s="86"/>
      <c r="DAU6" s="86"/>
      <c r="DAV6" s="86"/>
      <c r="DAW6" s="86"/>
      <c r="DAX6" s="86"/>
      <c r="DAY6" s="86"/>
      <c r="DAZ6" s="86"/>
      <c r="DBA6" s="86"/>
      <c r="DBB6" s="86"/>
      <c r="DBC6" s="86"/>
      <c r="DBD6" s="86"/>
      <c r="DBE6" s="86"/>
      <c r="DBF6" s="86"/>
      <c r="DBG6" s="86"/>
      <c r="DBH6" s="86"/>
      <c r="DBI6" s="86"/>
      <c r="DBJ6" s="86"/>
      <c r="DBK6" s="86"/>
      <c r="DBL6" s="86"/>
      <c r="DBM6" s="86"/>
      <c r="DBN6" s="86"/>
      <c r="DBO6" s="86"/>
      <c r="DBP6" s="86"/>
      <c r="DBQ6" s="86"/>
      <c r="DBR6" s="86"/>
      <c r="DBS6" s="86"/>
      <c r="DBT6" s="86"/>
      <c r="DBU6" s="86"/>
      <c r="DBV6" s="86"/>
      <c r="DBW6" s="86"/>
      <c r="DBX6" s="86"/>
      <c r="DBY6" s="86"/>
      <c r="DBZ6" s="86"/>
      <c r="DCA6" s="86"/>
      <c r="DCB6" s="86"/>
      <c r="DCC6" s="86"/>
      <c r="DCD6" s="86"/>
      <c r="DCE6" s="86"/>
      <c r="DCF6" s="86"/>
      <c r="DCG6" s="86"/>
      <c r="DCH6" s="86"/>
      <c r="DCI6" s="86"/>
      <c r="DCJ6" s="86"/>
      <c r="DCK6" s="86"/>
      <c r="DCL6" s="86"/>
      <c r="DCM6" s="86"/>
      <c r="DCN6" s="86"/>
      <c r="DCO6" s="86"/>
      <c r="DCP6" s="86"/>
      <c r="DCQ6" s="86"/>
      <c r="DCR6" s="86"/>
      <c r="DCS6" s="86"/>
      <c r="DCT6" s="86"/>
      <c r="DCU6" s="86"/>
      <c r="DCV6" s="86"/>
      <c r="DCW6" s="86"/>
      <c r="DCX6" s="86"/>
      <c r="DCY6" s="86"/>
      <c r="DCZ6" s="86"/>
      <c r="DDA6" s="86"/>
      <c r="DDB6" s="86"/>
      <c r="DDC6" s="86"/>
      <c r="DDD6" s="86"/>
      <c r="DDE6" s="86"/>
      <c r="DDF6" s="86"/>
      <c r="DDG6" s="86"/>
      <c r="DDH6" s="86"/>
      <c r="DDI6" s="86"/>
      <c r="DDJ6" s="86"/>
      <c r="DDK6" s="86"/>
      <c r="DDL6" s="86"/>
      <c r="DDM6" s="86"/>
      <c r="DDN6" s="86"/>
      <c r="DDO6" s="86"/>
      <c r="DDP6" s="86"/>
      <c r="DDQ6" s="86"/>
      <c r="DDR6" s="86"/>
      <c r="DDS6" s="86"/>
      <c r="DDT6" s="86"/>
      <c r="DDU6" s="86"/>
      <c r="DDV6" s="86"/>
      <c r="DDW6" s="86"/>
      <c r="DDX6" s="86"/>
      <c r="DDY6" s="86"/>
      <c r="DDZ6" s="86"/>
      <c r="DEA6" s="86"/>
      <c r="DEB6" s="86"/>
      <c r="DEC6" s="86"/>
      <c r="DED6" s="86"/>
      <c r="DEE6" s="86"/>
      <c r="DEF6" s="86"/>
      <c r="DEG6" s="86"/>
      <c r="DEH6" s="86"/>
      <c r="DEI6" s="86"/>
      <c r="DEJ6" s="86"/>
      <c r="DEK6" s="86"/>
      <c r="DEL6" s="86"/>
      <c r="DEM6" s="86"/>
      <c r="DEN6" s="86"/>
      <c r="DEO6" s="86"/>
      <c r="DEP6" s="86"/>
      <c r="DEQ6" s="86"/>
      <c r="DER6" s="86"/>
      <c r="DES6" s="86"/>
      <c r="DET6" s="86"/>
      <c r="DEU6" s="86"/>
      <c r="DEV6" s="86"/>
      <c r="DEW6" s="86"/>
      <c r="DEX6" s="86"/>
      <c r="DEY6" s="86"/>
      <c r="DEZ6" s="86"/>
      <c r="DFA6" s="86"/>
      <c r="DFB6" s="86"/>
      <c r="DFC6" s="86"/>
      <c r="DFD6" s="86"/>
      <c r="DFE6" s="86"/>
      <c r="DFF6" s="86"/>
      <c r="DFG6" s="86"/>
      <c r="DFH6" s="86"/>
      <c r="DFI6" s="86"/>
      <c r="DFJ6" s="86"/>
      <c r="DFK6" s="86"/>
      <c r="DFL6" s="86"/>
      <c r="DFM6" s="86"/>
      <c r="DFN6" s="86"/>
      <c r="DFO6" s="86"/>
      <c r="DFP6" s="86"/>
      <c r="DFQ6" s="86"/>
      <c r="DFR6" s="86"/>
      <c r="DFS6" s="86"/>
      <c r="DFT6" s="86"/>
      <c r="DFU6" s="86"/>
      <c r="DFV6" s="86"/>
      <c r="DFW6" s="86"/>
      <c r="DFX6" s="86"/>
      <c r="DFY6" s="86"/>
      <c r="DFZ6" s="86"/>
      <c r="DGA6" s="86"/>
      <c r="DGB6" s="86"/>
      <c r="DGC6" s="86"/>
      <c r="DGD6" s="86"/>
      <c r="DGE6" s="86"/>
      <c r="DGF6" s="86"/>
      <c r="DGG6" s="86"/>
      <c r="DGH6" s="86"/>
      <c r="DGI6" s="86"/>
      <c r="DGJ6" s="86"/>
      <c r="DGK6" s="86"/>
      <c r="DGL6" s="86"/>
      <c r="DGM6" s="86"/>
      <c r="DGN6" s="86"/>
      <c r="DGO6" s="86"/>
      <c r="DGP6" s="86"/>
      <c r="DGQ6" s="86"/>
      <c r="DGR6" s="86"/>
      <c r="DGS6" s="86"/>
      <c r="DGT6" s="86"/>
      <c r="DGU6" s="86"/>
      <c r="DGV6" s="86"/>
      <c r="DGW6" s="86"/>
      <c r="DGX6" s="86"/>
      <c r="DGY6" s="86"/>
      <c r="DGZ6" s="86"/>
      <c r="DHA6" s="86"/>
      <c r="DHB6" s="86"/>
      <c r="DHC6" s="86"/>
      <c r="DHD6" s="86"/>
      <c r="DHE6" s="86"/>
      <c r="DHF6" s="86"/>
      <c r="DHG6" s="86"/>
      <c r="DHH6" s="86"/>
      <c r="DHI6" s="86"/>
      <c r="DHJ6" s="86"/>
      <c r="DHK6" s="86"/>
      <c r="DHL6" s="86"/>
      <c r="DHM6" s="86"/>
      <c r="DHN6" s="86"/>
      <c r="DHO6" s="86"/>
      <c r="DHP6" s="86"/>
      <c r="DHQ6" s="86"/>
      <c r="DHR6" s="86"/>
      <c r="DHS6" s="86"/>
      <c r="DHT6" s="86"/>
      <c r="DHU6" s="86"/>
      <c r="DHV6" s="86"/>
      <c r="DHW6" s="86"/>
      <c r="DHX6" s="86"/>
      <c r="DHY6" s="86"/>
      <c r="DHZ6" s="86"/>
      <c r="DIA6" s="86"/>
      <c r="DIB6" s="86"/>
      <c r="DIC6" s="86"/>
      <c r="DID6" s="86"/>
      <c r="DIE6" s="86"/>
      <c r="DIF6" s="86"/>
      <c r="DIG6" s="86"/>
      <c r="DIH6" s="86"/>
      <c r="DII6" s="86"/>
      <c r="DIJ6" s="86"/>
      <c r="DIK6" s="86"/>
      <c r="DIL6" s="86"/>
      <c r="DIM6" s="86"/>
      <c r="DIN6" s="86"/>
      <c r="DIO6" s="86"/>
      <c r="DIP6" s="86"/>
      <c r="DIQ6" s="86"/>
      <c r="DIR6" s="86"/>
      <c r="DIS6" s="86"/>
      <c r="DIT6" s="86"/>
      <c r="DIU6" s="86"/>
      <c r="DIV6" s="86"/>
      <c r="DIW6" s="86"/>
      <c r="DIX6" s="86"/>
      <c r="DIY6" s="86"/>
      <c r="DIZ6" s="86"/>
      <c r="DJA6" s="86"/>
      <c r="DJB6" s="86"/>
      <c r="DJC6" s="86"/>
      <c r="DJD6" s="86"/>
      <c r="DJE6" s="86"/>
      <c r="DJF6" s="86"/>
      <c r="DJG6" s="86"/>
      <c r="DJH6" s="86"/>
      <c r="DJI6" s="86"/>
      <c r="DJJ6" s="86"/>
      <c r="DJK6" s="86"/>
      <c r="DJL6" s="86"/>
      <c r="DJM6" s="86"/>
      <c r="DJN6" s="86"/>
      <c r="DJO6" s="86"/>
      <c r="DJP6" s="86"/>
      <c r="DJQ6" s="86"/>
      <c r="DJR6" s="86"/>
      <c r="DJS6" s="86"/>
      <c r="DJT6" s="86"/>
      <c r="DJU6" s="86"/>
      <c r="DJV6" s="86"/>
      <c r="DJW6" s="86"/>
      <c r="DJX6" s="86"/>
      <c r="DJY6" s="86"/>
      <c r="DJZ6" s="86"/>
      <c r="DKA6" s="86"/>
      <c r="DKB6" s="86"/>
      <c r="DKC6" s="86"/>
      <c r="DKD6" s="86"/>
      <c r="DKE6" s="86"/>
      <c r="DKF6" s="86"/>
      <c r="DKG6" s="86"/>
      <c r="DKH6" s="86"/>
      <c r="DKI6" s="86"/>
      <c r="DKJ6" s="86"/>
      <c r="DKK6" s="86"/>
      <c r="DKL6" s="86"/>
      <c r="DKM6" s="86"/>
      <c r="DKN6" s="86"/>
      <c r="DKO6" s="86"/>
      <c r="DKP6" s="86"/>
      <c r="DKQ6" s="86"/>
      <c r="DKR6" s="86"/>
      <c r="DKS6" s="86"/>
      <c r="DKT6" s="86"/>
      <c r="DKU6" s="86"/>
      <c r="DKV6" s="86"/>
      <c r="DKW6" s="86"/>
      <c r="DKX6" s="86"/>
      <c r="DKY6" s="86"/>
      <c r="DKZ6" s="86"/>
      <c r="DLA6" s="86"/>
      <c r="DLB6" s="86"/>
      <c r="DLC6" s="86"/>
      <c r="DLD6" s="86"/>
      <c r="DLE6" s="86"/>
      <c r="DLF6" s="86"/>
      <c r="DLG6" s="86"/>
      <c r="DLH6" s="86"/>
      <c r="DLI6" s="86"/>
      <c r="DLJ6" s="86"/>
      <c r="DLK6" s="86"/>
      <c r="DLL6" s="86"/>
      <c r="DLM6" s="86"/>
      <c r="DLN6" s="86"/>
      <c r="DLO6" s="86"/>
      <c r="DLP6" s="86"/>
      <c r="DLQ6" s="86"/>
      <c r="DLR6" s="86"/>
      <c r="DLS6" s="86"/>
      <c r="DLT6" s="86"/>
      <c r="DLU6" s="86"/>
      <c r="DLV6" s="86"/>
      <c r="DLW6" s="86"/>
      <c r="DLX6" s="86"/>
      <c r="DLY6" s="86"/>
      <c r="DLZ6" s="86"/>
      <c r="DMA6" s="86"/>
      <c r="DMB6" s="86"/>
      <c r="DMC6" s="86"/>
      <c r="DMD6" s="86"/>
      <c r="DME6" s="86"/>
      <c r="DMF6" s="86"/>
      <c r="DMG6" s="86"/>
      <c r="DMH6" s="86"/>
      <c r="DMI6" s="86"/>
      <c r="DMJ6" s="86"/>
      <c r="DMK6" s="86"/>
      <c r="DML6" s="86"/>
      <c r="DMM6" s="86"/>
      <c r="DMN6" s="86"/>
      <c r="DMO6" s="86"/>
      <c r="DMP6" s="86"/>
      <c r="DMQ6" s="86"/>
      <c r="DMR6" s="86"/>
      <c r="DMS6" s="86"/>
      <c r="DMT6" s="86"/>
      <c r="DMU6" s="86"/>
      <c r="DMV6" s="86"/>
      <c r="DMW6" s="86"/>
      <c r="DMX6" s="86"/>
      <c r="DMY6" s="86"/>
      <c r="DMZ6" s="86"/>
      <c r="DNA6" s="86"/>
      <c r="DNB6" s="86"/>
      <c r="DNC6" s="86"/>
      <c r="DND6" s="86"/>
      <c r="DNE6" s="86"/>
      <c r="DNF6" s="86"/>
      <c r="DNG6" s="86"/>
      <c r="DNH6" s="86"/>
      <c r="DNI6" s="86"/>
      <c r="DNJ6" s="86"/>
      <c r="DNK6" s="86"/>
      <c r="DNL6" s="86"/>
      <c r="DNM6" s="86"/>
      <c r="DNN6" s="86"/>
      <c r="DNO6" s="86"/>
      <c r="DNP6" s="86"/>
      <c r="DNQ6" s="86"/>
      <c r="DNR6" s="86"/>
      <c r="DNS6" s="86"/>
      <c r="DNT6" s="86"/>
      <c r="DNU6" s="86"/>
      <c r="DNV6" s="86"/>
      <c r="DNW6" s="86"/>
      <c r="DNX6" s="86"/>
      <c r="DNY6" s="86"/>
      <c r="DNZ6" s="86"/>
      <c r="DOA6" s="86"/>
      <c r="DOB6" s="86"/>
      <c r="DOC6" s="86"/>
      <c r="DOD6" s="86"/>
      <c r="DOE6" s="86"/>
      <c r="DOF6" s="86"/>
      <c r="DOG6" s="86"/>
      <c r="DOH6" s="86"/>
      <c r="DOI6" s="86"/>
      <c r="DOJ6" s="86"/>
      <c r="DOK6" s="86"/>
      <c r="DOL6" s="86"/>
      <c r="DOM6" s="86"/>
      <c r="DON6" s="86"/>
      <c r="DOO6" s="86"/>
      <c r="DOP6" s="86"/>
      <c r="DOQ6" s="86"/>
      <c r="DOR6" s="86"/>
      <c r="DOS6" s="86"/>
      <c r="DOT6" s="86"/>
      <c r="DOU6" s="86"/>
      <c r="DOV6" s="86"/>
      <c r="DOW6" s="86"/>
      <c r="DOX6" s="86"/>
      <c r="DOY6" s="86"/>
      <c r="DOZ6" s="86"/>
      <c r="DPA6" s="86"/>
      <c r="DPB6" s="86"/>
      <c r="DPC6" s="86"/>
      <c r="DPD6" s="86"/>
      <c r="DPE6" s="86"/>
      <c r="DPF6" s="86"/>
      <c r="DPG6" s="86"/>
      <c r="DPH6" s="86"/>
      <c r="DPI6" s="86"/>
      <c r="DPJ6" s="86"/>
      <c r="DPK6" s="86"/>
      <c r="DPL6" s="86"/>
      <c r="DPM6" s="86"/>
      <c r="DPN6" s="86"/>
      <c r="DPO6" s="86"/>
      <c r="DPP6" s="86"/>
      <c r="DPQ6" s="86"/>
      <c r="DPR6" s="86"/>
      <c r="DPS6" s="86"/>
      <c r="DPT6" s="86"/>
      <c r="DPU6" s="86"/>
      <c r="DPV6" s="86"/>
      <c r="DPW6" s="86"/>
      <c r="DPX6" s="86"/>
      <c r="DPY6" s="86"/>
      <c r="DPZ6" s="86"/>
      <c r="DQA6" s="86"/>
      <c r="DQB6" s="86"/>
      <c r="DQC6" s="86"/>
      <c r="DQD6" s="86"/>
      <c r="DQE6" s="86"/>
      <c r="DQF6" s="86"/>
      <c r="DQG6" s="86"/>
      <c r="DQH6" s="86"/>
      <c r="DQI6" s="86"/>
      <c r="DQJ6" s="86"/>
      <c r="DQK6" s="86"/>
      <c r="DQL6" s="86"/>
      <c r="DQM6" s="86"/>
      <c r="DQN6" s="86"/>
      <c r="DQO6" s="86"/>
      <c r="DQP6" s="86"/>
      <c r="DQQ6" s="86"/>
      <c r="DQR6" s="86"/>
      <c r="DQS6" s="86"/>
      <c r="DQT6" s="86"/>
      <c r="DQU6" s="86"/>
      <c r="DQV6" s="86"/>
      <c r="DQW6" s="86"/>
      <c r="DQX6" s="86"/>
      <c r="DQY6" s="86"/>
      <c r="DQZ6" s="86"/>
      <c r="DRA6" s="86"/>
      <c r="DRB6" s="86"/>
      <c r="DRC6" s="86"/>
      <c r="DRD6" s="86"/>
      <c r="DRE6" s="86"/>
      <c r="DRF6" s="86"/>
      <c r="DRG6" s="86"/>
      <c r="DRH6" s="86"/>
      <c r="DRI6" s="86"/>
      <c r="DRJ6" s="86"/>
      <c r="DRK6" s="86"/>
      <c r="DRL6" s="86"/>
      <c r="DRM6" s="86"/>
      <c r="DRN6" s="86"/>
      <c r="DRO6" s="86"/>
      <c r="DRP6" s="86"/>
      <c r="DRQ6" s="86"/>
      <c r="DRR6" s="86"/>
      <c r="DRS6" s="86"/>
      <c r="DRT6" s="86"/>
      <c r="DRU6" s="86"/>
      <c r="DRV6" s="86"/>
      <c r="DRW6" s="86"/>
      <c r="DRX6" s="86"/>
      <c r="DRY6" s="86"/>
      <c r="DRZ6" s="86"/>
      <c r="DSA6" s="86"/>
      <c r="DSB6" s="86"/>
      <c r="DSC6" s="86"/>
      <c r="DSD6" s="86"/>
      <c r="DSE6" s="86"/>
      <c r="DSF6" s="86"/>
      <c r="DSG6" s="86"/>
      <c r="DSH6" s="86"/>
      <c r="DSI6" s="86"/>
      <c r="DSJ6" s="86"/>
      <c r="DSK6" s="86"/>
      <c r="DSL6" s="86"/>
      <c r="DSM6" s="86"/>
      <c r="DSN6" s="86"/>
      <c r="DSO6" s="86"/>
      <c r="DSP6" s="86"/>
      <c r="DSQ6" s="86"/>
      <c r="DSR6" s="86"/>
      <c r="DSS6" s="86"/>
      <c r="DST6" s="86"/>
      <c r="DSU6" s="86"/>
      <c r="DSV6" s="86"/>
      <c r="DSW6" s="86"/>
      <c r="DSX6" s="86"/>
      <c r="DSY6" s="86"/>
      <c r="DSZ6" s="86"/>
      <c r="DTA6" s="86"/>
      <c r="DTB6" s="86"/>
      <c r="DTC6" s="86"/>
      <c r="DTD6" s="86"/>
      <c r="DTE6" s="86"/>
      <c r="DTF6" s="86"/>
      <c r="DTG6" s="86"/>
      <c r="DTH6" s="86"/>
      <c r="DTI6" s="86"/>
      <c r="DTJ6" s="86"/>
      <c r="DTK6" s="86"/>
      <c r="DTL6" s="86"/>
      <c r="DTM6" s="86"/>
      <c r="DTN6" s="86"/>
      <c r="DTO6" s="86"/>
      <c r="DTP6" s="86"/>
      <c r="DTQ6" s="86"/>
      <c r="DTR6" s="86"/>
      <c r="DTS6" s="86"/>
      <c r="DTT6" s="86"/>
      <c r="DTU6" s="86"/>
      <c r="DTV6" s="86"/>
      <c r="DTW6" s="86"/>
      <c r="DTX6" s="86"/>
      <c r="DTY6" s="86"/>
      <c r="DTZ6" s="86"/>
      <c r="DUA6" s="86"/>
      <c r="DUB6" s="86"/>
      <c r="DUC6" s="86"/>
      <c r="DUD6" s="86"/>
      <c r="DUE6" s="86"/>
      <c r="DUF6" s="86"/>
      <c r="DUG6" s="86"/>
      <c r="DUH6" s="86"/>
      <c r="DUI6" s="86"/>
      <c r="DUJ6" s="86"/>
      <c r="DUK6" s="86"/>
      <c r="DUL6" s="86"/>
      <c r="DUM6" s="86"/>
      <c r="DUN6" s="86"/>
      <c r="DUO6" s="86"/>
      <c r="DUP6" s="86"/>
      <c r="DUQ6" s="86"/>
      <c r="DUR6" s="86"/>
      <c r="DUS6" s="86"/>
      <c r="DUT6" s="86"/>
      <c r="DUU6" s="86"/>
      <c r="DUV6" s="86"/>
      <c r="DUW6" s="86"/>
      <c r="DUX6" s="86"/>
      <c r="DUY6" s="86"/>
      <c r="DUZ6" s="86"/>
      <c r="DVA6" s="86"/>
      <c r="DVB6" s="86"/>
      <c r="DVC6" s="86"/>
      <c r="DVD6" s="86"/>
      <c r="DVE6" s="86"/>
      <c r="DVF6" s="86"/>
      <c r="DVG6" s="86"/>
      <c r="DVH6" s="86"/>
      <c r="DVI6" s="86"/>
      <c r="DVJ6" s="86"/>
      <c r="DVK6" s="86"/>
      <c r="DVL6" s="86"/>
      <c r="DVM6" s="86"/>
      <c r="DVN6" s="86"/>
      <c r="DVO6" s="86"/>
      <c r="DVP6" s="86"/>
      <c r="DVQ6" s="86"/>
      <c r="DVR6" s="86"/>
      <c r="DVS6" s="86"/>
      <c r="DVT6" s="86"/>
      <c r="DVU6" s="86"/>
      <c r="DVV6" s="86"/>
      <c r="DVW6" s="86"/>
      <c r="DVX6" s="86"/>
      <c r="DVY6" s="86"/>
      <c r="DVZ6" s="86"/>
      <c r="DWA6" s="86"/>
      <c r="DWB6" s="86"/>
      <c r="DWC6" s="86"/>
      <c r="DWD6" s="86"/>
      <c r="DWE6" s="86"/>
      <c r="DWF6" s="86"/>
      <c r="DWG6" s="86"/>
      <c r="DWH6" s="86"/>
      <c r="DWI6" s="86"/>
      <c r="DWJ6" s="86"/>
      <c r="DWK6" s="86"/>
      <c r="DWL6" s="86"/>
      <c r="DWM6" s="86"/>
      <c r="DWN6" s="86"/>
      <c r="DWO6" s="86"/>
      <c r="DWP6" s="86"/>
      <c r="DWQ6" s="86"/>
      <c r="DWR6" s="86"/>
      <c r="DWS6" s="86"/>
      <c r="DWT6" s="86"/>
      <c r="DWU6" s="86"/>
      <c r="DWV6" s="86"/>
      <c r="DWW6" s="86"/>
      <c r="DWX6" s="86"/>
      <c r="DWY6" s="86"/>
      <c r="DWZ6" s="86"/>
      <c r="DXA6" s="86"/>
      <c r="DXB6" s="86"/>
      <c r="DXC6" s="86"/>
      <c r="DXD6" s="86"/>
      <c r="DXE6" s="86"/>
      <c r="DXF6" s="86"/>
      <c r="DXG6" s="86"/>
      <c r="DXH6" s="86"/>
      <c r="DXI6" s="86"/>
      <c r="DXJ6" s="86"/>
      <c r="DXK6" s="86"/>
      <c r="DXL6" s="86"/>
      <c r="DXM6" s="86"/>
      <c r="DXN6" s="86"/>
      <c r="DXO6" s="86"/>
      <c r="DXP6" s="86"/>
      <c r="DXQ6" s="86"/>
      <c r="DXR6" s="86"/>
      <c r="DXS6" s="86"/>
      <c r="DXT6" s="86"/>
      <c r="DXU6" s="86"/>
      <c r="DXV6" s="86"/>
      <c r="DXW6" s="86"/>
      <c r="DXX6" s="86"/>
      <c r="DXY6" s="86"/>
      <c r="DXZ6" s="86"/>
      <c r="DYA6" s="86"/>
      <c r="DYB6" s="86"/>
      <c r="DYC6" s="86"/>
      <c r="DYD6" s="86"/>
      <c r="DYE6" s="86"/>
      <c r="DYF6" s="86"/>
      <c r="DYG6" s="86"/>
      <c r="DYH6" s="86"/>
      <c r="DYI6" s="86"/>
      <c r="DYJ6" s="86"/>
      <c r="DYK6" s="86"/>
      <c r="DYL6" s="86"/>
      <c r="DYM6" s="86"/>
      <c r="DYN6" s="86"/>
      <c r="DYO6" s="86"/>
      <c r="DYP6" s="86"/>
      <c r="DYQ6" s="86"/>
      <c r="DYR6" s="86"/>
      <c r="DYS6" s="86"/>
      <c r="DYT6" s="86"/>
      <c r="DYU6" s="86"/>
      <c r="DYV6" s="86"/>
      <c r="DYW6" s="86"/>
      <c r="DYX6" s="86"/>
      <c r="DYY6" s="86"/>
      <c r="DYZ6" s="86"/>
      <c r="DZA6" s="86"/>
      <c r="DZB6" s="86"/>
      <c r="DZC6" s="86"/>
      <c r="DZD6" s="86"/>
      <c r="DZE6" s="86"/>
      <c r="DZF6" s="86"/>
      <c r="DZG6" s="86"/>
      <c r="DZH6" s="86"/>
      <c r="DZI6" s="86"/>
      <c r="DZJ6" s="86"/>
      <c r="DZK6" s="86"/>
      <c r="DZL6" s="86"/>
      <c r="DZM6" s="86"/>
      <c r="DZN6" s="86"/>
      <c r="DZO6" s="86"/>
      <c r="DZP6" s="86"/>
      <c r="DZQ6" s="86"/>
      <c r="DZR6" s="86"/>
      <c r="DZS6" s="86"/>
      <c r="DZT6" s="86"/>
      <c r="DZU6" s="86"/>
      <c r="DZV6" s="86"/>
      <c r="DZW6" s="86"/>
      <c r="DZX6" s="86"/>
      <c r="DZY6" s="86"/>
      <c r="DZZ6" s="86"/>
      <c r="EAA6" s="86"/>
      <c r="EAB6" s="86"/>
      <c r="EAC6" s="86"/>
      <c r="EAD6" s="86"/>
      <c r="EAE6" s="86"/>
      <c r="EAF6" s="86"/>
      <c r="EAG6" s="86"/>
      <c r="EAH6" s="86"/>
      <c r="EAI6" s="86"/>
      <c r="EAJ6" s="86"/>
      <c r="EAK6" s="86"/>
      <c r="EAL6" s="86"/>
      <c r="EAM6" s="86"/>
      <c r="EAN6" s="86"/>
      <c r="EAO6" s="86"/>
      <c r="EAP6" s="86"/>
      <c r="EAQ6" s="86"/>
      <c r="EAR6" s="86"/>
      <c r="EAS6" s="86"/>
      <c r="EAT6" s="86"/>
      <c r="EAU6" s="86"/>
      <c r="EAV6" s="86"/>
      <c r="EAW6" s="86"/>
      <c r="EAX6" s="86"/>
      <c r="EAY6" s="86"/>
      <c r="EAZ6" s="86"/>
      <c r="EBA6" s="86"/>
      <c r="EBB6" s="86"/>
      <c r="EBC6" s="86"/>
      <c r="EBD6" s="86"/>
      <c r="EBE6" s="86"/>
      <c r="EBF6" s="86"/>
      <c r="EBG6" s="86"/>
      <c r="EBH6" s="86"/>
      <c r="EBI6" s="86"/>
      <c r="EBJ6" s="86"/>
      <c r="EBK6" s="86"/>
      <c r="EBL6" s="86"/>
      <c r="EBM6" s="86"/>
      <c r="EBN6" s="86"/>
      <c r="EBO6" s="86"/>
      <c r="EBP6" s="86"/>
      <c r="EBQ6" s="86"/>
      <c r="EBR6" s="86"/>
      <c r="EBS6" s="86"/>
      <c r="EBT6" s="86"/>
      <c r="EBU6" s="86"/>
      <c r="EBV6" s="86"/>
      <c r="EBW6" s="86"/>
      <c r="EBX6" s="86"/>
      <c r="EBY6" s="86"/>
      <c r="EBZ6" s="86"/>
      <c r="ECA6" s="86"/>
      <c r="ECB6" s="86"/>
      <c r="ECC6" s="86"/>
      <c r="ECD6" s="86"/>
      <c r="ECE6" s="86"/>
      <c r="ECF6" s="86"/>
      <c r="ECG6" s="86"/>
      <c r="ECH6" s="86"/>
      <c r="ECI6" s="86"/>
      <c r="ECJ6" s="86"/>
      <c r="ECK6" s="86"/>
      <c r="ECL6" s="86"/>
      <c r="ECM6" s="86"/>
      <c r="ECN6" s="86"/>
      <c r="ECO6" s="86"/>
      <c r="ECP6" s="86"/>
      <c r="ECQ6" s="86"/>
      <c r="ECR6" s="86"/>
      <c r="ECS6" s="86"/>
      <c r="ECT6" s="86"/>
      <c r="ECU6" s="86"/>
      <c r="ECV6" s="86"/>
      <c r="ECW6" s="86"/>
      <c r="ECX6" s="86"/>
      <c r="ECY6" s="86"/>
      <c r="ECZ6" s="86"/>
      <c r="EDA6" s="86"/>
      <c r="EDB6" s="86"/>
      <c r="EDC6" s="86"/>
      <c r="EDD6" s="86"/>
      <c r="EDE6" s="86"/>
      <c r="EDF6" s="86"/>
      <c r="EDG6" s="86"/>
      <c r="EDH6" s="86"/>
      <c r="EDI6" s="86"/>
      <c r="EDJ6" s="86"/>
      <c r="EDK6" s="86"/>
      <c r="EDL6" s="86"/>
      <c r="EDM6" s="86"/>
      <c r="EDN6" s="86"/>
      <c r="EDO6" s="86"/>
      <c r="EDP6" s="86"/>
      <c r="EDQ6" s="86"/>
      <c r="EDR6" s="86"/>
      <c r="EDS6" s="86"/>
      <c r="EDT6" s="86"/>
      <c r="EDU6" s="86"/>
      <c r="EDV6" s="86"/>
      <c r="EDW6" s="86"/>
      <c r="EDX6" s="86"/>
      <c r="EDY6" s="86"/>
      <c r="EDZ6" s="86"/>
      <c r="EEA6" s="86"/>
      <c r="EEB6" s="86"/>
      <c r="EEC6" s="86"/>
      <c r="EED6" s="86"/>
      <c r="EEE6" s="86"/>
      <c r="EEF6" s="86"/>
      <c r="EEG6" s="86"/>
      <c r="EEH6" s="86"/>
      <c r="EEI6" s="86"/>
      <c r="EEJ6" s="86"/>
      <c r="EEK6" s="86"/>
      <c r="EEL6" s="86"/>
      <c r="EEM6" s="86"/>
      <c r="EEN6" s="86"/>
      <c r="EEO6" s="86"/>
      <c r="EEP6" s="86"/>
      <c r="EEQ6" s="86"/>
      <c r="EER6" s="86"/>
      <c r="EES6" s="86"/>
      <c r="EET6" s="86"/>
      <c r="EEU6" s="86"/>
      <c r="EEV6" s="86"/>
      <c r="EEW6" s="86"/>
      <c r="EEX6" s="86"/>
      <c r="EEY6" s="86"/>
      <c r="EEZ6" s="86"/>
      <c r="EFA6" s="86"/>
      <c r="EFB6" s="86"/>
      <c r="EFC6" s="86"/>
      <c r="EFD6" s="86"/>
      <c r="EFE6" s="86"/>
      <c r="EFF6" s="86"/>
      <c r="EFG6" s="86"/>
      <c r="EFH6" s="86"/>
      <c r="EFI6" s="86"/>
      <c r="EFJ6" s="86"/>
      <c r="EFK6" s="86"/>
      <c r="EFL6" s="86"/>
      <c r="EFM6" s="86"/>
      <c r="EFN6" s="86"/>
      <c r="EFO6" s="86"/>
      <c r="EFP6" s="86"/>
      <c r="EFQ6" s="86"/>
      <c r="EFR6" s="86"/>
      <c r="EFS6" s="86"/>
      <c r="EFT6" s="86"/>
      <c r="EFU6" s="86"/>
      <c r="EFV6" s="86"/>
      <c r="EFW6" s="86"/>
      <c r="EFX6" s="86"/>
      <c r="EFY6" s="86"/>
      <c r="EFZ6" s="86"/>
      <c r="EGA6" s="86"/>
      <c r="EGB6" s="86"/>
      <c r="EGC6" s="86"/>
      <c r="EGD6" s="86"/>
      <c r="EGE6" s="86"/>
      <c r="EGF6" s="86"/>
      <c r="EGG6" s="86"/>
      <c r="EGH6" s="86"/>
      <c r="EGI6" s="86"/>
      <c r="EGJ6" s="86"/>
      <c r="EGK6" s="86"/>
      <c r="EGL6" s="86"/>
      <c r="EGM6" s="86"/>
      <c r="EGN6" s="86"/>
      <c r="EGO6" s="86"/>
      <c r="EGP6" s="86"/>
      <c r="EGQ6" s="86"/>
      <c r="EGR6" s="86"/>
      <c r="EGS6" s="86"/>
      <c r="EGT6" s="86"/>
      <c r="EGU6" s="86"/>
      <c r="EGV6" s="86"/>
      <c r="EGW6" s="86"/>
      <c r="EGX6" s="86"/>
      <c r="EGY6" s="86"/>
      <c r="EGZ6" s="86"/>
      <c r="EHA6" s="86"/>
      <c r="EHB6" s="86"/>
      <c r="EHC6" s="86"/>
      <c r="EHD6" s="86"/>
      <c r="EHE6" s="86"/>
      <c r="EHF6" s="86"/>
      <c r="EHG6" s="86"/>
      <c r="EHH6" s="86"/>
      <c r="EHI6" s="86"/>
      <c r="EHJ6" s="86"/>
      <c r="EHK6" s="86"/>
      <c r="EHL6" s="86"/>
      <c r="EHM6" s="86"/>
      <c r="EHN6" s="86"/>
      <c r="EHO6" s="86"/>
      <c r="EHP6" s="86"/>
      <c r="EHQ6" s="86"/>
      <c r="EHR6" s="86"/>
      <c r="EHS6" s="86"/>
      <c r="EHT6" s="86"/>
      <c r="EHU6" s="86"/>
      <c r="EHV6" s="86"/>
      <c r="EHW6" s="86"/>
      <c r="EHX6" s="86"/>
      <c r="EHY6" s="86"/>
      <c r="EHZ6" s="86"/>
      <c r="EIA6" s="86"/>
      <c r="EIB6" s="86"/>
      <c r="EIC6" s="86"/>
      <c r="EID6" s="86"/>
      <c r="EIE6" s="86"/>
      <c r="EIF6" s="86"/>
      <c r="EIG6" s="86"/>
      <c r="EIH6" s="86"/>
      <c r="EII6" s="86"/>
      <c r="EIJ6" s="86"/>
      <c r="EIK6" s="86"/>
      <c r="EIL6" s="86"/>
      <c r="EIM6" s="86"/>
      <c r="EIN6" s="86"/>
      <c r="EIO6" s="86"/>
      <c r="EIP6" s="86"/>
      <c r="EIQ6" s="86"/>
      <c r="EIR6" s="86"/>
      <c r="EIS6" s="86"/>
      <c r="EIT6" s="86"/>
      <c r="EIU6" s="86"/>
      <c r="EIV6" s="86"/>
      <c r="EIW6" s="86"/>
      <c r="EIX6" s="86"/>
      <c r="EIY6" s="86"/>
      <c r="EIZ6" s="86"/>
      <c r="EJA6" s="86"/>
      <c r="EJB6" s="86"/>
      <c r="EJC6" s="86"/>
      <c r="EJD6" s="86"/>
      <c r="EJE6" s="86"/>
      <c r="EJF6" s="86"/>
      <c r="EJG6" s="86"/>
      <c r="EJH6" s="86"/>
      <c r="EJI6" s="86"/>
      <c r="EJJ6" s="86"/>
      <c r="EJK6" s="86"/>
      <c r="EJL6" s="86"/>
      <c r="EJM6" s="86"/>
      <c r="EJN6" s="86"/>
      <c r="EJO6" s="86"/>
      <c r="EJP6" s="86"/>
      <c r="EJQ6" s="86"/>
      <c r="EJR6" s="86"/>
      <c r="EJS6" s="86"/>
      <c r="EJT6" s="86"/>
      <c r="EJU6" s="86"/>
      <c r="EJV6" s="86"/>
      <c r="EJW6" s="86"/>
      <c r="EJX6" s="86"/>
      <c r="EJY6" s="86"/>
      <c r="EJZ6" s="86"/>
      <c r="EKA6" s="86"/>
      <c r="EKB6" s="86"/>
      <c r="EKC6" s="86"/>
      <c r="EKD6" s="86"/>
      <c r="EKE6" s="86"/>
      <c r="EKF6" s="86"/>
      <c r="EKG6" s="86"/>
      <c r="EKH6" s="86"/>
      <c r="EKI6" s="86"/>
      <c r="EKJ6" s="86"/>
      <c r="EKK6" s="86"/>
      <c r="EKL6" s="86"/>
      <c r="EKM6" s="86"/>
      <c r="EKN6" s="86"/>
      <c r="EKO6" s="86"/>
      <c r="EKP6" s="86"/>
      <c r="EKQ6" s="86"/>
      <c r="EKR6" s="86"/>
      <c r="EKS6" s="86"/>
      <c r="EKT6" s="86"/>
      <c r="EKU6" s="86"/>
      <c r="EKV6" s="86"/>
      <c r="EKW6" s="86"/>
      <c r="EKX6" s="86"/>
      <c r="EKY6" s="86"/>
      <c r="EKZ6" s="86"/>
      <c r="ELA6" s="86"/>
      <c r="ELB6" s="86"/>
      <c r="ELC6" s="86"/>
      <c r="ELD6" s="86"/>
      <c r="ELE6" s="86"/>
      <c r="ELF6" s="86"/>
      <c r="ELG6" s="86"/>
      <c r="ELH6" s="86"/>
      <c r="ELI6" s="86"/>
      <c r="ELJ6" s="86"/>
      <c r="ELK6" s="86"/>
      <c r="ELL6" s="86"/>
      <c r="ELM6" s="86"/>
      <c r="ELN6" s="86"/>
      <c r="ELO6" s="86"/>
      <c r="ELP6" s="86"/>
      <c r="ELQ6" s="86"/>
      <c r="ELR6" s="86"/>
      <c r="ELS6" s="86"/>
      <c r="ELT6" s="86"/>
      <c r="ELU6" s="86"/>
      <c r="ELV6" s="86"/>
      <c r="ELW6" s="86"/>
      <c r="ELX6" s="86"/>
      <c r="ELY6" s="86"/>
      <c r="ELZ6" s="86"/>
      <c r="EMA6" s="86"/>
      <c r="EMB6" s="86"/>
      <c r="EMC6" s="86"/>
      <c r="EMD6" s="86"/>
      <c r="EME6" s="86"/>
      <c r="EMF6" s="86"/>
      <c r="EMG6" s="86"/>
      <c r="EMH6" s="86"/>
      <c r="EMI6" s="86"/>
      <c r="EMJ6" s="86"/>
      <c r="EMK6" s="86"/>
      <c r="EML6" s="86"/>
      <c r="EMM6" s="86"/>
      <c r="EMN6" s="86"/>
      <c r="EMO6" s="86"/>
      <c r="EMP6" s="86"/>
      <c r="EMQ6" s="86"/>
      <c r="EMR6" s="86"/>
      <c r="EMS6" s="86"/>
      <c r="EMT6" s="86"/>
      <c r="EMU6" s="86"/>
      <c r="EMV6" s="86"/>
      <c r="EMW6" s="86"/>
      <c r="EMX6" s="86"/>
      <c r="EMY6" s="86"/>
      <c r="EMZ6" s="86"/>
      <c r="ENA6" s="86"/>
      <c r="ENB6" s="86"/>
      <c r="ENC6" s="86"/>
      <c r="END6" s="86"/>
      <c r="ENE6" s="86"/>
      <c r="ENF6" s="86"/>
      <c r="ENG6" s="86"/>
      <c r="ENH6" s="86"/>
      <c r="ENI6" s="86"/>
      <c r="ENJ6" s="86"/>
      <c r="ENK6" s="86"/>
      <c r="ENL6" s="86"/>
      <c r="ENM6" s="86"/>
      <c r="ENN6" s="86"/>
      <c r="ENO6" s="86"/>
      <c r="ENP6" s="86"/>
      <c r="ENQ6" s="86"/>
      <c r="ENR6" s="86"/>
      <c r="ENS6" s="86"/>
      <c r="ENT6" s="86"/>
      <c r="ENU6" s="86"/>
      <c r="ENV6" s="86"/>
      <c r="ENW6" s="86"/>
      <c r="ENX6" s="86"/>
      <c r="ENY6" s="86"/>
      <c r="ENZ6" s="86"/>
      <c r="EOA6" s="86"/>
      <c r="EOB6" s="86"/>
      <c r="EOC6" s="86"/>
      <c r="EOD6" s="86"/>
      <c r="EOE6" s="86"/>
      <c r="EOF6" s="86"/>
      <c r="EOG6" s="86"/>
      <c r="EOH6" s="86"/>
      <c r="EOI6" s="86"/>
      <c r="EOJ6" s="86"/>
      <c r="EOK6" s="86"/>
      <c r="EOL6" s="86"/>
      <c r="EOM6" s="86"/>
      <c r="EON6" s="86"/>
      <c r="EOO6" s="86"/>
      <c r="EOP6" s="86"/>
      <c r="EOQ6" s="86"/>
      <c r="EOR6" s="86"/>
      <c r="EOS6" s="86"/>
      <c r="EOT6" s="86"/>
      <c r="EOU6" s="86"/>
      <c r="EOV6" s="86"/>
      <c r="EOW6" s="86"/>
      <c r="EOX6" s="86"/>
      <c r="EOY6" s="86"/>
      <c r="EOZ6" s="86"/>
      <c r="EPA6" s="86"/>
      <c r="EPB6" s="86"/>
      <c r="EPC6" s="86"/>
      <c r="EPD6" s="86"/>
      <c r="EPE6" s="86"/>
      <c r="EPF6" s="86"/>
      <c r="EPG6" s="86"/>
      <c r="EPH6" s="86"/>
      <c r="EPI6" s="86"/>
      <c r="EPJ6" s="86"/>
      <c r="EPK6" s="86"/>
      <c r="EPL6" s="86"/>
      <c r="EPM6" s="86"/>
      <c r="EPN6" s="86"/>
      <c r="EPO6" s="86"/>
      <c r="EPP6" s="86"/>
      <c r="EPQ6" s="86"/>
      <c r="EPR6" s="86"/>
      <c r="EPS6" s="86"/>
      <c r="EPT6" s="86"/>
      <c r="EPU6" s="86"/>
      <c r="EPV6" s="86"/>
      <c r="EPW6" s="86"/>
      <c r="EPX6" s="86"/>
      <c r="EPY6" s="86"/>
      <c r="EPZ6" s="86"/>
      <c r="EQA6" s="86"/>
      <c r="EQB6" s="86"/>
      <c r="EQC6" s="86"/>
      <c r="EQD6" s="86"/>
      <c r="EQE6" s="86"/>
      <c r="EQF6" s="86"/>
      <c r="EQG6" s="86"/>
      <c r="EQH6" s="86"/>
      <c r="EQI6" s="86"/>
      <c r="EQJ6" s="86"/>
      <c r="EQK6" s="86"/>
      <c r="EQL6" s="86"/>
      <c r="EQM6" s="86"/>
      <c r="EQN6" s="86"/>
      <c r="EQO6" s="86"/>
      <c r="EQP6" s="86"/>
      <c r="EQQ6" s="86"/>
      <c r="EQR6" s="86"/>
      <c r="EQS6" s="86"/>
      <c r="EQT6" s="86"/>
      <c r="EQU6" s="86"/>
      <c r="EQV6" s="86"/>
      <c r="EQW6" s="86"/>
      <c r="EQX6" s="86"/>
      <c r="EQY6" s="86"/>
      <c r="EQZ6" s="86"/>
      <c r="ERA6" s="86"/>
      <c r="ERB6" s="86"/>
      <c r="ERC6" s="86"/>
      <c r="ERD6" s="86"/>
      <c r="ERE6" s="86"/>
      <c r="ERF6" s="86"/>
      <c r="ERG6" s="86"/>
      <c r="ERH6" s="86"/>
      <c r="ERI6" s="86"/>
      <c r="ERJ6" s="86"/>
      <c r="ERK6" s="86"/>
      <c r="ERL6" s="86"/>
      <c r="ERM6" s="86"/>
      <c r="ERN6" s="86"/>
      <c r="ERO6" s="86"/>
      <c r="ERP6" s="86"/>
      <c r="ERQ6" s="86"/>
      <c r="ERR6" s="86"/>
      <c r="ERS6" s="86"/>
      <c r="ERT6" s="86"/>
      <c r="ERU6" s="86"/>
      <c r="ERV6" s="86"/>
      <c r="ERW6" s="86"/>
      <c r="ERX6" s="86"/>
      <c r="ERY6" s="86"/>
      <c r="ERZ6" s="86"/>
      <c r="ESA6" s="86"/>
      <c r="ESB6" s="86"/>
      <c r="ESC6" s="86"/>
      <c r="ESD6" s="86"/>
      <c r="ESE6" s="86"/>
      <c r="ESF6" s="86"/>
      <c r="ESG6" s="86"/>
      <c r="ESH6" s="86"/>
      <c r="ESI6" s="86"/>
      <c r="ESJ6" s="86"/>
      <c r="ESK6" s="86"/>
      <c r="ESL6" s="86"/>
      <c r="ESM6" s="86"/>
      <c r="ESN6" s="86"/>
      <c r="ESO6" s="86"/>
      <c r="ESP6" s="86"/>
      <c r="ESQ6" s="86"/>
      <c r="ESR6" s="86"/>
      <c r="ESS6" s="86"/>
      <c r="EST6" s="86"/>
      <c r="ESU6" s="86"/>
      <c r="ESV6" s="86"/>
      <c r="ESW6" s="86"/>
      <c r="ESX6" s="86"/>
      <c r="ESY6" s="86"/>
      <c r="ESZ6" s="86"/>
      <c r="ETA6" s="86"/>
      <c r="ETB6" s="86"/>
      <c r="ETC6" s="86"/>
      <c r="ETD6" s="86"/>
      <c r="ETE6" s="86"/>
      <c r="ETF6" s="86"/>
      <c r="ETG6" s="86"/>
      <c r="ETH6" s="86"/>
      <c r="ETI6" s="86"/>
      <c r="ETJ6" s="86"/>
      <c r="ETK6" s="86"/>
      <c r="ETL6" s="86"/>
      <c r="ETM6" s="86"/>
      <c r="ETN6" s="86"/>
      <c r="ETO6" s="86"/>
      <c r="ETP6" s="86"/>
      <c r="ETQ6" s="86"/>
      <c r="ETR6" s="86"/>
      <c r="ETS6" s="86"/>
      <c r="ETT6" s="86"/>
      <c r="ETU6" s="86"/>
      <c r="ETV6" s="86"/>
      <c r="ETW6" s="86"/>
      <c r="ETX6" s="86"/>
      <c r="ETY6" s="86"/>
      <c r="ETZ6" s="86"/>
      <c r="EUA6" s="86"/>
      <c r="EUB6" s="86"/>
      <c r="EUC6" s="86"/>
      <c r="EUD6" s="86"/>
      <c r="EUE6" s="86"/>
      <c r="EUF6" s="86"/>
      <c r="EUG6" s="86"/>
      <c r="EUH6" s="86"/>
      <c r="EUI6" s="86"/>
      <c r="EUJ6" s="86"/>
      <c r="EUK6" s="86"/>
      <c r="EUL6" s="86"/>
      <c r="EUM6" s="86"/>
      <c r="EUN6" s="86"/>
      <c r="EUO6" s="86"/>
      <c r="EUP6" s="86"/>
      <c r="EUQ6" s="86"/>
      <c r="EUR6" s="86"/>
      <c r="EUS6" s="86"/>
      <c r="EUT6" s="86"/>
      <c r="EUU6" s="86"/>
      <c r="EUV6" s="86"/>
      <c r="EUW6" s="86"/>
      <c r="EUX6" s="86"/>
      <c r="EUY6" s="86"/>
      <c r="EUZ6" s="86"/>
      <c r="EVA6" s="86"/>
      <c r="EVB6" s="86"/>
      <c r="EVC6" s="86"/>
      <c r="EVD6" s="86"/>
      <c r="EVE6" s="86"/>
      <c r="EVF6" s="86"/>
      <c r="EVG6" s="86"/>
      <c r="EVH6" s="86"/>
      <c r="EVI6" s="86"/>
      <c r="EVJ6" s="86"/>
      <c r="EVK6" s="86"/>
      <c r="EVL6" s="86"/>
      <c r="EVM6" s="86"/>
      <c r="EVN6" s="86"/>
      <c r="EVO6" s="86"/>
      <c r="EVP6" s="86"/>
      <c r="EVQ6" s="86"/>
      <c r="EVR6" s="86"/>
      <c r="EVS6" s="86"/>
      <c r="EVT6" s="86"/>
      <c r="EVU6" s="86"/>
      <c r="EVV6" s="86"/>
      <c r="EVW6" s="86"/>
      <c r="EVX6" s="86"/>
      <c r="EVY6" s="86"/>
      <c r="EVZ6" s="86"/>
      <c r="EWA6" s="86"/>
      <c r="EWB6" s="86"/>
      <c r="EWC6" s="86"/>
      <c r="EWD6" s="86"/>
      <c r="EWE6" s="86"/>
      <c r="EWF6" s="86"/>
      <c r="EWG6" s="86"/>
      <c r="EWH6" s="86"/>
      <c r="EWI6" s="86"/>
      <c r="EWJ6" s="86"/>
      <c r="EWK6" s="86"/>
      <c r="EWL6" s="86"/>
      <c r="EWM6" s="86"/>
      <c r="EWN6" s="86"/>
      <c r="EWO6" s="86"/>
      <c r="EWP6" s="86"/>
      <c r="EWQ6" s="86"/>
      <c r="EWR6" s="86"/>
      <c r="EWS6" s="86"/>
      <c r="EWT6" s="86"/>
      <c r="EWU6" s="86"/>
      <c r="EWV6" s="86"/>
      <c r="EWW6" s="86"/>
      <c r="EWX6" s="86"/>
      <c r="EWY6" s="86"/>
      <c r="EWZ6" s="86"/>
      <c r="EXA6" s="86"/>
      <c r="EXB6" s="86"/>
      <c r="EXC6" s="86"/>
      <c r="EXD6" s="86"/>
      <c r="EXE6" s="86"/>
      <c r="EXF6" s="86"/>
      <c r="EXG6" s="86"/>
      <c r="EXH6" s="86"/>
      <c r="EXI6" s="86"/>
      <c r="EXJ6" s="86"/>
      <c r="EXK6" s="86"/>
      <c r="EXL6" s="86"/>
      <c r="EXM6" s="86"/>
      <c r="EXN6" s="86"/>
      <c r="EXO6" s="86"/>
      <c r="EXP6" s="86"/>
      <c r="EXQ6" s="86"/>
      <c r="EXR6" s="86"/>
      <c r="EXS6" s="86"/>
      <c r="EXT6" s="86"/>
      <c r="EXU6" s="86"/>
      <c r="EXV6" s="86"/>
      <c r="EXW6" s="86"/>
      <c r="EXX6" s="86"/>
      <c r="EXY6" s="86"/>
      <c r="EXZ6" s="86"/>
      <c r="EYA6" s="86"/>
      <c r="EYB6" s="86"/>
      <c r="EYC6" s="86"/>
      <c r="EYD6" s="86"/>
      <c r="EYE6" s="86"/>
      <c r="EYF6" s="86"/>
      <c r="EYG6" s="86"/>
      <c r="EYH6" s="86"/>
      <c r="EYI6" s="86"/>
      <c r="EYJ6" s="86"/>
      <c r="EYK6" s="86"/>
      <c r="EYL6" s="86"/>
      <c r="EYM6" s="86"/>
      <c r="EYN6" s="86"/>
      <c r="EYO6" s="86"/>
      <c r="EYP6" s="86"/>
      <c r="EYQ6" s="86"/>
      <c r="EYR6" s="86"/>
      <c r="EYS6" s="86"/>
      <c r="EYT6" s="86"/>
      <c r="EYU6" s="86"/>
      <c r="EYV6" s="86"/>
      <c r="EYW6" s="86"/>
      <c r="EYX6" s="86"/>
      <c r="EYY6" s="86"/>
      <c r="EYZ6" s="86"/>
      <c r="EZA6" s="86"/>
      <c r="EZB6" s="86"/>
      <c r="EZC6" s="86"/>
      <c r="EZD6" s="86"/>
      <c r="EZE6" s="86"/>
      <c r="EZF6" s="86"/>
      <c r="EZG6" s="86"/>
      <c r="EZH6" s="86"/>
      <c r="EZI6" s="86"/>
      <c r="EZJ6" s="86"/>
      <c r="EZK6" s="86"/>
      <c r="EZL6" s="86"/>
      <c r="EZM6" s="86"/>
      <c r="EZN6" s="86"/>
      <c r="EZO6" s="86"/>
      <c r="EZP6" s="86"/>
      <c r="EZQ6" s="86"/>
      <c r="EZR6" s="86"/>
      <c r="EZS6" s="86"/>
      <c r="EZT6" s="86"/>
      <c r="EZU6" s="86"/>
      <c r="EZV6" s="86"/>
      <c r="EZW6" s="86"/>
      <c r="EZX6" s="86"/>
      <c r="EZY6" s="86"/>
      <c r="EZZ6" s="86"/>
      <c r="FAA6" s="86"/>
      <c r="FAB6" s="86"/>
      <c r="FAC6" s="86"/>
      <c r="FAD6" s="86"/>
      <c r="FAE6" s="86"/>
      <c r="FAF6" s="86"/>
      <c r="FAG6" s="86"/>
      <c r="FAH6" s="86"/>
      <c r="FAI6" s="86"/>
      <c r="FAJ6" s="86"/>
      <c r="FAK6" s="86"/>
      <c r="FAL6" s="86"/>
      <c r="FAM6" s="86"/>
      <c r="FAN6" s="86"/>
      <c r="FAO6" s="86"/>
      <c r="FAP6" s="86"/>
      <c r="FAQ6" s="86"/>
      <c r="FAR6" s="86"/>
      <c r="FAS6" s="86"/>
      <c r="FAT6" s="86"/>
      <c r="FAU6" s="86"/>
      <c r="FAV6" s="86"/>
      <c r="FAW6" s="86"/>
      <c r="FAX6" s="86"/>
      <c r="FAY6" s="86"/>
      <c r="FAZ6" s="86"/>
      <c r="FBA6" s="86"/>
      <c r="FBB6" s="86"/>
      <c r="FBC6" s="86"/>
      <c r="FBD6" s="86"/>
      <c r="FBE6" s="86"/>
      <c r="FBF6" s="86"/>
      <c r="FBG6" s="86"/>
      <c r="FBH6" s="86"/>
      <c r="FBI6" s="86"/>
      <c r="FBJ6" s="86"/>
      <c r="FBK6" s="86"/>
      <c r="FBL6" s="86"/>
      <c r="FBM6" s="86"/>
      <c r="FBN6" s="86"/>
      <c r="FBO6" s="86"/>
      <c r="FBP6" s="86"/>
      <c r="FBQ6" s="86"/>
      <c r="FBR6" s="86"/>
      <c r="FBS6" s="86"/>
      <c r="FBT6" s="86"/>
      <c r="FBU6" s="86"/>
      <c r="FBV6" s="86"/>
      <c r="FBW6" s="86"/>
      <c r="FBX6" s="86"/>
      <c r="FBY6" s="86"/>
      <c r="FBZ6" s="86"/>
      <c r="FCA6" s="86"/>
      <c r="FCB6" s="86"/>
      <c r="FCC6" s="86"/>
      <c r="FCD6" s="86"/>
      <c r="FCE6" s="86"/>
      <c r="FCF6" s="86"/>
      <c r="FCG6" s="86"/>
      <c r="FCH6" s="86"/>
      <c r="FCI6" s="86"/>
      <c r="FCJ6" s="86"/>
      <c r="FCK6" s="86"/>
      <c r="FCL6" s="86"/>
      <c r="FCM6" s="86"/>
      <c r="FCN6" s="86"/>
      <c r="FCO6" s="86"/>
      <c r="FCP6" s="86"/>
      <c r="FCQ6" s="86"/>
      <c r="FCR6" s="86"/>
      <c r="FCS6" s="86"/>
      <c r="FCT6" s="86"/>
      <c r="FCU6" s="86"/>
      <c r="FCV6" s="86"/>
      <c r="FCW6" s="86"/>
      <c r="FCX6" s="86"/>
      <c r="FCY6" s="86"/>
      <c r="FCZ6" s="86"/>
      <c r="FDA6" s="86"/>
      <c r="FDB6" s="86"/>
      <c r="FDC6" s="86"/>
      <c r="FDD6" s="86"/>
      <c r="FDE6" s="86"/>
      <c r="FDF6" s="86"/>
      <c r="FDG6" s="86"/>
      <c r="FDH6" s="86"/>
      <c r="FDI6" s="86"/>
      <c r="FDJ6" s="86"/>
      <c r="FDK6" s="86"/>
      <c r="FDL6" s="86"/>
      <c r="FDM6" s="86"/>
      <c r="FDN6" s="86"/>
      <c r="FDO6" s="86"/>
      <c r="FDP6" s="86"/>
      <c r="FDQ6" s="86"/>
      <c r="FDR6" s="86"/>
      <c r="FDS6" s="86"/>
      <c r="FDT6" s="86"/>
      <c r="FDU6" s="86"/>
      <c r="FDV6" s="86"/>
      <c r="FDW6" s="86"/>
      <c r="FDX6" s="86"/>
      <c r="FDY6" s="86"/>
      <c r="FDZ6" s="86"/>
      <c r="FEA6" s="86"/>
      <c r="FEB6" s="86"/>
      <c r="FEC6" s="86"/>
      <c r="FED6" s="86"/>
      <c r="FEE6" s="86"/>
      <c r="FEF6" s="86"/>
      <c r="FEG6" s="86"/>
      <c r="FEH6" s="86"/>
      <c r="FEI6" s="86"/>
      <c r="FEJ6" s="86"/>
      <c r="FEK6" s="86"/>
      <c r="FEL6" s="86"/>
      <c r="FEM6" s="86"/>
      <c r="FEN6" s="86"/>
      <c r="FEO6" s="86"/>
      <c r="FEP6" s="86"/>
      <c r="FEQ6" s="86"/>
      <c r="FER6" s="86"/>
      <c r="FES6" s="86"/>
      <c r="FET6" s="86"/>
      <c r="FEU6" s="86"/>
      <c r="FEV6" s="86"/>
      <c r="FEW6" s="86"/>
      <c r="FEX6" s="86"/>
      <c r="FEY6" s="86"/>
      <c r="FEZ6" s="86"/>
      <c r="FFA6" s="86"/>
      <c r="FFB6" s="86"/>
      <c r="FFC6" s="86"/>
      <c r="FFD6" s="86"/>
      <c r="FFE6" s="86"/>
      <c r="FFF6" s="86"/>
      <c r="FFG6" s="86"/>
      <c r="FFH6" s="86"/>
      <c r="FFI6" s="86"/>
      <c r="FFJ6" s="86"/>
      <c r="FFK6" s="86"/>
      <c r="FFL6" s="86"/>
      <c r="FFM6" s="86"/>
      <c r="FFN6" s="86"/>
      <c r="FFO6" s="86"/>
      <c r="FFP6" s="86"/>
      <c r="FFQ6" s="86"/>
      <c r="FFR6" s="86"/>
      <c r="FFS6" s="86"/>
      <c r="FFT6" s="86"/>
      <c r="FFU6" s="86"/>
      <c r="FFV6" s="86"/>
      <c r="FFW6" s="86"/>
      <c r="FFX6" s="86"/>
      <c r="FFY6" s="86"/>
      <c r="FFZ6" s="86"/>
      <c r="FGA6" s="86"/>
      <c r="FGB6" s="86"/>
      <c r="FGC6" s="86"/>
      <c r="FGD6" s="86"/>
      <c r="FGE6" s="86"/>
      <c r="FGF6" s="86"/>
      <c r="FGG6" s="86"/>
      <c r="FGH6" s="86"/>
      <c r="FGI6" s="86"/>
      <c r="FGJ6" s="86"/>
      <c r="FGK6" s="86"/>
      <c r="FGL6" s="86"/>
      <c r="FGM6" s="86"/>
      <c r="FGN6" s="86"/>
      <c r="FGO6" s="86"/>
      <c r="FGP6" s="86"/>
      <c r="FGQ6" s="86"/>
      <c r="FGR6" s="86"/>
      <c r="FGS6" s="86"/>
      <c r="FGT6" s="86"/>
      <c r="FGU6" s="86"/>
      <c r="FGV6" s="86"/>
      <c r="FGW6" s="86"/>
      <c r="FGX6" s="86"/>
      <c r="FGY6" s="86"/>
      <c r="FGZ6" s="86"/>
      <c r="FHA6" s="86"/>
      <c r="FHB6" s="86"/>
      <c r="FHC6" s="86"/>
      <c r="FHD6" s="86"/>
      <c r="FHE6" s="86"/>
      <c r="FHF6" s="86"/>
      <c r="FHG6" s="86"/>
      <c r="FHH6" s="86"/>
      <c r="FHI6" s="86"/>
      <c r="FHJ6" s="86"/>
      <c r="FHK6" s="86"/>
      <c r="FHL6" s="86"/>
      <c r="FHM6" s="86"/>
      <c r="FHN6" s="86"/>
      <c r="FHO6" s="86"/>
      <c r="FHP6" s="86"/>
      <c r="FHQ6" s="86"/>
      <c r="FHR6" s="86"/>
      <c r="FHS6" s="86"/>
      <c r="FHT6" s="86"/>
      <c r="FHU6" s="86"/>
      <c r="FHV6" s="86"/>
      <c r="FHW6" s="86"/>
      <c r="FHX6" s="86"/>
      <c r="FHY6" s="86"/>
      <c r="FHZ6" s="86"/>
      <c r="FIA6" s="86"/>
      <c r="FIB6" s="86"/>
      <c r="FIC6" s="86"/>
      <c r="FID6" s="86"/>
      <c r="FIE6" s="86"/>
      <c r="FIF6" s="86"/>
      <c r="FIG6" s="86"/>
      <c r="FIH6" s="86"/>
      <c r="FII6" s="86"/>
      <c r="FIJ6" s="86"/>
      <c r="FIK6" s="86"/>
      <c r="FIL6" s="86"/>
      <c r="FIM6" s="86"/>
      <c r="FIN6" s="86"/>
      <c r="FIO6" s="86"/>
      <c r="FIP6" s="86"/>
      <c r="FIQ6" s="86"/>
      <c r="FIR6" s="86"/>
      <c r="FIS6" s="86"/>
      <c r="FIT6" s="86"/>
      <c r="FIU6" s="86"/>
      <c r="FIV6" s="86"/>
      <c r="FIW6" s="86"/>
      <c r="FIX6" s="86"/>
      <c r="FIY6" s="86"/>
      <c r="FIZ6" s="86"/>
      <c r="FJA6" s="86"/>
      <c r="FJB6" s="86"/>
      <c r="FJC6" s="86"/>
      <c r="FJD6" s="86"/>
      <c r="FJE6" s="86"/>
      <c r="FJF6" s="86"/>
      <c r="FJG6" s="86"/>
      <c r="FJH6" s="86"/>
      <c r="FJI6" s="86"/>
      <c r="FJJ6" s="86"/>
      <c r="FJK6" s="86"/>
      <c r="FJL6" s="86"/>
      <c r="FJM6" s="86"/>
      <c r="FJN6" s="86"/>
      <c r="FJO6" s="86"/>
      <c r="FJP6" s="86"/>
      <c r="FJQ6" s="86"/>
      <c r="FJR6" s="86"/>
      <c r="FJS6" s="86"/>
      <c r="FJT6" s="86"/>
      <c r="FJU6" s="86"/>
      <c r="FJV6" s="86"/>
      <c r="FJW6" s="86"/>
      <c r="FJX6" s="86"/>
      <c r="FJY6" s="86"/>
      <c r="FJZ6" s="86"/>
      <c r="FKA6" s="86"/>
      <c r="FKB6" s="86"/>
      <c r="FKC6" s="86"/>
      <c r="FKD6" s="86"/>
      <c r="FKE6" s="86"/>
      <c r="FKF6" s="86"/>
      <c r="FKG6" s="86"/>
      <c r="FKH6" s="86"/>
      <c r="FKI6" s="86"/>
      <c r="FKJ6" s="86"/>
      <c r="FKK6" s="86"/>
      <c r="FKL6" s="86"/>
      <c r="FKM6" s="86"/>
      <c r="FKN6" s="86"/>
      <c r="FKO6" s="86"/>
      <c r="FKP6" s="86"/>
      <c r="FKQ6" s="86"/>
      <c r="FKR6" s="86"/>
      <c r="FKS6" s="86"/>
      <c r="FKT6" s="86"/>
      <c r="FKU6" s="86"/>
      <c r="FKV6" s="86"/>
      <c r="FKW6" s="86"/>
      <c r="FKX6" s="86"/>
      <c r="FKY6" s="86"/>
      <c r="FKZ6" s="86"/>
      <c r="FLA6" s="86"/>
      <c r="FLB6" s="86"/>
      <c r="FLC6" s="86"/>
      <c r="FLD6" s="86"/>
      <c r="FLE6" s="86"/>
      <c r="FLF6" s="86"/>
      <c r="FLG6" s="86"/>
      <c r="FLH6" s="86"/>
      <c r="FLI6" s="86"/>
      <c r="FLJ6" s="86"/>
      <c r="FLK6" s="86"/>
      <c r="FLL6" s="86"/>
      <c r="FLM6" s="86"/>
      <c r="FLN6" s="86"/>
      <c r="FLO6" s="86"/>
      <c r="FLP6" s="86"/>
      <c r="FLQ6" s="86"/>
      <c r="FLR6" s="86"/>
      <c r="FLS6" s="86"/>
      <c r="FLT6" s="86"/>
      <c r="FLU6" s="86"/>
      <c r="FLV6" s="86"/>
      <c r="FLW6" s="86"/>
      <c r="FLX6" s="86"/>
      <c r="FLY6" s="86"/>
      <c r="FLZ6" s="86"/>
      <c r="FMA6" s="86"/>
      <c r="FMB6" s="86"/>
      <c r="FMC6" s="86"/>
      <c r="FMD6" s="86"/>
      <c r="FME6" s="86"/>
      <c r="FMF6" s="86"/>
      <c r="FMG6" s="86"/>
      <c r="FMH6" s="86"/>
      <c r="FMI6" s="86"/>
      <c r="FMJ6" s="86"/>
      <c r="FMK6" s="86"/>
      <c r="FML6" s="86"/>
      <c r="FMM6" s="86"/>
      <c r="FMN6" s="86"/>
      <c r="FMO6" s="86"/>
      <c r="FMP6" s="86"/>
      <c r="FMQ6" s="86"/>
      <c r="FMR6" s="86"/>
      <c r="FMS6" s="86"/>
      <c r="FMT6" s="86"/>
      <c r="FMU6" s="86"/>
      <c r="FMV6" s="86"/>
      <c r="FMW6" s="86"/>
      <c r="FMX6" s="86"/>
      <c r="FMY6" s="86"/>
      <c r="FMZ6" s="86"/>
      <c r="FNA6" s="86"/>
      <c r="FNB6" s="86"/>
      <c r="FNC6" s="86"/>
      <c r="FND6" s="86"/>
      <c r="FNE6" s="86"/>
      <c r="FNF6" s="86"/>
      <c r="FNG6" s="86"/>
      <c r="FNH6" s="86"/>
      <c r="FNI6" s="86"/>
      <c r="FNJ6" s="86"/>
      <c r="FNK6" s="86"/>
      <c r="FNL6" s="86"/>
      <c r="FNM6" s="86"/>
      <c r="FNN6" s="86"/>
      <c r="FNO6" s="86"/>
      <c r="FNP6" s="86"/>
      <c r="FNQ6" s="86"/>
      <c r="FNR6" s="86"/>
      <c r="FNS6" s="86"/>
      <c r="FNT6" s="86"/>
      <c r="FNU6" s="86"/>
      <c r="FNV6" s="86"/>
      <c r="FNW6" s="86"/>
      <c r="FNX6" s="86"/>
      <c r="FNY6" s="86"/>
      <c r="FNZ6" s="86"/>
      <c r="FOA6" s="86"/>
      <c r="FOB6" s="86"/>
      <c r="FOC6" s="86"/>
      <c r="FOD6" s="86"/>
      <c r="FOE6" s="86"/>
      <c r="FOF6" s="86"/>
      <c r="FOG6" s="86"/>
      <c r="FOH6" s="86"/>
      <c r="FOI6" s="86"/>
      <c r="FOJ6" s="86"/>
      <c r="FOK6" s="86"/>
      <c r="FOL6" s="86"/>
      <c r="FOM6" s="86"/>
      <c r="FON6" s="86"/>
      <c r="FOO6" s="86"/>
      <c r="FOP6" s="86"/>
      <c r="FOQ6" s="86"/>
      <c r="FOR6" s="86"/>
      <c r="FOS6" s="86"/>
      <c r="FOT6" s="86"/>
      <c r="FOU6" s="86"/>
      <c r="FOV6" s="86"/>
      <c r="FOW6" s="86"/>
      <c r="FOX6" s="86"/>
      <c r="FOY6" s="86"/>
      <c r="FOZ6" s="86"/>
      <c r="FPA6" s="86"/>
      <c r="FPB6" s="86"/>
      <c r="FPC6" s="86"/>
      <c r="FPD6" s="86"/>
      <c r="FPE6" s="86"/>
      <c r="FPF6" s="86"/>
      <c r="FPG6" s="86"/>
      <c r="FPH6" s="86"/>
      <c r="FPI6" s="86"/>
      <c r="FPJ6" s="86"/>
      <c r="FPK6" s="86"/>
      <c r="FPL6" s="86"/>
      <c r="FPM6" s="86"/>
      <c r="FPN6" s="86"/>
      <c r="FPO6" s="86"/>
      <c r="FPP6" s="86"/>
      <c r="FPQ6" s="86"/>
      <c r="FPR6" s="86"/>
      <c r="FPS6" s="86"/>
      <c r="FPT6" s="86"/>
      <c r="FPU6" s="86"/>
      <c r="FPV6" s="86"/>
      <c r="FPW6" s="86"/>
      <c r="FPX6" s="86"/>
      <c r="FPY6" s="86"/>
      <c r="FPZ6" s="86"/>
      <c r="FQA6" s="86"/>
      <c r="FQB6" s="86"/>
      <c r="FQC6" s="86"/>
      <c r="FQD6" s="86"/>
      <c r="FQE6" s="86"/>
      <c r="FQF6" s="86"/>
      <c r="FQG6" s="86"/>
      <c r="FQH6" s="86"/>
      <c r="FQI6" s="86"/>
      <c r="FQJ6" s="86"/>
      <c r="FQK6" s="86"/>
      <c r="FQL6" s="86"/>
      <c r="FQM6" s="86"/>
      <c r="FQN6" s="86"/>
      <c r="FQO6" s="86"/>
      <c r="FQP6" s="86"/>
      <c r="FQQ6" s="86"/>
      <c r="FQR6" s="86"/>
      <c r="FQS6" s="86"/>
      <c r="FQT6" s="86"/>
      <c r="FQU6" s="86"/>
      <c r="FQV6" s="86"/>
      <c r="FQW6" s="86"/>
      <c r="FQX6" s="86"/>
      <c r="FQY6" s="86"/>
      <c r="FQZ6" s="86"/>
      <c r="FRA6" s="86"/>
      <c r="FRB6" s="86"/>
      <c r="FRC6" s="86"/>
      <c r="FRD6" s="86"/>
      <c r="FRE6" s="86"/>
      <c r="FRF6" s="86"/>
      <c r="FRG6" s="86"/>
      <c r="FRH6" s="86"/>
      <c r="FRI6" s="86"/>
      <c r="FRJ6" s="86"/>
      <c r="FRK6" s="86"/>
      <c r="FRL6" s="86"/>
      <c r="FRM6" s="86"/>
      <c r="FRN6" s="86"/>
      <c r="FRO6" s="86"/>
      <c r="FRP6" s="86"/>
      <c r="FRQ6" s="86"/>
      <c r="FRR6" s="86"/>
      <c r="FRS6" s="86"/>
      <c r="FRT6" s="86"/>
      <c r="FRU6" s="86"/>
      <c r="FRV6" s="86"/>
      <c r="FRW6" s="86"/>
      <c r="FRX6" s="86"/>
      <c r="FRY6" s="86"/>
      <c r="FRZ6" s="86"/>
      <c r="FSA6" s="86"/>
      <c r="FSB6" s="86"/>
      <c r="FSC6" s="86"/>
      <c r="FSD6" s="86"/>
      <c r="FSE6" s="86"/>
      <c r="FSF6" s="86"/>
      <c r="FSG6" s="86"/>
      <c r="FSH6" s="86"/>
      <c r="FSI6" s="86"/>
      <c r="FSJ6" s="86"/>
      <c r="FSK6" s="86"/>
      <c r="FSL6" s="86"/>
      <c r="FSM6" s="86"/>
      <c r="FSN6" s="86"/>
      <c r="FSO6" s="86"/>
      <c r="FSP6" s="86"/>
      <c r="FSQ6" s="86"/>
      <c r="FSR6" s="86"/>
      <c r="FSS6" s="86"/>
      <c r="FST6" s="86"/>
      <c r="FSU6" s="86"/>
      <c r="FSV6" s="86"/>
      <c r="FSW6" s="86"/>
      <c r="FSX6" s="86"/>
      <c r="FSY6" s="86"/>
      <c r="FSZ6" s="86"/>
      <c r="FTA6" s="86"/>
      <c r="FTB6" s="86"/>
      <c r="FTC6" s="86"/>
      <c r="FTD6" s="86"/>
      <c r="FTE6" s="86"/>
      <c r="FTF6" s="86"/>
      <c r="FTG6" s="86"/>
      <c r="FTH6" s="86"/>
      <c r="FTI6" s="86"/>
      <c r="FTJ6" s="86"/>
      <c r="FTK6" s="86"/>
      <c r="FTL6" s="86"/>
      <c r="FTM6" s="86"/>
      <c r="FTN6" s="86"/>
      <c r="FTO6" s="86"/>
      <c r="FTP6" s="86"/>
      <c r="FTQ6" s="86"/>
      <c r="FTR6" s="86"/>
      <c r="FTS6" s="86"/>
      <c r="FTT6" s="86"/>
      <c r="FTU6" s="86"/>
      <c r="FTV6" s="86"/>
      <c r="FTW6" s="86"/>
      <c r="FTX6" s="86"/>
      <c r="FTY6" s="86"/>
      <c r="FTZ6" s="86"/>
      <c r="FUA6" s="86"/>
      <c r="FUB6" s="86"/>
      <c r="FUC6" s="86"/>
      <c r="FUD6" s="86"/>
      <c r="FUE6" s="86"/>
      <c r="FUF6" s="86"/>
      <c r="FUG6" s="86"/>
      <c r="FUH6" s="86"/>
      <c r="FUI6" s="86"/>
      <c r="FUJ6" s="86"/>
      <c r="FUK6" s="86"/>
      <c r="FUL6" s="86"/>
      <c r="FUM6" s="86"/>
      <c r="FUN6" s="86"/>
      <c r="FUO6" s="86"/>
      <c r="FUP6" s="86"/>
      <c r="FUQ6" s="86"/>
      <c r="FUR6" s="86"/>
      <c r="FUS6" s="86"/>
      <c r="FUT6" s="86"/>
      <c r="FUU6" s="86"/>
      <c r="FUV6" s="86"/>
      <c r="FUW6" s="86"/>
      <c r="FUX6" s="86"/>
      <c r="FUY6" s="86"/>
      <c r="FUZ6" s="86"/>
      <c r="FVA6" s="86"/>
      <c r="FVB6" s="86"/>
      <c r="FVC6" s="86"/>
      <c r="FVD6" s="86"/>
      <c r="FVE6" s="86"/>
      <c r="FVF6" s="86"/>
      <c r="FVG6" s="86"/>
      <c r="FVH6" s="86"/>
      <c r="FVI6" s="86"/>
      <c r="FVJ6" s="86"/>
      <c r="FVK6" s="86"/>
      <c r="FVL6" s="86"/>
      <c r="FVM6" s="86"/>
      <c r="FVN6" s="86"/>
      <c r="FVO6" s="86"/>
      <c r="FVP6" s="86"/>
      <c r="FVQ6" s="86"/>
      <c r="FVR6" s="86"/>
      <c r="FVS6" s="86"/>
      <c r="FVT6" s="86"/>
      <c r="FVU6" s="86"/>
      <c r="FVV6" s="86"/>
      <c r="FVW6" s="86"/>
      <c r="FVX6" s="86"/>
      <c r="FVY6" s="86"/>
      <c r="FVZ6" s="86"/>
      <c r="FWA6" s="86"/>
      <c r="FWB6" s="86"/>
      <c r="FWC6" s="86"/>
      <c r="FWD6" s="86"/>
      <c r="FWE6" s="86"/>
      <c r="FWF6" s="86"/>
      <c r="FWG6" s="86"/>
      <c r="FWH6" s="86"/>
      <c r="FWI6" s="86"/>
      <c r="FWJ6" s="86"/>
      <c r="FWK6" s="86"/>
      <c r="FWL6" s="86"/>
      <c r="FWM6" s="86"/>
      <c r="FWN6" s="86"/>
      <c r="FWO6" s="86"/>
      <c r="FWP6" s="86"/>
      <c r="FWQ6" s="86"/>
      <c r="FWR6" s="86"/>
      <c r="FWS6" s="86"/>
      <c r="FWT6" s="86"/>
      <c r="FWU6" s="86"/>
      <c r="FWV6" s="86"/>
      <c r="FWW6" s="86"/>
      <c r="FWX6" s="86"/>
      <c r="FWY6" s="86"/>
      <c r="FWZ6" s="86"/>
      <c r="FXA6" s="86"/>
      <c r="FXB6" s="86"/>
      <c r="FXC6" s="86"/>
      <c r="FXD6" s="86"/>
      <c r="FXE6" s="86"/>
      <c r="FXF6" s="86"/>
      <c r="FXG6" s="86"/>
      <c r="FXH6" s="86"/>
      <c r="FXI6" s="86"/>
      <c r="FXJ6" s="86"/>
      <c r="FXK6" s="86"/>
      <c r="FXL6" s="86"/>
      <c r="FXM6" s="86"/>
      <c r="FXN6" s="86"/>
      <c r="FXO6" s="86"/>
      <c r="FXP6" s="86"/>
      <c r="FXQ6" s="86"/>
      <c r="FXR6" s="86"/>
      <c r="FXS6" s="86"/>
      <c r="FXT6" s="86"/>
      <c r="FXU6" s="86"/>
      <c r="FXV6" s="86"/>
      <c r="FXW6" s="86"/>
      <c r="FXX6" s="86"/>
      <c r="FXY6" s="86"/>
      <c r="FXZ6" s="86"/>
      <c r="FYA6" s="86"/>
      <c r="FYB6" s="86"/>
      <c r="FYC6" s="86"/>
      <c r="FYD6" s="86"/>
      <c r="FYE6" s="86"/>
      <c r="FYF6" s="86"/>
      <c r="FYG6" s="86"/>
      <c r="FYH6" s="86"/>
      <c r="FYI6" s="86"/>
      <c r="FYJ6" s="86"/>
      <c r="FYK6" s="86"/>
      <c r="FYL6" s="86"/>
      <c r="FYM6" s="86"/>
      <c r="FYN6" s="86"/>
      <c r="FYO6" s="86"/>
      <c r="FYP6" s="86"/>
      <c r="FYQ6" s="86"/>
      <c r="FYR6" s="86"/>
      <c r="FYS6" s="86"/>
      <c r="FYT6" s="86"/>
      <c r="FYU6" s="86"/>
      <c r="FYV6" s="86"/>
      <c r="FYW6" s="86"/>
      <c r="FYX6" s="86"/>
      <c r="FYY6" s="86"/>
      <c r="FYZ6" s="86"/>
      <c r="FZA6" s="86"/>
      <c r="FZB6" s="86"/>
      <c r="FZC6" s="86"/>
      <c r="FZD6" s="86"/>
      <c r="FZE6" s="86"/>
      <c r="FZF6" s="86"/>
      <c r="FZG6" s="86"/>
      <c r="FZH6" s="86"/>
      <c r="FZI6" s="86"/>
      <c r="FZJ6" s="86"/>
      <c r="FZK6" s="86"/>
      <c r="FZL6" s="86"/>
      <c r="FZM6" s="86"/>
      <c r="FZN6" s="86"/>
      <c r="FZO6" s="86"/>
      <c r="FZP6" s="86"/>
      <c r="FZQ6" s="86"/>
      <c r="FZR6" s="86"/>
      <c r="FZS6" s="86"/>
      <c r="FZT6" s="86"/>
      <c r="FZU6" s="86"/>
      <c r="FZV6" s="86"/>
      <c r="FZW6" s="86"/>
      <c r="FZX6" s="86"/>
      <c r="FZY6" s="86"/>
      <c r="FZZ6" s="86"/>
      <c r="GAA6" s="86"/>
      <c r="GAB6" s="86"/>
      <c r="GAC6" s="86"/>
      <c r="GAD6" s="86"/>
      <c r="GAE6" s="86"/>
      <c r="GAF6" s="86"/>
      <c r="GAG6" s="86"/>
      <c r="GAH6" s="86"/>
      <c r="GAI6" s="86"/>
      <c r="GAJ6" s="86"/>
      <c r="GAK6" s="86"/>
      <c r="GAL6" s="86"/>
      <c r="GAM6" s="86"/>
      <c r="GAN6" s="86"/>
      <c r="GAO6" s="86"/>
      <c r="GAP6" s="86"/>
      <c r="GAQ6" s="86"/>
      <c r="GAR6" s="86"/>
      <c r="GAS6" s="86"/>
      <c r="GAT6" s="86"/>
      <c r="GAU6" s="86"/>
      <c r="GAV6" s="86"/>
      <c r="GAW6" s="86"/>
      <c r="GAX6" s="86"/>
      <c r="GAY6" s="86"/>
      <c r="GAZ6" s="86"/>
      <c r="GBA6" s="86"/>
      <c r="GBB6" s="86"/>
      <c r="GBC6" s="86"/>
      <c r="GBD6" s="86"/>
      <c r="GBE6" s="86"/>
      <c r="GBF6" s="86"/>
      <c r="GBG6" s="86"/>
      <c r="GBH6" s="86"/>
      <c r="GBI6" s="86"/>
      <c r="GBJ6" s="86"/>
      <c r="GBK6" s="86"/>
      <c r="GBL6" s="86"/>
      <c r="GBM6" s="86"/>
      <c r="GBN6" s="86"/>
      <c r="GBO6" s="86"/>
      <c r="GBP6" s="86"/>
      <c r="GBQ6" s="86"/>
      <c r="GBR6" s="86"/>
      <c r="GBS6" s="86"/>
      <c r="GBT6" s="86"/>
      <c r="GBU6" s="86"/>
      <c r="GBV6" s="86"/>
      <c r="GBW6" s="86"/>
      <c r="GBX6" s="86"/>
      <c r="GBY6" s="86"/>
      <c r="GBZ6" s="86"/>
      <c r="GCA6" s="86"/>
      <c r="GCB6" s="86"/>
      <c r="GCC6" s="86"/>
      <c r="GCD6" s="86"/>
      <c r="GCE6" s="86"/>
      <c r="GCF6" s="86"/>
      <c r="GCG6" s="86"/>
      <c r="GCH6" s="86"/>
      <c r="GCI6" s="86"/>
      <c r="GCJ6" s="86"/>
      <c r="GCK6" s="86"/>
      <c r="GCL6" s="86"/>
      <c r="GCM6" s="86"/>
      <c r="GCN6" s="86"/>
      <c r="GCO6" s="86"/>
      <c r="GCP6" s="86"/>
      <c r="GCQ6" s="86"/>
      <c r="GCR6" s="86"/>
      <c r="GCS6" s="86"/>
      <c r="GCT6" s="86"/>
      <c r="GCU6" s="86"/>
      <c r="GCV6" s="86"/>
      <c r="GCW6" s="86"/>
      <c r="GCX6" s="86"/>
      <c r="GCY6" s="86"/>
      <c r="GCZ6" s="86"/>
      <c r="GDA6" s="86"/>
      <c r="GDB6" s="86"/>
      <c r="GDC6" s="86"/>
      <c r="GDD6" s="86"/>
      <c r="GDE6" s="86"/>
      <c r="GDF6" s="86"/>
      <c r="GDG6" s="86"/>
      <c r="GDH6" s="86"/>
      <c r="GDI6" s="86"/>
      <c r="GDJ6" s="86"/>
      <c r="GDK6" s="86"/>
      <c r="GDL6" s="86"/>
      <c r="GDM6" s="86"/>
      <c r="GDN6" s="86"/>
      <c r="GDO6" s="86"/>
      <c r="GDP6" s="86"/>
      <c r="GDQ6" s="86"/>
      <c r="GDR6" s="86"/>
      <c r="GDS6" s="86"/>
      <c r="GDT6" s="86"/>
      <c r="GDU6" s="86"/>
      <c r="GDV6" s="86"/>
      <c r="GDW6" s="86"/>
      <c r="GDX6" s="86"/>
      <c r="GDY6" s="86"/>
      <c r="GDZ6" s="86"/>
      <c r="GEA6" s="86"/>
      <c r="GEB6" s="86"/>
      <c r="GEC6" s="86"/>
      <c r="GED6" s="86"/>
      <c r="GEE6" s="86"/>
      <c r="GEF6" s="86"/>
      <c r="GEG6" s="86"/>
      <c r="GEH6" s="86"/>
      <c r="GEI6" s="86"/>
      <c r="GEJ6" s="86"/>
      <c r="GEK6" s="86"/>
      <c r="GEL6" s="86"/>
      <c r="GEM6" s="86"/>
      <c r="GEN6" s="86"/>
      <c r="GEO6" s="86"/>
      <c r="GEP6" s="86"/>
      <c r="GEQ6" s="86"/>
      <c r="GER6" s="86"/>
      <c r="GES6" s="86"/>
      <c r="GET6" s="86"/>
      <c r="GEU6" s="86"/>
      <c r="GEV6" s="86"/>
      <c r="GEW6" s="86"/>
      <c r="GEX6" s="86"/>
      <c r="GEY6" s="86"/>
      <c r="GEZ6" s="86"/>
      <c r="GFA6" s="86"/>
      <c r="GFB6" s="86"/>
      <c r="GFC6" s="86"/>
      <c r="GFD6" s="86"/>
      <c r="GFE6" s="86"/>
      <c r="GFF6" s="86"/>
      <c r="GFG6" s="86"/>
      <c r="GFH6" s="86"/>
      <c r="GFI6" s="86"/>
      <c r="GFJ6" s="86"/>
      <c r="GFK6" s="86"/>
      <c r="GFL6" s="86"/>
      <c r="GFM6" s="86"/>
      <c r="GFN6" s="86"/>
      <c r="GFO6" s="86"/>
      <c r="GFP6" s="86"/>
      <c r="GFQ6" s="86"/>
      <c r="GFR6" s="86"/>
      <c r="GFS6" s="86"/>
      <c r="GFT6" s="86"/>
      <c r="GFU6" s="86"/>
      <c r="GFV6" s="86"/>
      <c r="GFW6" s="86"/>
      <c r="GFX6" s="86"/>
      <c r="GFY6" s="86"/>
      <c r="GFZ6" s="86"/>
      <c r="GGA6" s="86"/>
      <c r="GGB6" s="86"/>
      <c r="GGC6" s="86"/>
      <c r="GGD6" s="86"/>
      <c r="GGE6" s="86"/>
      <c r="GGF6" s="86"/>
      <c r="GGG6" s="86"/>
      <c r="GGH6" s="86"/>
      <c r="GGI6" s="86"/>
      <c r="GGJ6" s="86"/>
      <c r="GGK6" s="86"/>
      <c r="GGL6" s="86"/>
      <c r="GGM6" s="86"/>
      <c r="GGN6" s="86"/>
      <c r="GGO6" s="86"/>
      <c r="GGP6" s="86"/>
      <c r="GGQ6" s="86"/>
      <c r="GGR6" s="86"/>
      <c r="GGS6" s="86"/>
      <c r="GGT6" s="86"/>
      <c r="GGU6" s="86"/>
      <c r="GGV6" s="86"/>
      <c r="GGW6" s="86"/>
      <c r="GGX6" s="86"/>
      <c r="GGY6" s="86"/>
      <c r="GGZ6" s="86"/>
      <c r="GHA6" s="86"/>
      <c r="GHB6" s="86"/>
      <c r="GHC6" s="86"/>
      <c r="GHD6" s="86"/>
      <c r="GHE6" s="86"/>
      <c r="GHF6" s="86"/>
      <c r="GHG6" s="86"/>
      <c r="GHH6" s="86"/>
      <c r="GHI6" s="86"/>
      <c r="GHJ6" s="86"/>
      <c r="GHK6" s="86"/>
      <c r="GHL6" s="86"/>
      <c r="GHM6" s="86"/>
      <c r="GHN6" s="86"/>
      <c r="GHO6" s="86"/>
      <c r="GHP6" s="86"/>
      <c r="GHQ6" s="86"/>
      <c r="GHR6" s="86"/>
      <c r="GHS6" s="86"/>
      <c r="GHT6" s="86"/>
      <c r="GHU6" s="86"/>
      <c r="GHV6" s="86"/>
      <c r="GHW6" s="86"/>
      <c r="GHX6" s="86"/>
      <c r="GHY6" s="86"/>
      <c r="GHZ6" s="86"/>
      <c r="GIA6" s="86"/>
      <c r="GIB6" s="86"/>
      <c r="GIC6" s="86"/>
      <c r="GID6" s="86"/>
      <c r="GIE6" s="86"/>
      <c r="GIF6" s="86"/>
      <c r="GIG6" s="86"/>
      <c r="GIH6" s="86"/>
      <c r="GII6" s="86"/>
      <c r="GIJ6" s="86"/>
      <c r="GIK6" s="86"/>
      <c r="GIL6" s="86"/>
      <c r="GIM6" s="86"/>
      <c r="GIN6" s="86"/>
      <c r="GIO6" s="86"/>
      <c r="GIP6" s="86"/>
      <c r="GIQ6" s="86"/>
      <c r="GIR6" s="86"/>
      <c r="GIS6" s="86"/>
      <c r="GIT6" s="86"/>
      <c r="GIU6" s="86"/>
      <c r="GIV6" s="86"/>
      <c r="GIW6" s="86"/>
      <c r="GIX6" s="86"/>
      <c r="GIY6" s="86"/>
      <c r="GIZ6" s="86"/>
      <c r="GJA6" s="86"/>
      <c r="GJB6" s="86"/>
      <c r="GJC6" s="86"/>
      <c r="GJD6" s="86"/>
      <c r="GJE6" s="86"/>
      <c r="GJF6" s="86"/>
      <c r="GJG6" s="86"/>
      <c r="GJH6" s="86"/>
      <c r="GJI6" s="86"/>
      <c r="GJJ6" s="86"/>
      <c r="GJK6" s="86"/>
      <c r="GJL6" s="86"/>
      <c r="GJM6" s="86"/>
      <c r="GJN6" s="86"/>
      <c r="GJO6" s="86"/>
      <c r="GJP6" s="86"/>
      <c r="GJQ6" s="86"/>
      <c r="GJR6" s="86"/>
      <c r="GJS6" s="86"/>
      <c r="GJT6" s="86"/>
      <c r="GJU6" s="86"/>
      <c r="GJV6" s="86"/>
      <c r="GJW6" s="86"/>
      <c r="GJX6" s="86"/>
      <c r="GJY6" s="86"/>
      <c r="GJZ6" s="86"/>
      <c r="GKA6" s="86"/>
      <c r="GKB6" s="86"/>
      <c r="GKC6" s="86"/>
      <c r="GKD6" s="86"/>
      <c r="GKE6" s="86"/>
      <c r="GKF6" s="86"/>
      <c r="GKG6" s="86"/>
      <c r="GKH6" s="86"/>
      <c r="GKI6" s="86"/>
      <c r="GKJ6" s="86"/>
      <c r="GKK6" s="86"/>
      <c r="GKL6" s="86"/>
      <c r="GKM6" s="86"/>
      <c r="GKN6" s="86"/>
      <c r="GKO6" s="86"/>
      <c r="GKP6" s="86"/>
      <c r="GKQ6" s="86"/>
      <c r="GKR6" s="86"/>
      <c r="GKS6" s="86"/>
      <c r="GKT6" s="86"/>
      <c r="GKU6" s="86"/>
      <c r="GKV6" s="86"/>
      <c r="GKW6" s="86"/>
      <c r="GKX6" s="86"/>
      <c r="GKY6" s="86"/>
      <c r="GKZ6" s="86"/>
      <c r="GLA6" s="86"/>
      <c r="GLB6" s="86"/>
      <c r="GLC6" s="86"/>
      <c r="GLD6" s="86"/>
      <c r="GLE6" s="86"/>
      <c r="GLF6" s="86"/>
      <c r="GLG6" s="86"/>
      <c r="GLH6" s="86"/>
      <c r="GLI6" s="86"/>
      <c r="GLJ6" s="86"/>
      <c r="GLK6" s="86"/>
      <c r="GLL6" s="86"/>
      <c r="GLM6" s="86"/>
      <c r="GLN6" s="86"/>
      <c r="GLO6" s="86"/>
      <c r="GLP6" s="86"/>
      <c r="GLQ6" s="86"/>
      <c r="GLR6" s="86"/>
      <c r="GLS6" s="86"/>
      <c r="GLT6" s="86"/>
      <c r="GLU6" s="86"/>
      <c r="GLV6" s="86"/>
      <c r="GLW6" s="86"/>
      <c r="GLX6" s="86"/>
      <c r="GLY6" s="86"/>
      <c r="GLZ6" s="86"/>
      <c r="GMA6" s="86"/>
      <c r="GMB6" s="86"/>
      <c r="GMC6" s="86"/>
      <c r="GMD6" s="86"/>
      <c r="GME6" s="86"/>
      <c r="GMF6" s="86"/>
      <c r="GMG6" s="86"/>
      <c r="GMH6" s="86"/>
      <c r="GMI6" s="86"/>
      <c r="GMJ6" s="86"/>
      <c r="GMK6" s="86"/>
      <c r="GML6" s="86"/>
      <c r="GMM6" s="86"/>
      <c r="GMN6" s="86"/>
      <c r="GMO6" s="86"/>
      <c r="GMP6" s="86"/>
      <c r="GMQ6" s="86"/>
      <c r="GMR6" s="86"/>
      <c r="GMS6" s="86"/>
      <c r="GMT6" s="86"/>
      <c r="GMU6" s="86"/>
      <c r="GMV6" s="86"/>
      <c r="GMW6" s="86"/>
      <c r="GMX6" s="86"/>
      <c r="GMY6" s="86"/>
      <c r="GMZ6" s="86"/>
      <c r="GNA6" s="86"/>
      <c r="GNB6" s="86"/>
      <c r="GNC6" s="86"/>
      <c r="GND6" s="86"/>
      <c r="GNE6" s="86"/>
      <c r="GNF6" s="86"/>
      <c r="GNG6" s="86"/>
      <c r="GNH6" s="86"/>
      <c r="GNI6" s="86"/>
      <c r="GNJ6" s="86"/>
      <c r="GNK6" s="86"/>
      <c r="GNL6" s="86"/>
      <c r="GNM6" s="86"/>
      <c r="GNN6" s="86"/>
      <c r="GNO6" s="86"/>
      <c r="GNP6" s="86"/>
      <c r="GNQ6" s="86"/>
      <c r="GNR6" s="86"/>
      <c r="GNS6" s="86"/>
      <c r="GNT6" s="86"/>
      <c r="GNU6" s="86"/>
      <c r="GNV6" s="86"/>
      <c r="GNW6" s="86"/>
      <c r="GNX6" s="86"/>
      <c r="GNY6" s="86"/>
      <c r="GNZ6" s="86"/>
      <c r="GOA6" s="86"/>
      <c r="GOB6" s="86"/>
      <c r="GOC6" s="86"/>
      <c r="GOD6" s="86"/>
      <c r="GOE6" s="86"/>
      <c r="GOF6" s="86"/>
      <c r="GOG6" s="86"/>
      <c r="GOH6" s="86"/>
      <c r="GOI6" s="86"/>
      <c r="GOJ6" s="86"/>
      <c r="GOK6" s="86"/>
      <c r="GOL6" s="86"/>
      <c r="GOM6" s="86"/>
      <c r="GON6" s="86"/>
      <c r="GOO6" s="86"/>
      <c r="GOP6" s="86"/>
      <c r="GOQ6" s="86"/>
      <c r="GOR6" s="86"/>
      <c r="GOS6" s="86"/>
      <c r="GOT6" s="86"/>
      <c r="GOU6" s="86"/>
      <c r="GOV6" s="86"/>
      <c r="GOW6" s="86"/>
      <c r="GOX6" s="86"/>
      <c r="GOY6" s="86"/>
      <c r="GOZ6" s="86"/>
      <c r="GPA6" s="86"/>
      <c r="GPB6" s="86"/>
      <c r="GPC6" s="86"/>
      <c r="GPD6" s="86"/>
      <c r="GPE6" s="86"/>
      <c r="GPF6" s="86"/>
      <c r="GPG6" s="86"/>
      <c r="GPH6" s="86"/>
      <c r="GPI6" s="86"/>
      <c r="GPJ6" s="86"/>
      <c r="GPK6" s="86"/>
      <c r="GPL6" s="86"/>
      <c r="GPM6" s="86"/>
      <c r="GPN6" s="86"/>
      <c r="GPO6" s="86"/>
      <c r="GPP6" s="86"/>
      <c r="GPQ6" s="86"/>
      <c r="GPR6" s="86"/>
      <c r="GPS6" s="86"/>
      <c r="GPT6" s="86"/>
      <c r="GPU6" s="86"/>
      <c r="GPV6" s="86"/>
      <c r="GPW6" s="86"/>
      <c r="GPX6" s="86"/>
      <c r="GPY6" s="86"/>
      <c r="GPZ6" s="86"/>
      <c r="GQA6" s="86"/>
      <c r="GQB6" s="86"/>
      <c r="GQC6" s="86"/>
      <c r="GQD6" s="86"/>
      <c r="GQE6" s="86"/>
      <c r="GQF6" s="86"/>
      <c r="GQG6" s="86"/>
      <c r="GQH6" s="86"/>
      <c r="GQI6" s="86"/>
      <c r="GQJ6" s="86"/>
      <c r="GQK6" s="86"/>
      <c r="GQL6" s="86"/>
      <c r="GQM6" s="86"/>
      <c r="GQN6" s="86"/>
      <c r="GQO6" s="86"/>
      <c r="GQP6" s="86"/>
      <c r="GQQ6" s="86"/>
      <c r="GQR6" s="86"/>
      <c r="GQS6" s="86"/>
      <c r="GQT6" s="86"/>
      <c r="GQU6" s="86"/>
      <c r="GQV6" s="86"/>
      <c r="GQW6" s="86"/>
      <c r="GQX6" s="86"/>
      <c r="GQY6" s="86"/>
      <c r="GQZ6" s="86"/>
      <c r="GRA6" s="86"/>
      <c r="GRB6" s="86"/>
      <c r="GRC6" s="86"/>
      <c r="GRD6" s="86"/>
      <c r="GRE6" s="86"/>
      <c r="GRF6" s="86"/>
      <c r="GRG6" s="86"/>
      <c r="GRH6" s="86"/>
      <c r="GRI6" s="86"/>
      <c r="GRJ6" s="86"/>
      <c r="GRK6" s="86"/>
      <c r="GRL6" s="86"/>
      <c r="GRM6" s="86"/>
      <c r="GRN6" s="86"/>
      <c r="GRO6" s="86"/>
      <c r="GRP6" s="86"/>
      <c r="GRQ6" s="86"/>
      <c r="GRR6" s="86"/>
      <c r="GRS6" s="86"/>
      <c r="GRT6" s="86"/>
      <c r="GRU6" s="86"/>
      <c r="GRV6" s="86"/>
      <c r="GRW6" s="86"/>
      <c r="GRX6" s="86"/>
      <c r="GRY6" s="86"/>
      <c r="GRZ6" s="86"/>
      <c r="GSA6" s="86"/>
      <c r="GSB6" s="86"/>
      <c r="GSC6" s="86"/>
      <c r="GSD6" s="86"/>
      <c r="GSE6" s="86"/>
      <c r="GSF6" s="86"/>
      <c r="GSG6" s="86"/>
      <c r="GSH6" s="86"/>
      <c r="GSI6" s="86"/>
      <c r="GSJ6" s="86"/>
      <c r="GSK6" s="86"/>
      <c r="GSL6" s="86"/>
      <c r="GSM6" s="86"/>
      <c r="GSN6" s="86"/>
      <c r="GSO6" s="86"/>
      <c r="GSP6" s="86"/>
      <c r="GSQ6" s="86"/>
      <c r="GSR6" s="86"/>
      <c r="GSS6" s="86"/>
      <c r="GST6" s="86"/>
      <c r="GSU6" s="86"/>
      <c r="GSV6" s="86"/>
      <c r="GSW6" s="86"/>
      <c r="GSX6" s="86"/>
      <c r="GSY6" s="86"/>
      <c r="GSZ6" s="86"/>
      <c r="GTA6" s="86"/>
      <c r="GTB6" s="86"/>
      <c r="GTC6" s="86"/>
      <c r="GTD6" s="86"/>
      <c r="GTE6" s="86"/>
      <c r="GTF6" s="86"/>
      <c r="GTG6" s="86"/>
      <c r="GTH6" s="86"/>
      <c r="GTI6" s="86"/>
      <c r="GTJ6" s="86"/>
      <c r="GTK6" s="86"/>
      <c r="GTL6" s="86"/>
      <c r="GTM6" s="86"/>
      <c r="GTN6" s="86"/>
      <c r="GTO6" s="86"/>
      <c r="GTP6" s="86"/>
      <c r="GTQ6" s="86"/>
      <c r="GTR6" s="86"/>
      <c r="GTS6" s="86"/>
      <c r="GTT6" s="86"/>
      <c r="GTU6" s="86"/>
      <c r="GTV6" s="86"/>
      <c r="GTW6" s="86"/>
      <c r="GTX6" s="86"/>
      <c r="GTY6" s="86"/>
      <c r="GTZ6" s="86"/>
      <c r="GUA6" s="86"/>
      <c r="GUB6" s="86"/>
      <c r="GUC6" s="86"/>
      <c r="GUD6" s="86"/>
      <c r="GUE6" s="86"/>
      <c r="GUF6" s="86"/>
      <c r="GUG6" s="86"/>
      <c r="GUH6" s="86"/>
      <c r="GUI6" s="86"/>
      <c r="GUJ6" s="86"/>
      <c r="GUK6" s="86"/>
      <c r="GUL6" s="86"/>
      <c r="GUM6" s="86"/>
      <c r="GUN6" s="86"/>
      <c r="GUO6" s="86"/>
      <c r="GUP6" s="86"/>
      <c r="GUQ6" s="86"/>
      <c r="GUR6" s="86"/>
      <c r="GUS6" s="86"/>
      <c r="GUT6" s="86"/>
      <c r="GUU6" s="86"/>
      <c r="GUV6" s="86"/>
      <c r="GUW6" s="86"/>
      <c r="GUX6" s="86"/>
      <c r="GUY6" s="86"/>
      <c r="GUZ6" s="86"/>
      <c r="GVA6" s="86"/>
      <c r="GVB6" s="86"/>
      <c r="GVC6" s="86"/>
      <c r="GVD6" s="86"/>
      <c r="GVE6" s="86"/>
      <c r="GVF6" s="86"/>
      <c r="GVG6" s="86"/>
      <c r="GVH6" s="86"/>
      <c r="GVI6" s="86"/>
      <c r="GVJ6" s="86"/>
      <c r="GVK6" s="86"/>
      <c r="GVL6" s="86"/>
      <c r="GVM6" s="86"/>
      <c r="GVN6" s="86"/>
      <c r="GVO6" s="86"/>
      <c r="GVP6" s="86"/>
      <c r="GVQ6" s="86"/>
      <c r="GVR6" s="86"/>
      <c r="GVS6" s="86"/>
      <c r="GVT6" s="86"/>
      <c r="GVU6" s="86"/>
      <c r="GVV6" s="86"/>
      <c r="GVW6" s="86"/>
      <c r="GVX6" s="86"/>
      <c r="GVY6" s="86"/>
      <c r="GVZ6" s="86"/>
      <c r="GWA6" s="86"/>
      <c r="GWB6" s="86"/>
      <c r="GWC6" s="86"/>
      <c r="GWD6" s="86"/>
      <c r="GWE6" s="86"/>
      <c r="GWF6" s="86"/>
      <c r="GWG6" s="86"/>
      <c r="GWH6" s="86"/>
      <c r="GWI6" s="86"/>
      <c r="GWJ6" s="86"/>
      <c r="GWK6" s="86"/>
      <c r="GWL6" s="86"/>
      <c r="GWM6" s="86"/>
      <c r="GWN6" s="86"/>
      <c r="GWO6" s="86"/>
      <c r="GWP6" s="86"/>
      <c r="GWQ6" s="86"/>
      <c r="GWR6" s="86"/>
      <c r="GWS6" s="86"/>
      <c r="GWT6" s="86"/>
      <c r="GWU6" s="86"/>
      <c r="GWV6" s="86"/>
      <c r="GWW6" s="86"/>
      <c r="GWX6" s="86"/>
      <c r="GWY6" s="86"/>
      <c r="GWZ6" s="86"/>
      <c r="GXA6" s="86"/>
      <c r="GXB6" s="86"/>
      <c r="GXC6" s="86"/>
      <c r="GXD6" s="86"/>
      <c r="GXE6" s="86"/>
      <c r="GXF6" s="86"/>
      <c r="GXG6" s="86"/>
      <c r="GXH6" s="86"/>
      <c r="GXI6" s="86"/>
      <c r="GXJ6" s="86"/>
      <c r="GXK6" s="86"/>
      <c r="GXL6" s="86"/>
      <c r="GXM6" s="86"/>
      <c r="GXN6" s="86"/>
      <c r="GXO6" s="86"/>
      <c r="GXP6" s="86"/>
      <c r="GXQ6" s="86"/>
      <c r="GXR6" s="86"/>
      <c r="GXS6" s="86"/>
      <c r="GXT6" s="86"/>
      <c r="GXU6" s="86"/>
      <c r="GXV6" s="86"/>
      <c r="GXW6" s="86"/>
      <c r="GXX6" s="86"/>
      <c r="GXY6" s="86"/>
      <c r="GXZ6" s="86"/>
      <c r="GYA6" s="86"/>
      <c r="GYB6" s="86"/>
      <c r="GYC6" s="86"/>
      <c r="GYD6" s="86"/>
      <c r="GYE6" s="86"/>
      <c r="GYF6" s="86"/>
      <c r="GYG6" s="86"/>
      <c r="GYH6" s="86"/>
      <c r="GYI6" s="86"/>
      <c r="GYJ6" s="86"/>
      <c r="GYK6" s="86"/>
      <c r="GYL6" s="86"/>
      <c r="GYM6" s="86"/>
      <c r="GYN6" s="86"/>
      <c r="GYO6" s="86"/>
      <c r="GYP6" s="86"/>
      <c r="GYQ6" s="86"/>
      <c r="GYR6" s="86"/>
      <c r="GYS6" s="86"/>
      <c r="GYT6" s="86"/>
      <c r="GYU6" s="86"/>
      <c r="GYV6" s="86"/>
      <c r="GYW6" s="86"/>
      <c r="GYX6" s="86"/>
      <c r="GYY6" s="86"/>
      <c r="GYZ6" s="86"/>
      <c r="GZA6" s="86"/>
      <c r="GZB6" s="86"/>
      <c r="GZC6" s="86"/>
      <c r="GZD6" s="86"/>
      <c r="GZE6" s="86"/>
      <c r="GZF6" s="86"/>
      <c r="GZG6" s="86"/>
      <c r="GZH6" s="86"/>
      <c r="GZI6" s="86"/>
      <c r="GZJ6" s="86"/>
      <c r="GZK6" s="86"/>
      <c r="GZL6" s="86"/>
      <c r="GZM6" s="86"/>
      <c r="GZN6" s="86"/>
      <c r="GZO6" s="86"/>
      <c r="GZP6" s="86"/>
      <c r="GZQ6" s="86"/>
      <c r="GZR6" s="86"/>
      <c r="GZS6" s="86"/>
      <c r="GZT6" s="86"/>
      <c r="GZU6" s="86"/>
      <c r="GZV6" s="86"/>
      <c r="GZW6" s="86"/>
      <c r="GZX6" s="86"/>
      <c r="GZY6" s="86"/>
      <c r="GZZ6" s="86"/>
      <c r="HAA6" s="86"/>
      <c r="HAB6" s="86"/>
      <c r="HAC6" s="86"/>
      <c r="HAD6" s="86"/>
      <c r="HAE6" s="86"/>
      <c r="HAF6" s="86"/>
      <c r="HAG6" s="86"/>
      <c r="HAH6" s="86"/>
      <c r="HAI6" s="86"/>
      <c r="HAJ6" s="86"/>
      <c r="HAK6" s="86"/>
      <c r="HAL6" s="86"/>
      <c r="HAM6" s="86"/>
      <c r="HAN6" s="86"/>
      <c r="HAO6" s="86"/>
      <c r="HAP6" s="86"/>
      <c r="HAQ6" s="86"/>
      <c r="HAR6" s="86"/>
      <c r="HAS6" s="86"/>
      <c r="HAT6" s="86"/>
      <c r="HAU6" s="86"/>
      <c r="HAV6" s="86"/>
      <c r="HAW6" s="86"/>
      <c r="HAX6" s="86"/>
      <c r="HAY6" s="86"/>
      <c r="HAZ6" s="86"/>
      <c r="HBA6" s="86"/>
      <c r="HBB6" s="86"/>
      <c r="HBC6" s="86"/>
      <c r="HBD6" s="86"/>
      <c r="HBE6" s="86"/>
      <c r="HBF6" s="86"/>
      <c r="HBG6" s="86"/>
      <c r="HBH6" s="86"/>
      <c r="HBI6" s="86"/>
      <c r="HBJ6" s="86"/>
      <c r="HBK6" s="86"/>
      <c r="HBL6" s="86"/>
      <c r="HBM6" s="86"/>
      <c r="HBN6" s="86"/>
      <c r="HBO6" s="86"/>
      <c r="HBP6" s="86"/>
      <c r="HBQ6" s="86"/>
      <c r="HBR6" s="86"/>
      <c r="HBS6" s="86"/>
      <c r="HBT6" s="86"/>
      <c r="HBU6" s="86"/>
      <c r="HBV6" s="86"/>
      <c r="HBW6" s="86"/>
      <c r="HBX6" s="86"/>
      <c r="HBY6" s="86"/>
      <c r="HBZ6" s="86"/>
      <c r="HCA6" s="86"/>
      <c r="HCB6" s="86"/>
      <c r="HCC6" s="86"/>
      <c r="HCD6" s="86"/>
      <c r="HCE6" s="86"/>
      <c r="HCF6" s="86"/>
      <c r="HCG6" s="86"/>
      <c r="HCH6" s="86"/>
      <c r="HCI6" s="86"/>
      <c r="HCJ6" s="86"/>
      <c r="HCK6" s="86"/>
      <c r="HCL6" s="86"/>
      <c r="HCM6" s="86"/>
      <c r="HCN6" s="86"/>
      <c r="HCO6" s="86"/>
      <c r="HCP6" s="86"/>
      <c r="HCQ6" s="86"/>
      <c r="HCR6" s="86"/>
      <c r="HCS6" s="86"/>
      <c r="HCT6" s="86"/>
      <c r="HCU6" s="86"/>
      <c r="HCV6" s="86"/>
      <c r="HCW6" s="86"/>
      <c r="HCX6" s="86"/>
      <c r="HCY6" s="86"/>
      <c r="HCZ6" s="86"/>
      <c r="HDA6" s="86"/>
      <c r="HDB6" s="86"/>
      <c r="HDC6" s="86"/>
      <c r="HDD6" s="86"/>
      <c r="HDE6" s="86"/>
      <c r="HDF6" s="86"/>
      <c r="HDG6" s="86"/>
      <c r="HDH6" s="86"/>
      <c r="HDI6" s="86"/>
      <c r="HDJ6" s="86"/>
      <c r="HDK6" s="86"/>
      <c r="HDL6" s="86"/>
      <c r="HDM6" s="86"/>
      <c r="HDN6" s="86"/>
      <c r="HDO6" s="86"/>
      <c r="HDP6" s="86"/>
      <c r="HDQ6" s="86"/>
      <c r="HDR6" s="86"/>
      <c r="HDS6" s="86"/>
      <c r="HDT6" s="86"/>
      <c r="HDU6" s="86"/>
      <c r="HDV6" s="86"/>
      <c r="HDW6" s="86"/>
      <c r="HDX6" s="86"/>
      <c r="HDY6" s="86"/>
      <c r="HDZ6" s="86"/>
      <c r="HEA6" s="86"/>
      <c r="HEB6" s="86"/>
      <c r="HEC6" s="86"/>
      <c r="HED6" s="86"/>
      <c r="HEE6" s="86"/>
      <c r="HEF6" s="86"/>
      <c r="HEG6" s="86"/>
      <c r="HEH6" s="86"/>
      <c r="HEI6" s="86"/>
      <c r="HEJ6" s="86"/>
      <c r="HEK6" s="86"/>
      <c r="HEL6" s="86"/>
      <c r="HEM6" s="86"/>
      <c r="HEN6" s="86"/>
      <c r="HEO6" s="86"/>
      <c r="HEP6" s="86"/>
      <c r="HEQ6" s="86"/>
      <c r="HER6" s="86"/>
      <c r="HES6" s="86"/>
      <c r="HET6" s="86"/>
      <c r="HEU6" s="86"/>
      <c r="HEV6" s="86"/>
      <c r="HEW6" s="86"/>
      <c r="HEX6" s="86"/>
      <c r="HEY6" s="86"/>
      <c r="HEZ6" s="86"/>
      <c r="HFA6" s="86"/>
      <c r="HFB6" s="86"/>
      <c r="HFC6" s="86"/>
      <c r="HFD6" s="86"/>
      <c r="HFE6" s="86"/>
      <c r="HFF6" s="86"/>
      <c r="HFG6" s="86"/>
      <c r="HFH6" s="86"/>
      <c r="HFI6" s="86"/>
      <c r="HFJ6" s="86"/>
      <c r="HFK6" s="86"/>
      <c r="HFL6" s="86"/>
      <c r="HFM6" s="86"/>
      <c r="HFN6" s="86"/>
      <c r="HFO6" s="86"/>
      <c r="HFP6" s="86"/>
      <c r="HFQ6" s="86"/>
      <c r="HFR6" s="86"/>
      <c r="HFS6" s="86"/>
      <c r="HFT6" s="86"/>
      <c r="HFU6" s="86"/>
      <c r="HFV6" s="86"/>
      <c r="HFW6" s="86"/>
      <c r="HFX6" s="86"/>
      <c r="HFY6" s="86"/>
      <c r="HFZ6" s="86"/>
      <c r="HGA6" s="86"/>
      <c r="HGB6" s="86"/>
      <c r="HGC6" s="86"/>
      <c r="HGD6" s="86"/>
      <c r="HGE6" s="86"/>
      <c r="HGF6" s="86"/>
      <c r="HGG6" s="86"/>
      <c r="HGH6" s="86"/>
      <c r="HGI6" s="86"/>
      <c r="HGJ6" s="86"/>
      <c r="HGK6" s="86"/>
      <c r="HGL6" s="86"/>
      <c r="HGM6" s="86"/>
      <c r="HGN6" s="86"/>
      <c r="HGO6" s="86"/>
      <c r="HGP6" s="86"/>
      <c r="HGQ6" s="86"/>
      <c r="HGR6" s="86"/>
      <c r="HGS6" s="86"/>
      <c r="HGT6" s="86"/>
      <c r="HGU6" s="86"/>
      <c r="HGV6" s="86"/>
      <c r="HGW6" s="86"/>
      <c r="HGX6" s="86"/>
      <c r="HGY6" s="86"/>
      <c r="HGZ6" s="86"/>
      <c r="HHA6" s="86"/>
      <c r="HHB6" s="86"/>
      <c r="HHC6" s="86"/>
      <c r="HHD6" s="86"/>
      <c r="HHE6" s="86"/>
      <c r="HHF6" s="86"/>
      <c r="HHG6" s="86"/>
      <c r="HHH6" s="86"/>
      <c r="HHI6" s="86"/>
      <c r="HHJ6" s="86"/>
      <c r="HHK6" s="86"/>
      <c r="HHL6" s="86"/>
      <c r="HHM6" s="86"/>
      <c r="HHN6" s="86"/>
      <c r="HHO6" s="86"/>
      <c r="HHP6" s="86"/>
      <c r="HHQ6" s="86"/>
      <c r="HHR6" s="86"/>
      <c r="HHS6" s="86"/>
      <c r="HHT6" s="86"/>
      <c r="HHU6" s="86"/>
      <c r="HHV6" s="86"/>
      <c r="HHW6" s="86"/>
      <c r="HHX6" s="86"/>
      <c r="HHY6" s="86"/>
      <c r="HHZ6" s="86"/>
      <c r="HIA6" s="86"/>
      <c r="HIB6" s="86"/>
      <c r="HIC6" s="86"/>
      <c r="HID6" s="86"/>
      <c r="HIE6" s="86"/>
      <c r="HIF6" s="86"/>
      <c r="HIG6" s="86"/>
      <c r="HIH6" s="86"/>
      <c r="HII6" s="86"/>
      <c r="HIJ6" s="86"/>
      <c r="HIK6" s="86"/>
      <c r="HIL6" s="86"/>
      <c r="HIM6" s="86"/>
      <c r="HIN6" s="86"/>
      <c r="HIO6" s="86"/>
      <c r="HIP6" s="86"/>
      <c r="HIQ6" s="86"/>
      <c r="HIR6" s="86"/>
      <c r="HIS6" s="86"/>
      <c r="HIT6" s="86"/>
      <c r="HIU6" s="86"/>
      <c r="HIV6" s="86"/>
      <c r="HIW6" s="86"/>
      <c r="HIX6" s="86"/>
      <c r="HIY6" s="86"/>
      <c r="HIZ6" s="86"/>
      <c r="HJA6" s="86"/>
      <c r="HJB6" s="86"/>
      <c r="HJC6" s="86"/>
      <c r="HJD6" s="86"/>
      <c r="HJE6" s="86"/>
      <c r="HJF6" s="86"/>
      <c r="HJG6" s="86"/>
      <c r="HJH6" s="86"/>
      <c r="HJI6" s="86"/>
      <c r="HJJ6" s="86"/>
      <c r="HJK6" s="86"/>
      <c r="HJL6" s="86"/>
      <c r="HJM6" s="86"/>
      <c r="HJN6" s="86"/>
      <c r="HJO6" s="86"/>
      <c r="HJP6" s="86"/>
      <c r="HJQ6" s="86"/>
      <c r="HJR6" s="86"/>
      <c r="HJS6" s="86"/>
      <c r="HJT6" s="86"/>
      <c r="HJU6" s="86"/>
      <c r="HJV6" s="86"/>
      <c r="HJW6" s="86"/>
      <c r="HJX6" s="86"/>
      <c r="HJY6" s="86"/>
      <c r="HJZ6" s="86"/>
      <c r="HKA6" s="86"/>
      <c r="HKB6" s="86"/>
      <c r="HKC6" s="86"/>
      <c r="HKD6" s="86"/>
      <c r="HKE6" s="86"/>
      <c r="HKF6" s="86"/>
      <c r="HKG6" s="86"/>
      <c r="HKH6" s="86"/>
      <c r="HKI6" s="86"/>
      <c r="HKJ6" s="86"/>
      <c r="HKK6" s="86"/>
      <c r="HKL6" s="86"/>
      <c r="HKM6" s="86"/>
      <c r="HKN6" s="86"/>
      <c r="HKO6" s="86"/>
      <c r="HKP6" s="86"/>
      <c r="HKQ6" s="86"/>
      <c r="HKR6" s="86"/>
      <c r="HKS6" s="86"/>
      <c r="HKT6" s="86"/>
      <c r="HKU6" s="86"/>
      <c r="HKV6" s="86"/>
      <c r="HKW6" s="86"/>
      <c r="HKX6" s="86"/>
      <c r="HKY6" s="86"/>
      <c r="HKZ6" s="86"/>
      <c r="HLA6" s="86"/>
      <c r="HLB6" s="86"/>
      <c r="HLC6" s="86"/>
      <c r="HLD6" s="86"/>
      <c r="HLE6" s="86"/>
      <c r="HLF6" s="86"/>
      <c r="HLG6" s="86"/>
      <c r="HLH6" s="86"/>
      <c r="HLI6" s="86"/>
      <c r="HLJ6" s="86"/>
      <c r="HLK6" s="86"/>
      <c r="HLL6" s="86"/>
      <c r="HLM6" s="86"/>
      <c r="HLN6" s="86"/>
      <c r="HLO6" s="86"/>
      <c r="HLP6" s="86"/>
      <c r="HLQ6" s="86"/>
      <c r="HLR6" s="86"/>
      <c r="HLS6" s="86"/>
      <c r="HLT6" s="86"/>
      <c r="HLU6" s="86"/>
      <c r="HLV6" s="86"/>
      <c r="HLW6" s="86"/>
      <c r="HLX6" s="86"/>
      <c r="HLY6" s="86"/>
      <c r="HLZ6" s="86"/>
      <c r="HMA6" s="86"/>
      <c r="HMB6" s="86"/>
      <c r="HMC6" s="86"/>
      <c r="HMD6" s="86"/>
      <c r="HME6" s="86"/>
      <c r="HMF6" s="86"/>
      <c r="HMG6" s="86"/>
      <c r="HMH6" s="86"/>
      <c r="HMI6" s="86"/>
      <c r="HMJ6" s="86"/>
      <c r="HMK6" s="86"/>
      <c r="HML6" s="86"/>
      <c r="HMM6" s="86"/>
      <c r="HMN6" s="86"/>
      <c r="HMO6" s="86"/>
      <c r="HMP6" s="86"/>
      <c r="HMQ6" s="86"/>
      <c r="HMR6" s="86"/>
      <c r="HMS6" s="86"/>
      <c r="HMT6" s="86"/>
      <c r="HMU6" s="86"/>
      <c r="HMV6" s="86"/>
      <c r="HMW6" s="86"/>
      <c r="HMX6" s="86"/>
      <c r="HMY6" s="86"/>
      <c r="HMZ6" s="86"/>
      <c r="HNA6" s="86"/>
      <c r="HNB6" s="86"/>
      <c r="HNC6" s="86"/>
      <c r="HND6" s="86"/>
      <c r="HNE6" s="86"/>
      <c r="HNF6" s="86"/>
      <c r="HNG6" s="86"/>
      <c r="HNH6" s="86"/>
      <c r="HNI6" s="86"/>
      <c r="HNJ6" s="86"/>
      <c r="HNK6" s="86"/>
      <c r="HNL6" s="86"/>
      <c r="HNM6" s="86"/>
      <c r="HNN6" s="86"/>
      <c r="HNO6" s="86"/>
      <c r="HNP6" s="86"/>
      <c r="HNQ6" s="86"/>
      <c r="HNR6" s="86"/>
      <c r="HNS6" s="86"/>
      <c r="HNT6" s="86"/>
      <c r="HNU6" s="86"/>
      <c r="HNV6" s="86"/>
      <c r="HNW6" s="86"/>
      <c r="HNX6" s="86"/>
      <c r="HNY6" s="86"/>
      <c r="HNZ6" s="86"/>
      <c r="HOA6" s="86"/>
      <c r="HOB6" s="86"/>
      <c r="HOC6" s="86"/>
      <c r="HOD6" s="86"/>
      <c r="HOE6" s="86"/>
      <c r="HOF6" s="86"/>
      <c r="HOG6" s="86"/>
      <c r="HOH6" s="86"/>
      <c r="HOI6" s="86"/>
      <c r="HOJ6" s="86"/>
      <c r="HOK6" s="86"/>
      <c r="HOL6" s="86"/>
      <c r="HOM6" s="86"/>
      <c r="HON6" s="86"/>
      <c r="HOO6" s="86"/>
      <c r="HOP6" s="86"/>
      <c r="HOQ6" s="86"/>
      <c r="HOR6" s="86"/>
      <c r="HOS6" s="86"/>
      <c r="HOT6" s="86"/>
      <c r="HOU6" s="86"/>
      <c r="HOV6" s="86"/>
      <c r="HOW6" s="86"/>
      <c r="HOX6" s="86"/>
      <c r="HOY6" s="86"/>
      <c r="HOZ6" s="86"/>
      <c r="HPA6" s="86"/>
      <c r="HPB6" s="86"/>
      <c r="HPC6" s="86"/>
      <c r="HPD6" s="86"/>
      <c r="HPE6" s="86"/>
      <c r="HPF6" s="86"/>
      <c r="HPG6" s="86"/>
      <c r="HPH6" s="86"/>
      <c r="HPI6" s="86"/>
      <c r="HPJ6" s="86"/>
      <c r="HPK6" s="86"/>
      <c r="HPL6" s="86"/>
      <c r="HPM6" s="86"/>
      <c r="HPN6" s="86"/>
      <c r="HPO6" s="86"/>
      <c r="HPP6" s="86"/>
      <c r="HPQ6" s="86"/>
      <c r="HPR6" s="86"/>
      <c r="HPS6" s="86"/>
      <c r="HPT6" s="86"/>
      <c r="HPU6" s="86"/>
      <c r="HPV6" s="86"/>
      <c r="HPW6" s="86"/>
      <c r="HPX6" s="86"/>
      <c r="HPY6" s="86"/>
      <c r="HPZ6" s="86"/>
      <c r="HQA6" s="86"/>
      <c r="HQB6" s="86"/>
      <c r="HQC6" s="86"/>
      <c r="HQD6" s="86"/>
      <c r="HQE6" s="86"/>
      <c r="HQF6" s="86"/>
      <c r="HQG6" s="86"/>
      <c r="HQH6" s="86"/>
      <c r="HQI6" s="86"/>
      <c r="HQJ6" s="86"/>
      <c r="HQK6" s="86"/>
      <c r="HQL6" s="86"/>
      <c r="HQM6" s="86"/>
      <c r="HQN6" s="86"/>
      <c r="HQO6" s="86"/>
      <c r="HQP6" s="86"/>
      <c r="HQQ6" s="86"/>
      <c r="HQR6" s="86"/>
      <c r="HQS6" s="86"/>
      <c r="HQT6" s="86"/>
      <c r="HQU6" s="86"/>
      <c r="HQV6" s="86"/>
      <c r="HQW6" s="86"/>
      <c r="HQX6" s="86"/>
      <c r="HQY6" s="86"/>
      <c r="HQZ6" s="86"/>
      <c r="HRA6" s="86"/>
      <c r="HRB6" s="86"/>
      <c r="HRC6" s="86"/>
      <c r="HRD6" s="86"/>
      <c r="HRE6" s="86"/>
      <c r="HRF6" s="86"/>
      <c r="HRG6" s="86"/>
      <c r="HRH6" s="86"/>
      <c r="HRI6" s="86"/>
      <c r="HRJ6" s="86"/>
      <c r="HRK6" s="86"/>
      <c r="HRL6" s="86"/>
      <c r="HRM6" s="86"/>
      <c r="HRN6" s="86"/>
      <c r="HRO6" s="86"/>
      <c r="HRP6" s="86"/>
      <c r="HRQ6" s="86"/>
      <c r="HRR6" s="86"/>
      <c r="HRS6" s="86"/>
      <c r="HRT6" s="86"/>
      <c r="HRU6" s="86"/>
      <c r="HRV6" s="86"/>
      <c r="HRW6" s="86"/>
      <c r="HRX6" s="86"/>
      <c r="HRY6" s="86"/>
      <c r="HRZ6" s="86"/>
      <c r="HSA6" s="86"/>
      <c r="HSB6" s="86"/>
      <c r="HSC6" s="86"/>
      <c r="HSD6" s="86"/>
      <c r="HSE6" s="86"/>
      <c r="HSF6" s="86"/>
      <c r="HSG6" s="86"/>
      <c r="HSH6" s="86"/>
      <c r="HSI6" s="86"/>
      <c r="HSJ6" s="86"/>
      <c r="HSK6" s="86"/>
      <c r="HSL6" s="86"/>
      <c r="HSM6" s="86"/>
      <c r="HSN6" s="86"/>
      <c r="HSO6" s="86"/>
      <c r="HSP6" s="86"/>
      <c r="HSQ6" s="86"/>
      <c r="HSR6" s="86"/>
      <c r="HSS6" s="86"/>
      <c r="HST6" s="86"/>
      <c r="HSU6" s="86"/>
      <c r="HSV6" s="86"/>
      <c r="HSW6" s="86"/>
      <c r="HSX6" s="86"/>
      <c r="HSY6" s="86"/>
      <c r="HSZ6" s="86"/>
      <c r="HTA6" s="86"/>
      <c r="HTB6" s="86"/>
      <c r="HTC6" s="86"/>
      <c r="HTD6" s="86"/>
      <c r="HTE6" s="86"/>
      <c r="HTF6" s="86"/>
      <c r="HTG6" s="86"/>
      <c r="HTH6" s="86"/>
      <c r="HTI6" s="86"/>
      <c r="HTJ6" s="86"/>
      <c r="HTK6" s="86"/>
      <c r="HTL6" s="86"/>
      <c r="HTM6" s="86"/>
      <c r="HTN6" s="86"/>
      <c r="HTO6" s="86"/>
      <c r="HTP6" s="86"/>
      <c r="HTQ6" s="86"/>
      <c r="HTR6" s="86"/>
      <c r="HTS6" s="86"/>
      <c r="HTT6" s="86"/>
      <c r="HTU6" s="86"/>
      <c r="HTV6" s="86"/>
      <c r="HTW6" s="86"/>
      <c r="HTX6" s="86"/>
      <c r="HTY6" s="86"/>
      <c r="HTZ6" s="86"/>
      <c r="HUA6" s="86"/>
      <c r="HUB6" s="86"/>
      <c r="HUC6" s="86"/>
      <c r="HUD6" s="86"/>
      <c r="HUE6" s="86"/>
      <c r="HUF6" s="86"/>
      <c r="HUG6" s="86"/>
      <c r="HUH6" s="86"/>
      <c r="HUI6" s="86"/>
      <c r="HUJ6" s="86"/>
      <c r="HUK6" s="86"/>
      <c r="HUL6" s="86"/>
      <c r="HUM6" s="86"/>
      <c r="HUN6" s="86"/>
      <c r="HUO6" s="86"/>
      <c r="HUP6" s="86"/>
      <c r="HUQ6" s="86"/>
      <c r="HUR6" s="86"/>
      <c r="HUS6" s="86"/>
      <c r="HUT6" s="86"/>
      <c r="HUU6" s="86"/>
      <c r="HUV6" s="86"/>
      <c r="HUW6" s="86"/>
      <c r="HUX6" s="86"/>
      <c r="HUY6" s="86"/>
      <c r="HUZ6" s="86"/>
      <c r="HVA6" s="86"/>
      <c r="HVB6" s="86"/>
      <c r="HVC6" s="86"/>
      <c r="HVD6" s="86"/>
      <c r="HVE6" s="86"/>
      <c r="HVF6" s="86"/>
      <c r="HVG6" s="86"/>
      <c r="HVH6" s="86"/>
      <c r="HVI6" s="86"/>
      <c r="HVJ6" s="86"/>
      <c r="HVK6" s="86"/>
      <c r="HVL6" s="86"/>
      <c r="HVM6" s="86"/>
      <c r="HVN6" s="86"/>
      <c r="HVO6" s="86"/>
      <c r="HVP6" s="86"/>
      <c r="HVQ6" s="86"/>
      <c r="HVR6" s="86"/>
      <c r="HVS6" s="86"/>
      <c r="HVT6" s="86"/>
      <c r="HVU6" s="86"/>
      <c r="HVV6" s="86"/>
      <c r="HVW6" s="86"/>
      <c r="HVX6" s="86"/>
      <c r="HVY6" s="86"/>
      <c r="HVZ6" s="86"/>
      <c r="HWA6" s="86"/>
      <c r="HWB6" s="86"/>
      <c r="HWC6" s="86"/>
      <c r="HWD6" s="86"/>
      <c r="HWE6" s="86"/>
      <c r="HWF6" s="86"/>
      <c r="HWG6" s="86"/>
      <c r="HWH6" s="86"/>
      <c r="HWI6" s="86"/>
      <c r="HWJ6" s="86"/>
      <c r="HWK6" s="86"/>
      <c r="HWL6" s="86"/>
      <c r="HWM6" s="86"/>
      <c r="HWN6" s="86"/>
      <c r="HWO6" s="86"/>
      <c r="HWP6" s="86"/>
      <c r="HWQ6" s="86"/>
      <c r="HWR6" s="86"/>
      <c r="HWS6" s="86"/>
      <c r="HWT6" s="86"/>
      <c r="HWU6" s="86"/>
      <c r="HWV6" s="86"/>
      <c r="HWW6" s="86"/>
      <c r="HWX6" s="86"/>
      <c r="HWY6" s="86"/>
      <c r="HWZ6" s="86"/>
      <c r="HXA6" s="86"/>
      <c r="HXB6" s="86"/>
      <c r="HXC6" s="86"/>
      <c r="HXD6" s="86"/>
      <c r="HXE6" s="86"/>
      <c r="HXF6" s="86"/>
      <c r="HXG6" s="86"/>
      <c r="HXH6" s="86"/>
      <c r="HXI6" s="86"/>
      <c r="HXJ6" s="86"/>
      <c r="HXK6" s="86"/>
      <c r="HXL6" s="86"/>
      <c r="HXM6" s="86"/>
      <c r="HXN6" s="86"/>
      <c r="HXO6" s="86"/>
      <c r="HXP6" s="86"/>
      <c r="HXQ6" s="86"/>
      <c r="HXR6" s="86"/>
      <c r="HXS6" s="86"/>
      <c r="HXT6" s="86"/>
      <c r="HXU6" s="86"/>
      <c r="HXV6" s="86"/>
      <c r="HXW6" s="86"/>
      <c r="HXX6" s="86"/>
      <c r="HXY6" s="86"/>
      <c r="HXZ6" s="86"/>
      <c r="HYA6" s="86"/>
      <c r="HYB6" s="86"/>
      <c r="HYC6" s="86"/>
      <c r="HYD6" s="86"/>
      <c r="HYE6" s="86"/>
      <c r="HYF6" s="86"/>
      <c r="HYG6" s="86"/>
      <c r="HYH6" s="86"/>
      <c r="HYI6" s="86"/>
      <c r="HYJ6" s="86"/>
      <c r="HYK6" s="86"/>
      <c r="HYL6" s="86"/>
      <c r="HYM6" s="86"/>
      <c r="HYN6" s="86"/>
      <c r="HYO6" s="86"/>
      <c r="HYP6" s="86"/>
      <c r="HYQ6" s="86"/>
      <c r="HYR6" s="86"/>
      <c r="HYS6" s="86"/>
      <c r="HYT6" s="86"/>
      <c r="HYU6" s="86"/>
      <c r="HYV6" s="86"/>
      <c r="HYW6" s="86"/>
      <c r="HYX6" s="86"/>
      <c r="HYY6" s="86"/>
      <c r="HYZ6" s="86"/>
      <c r="HZA6" s="86"/>
      <c r="HZB6" s="86"/>
      <c r="HZC6" s="86"/>
      <c r="HZD6" s="86"/>
      <c r="HZE6" s="86"/>
      <c r="HZF6" s="86"/>
      <c r="HZG6" s="86"/>
      <c r="HZH6" s="86"/>
      <c r="HZI6" s="86"/>
      <c r="HZJ6" s="86"/>
      <c r="HZK6" s="86"/>
      <c r="HZL6" s="86"/>
      <c r="HZM6" s="86"/>
      <c r="HZN6" s="86"/>
      <c r="HZO6" s="86"/>
      <c r="HZP6" s="86"/>
      <c r="HZQ6" s="86"/>
      <c r="HZR6" s="86"/>
      <c r="HZS6" s="86"/>
      <c r="HZT6" s="86"/>
      <c r="HZU6" s="86"/>
      <c r="HZV6" s="86"/>
      <c r="HZW6" s="86"/>
      <c r="HZX6" s="86"/>
      <c r="HZY6" s="86"/>
      <c r="HZZ6" s="86"/>
      <c r="IAA6" s="86"/>
      <c r="IAB6" s="86"/>
      <c r="IAC6" s="86"/>
      <c r="IAD6" s="86"/>
      <c r="IAE6" s="86"/>
      <c r="IAF6" s="86"/>
      <c r="IAG6" s="86"/>
      <c r="IAH6" s="86"/>
      <c r="IAI6" s="86"/>
      <c r="IAJ6" s="86"/>
      <c r="IAK6" s="86"/>
      <c r="IAL6" s="86"/>
      <c r="IAM6" s="86"/>
      <c r="IAN6" s="86"/>
      <c r="IAO6" s="86"/>
      <c r="IAP6" s="86"/>
      <c r="IAQ6" s="86"/>
      <c r="IAR6" s="86"/>
      <c r="IAS6" s="86"/>
      <c r="IAT6" s="86"/>
      <c r="IAU6" s="86"/>
      <c r="IAV6" s="86"/>
      <c r="IAW6" s="86"/>
      <c r="IAX6" s="86"/>
      <c r="IAY6" s="86"/>
      <c r="IAZ6" s="86"/>
      <c r="IBA6" s="86"/>
      <c r="IBB6" s="86"/>
      <c r="IBC6" s="86"/>
      <c r="IBD6" s="86"/>
      <c r="IBE6" s="86"/>
      <c r="IBF6" s="86"/>
      <c r="IBG6" s="86"/>
      <c r="IBH6" s="86"/>
      <c r="IBI6" s="86"/>
      <c r="IBJ6" s="86"/>
      <c r="IBK6" s="86"/>
      <c r="IBL6" s="86"/>
      <c r="IBM6" s="86"/>
      <c r="IBN6" s="86"/>
      <c r="IBO6" s="86"/>
      <c r="IBP6" s="86"/>
      <c r="IBQ6" s="86"/>
      <c r="IBR6" s="86"/>
      <c r="IBS6" s="86"/>
      <c r="IBT6" s="86"/>
      <c r="IBU6" s="86"/>
      <c r="IBV6" s="86"/>
      <c r="IBW6" s="86"/>
      <c r="IBX6" s="86"/>
      <c r="IBY6" s="86"/>
      <c r="IBZ6" s="86"/>
      <c r="ICA6" s="86"/>
      <c r="ICB6" s="86"/>
      <c r="ICC6" s="86"/>
      <c r="ICD6" s="86"/>
      <c r="ICE6" s="86"/>
      <c r="ICF6" s="86"/>
      <c r="ICG6" s="86"/>
      <c r="ICH6" s="86"/>
      <c r="ICI6" s="86"/>
      <c r="ICJ6" s="86"/>
      <c r="ICK6" s="86"/>
      <c r="ICL6" s="86"/>
      <c r="ICM6" s="86"/>
      <c r="ICN6" s="86"/>
      <c r="ICO6" s="86"/>
      <c r="ICP6" s="86"/>
      <c r="ICQ6" s="86"/>
      <c r="ICR6" s="86"/>
      <c r="ICS6" s="86"/>
      <c r="ICT6" s="86"/>
      <c r="ICU6" s="86"/>
      <c r="ICV6" s="86"/>
      <c r="ICW6" s="86"/>
      <c r="ICX6" s="86"/>
      <c r="ICY6" s="86"/>
      <c r="ICZ6" s="86"/>
      <c r="IDA6" s="86"/>
      <c r="IDB6" s="86"/>
      <c r="IDC6" s="86"/>
      <c r="IDD6" s="86"/>
      <c r="IDE6" s="86"/>
      <c r="IDF6" s="86"/>
      <c r="IDG6" s="86"/>
      <c r="IDH6" s="86"/>
      <c r="IDI6" s="86"/>
      <c r="IDJ6" s="86"/>
      <c r="IDK6" s="86"/>
      <c r="IDL6" s="86"/>
      <c r="IDM6" s="86"/>
      <c r="IDN6" s="86"/>
      <c r="IDO6" s="86"/>
      <c r="IDP6" s="86"/>
      <c r="IDQ6" s="86"/>
      <c r="IDR6" s="86"/>
      <c r="IDS6" s="86"/>
      <c r="IDT6" s="86"/>
      <c r="IDU6" s="86"/>
      <c r="IDV6" s="86"/>
      <c r="IDW6" s="86"/>
      <c r="IDX6" s="86"/>
      <c r="IDY6" s="86"/>
      <c r="IDZ6" s="86"/>
      <c r="IEA6" s="86"/>
      <c r="IEB6" s="86"/>
      <c r="IEC6" s="86"/>
      <c r="IED6" s="86"/>
      <c r="IEE6" s="86"/>
      <c r="IEF6" s="86"/>
      <c r="IEG6" s="86"/>
      <c r="IEH6" s="86"/>
      <c r="IEI6" s="86"/>
      <c r="IEJ6" s="86"/>
      <c r="IEK6" s="86"/>
      <c r="IEL6" s="86"/>
      <c r="IEM6" s="86"/>
      <c r="IEN6" s="86"/>
      <c r="IEO6" s="86"/>
      <c r="IEP6" s="86"/>
      <c r="IEQ6" s="86"/>
      <c r="IER6" s="86"/>
      <c r="IES6" s="86"/>
      <c r="IET6" s="86"/>
      <c r="IEU6" s="86"/>
      <c r="IEV6" s="86"/>
      <c r="IEW6" s="86"/>
      <c r="IEX6" s="86"/>
      <c r="IEY6" s="86"/>
      <c r="IEZ6" s="86"/>
      <c r="IFA6" s="86"/>
      <c r="IFB6" s="86"/>
      <c r="IFC6" s="86"/>
      <c r="IFD6" s="86"/>
      <c r="IFE6" s="86"/>
      <c r="IFF6" s="86"/>
      <c r="IFG6" s="86"/>
      <c r="IFH6" s="86"/>
      <c r="IFI6" s="86"/>
      <c r="IFJ6" s="86"/>
      <c r="IFK6" s="86"/>
      <c r="IFL6" s="86"/>
      <c r="IFM6" s="86"/>
      <c r="IFN6" s="86"/>
      <c r="IFO6" s="86"/>
      <c r="IFP6" s="86"/>
      <c r="IFQ6" s="86"/>
      <c r="IFR6" s="86"/>
      <c r="IFS6" s="86"/>
      <c r="IFT6" s="86"/>
      <c r="IFU6" s="86"/>
      <c r="IFV6" s="86"/>
      <c r="IFW6" s="86"/>
      <c r="IFX6" s="86"/>
      <c r="IFY6" s="86"/>
      <c r="IFZ6" s="86"/>
      <c r="IGA6" s="86"/>
      <c r="IGB6" s="86"/>
      <c r="IGC6" s="86"/>
      <c r="IGD6" s="86"/>
      <c r="IGE6" s="86"/>
      <c r="IGF6" s="86"/>
      <c r="IGG6" s="86"/>
      <c r="IGH6" s="86"/>
      <c r="IGI6" s="86"/>
      <c r="IGJ6" s="86"/>
      <c r="IGK6" s="86"/>
      <c r="IGL6" s="86"/>
      <c r="IGM6" s="86"/>
      <c r="IGN6" s="86"/>
      <c r="IGO6" s="86"/>
      <c r="IGP6" s="86"/>
      <c r="IGQ6" s="86"/>
      <c r="IGR6" s="86"/>
      <c r="IGS6" s="86"/>
      <c r="IGT6" s="86"/>
      <c r="IGU6" s="86"/>
      <c r="IGV6" s="86"/>
      <c r="IGW6" s="86"/>
      <c r="IGX6" s="86"/>
      <c r="IGY6" s="86"/>
      <c r="IGZ6" s="86"/>
      <c r="IHA6" s="86"/>
      <c r="IHB6" s="86"/>
      <c r="IHC6" s="86"/>
      <c r="IHD6" s="86"/>
      <c r="IHE6" s="86"/>
      <c r="IHF6" s="86"/>
      <c r="IHG6" s="86"/>
      <c r="IHH6" s="86"/>
      <c r="IHI6" s="86"/>
      <c r="IHJ6" s="86"/>
      <c r="IHK6" s="86"/>
      <c r="IHL6" s="86"/>
      <c r="IHM6" s="86"/>
      <c r="IHN6" s="86"/>
      <c r="IHO6" s="86"/>
      <c r="IHP6" s="86"/>
      <c r="IHQ6" s="86"/>
      <c r="IHR6" s="86"/>
      <c r="IHS6" s="86"/>
      <c r="IHT6" s="86"/>
      <c r="IHU6" s="86"/>
      <c r="IHV6" s="86"/>
      <c r="IHW6" s="86"/>
      <c r="IHX6" s="86"/>
      <c r="IHY6" s="86"/>
      <c r="IHZ6" s="86"/>
      <c r="IIA6" s="86"/>
      <c r="IIB6" s="86"/>
      <c r="IIC6" s="86"/>
      <c r="IID6" s="86"/>
      <c r="IIE6" s="86"/>
      <c r="IIF6" s="86"/>
      <c r="IIG6" s="86"/>
      <c r="IIH6" s="86"/>
      <c r="III6" s="86"/>
      <c r="IIJ6" s="86"/>
      <c r="IIK6" s="86"/>
      <c r="IIL6" s="86"/>
      <c r="IIM6" s="86"/>
      <c r="IIN6" s="86"/>
      <c r="IIO6" s="86"/>
      <c r="IIP6" s="86"/>
      <c r="IIQ6" s="86"/>
      <c r="IIR6" s="86"/>
      <c r="IIS6" s="86"/>
      <c r="IIT6" s="86"/>
      <c r="IIU6" s="86"/>
      <c r="IIV6" s="86"/>
      <c r="IIW6" s="86"/>
      <c r="IIX6" s="86"/>
      <c r="IIY6" s="86"/>
      <c r="IIZ6" s="86"/>
      <c r="IJA6" s="86"/>
      <c r="IJB6" s="86"/>
      <c r="IJC6" s="86"/>
      <c r="IJD6" s="86"/>
      <c r="IJE6" s="86"/>
      <c r="IJF6" s="86"/>
      <c r="IJG6" s="86"/>
      <c r="IJH6" s="86"/>
      <c r="IJI6" s="86"/>
      <c r="IJJ6" s="86"/>
      <c r="IJK6" s="86"/>
      <c r="IJL6" s="86"/>
      <c r="IJM6" s="86"/>
      <c r="IJN6" s="86"/>
      <c r="IJO6" s="86"/>
      <c r="IJP6" s="86"/>
      <c r="IJQ6" s="86"/>
      <c r="IJR6" s="86"/>
      <c r="IJS6" s="86"/>
      <c r="IJT6" s="86"/>
      <c r="IJU6" s="86"/>
      <c r="IJV6" s="86"/>
      <c r="IJW6" s="86"/>
      <c r="IJX6" s="86"/>
      <c r="IJY6" s="86"/>
      <c r="IJZ6" s="86"/>
      <c r="IKA6" s="86"/>
      <c r="IKB6" s="86"/>
      <c r="IKC6" s="86"/>
      <c r="IKD6" s="86"/>
      <c r="IKE6" s="86"/>
      <c r="IKF6" s="86"/>
      <c r="IKG6" s="86"/>
      <c r="IKH6" s="86"/>
      <c r="IKI6" s="86"/>
      <c r="IKJ6" s="86"/>
      <c r="IKK6" s="86"/>
      <c r="IKL6" s="86"/>
      <c r="IKM6" s="86"/>
      <c r="IKN6" s="86"/>
      <c r="IKO6" s="86"/>
      <c r="IKP6" s="86"/>
      <c r="IKQ6" s="86"/>
      <c r="IKR6" s="86"/>
      <c r="IKS6" s="86"/>
      <c r="IKT6" s="86"/>
      <c r="IKU6" s="86"/>
      <c r="IKV6" s="86"/>
      <c r="IKW6" s="86"/>
      <c r="IKX6" s="86"/>
      <c r="IKY6" s="86"/>
      <c r="IKZ6" s="86"/>
      <c r="ILA6" s="86"/>
      <c r="ILB6" s="86"/>
      <c r="ILC6" s="86"/>
      <c r="ILD6" s="86"/>
      <c r="ILE6" s="86"/>
      <c r="ILF6" s="86"/>
      <c r="ILG6" s="86"/>
      <c r="ILH6" s="86"/>
      <c r="ILI6" s="86"/>
      <c r="ILJ6" s="86"/>
      <c r="ILK6" s="86"/>
      <c r="ILL6" s="86"/>
      <c r="ILM6" s="86"/>
      <c r="ILN6" s="86"/>
      <c r="ILO6" s="86"/>
      <c r="ILP6" s="86"/>
      <c r="ILQ6" s="86"/>
      <c r="ILR6" s="86"/>
      <c r="ILS6" s="86"/>
      <c r="ILT6" s="86"/>
      <c r="ILU6" s="86"/>
      <c r="ILV6" s="86"/>
      <c r="ILW6" s="86"/>
      <c r="ILX6" s="86"/>
      <c r="ILY6" s="86"/>
      <c r="ILZ6" s="86"/>
      <c r="IMA6" s="86"/>
      <c r="IMB6" s="86"/>
      <c r="IMC6" s="86"/>
      <c r="IMD6" s="86"/>
      <c r="IME6" s="86"/>
      <c r="IMF6" s="86"/>
      <c r="IMG6" s="86"/>
      <c r="IMH6" s="86"/>
      <c r="IMI6" s="86"/>
      <c r="IMJ6" s="86"/>
      <c r="IMK6" s="86"/>
      <c r="IML6" s="86"/>
      <c r="IMM6" s="86"/>
      <c r="IMN6" s="86"/>
      <c r="IMO6" s="86"/>
      <c r="IMP6" s="86"/>
      <c r="IMQ6" s="86"/>
      <c r="IMR6" s="86"/>
      <c r="IMS6" s="86"/>
      <c r="IMT6" s="86"/>
      <c r="IMU6" s="86"/>
      <c r="IMV6" s="86"/>
      <c r="IMW6" s="86"/>
      <c r="IMX6" s="86"/>
      <c r="IMY6" s="86"/>
      <c r="IMZ6" s="86"/>
      <c r="INA6" s="86"/>
      <c r="INB6" s="86"/>
      <c r="INC6" s="86"/>
      <c r="IND6" s="86"/>
      <c r="INE6" s="86"/>
      <c r="INF6" s="86"/>
      <c r="ING6" s="86"/>
      <c r="INH6" s="86"/>
      <c r="INI6" s="86"/>
      <c r="INJ6" s="86"/>
      <c r="INK6" s="86"/>
      <c r="INL6" s="86"/>
      <c r="INM6" s="86"/>
      <c r="INN6" s="86"/>
      <c r="INO6" s="86"/>
      <c r="INP6" s="86"/>
      <c r="INQ6" s="86"/>
      <c r="INR6" s="86"/>
      <c r="INS6" s="86"/>
      <c r="INT6" s="86"/>
      <c r="INU6" s="86"/>
      <c r="INV6" s="86"/>
      <c r="INW6" s="86"/>
      <c r="INX6" s="86"/>
      <c r="INY6" s="86"/>
      <c r="INZ6" s="86"/>
      <c r="IOA6" s="86"/>
      <c r="IOB6" s="86"/>
      <c r="IOC6" s="86"/>
      <c r="IOD6" s="86"/>
      <c r="IOE6" s="86"/>
      <c r="IOF6" s="86"/>
      <c r="IOG6" s="86"/>
      <c r="IOH6" s="86"/>
      <c r="IOI6" s="86"/>
      <c r="IOJ6" s="86"/>
      <c r="IOK6" s="86"/>
      <c r="IOL6" s="86"/>
      <c r="IOM6" s="86"/>
      <c r="ION6" s="86"/>
      <c r="IOO6" s="86"/>
      <c r="IOP6" s="86"/>
      <c r="IOQ6" s="86"/>
      <c r="IOR6" s="86"/>
      <c r="IOS6" s="86"/>
      <c r="IOT6" s="86"/>
      <c r="IOU6" s="86"/>
      <c r="IOV6" s="86"/>
      <c r="IOW6" s="86"/>
      <c r="IOX6" s="86"/>
      <c r="IOY6" s="86"/>
      <c r="IOZ6" s="86"/>
      <c r="IPA6" s="86"/>
      <c r="IPB6" s="86"/>
      <c r="IPC6" s="86"/>
      <c r="IPD6" s="86"/>
      <c r="IPE6" s="86"/>
      <c r="IPF6" s="86"/>
      <c r="IPG6" s="86"/>
      <c r="IPH6" s="86"/>
      <c r="IPI6" s="86"/>
      <c r="IPJ6" s="86"/>
      <c r="IPK6" s="86"/>
      <c r="IPL6" s="86"/>
      <c r="IPM6" s="86"/>
      <c r="IPN6" s="86"/>
      <c r="IPO6" s="86"/>
      <c r="IPP6" s="86"/>
      <c r="IPQ6" s="86"/>
      <c r="IPR6" s="86"/>
      <c r="IPS6" s="86"/>
      <c r="IPT6" s="86"/>
      <c r="IPU6" s="86"/>
      <c r="IPV6" s="86"/>
      <c r="IPW6" s="86"/>
      <c r="IPX6" s="86"/>
      <c r="IPY6" s="86"/>
      <c r="IPZ6" s="86"/>
      <c r="IQA6" s="86"/>
      <c r="IQB6" s="86"/>
      <c r="IQC6" s="86"/>
      <c r="IQD6" s="86"/>
      <c r="IQE6" s="86"/>
      <c r="IQF6" s="86"/>
      <c r="IQG6" s="86"/>
      <c r="IQH6" s="86"/>
      <c r="IQI6" s="86"/>
      <c r="IQJ6" s="86"/>
      <c r="IQK6" s="86"/>
      <c r="IQL6" s="86"/>
      <c r="IQM6" s="86"/>
      <c r="IQN6" s="86"/>
      <c r="IQO6" s="86"/>
      <c r="IQP6" s="86"/>
      <c r="IQQ6" s="86"/>
      <c r="IQR6" s="86"/>
      <c r="IQS6" s="86"/>
      <c r="IQT6" s="86"/>
      <c r="IQU6" s="86"/>
      <c r="IQV6" s="86"/>
      <c r="IQW6" s="86"/>
      <c r="IQX6" s="86"/>
      <c r="IQY6" s="86"/>
      <c r="IQZ6" s="86"/>
      <c r="IRA6" s="86"/>
      <c r="IRB6" s="86"/>
      <c r="IRC6" s="86"/>
      <c r="IRD6" s="86"/>
      <c r="IRE6" s="86"/>
      <c r="IRF6" s="86"/>
      <c r="IRG6" s="86"/>
      <c r="IRH6" s="86"/>
      <c r="IRI6" s="86"/>
      <c r="IRJ6" s="86"/>
      <c r="IRK6" s="86"/>
      <c r="IRL6" s="86"/>
      <c r="IRM6" s="86"/>
      <c r="IRN6" s="86"/>
      <c r="IRO6" s="86"/>
      <c r="IRP6" s="86"/>
      <c r="IRQ6" s="86"/>
      <c r="IRR6" s="86"/>
      <c r="IRS6" s="86"/>
      <c r="IRT6" s="86"/>
      <c r="IRU6" s="86"/>
      <c r="IRV6" s="86"/>
      <c r="IRW6" s="86"/>
      <c r="IRX6" s="86"/>
      <c r="IRY6" s="86"/>
      <c r="IRZ6" s="86"/>
      <c r="ISA6" s="86"/>
      <c r="ISB6" s="86"/>
      <c r="ISC6" s="86"/>
      <c r="ISD6" s="86"/>
      <c r="ISE6" s="86"/>
      <c r="ISF6" s="86"/>
      <c r="ISG6" s="86"/>
      <c r="ISH6" s="86"/>
      <c r="ISI6" s="86"/>
      <c r="ISJ6" s="86"/>
      <c r="ISK6" s="86"/>
      <c r="ISL6" s="86"/>
      <c r="ISM6" s="86"/>
      <c r="ISN6" s="86"/>
      <c r="ISO6" s="86"/>
      <c r="ISP6" s="86"/>
      <c r="ISQ6" s="86"/>
      <c r="ISR6" s="86"/>
      <c r="ISS6" s="86"/>
      <c r="IST6" s="86"/>
      <c r="ISU6" s="86"/>
      <c r="ISV6" s="86"/>
      <c r="ISW6" s="86"/>
      <c r="ISX6" s="86"/>
      <c r="ISY6" s="86"/>
      <c r="ISZ6" s="86"/>
      <c r="ITA6" s="86"/>
      <c r="ITB6" s="86"/>
      <c r="ITC6" s="86"/>
      <c r="ITD6" s="86"/>
      <c r="ITE6" s="86"/>
      <c r="ITF6" s="86"/>
      <c r="ITG6" s="86"/>
      <c r="ITH6" s="86"/>
      <c r="ITI6" s="86"/>
      <c r="ITJ6" s="86"/>
      <c r="ITK6" s="86"/>
      <c r="ITL6" s="86"/>
      <c r="ITM6" s="86"/>
      <c r="ITN6" s="86"/>
      <c r="ITO6" s="86"/>
      <c r="ITP6" s="86"/>
      <c r="ITQ6" s="86"/>
      <c r="ITR6" s="86"/>
      <c r="ITS6" s="86"/>
      <c r="ITT6" s="86"/>
      <c r="ITU6" s="86"/>
      <c r="ITV6" s="86"/>
      <c r="ITW6" s="86"/>
      <c r="ITX6" s="86"/>
      <c r="ITY6" s="86"/>
      <c r="ITZ6" s="86"/>
      <c r="IUA6" s="86"/>
      <c r="IUB6" s="86"/>
      <c r="IUC6" s="86"/>
      <c r="IUD6" s="86"/>
      <c r="IUE6" s="86"/>
      <c r="IUF6" s="86"/>
      <c r="IUG6" s="86"/>
      <c r="IUH6" s="86"/>
      <c r="IUI6" s="86"/>
      <c r="IUJ6" s="86"/>
      <c r="IUK6" s="86"/>
      <c r="IUL6" s="86"/>
      <c r="IUM6" s="86"/>
      <c r="IUN6" s="86"/>
      <c r="IUO6" s="86"/>
      <c r="IUP6" s="86"/>
      <c r="IUQ6" s="86"/>
      <c r="IUR6" s="86"/>
      <c r="IUS6" s="86"/>
      <c r="IUT6" s="86"/>
      <c r="IUU6" s="86"/>
      <c r="IUV6" s="86"/>
      <c r="IUW6" s="86"/>
      <c r="IUX6" s="86"/>
      <c r="IUY6" s="86"/>
      <c r="IUZ6" s="86"/>
      <c r="IVA6" s="86"/>
      <c r="IVB6" s="86"/>
      <c r="IVC6" s="86"/>
      <c r="IVD6" s="86"/>
      <c r="IVE6" s="86"/>
      <c r="IVF6" s="86"/>
      <c r="IVG6" s="86"/>
      <c r="IVH6" s="86"/>
      <c r="IVI6" s="86"/>
      <c r="IVJ6" s="86"/>
      <c r="IVK6" s="86"/>
      <c r="IVL6" s="86"/>
      <c r="IVM6" s="86"/>
      <c r="IVN6" s="86"/>
      <c r="IVO6" s="86"/>
      <c r="IVP6" s="86"/>
      <c r="IVQ6" s="86"/>
      <c r="IVR6" s="86"/>
      <c r="IVS6" s="86"/>
      <c r="IVT6" s="86"/>
      <c r="IVU6" s="86"/>
      <c r="IVV6" s="86"/>
      <c r="IVW6" s="86"/>
      <c r="IVX6" s="86"/>
      <c r="IVY6" s="86"/>
      <c r="IVZ6" s="86"/>
      <c r="IWA6" s="86"/>
      <c r="IWB6" s="86"/>
      <c r="IWC6" s="86"/>
      <c r="IWD6" s="86"/>
      <c r="IWE6" s="86"/>
      <c r="IWF6" s="86"/>
      <c r="IWG6" s="86"/>
      <c r="IWH6" s="86"/>
      <c r="IWI6" s="86"/>
      <c r="IWJ6" s="86"/>
      <c r="IWK6" s="86"/>
      <c r="IWL6" s="86"/>
      <c r="IWM6" s="86"/>
      <c r="IWN6" s="86"/>
      <c r="IWO6" s="86"/>
      <c r="IWP6" s="86"/>
      <c r="IWQ6" s="86"/>
      <c r="IWR6" s="86"/>
      <c r="IWS6" s="86"/>
      <c r="IWT6" s="86"/>
      <c r="IWU6" s="86"/>
      <c r="IWV6" s="86"/>
      <c r="IWW6" s="86"/>
      <c r="IWX6" s="86"/>
      <c r="IWY6" s="86"/>
      <c r="IWZ6" s="86"/>
      <c r="IXA6" s="86"/>
      <c r="IXB6" s="86"/>
      <c r="IXC6" s="86"/>
      <c r="IXD6" s="86"/>
      <c r="IXE6" s="86"/>
      <c r="IXF6" s="86"/>
      <c r="IXG6" s="86"/>
      <c r="IXH6" s="86"/>
      <c r="IXI6" s="86"/>
      <c r="IXJ6" s="86"/>
      <c r="IXK6" s="86"/>
      <c r="IXL6" s="86"/>
      <c r="IXM6" s="86"/>
      <c r="IXN6" s="86"/>
      <c r="IXO6" s="86"/>
      <c r="IXP6" s="86"/>
      <c r="IXQ6" s="86"/>
      <c r="IXR6" s="86"/>
      <c r="IXS6" s="86"/>
      <c r="IXT6" s="86"/>
      <c r="IXU6" s="86"/>
      <c r="IXV6" s="86"/>
      <c r="IXW6" s="86"/>
      <c r="IXX6" s="86"/>
      <c r="IXY6" s="86"/>
      <c r="IXZ6" s="86"/>
      <c r="IYA6" s="86"/>
      <c r="IYB6" s="86"/>
      <c r="IYC6" s="86"/>
      <c r="IYD6" s="86"/>
      <c r="IYE6" s="86"/>
      <c r="IYF6" s="86"/>
      <c r="IYG6" s="86"/>
      <c r="IYH6" s="86"/>
      <c r="IYI6" s="86"/>
      <c r="IYJ6" s="86"/>
      <c r="IYK6" s="86"/>
      <c r="IYL6" s="86"/>
      <c r="IYM6" s="86"/>
      <c r="IYN6" s="86"/>
      <c r="IYO6" s="86"/>
      <c r="IYP6" s="86"/>
      <c r="IYQ6" s="86"/>
      <c r="IYR6" s="86"/>
      <c r="IYS6" s="86"/>
      <c r="IYT6" s="86"/>
      <c r="IYU6" s="86"/>
      <c r="IYV6" s="86"/>
      <c r="IYW6" s="86"/>
      <c r="IYX6" s="86"/>
      <c r="IYY6" s="86"/>
      <c r="IYZ6" s="86"/>
      <c r="IZA6" s="86"/>
      <c r="IZB6" s="86"/>
      <c r="IZC6" s="86"/>
      <c r="IZD6" s="86"/>
      <c r="IZE6" s="86"/>
      <c r="IZF6" s="86"/>
      <c r="IZG6" s="86"/>
      <c r="IZH6" s="86"/>
      <c r="IZI6" s="86"/>
      <c r="IZJ6" s="86"/>
      <c r="IZK6" s="86"/>
      <c r="IZL6" s="86"/>
      <c r="IZM6" s="86"/>
      <c r="IZN6" s="86"/>
      <c r="IZO6" s="86"/>
      <c r="IZP6" s="86"/>
      <c r="IZQ6" s="86"/>
      <c r="IZR6" s="86"/>
      <c r="IZS6" s="86"/>
      <c r="IZT6" s="86"/>
      <c r="IZU6" s="86"/>
      <c r="IZV6" s="86"/>
      <c r="IZW6" s="86"/>
      <c r="IZX6" s="86"/>
      <c r="IZY6" s="86"/>
      <c r="IZZ6" s="86"/>
      <c r="JAA6" s="86"/>
      <c r="JAB6" s="86"/>
      <c r="JAC6" s="86"/>
      <c r="JAD6" s="86"/>
      <c r="JAE6" s="86"/>
      <c r="JAF6" s="86"/>
      <c r="JAG6" s="86"/>
      <c r="JAH6" s="86"/>
      <c r="JAI6" s="86"/>
      <c r="JAJ6" s="86"/>
      <c r="JAK6" s="86"/>
      <c r="JAL6" s="86"/>
      <c r="JAM6" s="86"/>
      <c r="JAN6" s="86"/>
      <c r="JAO6" s="86"/>
      <c r="JAP6" s="86"/>
      <c r="JAQ6" s="86"/>
      <c r="JAR6" s="86"/>
      <c r="JAS6" s="86"/>
      <c r="JAT6" s="86"/>
      <c r="JAU6" s="86"/>
      <c r="JAV6" s="86"/>
      <c r="JAW6" s="86"/>
      <c r="JAX6" s="86"/>
      <c r="JAY6" s="86"/>
      <c r="JAZ6" s="86"/>
      <c r="JBA6" s="86"/>
      <c r="JBB6" s="86"/>
      <c r="JBC6" s="86"/>
      <c r="JBD6" s="86"/>
      <c r="JBE6" s="86"/>
      <c r="JBF6" s="86"/>
      <c r="JBG6" s="86"/>
      <c r="JBH6" s="86"/>
      <c r="JBI6" s="86"/>
      <c r="JBJ6" s="86"/>
      <c r="JBK6" s="86"/>
      <c r="JBL6" s="86"/>
      <c r="JBM6" s="86"/>
      <c r="JBN6" s="86"/>
      <c r="JBO6" s="86"/>
      <c r="JBP6" s="86"/>
      <c r="JBQ6" s="86"/>
      <c r="JBR6" s="86"/>
      <c r="JBS6" s="86"/>
      <c r="JBT6" s="86"/>
      <c r="JBU6" s="86"/>
      <c r="JBV6" s="86"/>
      <c r="JBW6" s="86"/>
      <c r="JBX6" s="86"/>
      <c r="JBY6" s="86"/>
      <c r="JBZ6" s="86"/>
      <c r="JCA6" s="86"/>
      <c r="JCB6" s="86"/>
      <c r="JCC6" s="86"/>
      <c r="JCD6" s="86"/>
      <c r="JCE6" s="86"/>
      <c r="JCF6" s="86"/>
      <c r="JCG6" s="86"/>
      <c r="JCH6" s="86"/>
      <c r="JCI6" s="86"/>
      <c r="JCJ6" s="86"/>
      <c r="JCK6" s="86"/>
      <c r="JCL6" s="86"/>
      <c r="JCM6" s="86"/>
      <c r="JCN6" s="86"/>
      <c r="JCO6" s="86"/>
      <c r="JCP6" s="86"/>
      <c r="JCQ6" s="86"/>
      <c r="JCR6" s="86"/>
      <c r="JCS6" s="86"/>
      <c r="JCT6" s="86"/>
      <c r="JCU6" s="86"/>
      <c r="JCV6" s="86"/>
      <c r="JCW6" s="86"/>
      <c r="JCX6" s="86"/>
      <c r="JCY6" s="86"/>
      <c r="JCZ6" s="86"/>
      <c r="JDA6" s="86"/>
      <c r="JDB6" s="86"/>
      <c r="JDC6" s="86"/>
      <c r="JDD6" s="86"/>
      <c r="JDE6" s="86"/>
      <c r="JDF6" s="86"/>
      <c r="JDG6" s="86"/>
      <c r="JDH6" s="86"/>
      <c r="JDI6" s="86"/>
      <c r="JDJ6" s="86"/>
      <c r="JDK6" s="86"/>
      <c r="JDL6" s="86"/>
      <c r="JDM6" s="86"/>
      <c r="JDN6" s="86"/>
      <c r="JDO6" s="86"/>
      <c r="JDP6" s="86"/>
      <c r="JDQ6" s="86"/>
      <c r="JDR6" s="86"/>
      <c r="JDS6" s="86"/>
      <c r="JDT6" s="86"/>
      <c r="JDU6" s="86"/>
      <c r="JDV6" s="86"/>
      <c r="JDW6" s="86"/>
      <c r="JDX6" s="86"/>
      <c r="JDY6" s="86"/>
      <c r="JDZ6" s="86"/>
      <c r="JEA6" s="86"/>
      <c r="JEB6" s="86"/>
      <c r="JEC6" s="86"/>
      <c r="JED6" s="86"/>
      <c r="JEE6" s="86"/>
      <c r="JEF6" s="86"/>
      <c r="JEG6" s="86"/>
      <c r="JEH6" s="86"/>
      <c r="JEI6" s="86"/>
      <c r="JEJ6" s="86"/>
      <c r="JEK6" s="86"/>
      <c r="JEL6" s="86"/>
      <c r="JEM6" s="86"/>
      <c r="JEN6" s="86"/>
      <c r="JEO6" s="86"/>
      <c r="JEP6" s="86"/>
      <c r="JEQ6" s="86"/>
      <c r="JER6" s="86"/>
      <c r="JES6" s="86"/>
      <c r="JET6" s="86"/>
      <c r="JEU6" s="86"/>
      <c r="JEV6" s="86"/>
      <c r="JEW6" s="86"/>
      <c r="JEX6" s="86"/>
      <c r="JEY6" s="86"/>
      <c r="JEZ6" s="86"/>
      <c r="JFA6" s="86"/>
      <c r="JFB6" s="86"/>
      <c r="JFC6" s="86"/>
      <c r="JFD6" s="86"/>
      <c r="JFE6" s="86"/>
      <c r="JFF6" s="86"/>
      <c r="JFG6" s="86"/>
      <c r="JFH6" s="86"/>
      <c r="JFI6" s="86"/>
      <c r="JFJ6" s="86"/>
      <c r="JFK6" s="86"/>
      <c r="JFL6" s="86"/>
      <c r="JFM6" s="86"/>
      <c r="JFN6" s="86"/>
      <c r="JFO6" s="86"/>
      <c r="JFP6" s="86"/>
      <c r="JFQ6" s="86"/>
      <c r="JFR6" s="86"/>
      <c r="JFS6" s="86"/>
      <c r="JFT6" s="86"/>
      <c r="JFU6" s="86"/>
      <c r="JFV6" s="86"/>
      <c r="JFW6" s="86"/>
      <c r="JFX6" s="86"/>
      <c r="JFY6" s="86"/>
      <c r="JFZ6" s="86"/>
      <c r="JGA6" s="86"/>
      <c r="JGB6" s="86"/>
      <c r="JGC6" s="86"/>
      <c r="JGD6" s="86"/>
      <c r="JGE6" s="86"/>
      <c r="JGF6" s="86"/>
      <c r="JGG6" s="86"/>
      <c r="JGH6" s="86"/>
      <c r="JGI6" s="86"/>
      <c r="JGJ6" s="86"/>
      <c r="JGK6" s="86"/>
      <c r="JGL6" s="86"/>
      <c r="JGM6" s="86"/>
      <c r="JGN6" s="86"/>
      <c r="JGO6" s="86"/>
      <c r="JGP6" s="86"/>
      <c r="JGQ6" s="86"/>
      <c r="JGR6" s="86"/>
      <c r="JGS6" s="86"/>
      <c r="JGT6" s="86"/>
      <c r="JGU6" s="86"/>
      <c r="JGV6" s="86"/>
      <c r="JGW6" s="86"/>
      <c r="JGX6" s="86"/>
      <c r="JGY6" s="86"/>
      <c r="JGZ6" s="86"/>
      <c r="JHA6" s="86"/>
      <c r="JHB6" s="86"/>
      <c r="JHC6" s="86"/>
      <c r="JHD6" s="86"/>
      <c r="JHE6" s="86"/>
      <c r="JHF6" s="86"/>
      <c r="JHG6" s="86"/>
      <c r="JHH6" s="86"/>
      <c r="JHI6" s="86"/>
      <c r="JHJ6" s="86"/>
      <c r="JHK6" s="86"/>
      <c r="JHL6" s="86"/>
      <c r="JHM6" s="86"/>
      <c r="JHN6" s="86"/>
      <c r="JHO6" s="86"/>
      <c r="JHP6" s="86"/>
      <c r="JHQ6" s="86"/>
      <c r="JHR6" s="86"/>
      <c r="JHS6" s="86"/>
      <c r="JHT6" s="86"/>
      <c r="JHU6" s="86"/>
      <c r="JHV6" s="86"/>
      <c r="JHW6" s="86"/>
      <c r="JHX6" s="86"/>
      <c r="JHY6" s="86"/>
      <c r="JHZ6" s="86"/>
      <c r="JIA6" s="86"/>
      <c r="JIB6" s="86"/>
      <c r="JIC6" s="86"/>
      <c r="JID6" s="86"/>
      <c r="JIE6" s="86"/>
      <c r="JIF6" s="86"/>
      <c r="JIG6" s="86"/>
      <c r="JIH6" s="86"/>
      <c r="JII6" s="86"/>
      <c r="JIJ6" s="86"/>
      <c r="JIK6" s="86"/>
      <c r="JIL6" s="86"/>
      <c r="JIM6" s="86"/>
      <c r="JIN6" s="86"/>
      <c r="JIO6" s="86"/>
      <c r="JIP6" s="86"/>
      <c r="JIQ6" s="86"/>
      <c r="JIR6" s="86"/>
      <c r="JIS6" s="86"/>
      <c r="JIT6" s="86"/>
      <c r="JIU6" s="86"/>
      <c r="JIV6" s="86"/>
      <c r="JIW6" s="86"/>
      <c r="JIX6" s="86"/>
      <c r="JIY6" s="86"/>
      <c r="JIZ6" s="86"/>
      <c r="JJA6" s="86"/>
      <c r="JJB6" s="86"/>
      <c r="JJC6" s="86"/>
      <c r="JJD6" s="86"/>
      <c r="JJE6" s="86"/>
      <c r="JJF6" s="86"/>
      <c r="JJG6" s="86"/>
      <c r="JJH6" s="86"/>
      <c r="JJI6" s="86"/>
      <c r="JJJ6" s="86"/>
      <c r="JJK6" s="86"/>
      <c r="JJL6" s="86"/>
      <c r="JJM6" s="86"/>
      <c r="JJN6" s="86"/>
      <c r="JJO6" s="86"/>
      <c r="JJP6" s="86"/>
      <c r="JJQ6" s="86"/>
      <c r="JJR6" s="86"/>
      <c r="JJS6" s="86"/>
      <c r="JJT6" s="86"/>
      <c r="JJU6" s="86"/>
      <c r="JJV6" s="86"/>
      <c r="JJW6" s="86"/>
      <c r="JJX6" s="86"/>
      <c r="JJY6" s="86"/>
      <c r="JJZ6" s="86"/>
      <c r="JKA6" s="86"/>
      <c r="JKB6" s="86"/>
      <c r="JKC6" s="86"/>
      <c r="JKD6" s="86"/>
      <c r="JKE6" s="86"/>
      <c r="JKF6" s="86"/>
      <c r="JKG6" s="86"/>
      <c r="JKH6" s="86"/>
      <c r="JKI6" s="86"/>
      <c r="JKJ6" s="86"/>
      <c r="JKK6" s="86"/>
      <c r="JKL6" s="86"/>
      <c r="JKM6" s="86"/>
      <c r="JKN6" s="86"/>
      <c r="JKO6" s="86"/>
      <c r="JKP6" s="86"/>
      <c r="JKQ6" s="86"/>
      <c r="JKR6" s="86"/>
      <c r="JKS6" s="86"/>
      <c r="JKT6" s="86"/>
      <c r="JKU6" s="86"/>
      <c r="JKV6" s="86"/>
      <c r="JKW6" s="86"/>
      <c r="JKX6" s="86"/>
      <c r="JKY6" s="86"/>
      <c r="JKZ6" s="86"/>
      <c r="JLA6" s="86"/>
      <c r="JLB6" s="86"/>
      <c r="JLC6" s="86"/>
      <c r="JLD6" s="86"/>
      <c r="JLE6" s="86"/>
      <c r="JLF6" s="86"/>
      <c r="JLG6" s="86"/>
      <c r="JLH6" s="86"/>
      <c r="JLI6" s="86"/>
      <c r="JLJ6" s="86"/>
      <c r="JLK6" s="86"/>
      <c r="JLL6" s="86"/>
      <c r="JLM6" s="86"/>
      <c r="JLN6" s="86"/>
      <c r="JLO6" s="86"/>
      <c r="JLP6" s="86"/>
      <c r="JLQ6" s="86"/>
      <c r="JLR6" s="86"/>
      <c r="JLS6" s="86"/>
      <c r="JLT6" s="86"/>
      <c r="JLU6" s="86"/>
      <c r="JLV6" s="86"/>
      <c r="JLW6" s="86"/>
      <c r="JLX6" s="86"/>
      <c r="JLY6" s="86"/>
      <c r="JLZ6" s="86"/>
      <c r="JMA6" s="86"/>
      <c r="JMB6" s="86"/>
      <c r="JMC6" s="86"/>
      <c r="JMD6" s="86"/>
      <c r="JME6" s="86"/>
      <c r="JMF6" s="86"/>
      <c r="JMG6" s="86"/>
      <c r="JMH6" s="86"/>
      <c r="JMI6" s="86"/>
      <c r="JMJ6" s="86"/>
      <c r="JMK6" s="86"/>
      <c r="JML6" s="86"/>
      <c r="JMM6" s="86"/>
      <c r="JMN6" s="86"/>
      <c r="JMO6" s="86"/>
      <c r="JMP6" s="86"/>
      <c r="JMQ6" s="86"/>
      <c r="JMR6" s="86"/>
      <c r="JMS6" s="86"/>
      <c r="JMT6" s="86"/>
      <c r="JMU6" s="86"/>
      <c r="JMV6" s="86"/>
      <c r="JMW6" s="86"/>
      <c r="JMX6" s="86"/>
      <c r="JMY6" s="86"/>
      <c r="JMZ6" s="86"/>
      <c r="JNA6" s="86"/>
      <c r="JNB6" s="86"/>
      <c r="JNC6" s="86"/>
      <c r="JND6" s="86"/>
      <c r="JNE6" s="86"/>
      <c r="JNF6" s="86"/>
      <c r="JNG6" s="86"/>
      <c r="JNH6" s="86"/>
      <c r="JNI6" s="86"/>
      <c r="JNJ6" s="86"/>
      <c r="JNK6" s="86"/>
      <c r="JNL6" s="86"/>
      <c r="JNM6" s="86"/>
      <c r="JNN6" s="86"/>
      <c r="JNO6" s="86"/>
      <c r="JNP6" s="86"/>
      <c r="JNQ6" s="86"/>
      <c r="JNR6" s="86"/>
      <c r="JNS6" s="86"/>
      <c r="JNT6" s="86"/>
      <c r="JNU6" s="86"/>
      <c r="JNV6" s="86"/>
      <c r="JNW6" s="86"/>
      <c r="JNX6" s="86"/>
      <c r="JNY6" s="86"/>
      <c r="JNZ6" s="86"/>
      <c r="JOA6" s="86"/>
      <c r="JOB6" s="86"/>
      <c r="JOC6" s="86"/>
      <c r="JOD6" s="86"/>
      <c r="JOE6" s="86"/>
      <c r="JOF6" s="86"/>
      <c r="JOG6" s="86"/>
      <c r="JOH6" s="86"/>
      <c r="JOI6" s="86"/>
      <c r="JOJ6" s="86"/>
      <c r="JOK6" s="86"/>
      <c r="JOL6" s="86"/>
      <c r="JOM6" s="86"/>
      <c r="JON6" s="86"/>
      <c r="JOO6" s="86"/>
      <c r="JOP6" s="86"/>
      <c r="JOQ6" s="86"/>
      <c r="JOR6" s="86"/>
      <c r="JOS6" s="86"/>
      <c r="JOT6" s="86"/>
      <c r="JOU6" s="86"/>
      <c r="JOV6" s="86"/>
      <c r="JOW6" s="86"/>
      <c r="JOX6" s="86"/>
      <c r="JOY6" s="86"/>
      <c r="JOZ6" s="86"/>
      <c r="JPA6" s="86"/>
      <c r="JPB6" s="86"/>
      <c r="JPC6" s="86"/>
      <c r="JPD6" s="86"/>
      <c r="JPE6" s="86"/>
      <c r="JPF6" s="86"/>
      <c r="JPG6" s="86"/>
      <c r="JPH6" s="86"/>
      <c r="JPI6" s="86"/>
      <c r="JPJ6" s="86"/>
      <c r="JPK6" s="86"/>
      <c r="JPL6" s="86"/>
      <c r="JPM6" s="86"/>
      <c r="JPN6" s="86"/>
      <c r="JPO6" s="86"/>
      <c r="JPP6" s="86"/>
      <c r="JPQ6" s="86"/>
      <c r="JPR6" s="86"/>
      <c r="JPS6" s="86"/>
      <c r="JPT6" s="86"/>
      <c r="JPU6" s="86"/>
      <c r="JPV6" s="86"/>
      <c r="JPW6" s="86"/>
      <c r="JPX6" s="86"/>
      <c r="JPY6" s="86"/>
      <c r="JPZ6" s="86"/>
      <c r="JQA6" s="86"/>
      <c r="JQB6" s="86"/>
      <c r="JQC6" s="86"/>
      <c r="JQD6" s="86"/>
      <c r="JQE6" s="86"/>
      <c r="JQF6" s="86"/>
      <c r="JQG6" s="86"/>
      <c r="JQH6" s="86"/>
      <c r="JQI6" s="86"/>
      <c r="JQJ6" s="86"/>
      <c r="JQK6" s="86"/>
      <c r="JQL6" s="86"/>
      <c r="JQM6" s="86"/>
      <c r="JQN6" s="86"/>
      <c r="JQO6" s="86"/>
      <c r="JQP6" s="86"/>
      <c r="JQQ6" s="86"/>
      <c r="JQR6" s="86"/>
      <c r="JQS6" s="86"/>
      <c r="JQT6" s="86"/>
      <c r="JQU6" s="86"/>
      <c r="JQV6" s="86"/>
      <c r="JQW6" s="86"/>
      <c r="JQX6" s="86"/>
      <c r="JQY6" s="86"/>
      <c r="JQZ6" s="86"/>
      <c r="JRA6" s="86"/>
      <c r="JRB6" s="86"/>
      <c r="JRC6" s="86"/>
      <c r="JRD6" s="86"/>
      <c r="JRE6" s="86"/>
      <c r="JRF6" s="86"/>
      <c r="JRG6" s="86"/>
      <c r="JRH6" s="86"/>
      <c r="JRI6" s="86"/>
      <c r="JRJ6" s="86"/>
      <c r="JRK6" s="86"/>
      <c r="JRL6" s="86"/>
      <c r="JRM6" s="86"/>
      <c r="JRN6" s="86"/>
      <c r="JRO6" s="86"/>
      <c r="JRP6" s="86"/>
      <c r="JRQ6" s="86"/>
      <c r="JRR6" s="86"/>
      <c r="JRS6" s="86"/>
      <c r="JRT6" s="86"/>
      <c r="JRU6" s="86"/>
      <c r="JRV6" s="86"/>
      <c r="JRW6" s="86"/>
      <c r="JRX6" s="86"/>
      <c r="JRY6" s="86"/>
      <c r="JRZ6" s="86"/>
      <c r="JSA6" s="86"/>
      <c r="JSB6" s="86"/>
      <c r="JSC6" s="86"/>
      <c r="JSD6" s="86"/>
      <c r="JSE6" s="86"/>
      <c r="JSF6" s="86"/>
      <c r="JSG6" s="86"/>
      <c r="JSH6" s="86"/>
      <c r="JSI6" s="86"/>
      <c r="JSJ6" s="86"/>
      <c r="JSK6" s="86"/>
      <c r="JSL6" s="86"/>
      <c r="JSM6" s="86"/>
      <c r="JSN6" s="86"/>
      <c r="JSO6" s="86"/>
      <c r="JSP6" s="86"/>
      <c r="JSQ6" s="86"/>
      <c r="JSR6" s="86"/>
      <c r="JSS6" s="86"/>
      <c r="JST6" s="86"/>
      <c r="JSU6" s="86"/>
      <c r="JSV6" s="86"/>
      <c r="JSW6" s="86"/>
      <c r="JSX6" s="86"/>
      <c r="JSY6" s="86"/>
      <c r="JSZ6" s="86"/>
      <c r="JTA6" s="86"/>
      <c r="JTB6" s="86"/>
      <c r="JTC6" s="86"/>
      <c r="JTD6" s="86"/>
      <c r="JTE6" s="86"/>
      <c r="JTF6" s="86"/>
      <c r="JTG6" s="86"/>
      <c r="JTH6" s="86"/>
      <c r="JTI6" s="86"/>
      <c r="JTJ6" s="86"/>
      <c r="JTK6" s="86"/>
      <c r="JTL6" s="86"/>
      <c r="JTM6" s="86"/>
      <c r="JTN6" s="86"/>
      <c r="JTO6" s="86"/>
      <c r="JTP6" s="86"/>
      <c r="JTQ6" s="86"/>
      <c r="JTR6" s="86"/>
      <c r="JTS6" s="86"/>
      <c r="JTT6" s="86"/>
      <c r="JTU6" s="86"/>
      <c r="JTV6" s="86"/>
      <c r="JTW6" s="86"/>
      <c r="JTX6" s="86"/>
      <c r="JTY6" s="86"/>
      <c r="JTZ6" s="86"/>
      <c r="JUA6" s="86"/>
      <c r="JUB6" s="86"/>
      <c r="JUC6" s="86"/>
      <c r="JUD6" s="86"/>
      <c r="JUE6" s="86"/>
      <c r="JUF6" s="86"/>
      <c r="JUG6" s="86"/>
      <c r="JUH6" s="86"/>
      <c r="JUI6" s="86"/>
      <c r="JUJ6" s="86"/>
      <c r="JUK6" s="86"/>
      <c r="JUL6" s="86"/>
      <c r="JUM6" s="86"/>
      <c r="JUN6" s="86"/>
      <c r="JUO6" s="86"/>
      <c r="JUP6" s="86"/>
      <c r="JUQ6" s="86"/>
      <c r="JUR6" s="86"/>
      <c r="JUS6" s="86"/>
      <c r="JUT6" s="86"/>
      <c r="JUU6" s="86"/>
      <c r="JUV6" s="86"/>
      <c r="JUW6" s="86"/>
      <c r="JUX6" s="86"/>
      <c r="JUY6" s="86"/>
      <c r="JUZ6" s="86"/>
      <c r="JVA6" s="86"/>
      <c r="JVB6" s="86"/>
      <c r="JVC6" s="86"/>
      <c r="JVD6" s="86"/>
      <c r="JVE6" s="86"/>
      <c r="JVF6" s="86"/>
      <c r="JVG6" s="86"/>
      <c r="JVH6" s="86"/>
      <c r="JVI6" s="86"/>
      <c r="JVJ6" s="86"/>
      <c r="JVK6" s="86"/>
      <c r="JVL6" s="86"/>
      <c r="JVM6" s="86"/>
      <c r="JVN6" s="86"/>
      <c r="JVO6" s="86"/>
      <c r="JVP6" s="86"/>
      <c r="JVQ6" s="86"/>
      <c r="JVR6" s="86"/>
      <c r="JVS6" s="86"/>
      <c r="JVT6" s="86"/>
      <c r="JVU6" s="86"/>
      <c r="JVV6" s="86"/>
      <c r="JVW6" s="86"/>
      <c r="JVX6" s="86"/>
      <c r="JVY6" s="86"/>
      <c r="JVZ6" s="86"/>
      <c r="JWA6" s="86"/>
      <c r="JWB6" s="86"/>
      <c r="JWC6" s="86"/>
      <c r="JWD6" s="86"/>
      <c r="JWE6" s="86"/>
      <c r="JWF6" s="86"/>
      <c r="JWG6" s="86"/>
      <c r="JWH6" s="86"/>
      <c r="JWI6" s="86"/>
      <c r="JWJ6" s="86"/>
      <c r="JWK6" s="86"/>
      <c r="JWL6" s="86"/>
      <c r="JWM6" s="86"/>
      <c r="JWN6" s="86"/>
      <c r="JWO6" s="86"/>
      <c r="JWP6" s="86"/>
      <c r="JWQ6" s="86"/>
      <c r="JWR6" s="86"/>
      <c r="JWS6" s="86"/>
      <c r="JWT6" s="86"/>
      <c r="JWU6" s="86"/>
      <c r="JWV6" s="86"/>
      <c r="JWW6" s="86"/>
      <c r="JWX6" s="86"/>
      <c r="JWY6" s="86"/>
      <c r="JWZ6" s="86"/>
      <c r="JXA6" s="86"/>
      <c r="JXB6" s="86"/>
      <c r="JXC6" s="86"/>
      <c r="JXD6" s="86"/>
      <c r="JXE6" s="86"/>
      <c r="JXF6" s="86"/>
      <c r="JXG6" s="86"/>
      <c r="JXH6" s="86"/>
      <c r="JXI6" s="86"/>
      <c r="JXJ6" s="86"/>
      <c r="JXK6" s="86"/>
      <c r="JXL6" s="86"/>
      <c r="JXM6" s="86"/>
      <c r="JXN6" s="86"/>
      <c r="JXO6" s="86"/>
      <c r="JXP6" s="86"/>
      <c r="JXQ6" s="86"/>
      <c r="JXR6" s="86"/>
      <c r="JXS6" s="86"/>
      <c r="JXT6" s="86"/>
      <c r="JXU6" s="86"/>
      <c r="JXV6" s="86"/>
      <c r="JXW6" s="86"/>
      <c r="JXX6" s="86"/>
      <c r="JXY6" s="86"/>
      <c r="JXZ6" s="86"/>
      <c r="JYA6" s="86"/>
      <c r="JYB6" s="86"/>
      <c r="JYC6" s="86"/>
      <c r="JYD6" s="86"/>
      <c r="JYE6" s="86"/>
      <c r="JYF6" s="86"/>
      <c r="JYG6" s="86"/>
      <c r="JYH6" s="86"/>
      <c r="JYI6" s="86"/>
      <c r="JYJ6" s="86"/>
      <c r="JYK6" s="86"/>
      <c r="JYL6" s="86"/>
      <c r="JYM6" s="86"/>
      <c r="JYN6" s="86"/>
      <c r="JYO6" s="86"/>
      <c r="JYP6" s="86"/>
      <c r="JYQ6" s="86"/>
      <c r="JYR6" s="86"/>
      <c r="JYS6" s="86"/>
      <c r="JYT6" s="86"/>
      <c r="JYU6" s="86"/>
      <c r="JYV6" s="86"/>
      <c r="JYW6" s="86"/>
      <c r="JYX6" s="86"/>
      <c r="JYY6" s="86"/>
      <c r="JYZ6" s="86"/>
      <c r="JZA6" s="86"/>
      <c r="JZB6" s="86"/>
      <c r="JZC6" s="86"/>
      <c r="JZD6" s="86"/>
      <c r="JZE6" s="86"/>
      <c r="JZF6" s="86"/>
      <c r="JZG6" s="86"/>
      <c r="JZH6" s="86"/>
      <c r="JZI6" s="86"/>
      <c r="JZJ6" s="86"/>
      <c r="JZK6" s="86"/>
      <c r="JZL6" s="86"/>
      <c r="JZM6" s="86"/>
      <c r="JZN6" s="86"/>
      <c r="JZO6" s="86"/>
      <c r="JZP6" s="86"/>
      <c r="JZQ6" s="86"/>
      <c r="JZR6" s="86"/>
      <c r="JZS6" s="86"/>
      <c r="JZT6" s="86"/>
      <c r="JZU6" s="86"/>
      <c r="JZV6" s="86"/>
      <c r="JZW6" s="86"/>
      <c r="JZX6" s="86"/>
      <c r="JZY6" s="86"/>
      <c r="JZZ6" s="86"/>
      <c r="KAA6" s="86"/>
      <c r="KAB6" s="86"/>
      <c r="KAC6" s="86"/>
      <c r="KAD6" s="86"/>
      <c r="KAE6" s="86"/>
      <c r="KAF6" s="86"/>
      <c r="KAG6" s="86"/>
      <c r="KAH6" s="86"/>
      <c r="KAI6" s="86"/>
      <c r="KAJ6" s="86"/>
      <c r="KAK6" s="86"/>
      <c r="KAL6" s="86"/>
      <c r="KAM6" s="86"/>
      <c r="KAN6" s="86"/>
      <c r="KAO6" s="86"/>
      <c r="KAP6" s="86"/>
      <c r="KAQ6" s="86"/>
      <c r="KAR6" s="86"/>
      <c r="KAS6" s="86"/>
      <c r="KAT6" s="86"/>
      <c r="KAU6" s="86"/>
      <c r="KAV6" s="86"/>
      <c r="KAW6" s="86"/>
      <c r="KAX6" s="86"/>
      <c r="KAY6" s="86"/>
      <c r="KAZ6" s="86"/>
      <c r="KBA6" s="86"/>
      <c r="KBB6" s="86"/>
      <c r="KBC6" s="86"/>
      <c r="KBD6" s="86"/>
      <c r="KBE6" s="86"/>
      <c r="KBF6" s="86"/>
      <c r="KBG6" s="86"/>
      <c r="KBH6" s="86"/>
      <c r="KBI6" s="86"/>
      <c r="KBJ6" s="86"/>
      <c r="KBK6" s="86"/>
      <c r="KBL6" s="86"/>
      <c r="KBM6" s="86"/>
      <c r="KBN6" s="86"/>
      <c r="KBO6" s="86"/>
      <c r="KBP6" s="86"/>
      <c r="KBQ6" s="86"/>
      <c r="KBR6" s="86"/>
      <c r="KBS6" s="86"/>
      <c r="KBT6" s="86"/>
      <c r="KBU6" s="86"/>
      <c r="KBV6" s="86"/>
      <c r="KBW6" s="86"/>
      <c r="KBX6" s="86"/>
      <c r="KBY6" s="86"/>
      <c r="KBZ6" s="86"/>
      <c r="KCA6" s="86"/>
      <c r="KCB6" s="86"/>
      <c r="KCC6" s="86"/>
      <c r="KCD6" s="86"/>
      <c r="KCE6" s="86"/>
      <c r="KCF6" s="86"/>
      <c r="KCG6" s="86"/>
      <c r="KCH6" s="86"/>
      <c r="KCI6" s="86"/>
      <c r="KCJ6" s="86"/>
      <c r="KCK6" s="86"/>
      <c r="KCL6" s="86"/>
      <c r="KCM6" s="86"/>
      <c r="KCN6" s="86"/>
      <c r="KCO6" s="86"/>
      <c r="KCP6" s="86"/>
      <c r="KCQ6" s="86"/>
      <c r="KCR6" s="86"/>
      <c r="KCS6" s="86"/>
      <c r="KCT6" s="86"/>
      <c r="KCU6" s="86"/>
      <c r="KCV6" s="86"/>
      <c r="KCW6" s="86"/>
      <c r="KCX6" s="86"/>
      <c r="KCY6" s="86"/>
      <c r="KCZ6" s="86"/>
      <c r="KDA6" s="86"/>
      <c r="KDB6" s="86"/>
      <c r="KDC6" s="86"/>
      <c r="KDD6" s="86"/>
      <c r="KDE6" s="86"/>
      <c r="KDF6" s="86"/>
      <c r="KDG6" s="86"/>
      <c r="KDH6" s="86"/>
      <c r="KDI6" s="86"/>
      <c r="KDJ6" s="86"/>
      <c r="KDK6" s="86"/>
      <c r="KDL6" s="86"/>
      <c r="KDM6" s="86"/>
      <c r="KDN6" s="86"/>
      <c r="KDO6" s="86"/>
      <c r="KDP6" s="86"/>
      <c r="KDQ6" s="86"/>
      <c r="KDR6" s="86"/>
      <c r="KDS6" s="86"/>
      <c r="KDT6" s="86"/>
      <c r="KDU6" s="86"/>
      <c r="KDV6" s="86"/>
      <c r="KDW6" s="86"/>
      <c r="KDX6" s="86"/>
      <c r="KDY6" s="86"/>
      <c r="KDZ6" s="86"/>
      <c r="KEA6" s="86"/>
      <c r="KEB6" s="86"/>
      <c r="KEC6" s="86"/>
      <c r="KED6" s="86"/>
      <c r="KEE6" s="86"/>
      <c r="KEF6" s="86"/>
      <c r="KEG6" s="86"/>
      <c r="KEH6" s="86"/>
      <c r="KEI6" s="86"/>
      <c r="KEJ6" s="86"/>
      <c r="KEK6" s="86"/>
      <c r="KEL6" s="86"/>
      <c r="KEM6" s="86"/>
      <c r="KEN6" s="86"/>
      <c r="KEO6" s="86"/>
      <c r="KEP6" s="86"/>
      <c r="KEQ6" s="86"/>
      <c r="KER6" s="86"/>
      <c r="KES6" s="86"/>
      <c r="KET6" s="86"/>
      <c r="KEU6" s="86"/>
      <c r="KEV6" s="86"/>
      <c r="KEW6" s="86"/>
      <c r="KEX6" s="86"/>
      <c r="KEY6" s="86"/>
      <c r="KEZ6" s="86"/>
      <c r="KFA6" s="86"/>
      <c r="KFB6" s="86"/>
      <c r="KFC6" s="86"/>
      <c r="KFD6" s="86"/>
      <c r="KFE6" s="86"/>
      <c r="KFF6" s="86"/>
      <c r="KFG6" s="86"/>
      <c r="KFH6" s="86"/>
      <c r="KFI6" s="86"/>
      <c r="KFJ6" s="86"/>
      <c r="KFK6" s="86"/>
      <c r="KFL6" s="86"/>
      <c r="KFM6" s="86"/>
      <c r="KFN6" s="86"/>
      <c r="KFO6" s="86"/>
      <c r="KFP6" s="86"/>
      <c r="KFQ6" s="86"/>
      <c r="KFR6" s="86"/>
      <c r="KFS6" s="86"/>
      <c r="KFT6" s="86"/>
      <c r="KFU6" s="86"/>
      <c r="KFV6" s="86"/>
      <c r="KFW6" s="86"/>
      <c r="KFX6" s="86"/>
      <c r="KFY6" s="86"/>
      <c r="KFZ6" s="86"/>
      <c r="KGA6" s="86"/>
      <c r="KGB6" s="86"/>
      <c r="KGC6" s="86"/>
      <c r="KGD6" s="86"/>
      <c r="KGE6" s="86"/>
      <c r="KGF6" s="86"/>
      <c r="KGG6" s="86"/>
      <c r="KGH6" s="86"/>
      <c r="KGI6" s="86"/>
      <c r="KGJ6" s="86"/>
      <c r="KGK6" s="86"/>
      <c r="KGL6" s="86"/>
      <c r="KGM6" s="86"/>
      <c r="KGN6" s="86"/>
      <c r="KGO6" s="86"/>
      <c r="KGP6" s="86"/>
      <c r="KGQ6" s="86"/>
      <c r="KGR6" s="86"/>
      <c r="KGS6" s="86"/>
      <c r="KGT6" s="86"/>
      <c r="KGU6" s="86"/>
      <c r="KGV6" s="86"/>
      <c r="KGW6" s="86"/>
      <c r="KGX6" s="86"/>
      <c r="KGY6" s="86"/>
      <c r="KGZ6" s="86"/>
      <c r="KHA6" s="86"/>
      <c r="KHB6" s="86"/>
      <c r="KHC6" s="86"/>
      <c r="KHD6" s="86"/>
      <c r="KHE6" s="86"/>
      <c r="KHF6" s="86"/>
      <c r="KHG6" s="86"/>
      <c r="KHH6" s="86"/>
      <c r="KHI6" s="86"/>
      <c r="KHJ6" s="86"/>
      <c r="KHK6" s="86"/>
      <c r="KHL6" s="86"/>
      <c r="KHM6" s="86"/>
      <c r="KHN6" s="86"/>
      <c r="KHO6" s="86"/>
      <c r="KHP6" s="86"/>
      <c r="KHQ6" s="86"/>
      <c r="KHR6" s="86"/>
      <c r="KHS6" s="86"/>
      <c r="KHT6" s="86"/>
      <c r="KHU6" s="86"/>
      <c r="KHV6" s="86"/>
      <c r="KHW6" s="86"/>
      <c r="KHX6" s="86"/>
      <c r="KHY6" s="86"/>
      <c r="KHZ6" s="86"/>
      <c r="KIA6" s="86"/>
      <c r="KIB6" s="86"/>
      <c r="KIC6" s="86"/>
      <c r="KID6" s="86"/>
      <c r="KIE6" s="86"/>
      <c r="KIF6" s="86"/>
      <c r="KIG6" s="86"/>
      <c r="KIH6" s="86"/>
      <c r="KII6" s="86"/>
      <c r="KIJ6" s="86"/>
      <c r="KIK6" s="86"/>
      <c r="KIL6" s="86"/>
      <c r="KIM6" s="86"/>
      <c r="KIN6" s="86"/>
      <c r="KIO6" s="86"/>
      <c r="KIP6" s="86"/>
      <c r="KIQ6" s="86"/>
      <c r="KIR6" s="86"/>
      <c r="KIS6" s="86"/>
      <c r="KIT6" s="86"/>
      <c r="KIU6" s="86"/>
      <c r="KIV6" s="86"/>
      <c r="KIW6" s="86"/>
      <c r="KIX6" s="86"/>
      <c r="KIY6" s="86"/>
      <c r="KIZ6" s="86"/>
      <c r="KJA6" s="86"/>
      <c r="KJB6" s="86"/>
      <c r="KJC6" s="86"/>
      <c r="KJD6" s="86"/>
      <c r="KJE6" s="86"/>
      <c r="KJF6" s="86"/>
      <c r="KJG6" s="86"/>
      <c r="KJH6" s="86"/>
      <c r="KJI6" s="86"/>
      <c r="KJJ6" s="86"/>
      <c r="KJK6" s="86"/>
      <c r="KJL6" s="86"/>
      <c r="KJM6" s="86"/>
      <c r="KJN6" s="86"/>
      <c r="KJO6" s="86"/>
      <c r="KJP6" s="86"/>
      <c r="KJQ6" s="86"/>
      <c r="KJR6" s="86"/>
      <c r="KJS6" s="86"/>
      <c r="KJT6" s="86"/>
      <c r="KJU6" s="86"/>
      <c r="KJV6" s="86"/>
      <c r="KJW6" s="86"/>
      <c r="KJX6" s="86"/>
      <c r="KJY6" s="86"/>
      <c r="KJZ6" s="86"/>
      <c r="KKA6" s="86"/>
      <c r="KKB6" s="86"/>
      <c r="KKC6" s="86"/>
      <c r="KKD6" s="86"/>
      <c r="KKE6" s="86"/>
      <c r="KKF6" s="86"/>
      <c r="KKG6" s="86"/>
      <c r="KKH6" s="86"/>
      <c r="KKI6" s="86"/>
      <c r="KKJ6" s="86"/>
      <c r="KKK6" s="86"/>
      <c r="KKL6" s="86"/>
      <c r="KKM6" s="86"/>
      <c r="KKN6" s="86"/>
      <c r="KKO6" s="86"/>
      <c r="KKP6" s="86"/>
      <c r="KKQ6" s="86"/>
      <c r="KKR6" s="86"/>
      <c r="KKS6" s="86"/>
      <c r="KKT6" s="86"/>
      <c r="KKU6" s="86"/>
      <c r="KKV6" s="86"/>
      <c r="KKW6" s="86"/>
      <c r="KKX6" s="86"/>
      <c r="KKY6" s="86"/>
      <c r="KKZ6" s="86"/>
      <c r="KLA6" s="86"/>
      <c r="KLB6" s="86"/>
      <c r="KLC6" s="86"/>
      <c r="KLD6" s="86"/>
      <c r="KLE6" s="86"/>
      <c r="KLF6" s="86"/>
      <c r="KLG6" s="86"/>
      <c r="KLH6" s="86"/>
      <c r="KLI6" s="86"/>
      <c r="KLJ6" s="86"/>
      <c r="KLK6" s="86"/>
      <c r="KLL6" s="86"/>
      <c r="KLM6" s="86"/>
      <c r="KLN6" s="86"/>
      <c r="KLO6" s="86"/>
      <c r="KLP6" s="86"/>
      <c r="KLQ6" s="86"/>
      <c r="KLR6" s="86"/>
      <c r="KLS6" s="86"/>
      <c r="KLT6" s="86"/>
      <c r="KLU6" s="86"/>
      <c r="KLV6" s="86"/>
      <c r="KLW6" s="86"/>
      <c r="KLX6" s="86"/>
      <c r="KLY6" s="86"/>
      <c r="KLZ6" s="86"/>
      <c r="KMA6" s="86"/>
      <c r="KMB6" s="86"/>
      <c r="KMC6" s="86"/>
      <c r="KMD6" s="86"/>
      <c r="KME6" s="86"/>
      <c r="KMF6" s="86"/>
      <c r="KMG6" s="86"/>
      <c r="KMH6" s="86"/>
      <c r="KMI6" s="86"/>
      <c r="KMJ6" s="86"/>
      <c r="KMK6" s="86"/>
      <c r="KML6" s="86"/>
      <c r="KMM6" s="86"/>
      <c r="KMN6" s="86"/>
      <c r="KMO6" s="86"/>
      <c r="KMP6" s="86"/>
      <c r="KMQ6" s="86"/>
      <c r="KMR6" s="86"/>
      <c r="KMS6" s="86"/>
      <c r="KMT6" s="86"/>
      <c r="KMU6" s="86"/>
      <c r="KMV6" s="86"/>
      <c r="KMW6" s="86"/>
      <c r="KMX6" s="86"/>
      <c r="KMY6" s="86"/>
      <c r="KMZ6" s="86"/>
      <c r="KNA6" s="86"/>
      <c r="KNB6" s="86"/>
      <c r="KNC6" s="86"/>
      <c r="KND6" s="86"/>
      <c r="KNE6" s="86"/>
      <c r="KNF6" s="86"/>
      <c r="KNG6" s="86"/>
      <c r="KNH6" s="86"/>
      <c r="KNI6" s="86"/>
      <c r="KNJ6" s="86"/>
      <c r="KNK6" s="86"/>
      <c r="KNL6" s="86"/>
      <c r="KNM6" s="86"/>
      <c r="KNN6" s="86"/>
      <c r="KNO6" s="86"/>
      <c r="KNP6" s="86"/>
      <c r="KNQ6" s="86"/>
      <c r="KNR6" s="86"/>
      <c r="KNS6" s="86"/>
      <c r="KNT6" s="86"/>
      <c r="KNU6" s="86"/>
      <c r="KNV6" s="86"/>
      <c r="KNW6" s="86"/>
      <c r="KNX6" s="86"/>
      <c r="KNY6" s="86"/>
      <c r="KNZ6" s="86"/>
      <c r="KOA6" s="86"/>
      <c r="KOB6" s="86"/>
      <c r="KOC6" s="86"/>
      <c r="KOD6" s="86"/>
      <c r="KOE6" s="86"/>
      <c r="KOF6" s="86"/>
      <c r="KOG6" s="86"/>
      <c r="KOH6" s="86"/>
      <c r="KOI6" s="86"/>
      <c r="KOJ6" s="86"/>
      <c r="KOK6" s="86"/>
      <c r="KOL6" s="86"/>
      <c r="KOM6" s="86"/>
      <c r="KON6" s="86"/>
      <c r="KOO6" s="86"/>
      <c r="KOP6" s="86"/>
      <c r="KOQ6" s="86"/>
      <c r="KOR6" s="86"/>
      <c r="KOS6" s="86"/>
      <c r="KOT6" s="86"/>
      <c r="KOU6" s="86"/>
      <c r="KOV6" s="86"/>
      <c r="KOW6" s="86"/>
      <c r="KOX6" s="86"/>
      <c r="KOY6" s="86"/>
      <c r="KOZ6" s="86"/>
      <c r="KPA6" s="86"/>
      <c r="KPB6" s="86"/>
      <c r="KPC6" s="86"/>
      <c r="KPD6" s="86"/>
      <c r="KPE6" s="86"/>
      <c r="KPF6" s="86"/>
      <c r="KPG6" s="86"/>
      <c r="KPH6" s="86"/>
      <c r="KPI6" s="86"/>
      <c r="KPJ6" s="86"/>
      <c r="KPK6" s="86"/>
      <c r="KPL6" s="86"/>
      <c r="KPM6" s="86"/>
      <c r="KPN6" s="86"/>
      <c r="KPO6" s="86"/>
      <c r="KPP6" s="86"/>
      <c r="KPQ6" s="86"/>
      <c r="KPR6" s="86"/>
      <c r="KPS6" s="86"/>
      <c r="KPT6" s="86"/>
      <c r="KPU6" s="86"/>
      <c r="KPV6" s="86"/>
      <c r="KPW6" s="86"/>
      <c r="KPX6" s="86"/>
      <c r="KPY6" s="86"/>
      <c r="KPZ6" s="86"/>
      <c r="KQA6" s="86"/>
      <c r="KQB6" s="86"/>
      <c r="KQC6" s="86"/>
      <c r="KQD6" s="86"/>
      <c r="KQE6" s="86"/>
      <c r="KQF6" s="86"/>
      <c r="KQG6" s="86"/>
      <c r="KQH6" s="86"/>
      <c r="KQI6" s="86"/>
      <c r="KQJ6" s="86"/>
      <c r="KQK6" s="86"/>
      <c r="KQL6" s="86"/>
      <c r="KQM6" s="86"/>
      <c r="KQN6" s="86"/>
      <c r="KQO6" s="86"/>
      <c r="KQP6" s="86"/>
      <c r="KQQ6" s="86"/>
      <c r="KQR6" s="86"/>
      <c r="KQS6" s="86"/>
      <c r="KQT6" s="86"/>
      <c r="KQU6" s="86"/>
      <c r="KQV6" s="86"/>
      <c r="KQW6" s="86"/>
      <c r="KQX6" s="86"/>
      <c r="KQY6" s="86"/>
      <c r="KQZ6" s="86"/>
      <c r="KRA6" s="86"/>
      <c r="KRB6" s="86"/>
      <c r="KRC6" s="86"/>
      <c r="KRD6" s="86"/>
      <c r="KRE6" s="86"/>
      <c r="KRF6" s="86"/>
      <c r="KRG6" s="86"/>
      <c r="KRH6" s="86"/>
      <c r="KRI6" s="86"/>
      <c r="KRJ6" s="86"/>
      <c r="KRK6" s="86"/>
      <c r="KRL6" s="86"/>
      <c r="KRM6" s="86"/>
      <c r="KRN6" s="86"/>
      <c r="KRO6" s="86"/>
      <c r="KRP6" s="86"/>
      <c r="KRQ6" s="86"/>
      <c r="KRR6" s="86"/>
      <c r="KRS6" s="86"/>
      <c r="KRT6" s="86"/>
      <c r="KRU6" s="86"/>
      <c r="KRV6" s="86"/>
      <c r="KRW6" s="86"/>
      <c r="KRX6" s="86"/>
      <c r="KRY6" s="86"/>
      <c r="KRZ6" s="86"/>
      <c r="KSA6" s="86"/>
      <c r="KSB6" s="86"/>
      <c r="KSC6" s="86"/>
      <c r="KSD6" s="86"/>
      <c r="KSE6" s="86"/>
      <c r="KSF6" s="86"/>
      <c r="KSG6" s="86"/>
      <c r="KSH6" s="86"/>
      <c r="KSI6" s="86"/>
      <c r="KSJ6" s="86"/>
      <c r="KSK6" s="86"/>
      <c r="KSL6" s="86"/>
      <c r="KSM6" s="86"/>
      <c r="KSN6" s="86"/>
      <c r="KSO6" s="86"/>
      <c r="KSP6" s="86"/>
      <c r="KSQ6" s="86"/>
      <c r="KSR6" s="86"/>
      <c r="KSS6" s="86"/>
      <c r="KST6" s="86"/>
      <c r="KSU6" s="86"/>
      <c r="KSV6" s="86"/>
      <c r="KSW6" s="86"/>
      <c r="KSX6" s="86"/>
      <c r="KSY6" s="86"/>
      <c r="KSZ6" s="86"/>
      <c r="KTA6" s="86"/>
      <c r="KTB6" s="86"/>
      <c r="KTC6" s="86"/>
      <c r="KTD6" s="86"/>
      <c r="KTE6" s="86"/>
      <c r="KTF6" s="86"/>
      <c r="KTG6" s="86"/>
      <c r="KTH6" s="86"/>
      <c r="KTI6" s="86"/>
      <c r="KTJ6" s="86"/>
      <c r="KTK6" s="86"/>
      <c r="KTL6" s="86"/>
      <c r="KTM6" s="86"/>
      <c r="KTN6" s="86"/>
      <c r="KTO6" s="86"/>
      <c r="KTP6" s="86"/>
      <c r="KTQ6" s="86"/>
      <c r="KTR6" s="86"/>
      <c r="KTS6" s="86"/>
      <c r="KTT6" s="86"/>
      <c r="KTU6" s="86"/>
      <c r="KTV6" s="86"/>
      <c r="KTW6" s="86"/>
      <c r="KTX6" s="86"/>
      <c r="KTY6" s="86"/>
      <c r="KTZ6" s="86"/>
      <c r="KUA6" s="86"/>
      <c r="KUB6" s="86"/>
      <c r="KUC6" s="86"/>
      <c r="KUD6" s="86"/>
      <c r="KUE6" s="86"/>
      <c r="KUF6" s="86"/>
      <c r="KUG6" s="86"/>
      <c r="KUH6" s="86"/>
      <c r="KUI6" s="86"/>
      <c r="KUJ6" s="86"/>
      <c r="KUK6" s="86"/>
      <c r="KUL6" s="86"/>
      <c r="KUM6" s="86"/>
      <c r="KUN6" s="86"/>
      <c r="KUO6" s="86"/>
      <c r="KUP6" s="86"/>
      <c r="KUQ6" s="86"/>
      <c r="KUR6" s="86"/>
      <c r="KUS6" s="86"/>
      <c r="KUT6" s="86"/>
      <c r="KUU6" s="86"/>
      <c r="KUV6" s="86"/>
      <c r="KUW6" s="86"/>
      <c r="KUX6" s="86"/>
      <c r="KUY6" s="86"/>
      <c r="KUZ6" s="86"/>
      <c r="KVA6" s="86"/>
      <c r="KVB6" s="86"/>
      <c r="KVC6" s="86"/>
      <c r="KVD6" s="86"/>
      <c r="KVE6" s="86"/>
      <c r="KVF6" s="86"/>
      <c r="KVG6" s="86"/>
      <c r="KVH6" s="86"/>
      <c r="KVI6" s="86"/>
      <c r="KVJ6" s="86"/>
      <c r="KVK6" s="86"/>
      <c r="KVL6" s="86"/>
      <c r="KVM6" s="86"/>
      <c r="KVN6" s="86"/>
      <c r="KVO6" s="86"/>
      <c r="KVP6" s="86"/>
      <c r="KVQ6" s="86"/>
      <c r="KVR6" s="86"/>
      <c r="KVS6" s="86"/>
      <c r="KVT6" s="86"/>
      <c r="KVU6" s="86"/>
      <c r="KVV6" s="86"/>
      <c r="KVW6" s="86"/>
      <c r="KVX6" s="86"/>
      <c r="KVY6" s="86"/>
      <c r="KVZ6" s="86"/>
      <c r="KWA6" s="86"/>
      <c r="KWB6" s="86"/>
      <c r="KWC6" s="86"/>
      <c r="KWD6" s="86"/>
      <c r="KWE6" s="86"/>
      <c r="KWF6" s="86"/>
      <c r="KWG6" s="86"/>
      <c r="KWH6" s="86"/>
      <c r="KWI6" s="86"/>
      <c r="KWJ6" s="86"/>
      <c r="KWK6" s="86"/>
      <c r="KWL6" s="86"/>
      <c r="KWM6" s="86"/>
      <c r="KWN6" s="86"/>
      <c r="KWO6" s="86"/>
      <c r="KWP6" s="86"/>
      <c r="KWQ6" s="86"/>
      <c r="KWR6" s="86"/>
      <c r="KWS6" s="86"/>
      <c r="KWT6" s="86"/>
      <c r="KWU6" s="86"/>
      <c r="KWV6" s="86"/>
      <c r="KWW6" s="86"/>
      <c r="KWX6" s="86"/>
      <c r="KWY6" s="86"/>
      <c r="KWZ6" s="86"/>
      <c r="KXA6" s="86"/>
      <c r="KXB6" s="86"/>
      <c r="KXC6" s="86"/>
      <c r="KXD6" s="86"/>
      <c r="KXE6" s="86"/>
      <c r="KXF6" s="86"/>
      <c r="KXG6" s="86"/>
      <c r="KXH6" s="86"/>
      <c r="KXI6" s="86"/>
      <c r="KXJ6" s="86"/>
      <c r="KXK6" s="86"/>
      <c r="KXL6" s="86"/>
      <c r="KXM6" s="86"/>
      <c r="KXN6" s="86"/>
      <c r="KXO6" s="86"/>
      <c r="KXP6" s="86"/>
      <c r="KXQ6" s="86"/>
      <c r="KXR6" s="86"/>
      <c r="KXS6" s="86"/>
      <c r="KXT6" s="86"/>
      <c r="KXU6" s="86"/>
      <c r="KXV6" s="86"/>
      <c r="KXW6" s="86"/>
      <c r="KXX6" s="86"/>
      <c r="KXY6" s="86"/>
      <c r="KXZ6" s="86"/>
      <c r="KYA6" s="86"/>
      <c r="KYB6" s="86"/>
      <c r="KYC6" s="86"/>
      <c r="KYD6" s="86"/>
      <c r="KYE6" s="86"/>
      <c r="KYF6" s="86"/>
      <c r="KYG6" s="86"/>
      <c r="KYH6" s="86"/>
      <c r="KYI6" s="86"/>
      <c r="KYJ6" s="86"/>
      <c r="KYK6" s="86"/>
      <c r="KYL6" s="86"/>
      <c r="KYM6" s="86"/>
      <c r="KYN6" s="86"/>
      <c r="KYO6" s="86"/>
      <c r="KYP6" s="86"/>
      <c r="KYQ6" s="86"/>
      <c r="KYR6" s="86"/>
      <c r="KYS6" s="86"/>
      <c r="KYT6" s="86"/>
      <c r="KYU6" s="86"/>
      <c r="KYV6" s="86"/>
      <c r="KYW6" s="86"/>
      <c r="KYX6" s="86"/>
      <c r="KYY6" s="86"/>
      <c r="KYZ6" s="86"/>
      <c r="KZA6" s="86"/>
      <c r="KZB6" s="86"/>
      <c r="KZC6" s="86"/>
      <c r="KZD6" s="86"/>
      <c r="KZE6" s="86"/>
      <c r="KZF6" s="86"/>
      <c r="KZG6" s="86"/>
      <c r="KZH6" s="86"/>
      <c r="KZI6" s="86"/>
      <c r="KZJ6" s="86"/>
      <c r="KZK6" s="86"/>
      <c r="KZL6" s="86"/>
      <c r="KZM6" s="86"/>
      <c r="KZN6" s="86"/>
      <c r="KZO6" s="86"/>
      <c r="KZP6" s="86"/>
      <c r="KZQ6" s="86"/>
      <c r="KZR6" s="86"/>
      <c r="KZS6" s="86"/>
      <c r="KZT6" s="86"/>
      <c r="KZU6" s="86"/>
      <c r="KZV6" s="86"/>
      <c r="KZW6" s="86"/>
      <c r="KZX6" s="86"/>
      <c r="KZY6" s="86"/>
      <c r="KZZ6" s="86"/>
      <c r="LAA6" s="86"/>
      <c r="LAB6" s="86"/>
      <c r="LAC6" s="86"/>
      <c r="LAD6" s="86"/>
      <c r="LAE6" s="86"/>
      <c r="LAF6" s="86"/>
      <c r="LAG6" s="86"/>
      <c r="LAH6" s="86"/>
      <c r="LAI6" s="86"/>
      <c r="LAJ6" s="86"/>
      <c r="LAK6" s="86"/>
      <c r="LAL6" s="86"/>
      <c r="LAM6" s="86"/>
      <c r="LAN6" s="86"/>
      <c r="LAO6" s="86"/>
      <c r="LAP6" s="86"/>
      <c r="LAQ6" s="86"/>
      <c r="LAR6" s="86"/>
      <c r="LAS6" s="86"/>
      <c r="LAT6" s="86"/>
      <c r="LAU6" s="86"/>
      <c r="LAV6" s="86"/>
      <c r="LAW6" s="86"/>
      <c r="LAX6" s="86"/>
      <c r="LAY6" s="86"/>
      <c r="LAZ6" s="86"/>
      <c r="LBA6" s="86"/>
      <c r="LBB6" s="86"/>
      <c r="LBC6" s="86"/>
      <c r="LBD6" s="86"/>
      <c r="LBE6" s="86"/>
      <c r="LBF6" s="86"/>
      <c r="LBG6" s="86"/>
      <c r="LBH6" s="86"/>
      <c r="LBI6" s="86"/>
      <c r="LBJ6" s="86"/>
      <c r="LBK6" s="86"/>
      <c r="LBL6" s="86"/>
      <c r="LBM6" s="86"/>
      <c r="LBN6" s="86"/>
      <c r="LBO6" s="86"/>
      <c r="LBP6" s="86"/>
      <c r="LBQ6" s="86"/>
      <c r="LBR6" s="86"/>
      <c r="LBS6" s="86"/>
      <c r="LBT6" s="86"/>
      <c r="LBU6" s="86"/>
      <c r="LBV6" s="86"/>
      <c r="LBW6" s="86"/>
      <c r="LBX6" s="86"/>
      <c r="LBY6" s="86"/>
      <c r="LBZ6" s="86"/>
      <c r="LCA6" s="86"/>
      <c r="LCB6" s="86"/>
      <c r="LCC6" s="86"/>
      <c r="LCD6" s="86"/>
      <c r="LCE6" s="86"/>
      <c r="LCF6" s="86"/>
      <c r="LCG6" s="86"/>
      <c r="LCH6" s="86"/>
      <c r="LCI6" s="86"/>
      <c r="LCJ6" s="86"/>
      <c r="LCK6" s="86"/>
      <c r="LCL6" s="86"/>
      <c r="LCM6" s="86"/>
      <c r="LCN6" s="86"/>
      <c r="LCO6" s="86"/>
      <c r="LCP6" s="86"/>
      <c r="LCQ6" s="86"/>
      <c r="LCR6" s="86"/>
      <c r="LCS6" s="86"/>
      <c r="LCT6" s="86"/>
      <c r="LCU6" s="86"/>
      <c r="LCV6" s="86"/>
      <c r="LCW6" s="86"/>
      <c r="LCX6" s="86"/>
      <c r="LCY6" s="86"/>
      <c r="LCZ6" s="86"/>
      <c r="LDA6" s="86"/>
      <c r="LDB6" s="86"/>
      <c r="LDC6" s="86"/>
      <c r="LDD6" s="86"/>
      <c r="LDE6" s="86"/>
      <c r="LDF6" s="86"/>
      <c r="LDG6" s="86"/>
      <c r="LDH6" s="86"/>
      <c r="LDI6" s="86"/>
      <c r="LDJ6" s="86"/>
      <c r="LDK6" s="86"/>
      <c r="LDL6" s="86"/>
      <c r="LDM6" s="86"/>
      <c r="LDN6" s="86"/>
      <c r="LDO6" s="86"/>
      <c r="LDP6" s="86"/>
      <c r="LDQ6" s="86"/>
      <c r="LDR6" s="86"/>
      <c r="LDS6" s="86"/>
      <c r="LDT6" s="86"/>
      <c r="LDU6" s="86"/>
      <c r="LDV6" s="86"/>
      <c r="LDW6" s="86"/>
      <c r="LDX6" s="86"/>
      <c r="LDY6" s="86"/>
      <c r="LDZ6" s="86"/>
      <c r="LEA6" s="86"/>
      <c r="LEB6" s="86"/>
      <c r="LEC6" s="86"/>
      <c r="LED6" s="86"/>
      <c r="LEE6" s="86"/>
      <c r="LEF6" s="86"/>
      <c r="LEG6" s="86"/>
      <c r="LEH6" s="86"/>
      <c r="LEI6" s="86"/>
      <c r="LEJ6" s="86"/>
      <c r="LEK6" s="86"/>
      <c r="LEL6" s="86"/>
      <c r="LEM6" s="86"/>
      <c r="LEN6" s="86"/>
      <c r="LEO6" s="86"/>
      <c r="LEP6" s="86"/>
      <c r="LEQ6" s="86"/>
      <c r="LER6" s="86"/>
      <c r="LES6" s="86"/>
      <c r="LET6" s="86"/>
      <c r="LEU6" s="86"/>
      <c r="LEV6" s="86"/>
      <c r="LEW6" s="86"/>
      <c r="LEX6" s="86"/>
      <c r="LEY6" s="86"/>
      <c r="LEZ6" s="86"/>
      <c r="LFA6" s="86"/>
      <c r="LFB6" s="86"/>
      <c r="LFC6" s="86"/>
      <c r="LFD6" s="86"/>
      <c r="LFE6" s="86"/>
      <c r="LFF6" s="86"/>
      <c r="LFG6" s="86"/>
      <c r="LFH6" s="86"/>
      <c r="LFI6" s="86"/>
      <c r="LFJ6" s="86"/>
      <c r="LFK6" s="86"/>
      <c r="LFL6" s="86"/>
      <c r="LFM6" s="86"/>
      <c r="LFN6" s="86"/>
      <c r="LFO6" s="86"/>
      <c r="LFP6" s="86"/>
      <c r="LFQ6" s="86"/>
      <c r="LFR6" s="86"/>
      <c r="LFS6" s="86"/>
      <c r="LFT6" s="86"/>
      <c r="LFU6" s="86"/>
      <c r="LFV6" s="86"/>
      <c r="LFW6" s="86"/>
      <c r="LFX6" s="86"/>
      <c r="LFY6" s="86"/>
      <c r="LFZ6" s="86"/>
      <c r="LGA6" s="86"/>
      <c r="LGB6" s="86"/>
      <c r="LGC6" s="86"/>
      <c r="LGD6" s="86"/>
      <c r="LGE6" s="86"/>
      <c r="LGF6" s="86"/>
      <c r="LGG6" s="86"/>
      <c r="LGH6" s="86"/>
      <c r="LGI6" s="86"/>
      <c r="LGJ6" s="86"/>
      <c r="LGK6" s="86"/>
      <c r="LGL6" s="86"/>
      <c r="LGM6" s="86"/>
      <c r="LGN6" s="86"/>
      <c r="LGO6" s="86"/>
      <c r="LGP6" s="86"/>
      <c r="LGQ6" s="86"/>
      <c r="LGR6" s="86"/>
      <c r="LGS6" s="86"/>
      <c r="LGT6" s="86"/>
      <c r="LGU6" s="86"/>
      <c r="LGV6" s="86"/>
      <c r="LGW6" s="86"/>
      <c r="LGX6" s="86"/>
      <c r="LGY6" s="86"/>
      <c r="LGZ6" s="86"/>
      <c r="LHA6" s="86"/>
      <c r="LHB6" s="86"/>
      <c r="LHC6" s="86"/>
      <c r="LHD6" s="86"/>
      <c r="LHE6" s="86"/>
      <c r="LHF6" s="86"/>
      <c r="LHG6" s="86"/>
      <c r="LHH6" s="86"/>
      <c r="LHI6" s="86"/>
      <c r="LHJ6" s="86"/>
      <c r="LHK6" s="86"/>
      <c r="LHL6" s="86"/>
      <c r="LHM6" s="86"/>
      <c r="LHN6" s="86"/>
      <c r="LHO6" s="86"/>
      <c r="LHP6" s="86"/>
      <c r="LHQ6" s="86"/>
      <c r="LHR6" s="86"/>
      <c r="LHS6" s="86"/>
      <c r="LHT6" s="86"/>
      <c r="LHU6" s="86"/>
      <c r="LHV6" s="86"/>
      <c r="LHW6" s="86"/>
      <c r="LHX6" s="86"/>
      <c r="LHY6" s="86"/>
      <c r="LHZ6" s="86"/>
      <c r="LIA6" s="86"/>
      <c r="LIB6" s="86"/>
      <c r="LIC6" s="86"/>
      <c r="LID6" s="86"/>
      <c r="LIE6" s="86"/>
      <c r="LIF6" s="86"/>
      <c r="LIG6" s="86"/>
      <c r="LIH6" s="86"/>
      <c r="LII6" s="86"/>
      <c r="LIJ6" s="86"/>
      <c r="LIK6" s="86"/>
      <c r="LIL6" s="86"/>
      <c r="LIM6" s="86"/>
      <c r="LIN6" s="86"/>
      <c r="LIO6" s="86"/>
      <c r="LIP6" s="86"/>
      <c r="LIQ6" s="86"/>
      <c r="LIR6" s="86"/>
      <c r="LIS6" s="86"/>
      <c r="LIT6" s="86"/>
      <c r="LIU6" s="86"/>
      <c r="LIV6" s="86"/>
      <c r="LIW6" s="86"/>
      <c r="LIX6" s="86"/>
      <c r="LIY6" s="86"/>
      <c r="LIZ6" s="86"/>
      <c r="LJA6" s="86"/>
      <c r="LJB6" s="86"/>
      <c r="LJC6" s="86"/>
      <c r="LJD6" s="86"/>
      <c r="LJE6" s="86"/>
      <c r="LJF6" s="86"/>
      <c r="LJG6" s="86"/>
      <c r="LJH6" s="86"/>
      <c r="LJI6" s="86"/>
      <c r="LJJ6" s="86"/>
      <c r="LJK6" s="86"/>
      <c r="LJL6" s="86"/>
      <c r="LJM6" s="86"/>
      <c r="LJN6" s="86"/>
      <c r="LJO6" s="86"/>
      <c r="LJP6" s="86"/>
      <c r="LJQ6" s="86"/>
      <c r="LJR6" s="86"/>
      <c r="LJS6" s="86"/>
      <c r="LJT6" s="86"/>
      <c r="LJU6" s="86"/>
      <c r="LJV6" s="86"/>
      <c r="LJW6" s="86"/>
      <c r="LJX6" s="86"/>
      <c r="LJY6" s="86"/>
      <c r="LJZ6" s="86"/>
      <c r="LKA6" s="86"/>
      <c r="LKB6" s="86"/>
      <c r="LKC6" s="86"/>
      <c r="LKD6" s="86"/>
      <c r="LKE6" s="86"/>
      <c r="LKF6" s="86"/>
      <c r="LKG6" s="86"/>
      <c r="LKH6" s="86"/>
      <c r="LKI6" s="86"/>
      <c r="LKJ6" s="86"/>
      <c r="LKK6" s="86"/>
      <c r="LKL6" s="86"/>
      <c r="LKM6" s="86"/>
      <c r="LKN6" s="86"/>
      <c r="LKO6" s="86"/>
      <c r="LKP6" s="86"/>
      <c r="LKQ6" s="86"/>
      <c r="LKR6" s="86"/>
      <c r="LKS6" s="86"/>
      <c r="LKT6" s="86"/>
      <c r="LKU6" s="86"/>
      <c r="LKV6" s="86"/>
      <c r="LKW6" s="86"/>
      <c r="LKX6" s="86"/>
      <c r="LKY6" s="86"/>
      <c r="LKZ6" s="86"/>
      <c r="LLA6" s="86"/>
      <c r="LLB6" s="86"/>
      <c r="LLC6" s="86"/>
      <c r="LLD6" s="86"/>
      <c r="LLE6" s="86"/>
      <c r="LLF6" s="86"/>
      <c r="LLG6" s="86"/>
      <c r="LLH6" s="86"/>
      <c r="LLI6" s="86"/>
      <c r="LLJ6" s="86"/>
      <c r="LLK6" s="86"/>
      <c r="LLL6" s="86"/>
      <c r="LLM6" s="86"/>
      <c r="LLN6" s="86"/>
      <c r="LLO6" s="86"/>
      <c r="LLP6" s="86"/>
      <c r="LLQ6" s="86"/>
      <c r="LLR6" s="86"/>
      <c r="LLS6" s="86"/>
      <c r="LLT6" s="86"/>
      <c r="LLU6" s="86"/>
      <c r="LLV6" s="86"/>
      <c r="LLW6" s="86"/>
      <c r="LLX6" s="86"/>
      <c r="LLY6" s="86"/>
      <c r="LLZ6" s="86"/>
      <c r="LMA6" s="86"/>
      <c r="LMB6" s="86"/>
      <c r="LMC6" s="86"/>
      <c r="LMD6" s="86"/>
      <c r="LME6" s="86"/>
      <c r="LMF6" s="86"/>
      <c r="LMG6" s="86"/>
      <c r="LMH6" s="86"/>
      <c r="LMI6" s="86"/>
      <c r="LMJ6" s="86"/>
      <c r="LMK6" s="86"/>
      <c r="LML6" s="86"/>
      <c r="LMM6" s="86"/>
      <c r="LMN6" s="86"/>
      <c r="LMO6" s="86"/>
      <c r="LMP6" s="86"/>
      <c r="LMQ6" s="86"/>
      <c r="LMR6" s="86"/>
      <c r="LMS6" s="86"/>
      <c r="LMT6" s="86"/>
      <c r="LMU6" s="86"/>
      <c r="LMV6" s="86"/>
      <c r="LMW6" s="86"/>
      <c r="LMX6" s="86"/>
      <c r="LMY6" s="86"/>
      <c r="LMZ6" s="86"/>
      <c r="LNA6" s="86"/>
      <c r="LNB6" s="86"/>
      <c r="LNC6" s="86"/>
      <c r="LND6" s="86"/>
      <c r="LNE6" s="86"/>
      <c r="LNF6" s="86"/>
      <c r="LNG6" s="86"/>
      <c r="LNH6" s="86"/>
      <c r="LNI6" s="86"/>
      <c r="LNJ6" s="86"/>
      <c r="LNK6" s="86"/>
      <c r="LNL6" s="86"/>
      <c r="LNM6" s="86"/>
      <c r="LNN6" s="86"/>
      <c r="LNO6" s="86"/>
      <c r="LNP6" s="86"/>
      <c r="LNQ6" s="86"/>
      <c r="LNR6" s="86"/>
      <c r="LNS6" s="86"/>
      <c r="LNT6" s="86"/>
      <c r="LNU6" s="86"/>
      <c r="LNV6" s="86"/>
      <c r="LNW6" s="86"/>
      <c r="LNX6" s="86"/>
      <c r="LNY6" s="86"/>
      <c r="LNZ6" s="86"/>
      <c r="LOA6" s="86"/>
      <c r="LOB6" s="86"/>
      <c r="LOC6" s="86"/>
      <c r="LOD6" s="86"/>
      <c r="LOE6" s="86"/>
      <c r="LOF6" s="86"/>
      <c r="LOG6" s="86"/>
      <c r="LOH6" s="86"/>
      <c r="LOI6" s="86"/>
      <c r="LOJ6" s="86"/>
      <c r="LOK6" s="86"/>
      <c r="LOL6" s="86"/>
      <c r="LOM6" s="86"/>
      <c r="LON6" s="86"/>
      <c r="LOO6" s="86"/>
      <c r="LOP6" s="86"/>
      <c r="LOQ6" s="86"/>
      <c r="LOR6" s="86"/>
      <c r="LOS6" s="86"/>
      <c r="LOT6" s="86"/>
      <c r="LOU6" s="86"/>
      <c r="LOV6" s="86"/>
      <c r="LOW6" s="86"/>
      <c r="LOX6" s="86"/>
      <c r="LOY6" s="86"/>
      <c r="LOZ6" s="86"/>
      <c r="LPA6" s="86"/>
      <c r="LPB6" s="86"/>
      <c r="LPC6" s="86"/>
      <c r="LPD6" s="86"/>
      <c r="LPE6" s="86"/>
      <c r="LPF6" s="86"/>
      <c r="LPG6" s="86"/>
      <c r="LPH6" s="86"/>
      <c r="LPI6" s="86"/>
      <c r="LPJ6" s="86"/>
      <c r="LPK6" s="86"/>
      <c r="LPL6" s="86"/>
      <c r="LPM6" s="86"/>
      <c r="LPN6" s="86"/>
      <c r="LPO6" s="86"/>
      <c r="LPP6" s="86"/>
      <c r="LPQ6" s="86"/>
      <c r="LPR6" s="86"/>
      <c r="LPS6" s="86"/>
      <c r="LPT6" s="86"/>
      <c r="LPU6" s="86"/>
      <c r="LPV6" s="86"/>
      <c r="LPW6" s="86"/>
      <c r="LPX6" s="86"/>
      <c r="LPY6" s="86"/>
      <c r="LPZ6" s="86"/>
      <c r="LQA6" s="86"/>
      <c r="LQB6" s="86"/>
      <c r="LQC6" s="86"/>
      <c r="LQD6" s="86"/>
      <c r="LQE6" s="86"/>
      <c r="LQF6" s="86"/>
      <c r="LQG6" s="86"/>
      <c r="LQH6" s="86"/>
      <c r="LQI6" s="86"/>
      <c r="LQJ6" s="86"/>
      <c r="LQK6" s="86"/>
      <c r="LQL6" s="86"/>
      <c r="LQM6" s="86"/>
      <c r="LQN6" s="86"/>
      <c r="LQO6" s="86"/>
      <c r="LQP6" s="86"/>
      <c r="LQQ6" s="86"/>
      <c r="LQR6" s="86"/>
      <c r="LQS6" s="86"/>
      <c r="LQT6" s="86"/>
      <c r="LQU6" s="86"/>
      <c r="LQV6" s="86"/>
      <c r="LQW6" s="86"/>
      <c r="LQX6" s="86"/>
      <c r="LQY6" s="86"/>
      <c r="LQZ6" s="86"/>
      <c r="LRA6" s="86"/>
      <c r="LRB6" s="86"/>
      <c r="LRC6" s="86"/>
      <c r="LRD6" s="86"/>
      <c r="LRE6" s="86"/>
      <c r="LRF6" s="86"/>
      <c r="LRG6" s="86"/>
      <c r="LRH6" s="86"/>
      <c r="LRI6" s="86"/>
      <c r="LRJ6" s="86"/>
      <c r="LRK6" s="86"/>
      <c r="LRL6" s="86"/>
      <c r="LRM6" s="86"/>
      <c r="LRN6" s="86"/>
      <c r="LRO6" s="86"/>
      <c r="LRP6" s="86"/>
      <c r="LRQ6" s="86"/>
      <c r="LRR6" s="86"/>
      <c r="LRS6" s="86"/>
      <c r="LRT6" s="86"/>
      <c r="LRU6" s="86"/>
      <c r="LRV6" s="86"/>
      <c r="LRW6" s="86"/>
      <c r="LRX6" s="86"/>
      <c r="LRY6" s="86"/>
      <c r="LRZ6" s="86"/>
      <c r="LSA6" s="86"/>
      <c r="LSB6" s="86"/>
      <c r="LSC6" s="86"/>
      <c r="LSD6" s="86"/>
      <c r="LSE6" s="86"/>
      <c r="LSF6" s="86"/>
      <c r="LSG6" s="86"/>
      <c r="LSH6" s="86"/>
      <c r="LSI6" s="86"/>
      <c r="LSJ6" s="86"/>
      <c r="LSK6" s="86"/>
      <c r="LSL6" s="86"/>
      <c r="LSM6" s="86"/>
      <c r="LSN6" s="86"/>
      <c r="LSO6" s="86"/>
      <c r="LSP6" s="86"/>
      <c r="LSQ6" s="86"/>
      <c r="LSR6" s="86"/>
      <c r="LSS6" s="86"/>
      <c r="LST6" s="86"/>
      <c r="LSU6" s="86"/>
      <c r="LSV6" s="86"/>
      <c r="LSW6" s="86"/>
      <c r="LSX6" s="86"/>
      <c r="LSY6" s="86"/>
      <c r="LSZ6" s="86"/>
      <c r="LTA6" s="86"/>
      <c r="LTB6" s="86"/>
      <c r="LTC6" s="86"/>
      <c r="LTD6" s="86"/>
      <c r="LTE6" s="86"/>
      <c r="LTF6" s="86"/>
      <c r="LTG6" s="86"/>
      <c r="LTH6" s="86"/>
      <c r="LTI6" s="86"/>
      <c r="LTJ6" s="86"/>
      <c r="LTK6" s="86"/>
      <c r="LTL6" s="86"/>
      <c r="LTM6" s="86"/>
      <c r="LTN6" s="86"/>
      <c r="LTO6" s="86"/>
      <c r="LTP6" s="86"/>
      <c r="LTQ6" s="86"/>
      <c r="LTR6" s="86"/>
      <c r="LTS6" s="86"/>
      <c r="LTT6" s="86"/>
      <c r="LTU6" s="86"/>
      <c r="LTV6" s="86"/>
      <c r="LTW6" s="86"/>
      <c r="LTX6" s="86"/>
      <c r="LTY6" s="86"/>
      <c r="LTZ6" s="86"/>
      <c r="LUA6" s="86"/>
      <c r="LUB6" s="86"/>
      <c r="LUC6" s="86"/>
      <c r="LUD6" s="86"/>
      <c r="LUE6" s="86"/>
      <c r="LUF6" s="86"/>
      <c r="LUG6" s="86"/>
      <c r="LUH6" s="86"/>
      <c r="LUI6" s="86"/>
      <c r="LUJ6" s="86"/>
      <c r="LUK6" s="86"/>
      <c r="LUL6" s="86"/>
      <c r="LUM6" s="86"/>
      <c r="LUN6" s="86"/>
      <c r="LUO6" s="86"/>
      <c r="LUP6" s="86"/>
      <c r="LUQ6" s="86"/>
      <c r="LUR6" s="86"/>
      <c r="LUS6" s="86"/>
      <c r="LUT6" s="86"/>
      <c r="LUU6" s="86"/>
      <c r="LUV6" s="86"/>
      <c r="LUW6" s="86"/>
      <c r="LUX6" s="86"/>
      <c r="LUY6" s="86"/>
      <c r="LUZ6" s="86"/>
      <c r="LVA6" s="86"/>
      <c r="LVB6" s="86"/>
      <c r="LVC6" s="86"/>
      <c r="LVD6" s="86"/>
      <c r="LVE6" s="86"/>
      <c r="LVF6" s="86"/>
      <c r="LVG6" s="86"/>
      <c r="LVH6" s="86"/>
      <c r="LVI6" s="86"/>
      <c r="LVJ6" s="86"/>
      <c r="LVK6" s="86"/>
      <c r="LVL6" s="86"/>
      <c r="LVM6" s="86"/>
      <c r="LVN6" s="86"/>
      <c r="LVO6" s="86"/>
      <c r="LVP6" s="86"/>
      <c r="LVQ6" s="86"/>
      <c r="LVR6" s="86"/>
      <c r="LVS6" s="86"/>
      <c r="LVT6" s="86"/>
      <c r="LVU6" s="86"/>
      <c r="LVV6" s="86"/>
      <c r="LVW6" s="86"/>
      <c r="LVX6" s="86"/>
      <c r="LVY6" s="86"/>
      <c r="LVZ6" s="86"/>
      <c r="LWA6" s="86"/>
      <c r="LWB6" s="86"/>
      <c r="LWC6" s="86"/>
      <c r="LWD6" s="86"/>
      <c r="LWE6" s="86"/>
      <c r="LWF6" s="86"/>
      <c r="LWG6" s="86"/>
      <c r="LWH6" s="86"/>
      <c r="LWI6" s="86"/>
      <c r="LWJ6" s="86"/>
      <c r="LWK6" s="86"/>
      <c r="LWL6" s="86"/>
      <c r="LWM6" s="86"/>
      <c r="LWN6" s="86"/>
      <c r="LWO6" s="86"/>
      <c r="LWP6" s="86"/>
      <c r="LWQ6" s="86"/>
      <c r="LWR6" s="86"/>
      <c r="LWS6" s="86"/>
      <c r="LWT6" s="86"/>
      <c r="LWU6" s="86"/>
      <c r="LWV6" s="86"/>
      <c r="LWW6" s="86"/>
      <c r="LWX6" s="86"/>
      <c r="LWY6" s="86"/>
      <c r="LWZ6" s="86"/>
      <c r="LXA6" s="86"/>
      <c r="LXB6" s="86"/>
      <c r="LXC6" s="86"/>
      <c r="LXD6" s="86"/>
      <c r="LXE6" s="86"/>
      <c r="LXF6" s="86"/>
      <c r="LXG6" s="86"/>
      <c r="LXH6" s="86"/>
      <c r="LXI6" s="86"/>
      <c r="LXJ6" s="86"/>
      <c r="LXK6" s="86"/>
      <c r="LXL6" s="86"/>
      <c r="LXM6" s="86"/>
      <c r="LXN6" s="86"/>
      <c r="LXO6" s="86"/>
      <c r="LXP6" s="86"/>
      <c r="LXQ6" s="86"/>
      <c r="LXR6" s="86"/>
      <c r="LXS6" s="86"/>
      <c r="LXT6" s="86"/>
      <c r="LXU6" s="86"/>
      <c r="LXV6" s="86"/>
      <c r="LXW6" s="86"/>
      <c r="LXX6" s="86"/>
      <c r="LXY6" s="86"/>
      <c r="LXZ6" s="86"/>
      <c r="LYA6" s="86"/>
      <c r="LYB6" s="86"/>
      <c r="LYC6" s="86"/>
      <c r="LYD6" s="86"/>
      <c r="LYE6" s="86"/>
      <c r="LYF6" s="86"/>
      <c r="LYG6" s="86"/>
      <c r="LYH6" s="86"/>
      <c r="LYI6" s="86"/>
      <c r="LYJ6" s="86"/>
      <c r="LYK6" s="86"/>
      <c r="LYL6" s="86"/>
      <c r="LYM6" s="86"/>
      <c r="LYN6" s="86"/>
      <c r="LYO6" s="86"/>
      <c r="LYP6" s="86"/>
      <c r="LYQ6" s="86"/>
      <c r="LYR6" s="86"/>
      <c r="LYS6" s="86"/>
      <c r="LYT6" s="86"/>
      <c r="LYU6" s="86"/>
      <c r="LYV6" s="86"/>
      <c r="LYW6" s="86"/>
      <c r="LYX6" s="86"/>
      <c r="LYY6" s="86"/>
      <c r="LYZ6" s="86"/>
      <c r="LZA6" s="86"/>
      <c r="LZB6" s="86"/>
      <c r="LZC6" s="86"/>
      <c r="LZD6" s="86"/>
      <c r="LZE6" s="86"/>
      <c r="LZF6" s="86"/>
      <c r="LZG6" s="86"/>
      <c r="LZH6" s="86"/>
      <c r="LZI6" s="86"/>
      <c r="LZJ6" s="86"/>
      <c r="LZK6" s="86"/>
      <c r="LZL6" s="86"/>
      <c r="LZM6" s="86"/>
      <c r="LZN6" s="86"/>
      <c r="LZO6" s="86"/>
      <c r="LZP6" s="86"/>
      <c r="LZQ6" s="86"/>
      <c r="LZR6" s="86"/>
      <c r="LZS6" s="86"/>
      <c r="LZT6" s="86"/>
      <c r="LZU6" s="86"/>
      <c r="LZV6" s="86"/>
      <c r="LZW6" s="86"/>
      <c r="LZX6" s="86"/>
      <c r="LZY6" s="86"/>
      <c r="LZZ6" s="86"/>
      <c r="MAA6" s="86"/>
      <c r="MAB6" s="86"/>
      <c r="MAC6" s="86"/>
      <c r="MAD6" s="86"/>
      <c r="MAE6" s="86"/>
      <c r="MAF6" s="86"/>
      <c r="MAG6" s="86"/>
      <c r="MAH6" s="86"/>
      <c r="MAI6" s="86"/>
      <c r="MAJ6" s="86"/>
      <c r="MAK6" s="86"/>
      <c r="MAL6" s="86"/>
      <c r="MAM6" s="86"/>
      <c r="MAN6" s="86"/>
      <c r="MAO6" s="86"/>
      <c r="MAP6" s="86"/>
      <c r="MAQ6" s="86"/>
      <c r="MAR6" s="86"/>
      <c r="MAS6" s="86"/>
      <c r="MAT6" s="86"/>
      <c r="MAU6" s="86"/>
      <c r="MAV6" s="86"/>
      <c r="MAW6" s="86"/>
      <c r="MAX6" s="86"/>
      <c r="MAY6" s="86"/>
      <c r="MAZ6" s="86"/>
      <c r="MBA6" s="86"/>
      <c r="MBB6" s="86"/>
      <c r="MBC6" s="86"/>
      <c r="MBD6" s="86"/>
      <c r="MBE6" s="86"/>
      <c r="MBF6" s="86"/>
      <c r="MBG6" s="86"/>
      <c r="MBH6" s="86"/>
      <c r="MBI6" s="86"/>
      <c r="MBJ6" s="86"/>
      <c r="MBK6" s="86"/>
      <c r="MBL6" s="86"/>
      <c r="MBM6" s="86"/>
      <c r="MBN6" s="86"/>
      <c r="MBO6" s="86"/>
      <c r="MBP6" s="86"/>
      <c r="MBQ6" s="86"/>
      <c r="MBR6" s="86"/>
      <c r="MBS6" s="86"/>
      <c r="MBT6" s="86"/>
      <c r="MBU6" s="86"/>
      <c r="MBV6" s="86"/>
      <c r="MBW6" s="86"/>
      <c r="MBX6" s="86"/>
      <c r="MBY6" s="86"/>
      <c r="MBZ6" s="86"/>
      <c r="MCA6" s="86"/>
      <c r="MCB6" s="86"/>
      <c r="MCC6" s="86"/>
      <c r="MCD6" s="86"/>
      <c r="MCE6" s="86"/>
      <c r="MCF6" s="86"/>
      <c r="MCG6" s="86"/>
      <c r="MCH6" s="86"/>
      <c r="MCI6" s="86"/>
      <c r="MCJ6" s="86"/>
      <c r="MCK6" s="86"/>
      <c r="MCL6" s="86"/>
      <c r="MCM6" s="86"/>
      <c r="MCN6" s="86"/>
      <c r="MCO6" s="86"/>
      <c r="MCP6" s="86"/>
      <c r="MCQ6" s="86"/>
      <c r="MCR6" s="86"/>
      <c r="MCS6" s="86"/>
      <c r="MCT6" s="86"/>
      <c r="MCU6" s="86"/>
      <c r="MCV6" s="86"/>
      <c r="MCW6" s="86"/>
      <c r="MCX6" s="86"/>
      <c r="MCY6" s="86"/>
      <c r="MCZ6" s="86"/>
      <c r="MDA6" s="86"/>
      <c r="MDB6" s="86"/>
      <c r="MDC6" s="86"/>
      <c r="MDD6" s="86"/>
      <c r="MDE6" s="86"/>
      <c r="MDF6" s="86"/>
      <c r="MDG6" s="86"/>
      <c r="MDH6" s="86"/>
      <c r="MDI6" s="86"/>
      <c r="MDJ6" s="86"/>
      <c r="MDK6" s="86"/>
      <c r="MDL6" s="86"/>
      <c r="MDM6" s="86"/>
      <c r="MDN6" s="86"/>
      <c r="MDO6" s="86"/>
      <c r="MDP6" s="86"/>
      <c r="MDQ6" s="86"/>
      <c r="MDR6" s="86"/>
      <c r="MDS6" s="86"/>
      <c r="MDT6" s="86"/>
      <c r="MDU6" s="86"/>
      <c r="MDV6" s="86"/>
      <c r="MDW6" s="86"/>
      <c r="MDX6" s="86"/>
      <c r="MDY6" s="86"/>
      <c r="MDZ6" s="86"/>
      <c r="MEA6" s="86"/>
      <c r="MEB6" s="86"/>
      <c r="MEC6" s="86"/>
      <c r="MED6" s="86"/>
      <c r="MEE6" s="86"/>
      <c r="MEF6" s="86"/>
      <c r="MEG6" s="86"/>
      <c r="MEH6" s="86"/>
      <c r="MEI6" s="86"/>
      <c r="MEJ6" s="86"/>
      <c r="MEK6" s="86"/>
      <c r="MEL6" s="86"/>
      <c r="MEM6" s="86"/>
      <c r="MEN6" s="86"/>
      <c r="MEO6" s="86"/>
      <c r="MEP6" s="86"/>
      <c r="MEQ6" s="86"/>
      <c r="MER6" s="86"/>
      <c r="MES6" s="86"/>
      <c r="MET6" s="86"/>
      <c r="MEU6" s="86"/>
      <c r="MEV6" s="86"/>
      <c r="MEW6" s="86"/>
      <c r="MEX6" s="86"/>
      <c r="MEY6" s="86"/>
      <c r="MEZ6" s="86"/>
      <c r="MFA6" s="86"/>
      <c r="MFB6" s="86"/>
      <c r="MFC6" s="86"/>
      <c r="MFD6" s="86"/>
      <c r="MFE6" s="86"/>
      <c r="MFF6" s="86"/>
      <c r="MFG6" s="86"/>
      <c r="MFH6" s="86"/>
      <c r="MFI6" s="86"/>
      <c r="MFJ6" s="86"/>
      <c r="MFK6" s="86"/>
      <c r="MFL6" s="86"/>
      <c r="MFM6" s="86"/>
      <c r="MFN6" s="86"/>
      <c r="MFO6" s="86"/>
      <c r="MFP6" s="86"/>
      <c r="MFQ6" s="86"/>
      <c r="MFR6" s="86"/>
      <c r="MFS6" s="86"/>
      <c r="MFT6" s="86"/>
      <c r="MFU6" s="86"/>
      <c r="MFV6" s="86"/>
      <c r="MFW6" s="86"/>
      <c r="MFX6" s="86"/>
      <c r="MFY6" s="86"/>
      <c r="MFZ6" s="86"/>
      <c r="MGA6" s="86"/>
      <c r="MGB6" s="86"/>
      <c r="MGC6" s="86"/>
      <c r="MGD6" s="86"/>
      <c r="MGE6" s="86"/>
      <c r="MGF6" s="86"/>
      <c r="MGG6" s="86"/>
      <c r="MGH6" s="86"/>
      <c r="MGI6" s="86"/>
      <c r="MGJ6" s="86"/>
      <c r="MGK6" s="86"/>
      <c r="MGL6" s="86"/>
      <c r="MGM6" s="86"/>
      <c r="MGN6" s="86"/>
      <c r="MGO6" s="86"/>
      <c r="MGP6" s="86"/>
      <c r="MGQ6" s="86"/>
      <c r="MGR6" s="86"/>
      <c r="MGS6" s="86"/>
      <c r="MGT6" s="86"/>
      <c r="MGU6" s="86"/>
      <c r="MGV6" s="86"/>
      <c r="MGW6" s="86"/>
      <c r="MGX6" s="86"/>
      <c r="MGY6" s="86"/>
      <c r="MGZ6" s="86"/>
      <c r="MHA6" s="86"/>
      <c r="MHB6" s="86"/>
      <c r="MHC6" s="86"/>
      <c r="MHD6" s="86"/>
      <c r="MHE6" s="86"/>
      <c r="MHF6" s="86"/>
      <c r="MHG6" s="86"/>
      <c r="MHH6" s="86"/>
      <c r="MHI6" s="86"/>
      <c r="MHJ6" s="86"/>
      <c r="MHK6" s="86"/>
      <c r="MHL6" s="86"/>
      <c r="MHM6" s="86"/>
      <c r="MHN6" s="86"/>
      <c r="MHO6" s="86"/>
      <c r="MHP6" s="86"/>
      <c r="MHQ6" s="86"/>
      <c r="MHR6" s="86"/>
      <c r="MHS6" s="86"/>
      <c r="MHT6" s="86"/>
      <c r="MHU6" s="86"/>
      <c r="MHV6" s="86"/>
      <c r="MHW6" s="86"/>
      <c r="MHX6" s="86"/>
      <c r="MHY6" s="86"/>
      <c r="MHZ6" s="86"/>
      <c r="MIA6" s="86"/>
      <c r="MIB6" s="86"/>
      <c r="MIC6" s="86"/>
      <c r="MID6" s="86"/>
      <c r="MIE6" s="86"/>
      <c r="MIF6" s="86"/>
      <c r="MIG6" s="86"/>
      <c r="MIH6" s="86"/>
      <c r="MII6" s="86"/>
      <c r="MIJ6" s="86"/>
      <c r="MIK6" s="86"/>
      <c r="MIL6" s="86"/>
      <c r="MIM6" s="86"/>
      <c r="MIN6" s="86"/>
      <c r="MIO6" s="86"/>
      <c r="MIP6" s="86"/>
      <c r="MIQ6" s="86"/>
      <c r="MIR6" s="86"/>
      <c r="MIS6" s="86"/>
      <c r="MIT6" s="86"/>
      <c r="MIU6" s="86"/>
      <c r="MIV6" s="86"/>
      <c r="MIW6" s="86"/>
      <c r="MIX6" s="86"/>
      <c r="MIY6" s="86"/>
      <c r="MIZ6" s="86"/>
      <c r="MJA6" s="86"/>
      <c r="MJB6" s="86"/>
      <c r="MJC6" s="86"/>
      <c r="MJD6" s="86"/>
      <c r="MJE6" s="86"/>
      <c r="MJF6" s="86"/>
      <c r="MJG6" s="86"/>
      <c r="MJH6" s="86"/>
      <c r="MJI6" s="86"/>
      <c r="MJJ6" s="86"/>
      <c r="MJK6" s="86"/>
      <c r="MJL6" s="86"/>
      <c r="MJM6" s="86"/>
      <c r="MJN6" s="86"/>
      <c r="MJO6" s="86"/>
      <c r="MJP6" s="86"/>
      <c r="MJQ6" s="86"/>
      <c r="MJR6" s="86"/>
      <c r="MJS6" s="86"/>
      <c r="MJT6" s="86"/>
      <c r="MJU6" s="86"/>
      <c r="MJV6" s="86"/>
      <c r="MJW6" s="86"/>
      <c r="MJX6" s="86"/>
      <c r="MJY6" s="86"/>
      <c r="MJZ6" s="86"/>
      <c r="MKA6" s="86"/>
      <c r="MKB6" s="86"/>
      <c r="MKC6" s="86"/>
      <c r="MKD6" s="86"/>
      <c r="MKE6" s="86"/>
      <c r="MKF6" s="86"/>
      <c r="MKG6" s="86"/>
      <c r="MKH6" s="86"/>
      <c r="MKI6" s="86"/>
      <c r="MKJ6" s="86"/>
      <c r="MKK6" s="86"/>
      <c r="MKL6" s="86"/>
      <c r="MKM6" s="86"/>
      <c r="MKN6" s="86"/>
      <c r="MKO6" s="86"/>
      <c r="MKP6" s="86"/>
      <c r="MKQ6" s="86"/>
      <c r="MKR6" s="86"/>
      <c r="MKS6" s="86"/>
      <c r="MKT6" s="86"/>
      <c r="MKU6" s="86"/>
      <c r="MKV6" s="86"/>
      <c r="MKW6" s="86"/>
      <c r="MKX6" s="86"/>
      <c r="MKY6" s="86"/>
      <c r="MKZ6" s="86"/>
      <c r="MLA6" s="86"/>
      <c r="MLB6" s="86"/>
      <c r="MLC6" s="86"/>
      <c r="MLD6" s="86"/>
      <c r="MLE6" s="86"/>
      <c r="MLF6" s="86"/>
      <c r="MLG6" s="86"/>
      <c r="MLH6" s="86"/>
      <c r="MLI6" s="86"/>
      <c r="MLJ6" s="86"/>
      <c r="MLK6" s="86"/>
      <c r="MLL6" s="86"/>
      <c r="MLM6" s="86"/>
      <c r="MLN6" s="86"/>
      <c r="MLO6" s="86"/>
      <c r="MLP6" s="86"/>
      <c r="MLQ6" s="86"/>
      <c r="MLR6" s="86"/>
      <c r="MLS6" s="86"/>
      <c r="MLT6" s="86"/>
      <c r="MLU6" s="86"/>
      <c r="MLV6" s="86"/>
      <c r="MLW6" s="86"/>
      <c r="MLX6" s="86"/>
      <c r="MLY6" s="86"/>
      <c r="MLZ6" s="86"/>
      <c r="MMA6" s="86"/>
      <c r="MMB6" s="86"/>
      <c r="MMC6" s="86"/>
      <c r="MMD6" s="86"/>
      <c r="MME6" s="86"/>
      <c r="MMF6" s="86"/>
      <c r="MMG6" s="86"/>
      <c r="MMH6" s="86"/>
      <c r="MMI6" s="86"/>
      <c r="MMJ6" s="86"/>
      <c r="MMK6" s="86"/>
      <c r="MML6" s="86"/>
      <c r="MMM6" s="86"/>
      <c r="MMN6" s="86"/>
      <c r="MMO6" s="86"/>
      <c r="MMP6" s="86"/>
      <c r="MMQ6" s="86"/>
      <c r="MMR6" s="86"/>
      <c r="MMS6" s="86"/>
      <c r="MMT6" s="86"/>
      <c r="MMU6" s="86"/>
      <c r="MMV6" s="86"/>
      <c r="MMW6" s="86"/>
      <c r="MMX6" s="86"/>
      <c r="MMY6" s="86"/>
      <c r="MMZ6" s="86"/>
      <c r="MNA6" s="86"/>
      <c r="MNB6" s="86"/>
      <c r="MNC6" s="86"/>
      <c r="MND6" s="86"/>
      <c r="MNE6" s="86"/>
      <c r="MNF6" s="86"/>
      <c r="MNG6" s="86"/>
      <c r="MNH6" s="86"/>
      <c r="MNI6" s="86"/>
      <c r="MNJ6" s="86"/>
      <c r="MNK6" s="86"/>
      <c r="MNL6" s="86"/>
      <c r="MNM6" s="86"/>
      <c r="MNN6" s="86"/>
      <c r="MNO6" s="86"/>
      <c r="MNP6" s="86"/>
      <c r="MNQ6" s="86"/>
      <c r="MNR6" s="86"/>
      <c r="MNS6" s="86"/>
      <c r="MNT6" s="86"/>
      <c r="MNU6" s="86"/>
      <c r="MNV6" s="86"/>
      <c r="MNW6" s="86"/>
      <c r="MNX6" s="86"/>
      <c r="MNY6" s="86"/>
      <c r="MNZ6" s="86"/>
      <c r="MOA6" s="86"/>
      <c r="MOB6" s="86"/>
      <c r="MOC6" s="86"/>
      <c r="MOD6" s="86"/>
      <c r="MOE6" s="86"/>
      <c r="MOF6" s="86"/>
      <c r="MOG6" s="86"/>
      <c r="MOH6" s="86"/>
      <c r="MOI6" s="86"/>
      <c r="MOJ6" s="86"/>
      <c r="MOK6" s="86"/>
      <c r="MOL6" s="86"/>
      <c r="MOM6" s="86"/>
      <c r="MON6" s="86"/>
      <c r="MOO6" s="86"/>
      <c r="MOP6" s="86"/>
      <c r="MOQ6" s="86"/>
      <c r="MOR6" s="86"/>
      <c r="MOS6" s="86"/>
      <c r="MOT6" s="86"/>
      <c r="MOU6" s="86"/>
      <c r="MOV6" s="86"/>
      <c r="MOW6" s="86"/>
      <c r="MOX6" s="86"/>
      <c r="MOY6" s="86"/>
      <c r="MOZ6" s="86"/>
      <c r="MPA6" s="86"/>
      <c r="MPB6" s="86"/>
      <c r="MPC6" s="86"/>
      <c r="MPD6" s="86"/>
      <c r="MPE6" s="86"/>
      <c r="MPF6" s="86"/>
      <c r="MPG6" s="86"/>
      <c r="MPH6" s="86"/>
      <c r="MPI6" s="86"/>
      <c r="MPJ6" s="86"/>
      <c r="MPK6" s="86"/>
      <c r="MPL6" s="86"/>
      <c r="MPM6" s="86"/>
      <c r="MPN6" s="86"/>
      <c r="MPO6" s="86"/>
      <c r="MPP6" s="86"/>
      <c r="MPQ6" s="86"/>
      <c r="MPR6" s="86"/>
      <c r="MPS6" s="86"/>
      <c r="MPT6" s="86"/>
      <c r="MPU6" s="86"/>
      <c r="MPV6" s="86"/>
      <c r="MPW6" s="86"/>
      <c r="MPX6" s="86"/>
      <c r="MPY6" s="86"/>
      <c r="MPZ6" s="86"/>
      <c r="MQA6" s="86"/>
      <c r="MQB6" s="86"/>
      <c r="MQC6" s="86"/>
      <c r="MQD6" s="86"/>
      <c r="MQE6" s="86"/>
      <c r="MQF6" s="86"/>
      <c r="MQG6" s="86"/>
      <c r="MQH6" s="86"/>
      <c r="MQI6" s="86"/>
      <c r="MQJ6" s="86"/>
      <c r="MQK6" s="86"/>
      <c r="MQL6" s="86"/>
      <c r="MQM6" s="86"/>
      <c r="MQN6" s="86"/>
      <c r="MQO6" s="86"/>
      <c r="MQP6" s="86"/>
      <c r="MQQ6" s="86"/>
      <c r="MQR6" s="86"/>
      <c r="MQS6" s="86"/>
      <c r="MQT6" s="86"/>
      <c r="MQU6" s="86"/>
      <c r="MQV6" s="86"/>
      <c r="MQW6" s="86"/>
      <c r="MQX6" s="86"/>
      <c r="MQY6" s="86"/>
      <c r="MQZ6" s="86"/>
      <c r="MRA6" s="86"/>
      <c r="MRB6" s="86"/>
      <c r="MRC6" s="86"/>
      <c r="MRD6" s="86"/>
      <c r="MRE6" s="86"/>
      <c r="MRF6" s="86"/>
      <c r="MRG6" s="86"/>
      <c r="MRH6" s="86"/>
      <c r="MRI6" s="86"/>
      <c r="MRJ6" s="86"/>
      <c r="MRK6" s="86"/>
      <c r="MRL6" s="86"/>
      <c r="MRM6" s="86"/>
      <c r="MRN6" s="86"/>
      <c r="MRO6" s="86"/>
      <c r="MRP6" s="86"/>
      <c r="MRQ6" s="86"/>
      <c r="MRR6" s="86"/>
      <c r="MRS6" s="86"/>
      <c r="MRT6" s="86"/>
      <c r="MRU6" s="86"/>
      <c r="MRV6" s="86"/>
      <c r="MRW6" s="86"/>
      <c r="MRX6" s="86"/>
      <c r="MRY6" s="86"/>
      <c r="MRZ6" s="86"/>
      <c r="MSA6" s="86"/>
      <c r="MSB6" s="86"/>
      <c r="MSC6" s="86"/>
      <c r="MSD6" s="86"/>
      <c r="MSE6" s="86"/>
      <c r="MSF6" s="86"/>
      <c r="MSG6" s="86"/>
      <c r="MSH6" s="86"/>
      <c r="MSI6" s="86"/>
      <c r="MSJ6" s="86"/>
      <c r="MSK6" s="86"/>
      <c r="MSL6" s="86"/>
      <c r="MSM6" s="86"/>
      <c r="MSN6" s="86"/>
      <c r="MSO6" s="86"/>
      <c r="MSP6" s="86"/>
      <c r="MSQ6" s="86"/>
      <c r="MSR6" s="86"/>
      <c r="MSS6" s="86"/>
      <c r="MST6" s="86"/>
      <c r="MSU6" s="86"/>
      <c r="MSV6" s="86"/>
      <c r="MSW6" s="86"/>
      <c r="MSX6" s="86"/>
      <c r="MSY6" s="86"/>
      <c r="MSZ6" s="86"/>
      <c r="MTA6" s="86"/>
      <c r="MTB6" s="86"/>
      <c r="MTC6" s="86"/>
      <c r="MTD6" s="86"/>
      <c r="MTE6" s="86"/>
      <c r="MTF6" s="86"/>
      <c r="MTG6" s="86"/>
      <c r="MTH6" s="86"/>
      <c r="MTI6" s="86"/>
      <c r="MTJ6" s="86"/>
      <c r="MTK6" s="86"/>
      <c r="MTL6" s="86"/>
      <c r="MTM6" s="86"/>
      <c r="MTN6" s="86"/>
      <c r="MTO6" s="86"/>
      <c r="MTP6" s="86"/>
      <c r="MTQ6" s="86"/>
      <c r="MTR6" s="86"/>
      <c r="MTS6" s="86"/>
      <c r="MTT6" s="86"/>
      <c r="MTU6" s="86"/>
      <c r="MTV6" s="86"/>
      <c r="MTW6" s="86"/>
      <c r="MTX6" s="86"/>
      <c r="MTY6" s="86"/>
      <c r="MTZ6" s="86"/>
      <c r="MUA6" s="86"/>
      <c r="MUB6" s="86"/>
      <c r="MUC6" s="86"/>
      <c r="MUD6" s="86"/>
      <c r="MUE6" s="86"/>
      <c r="MUF6" s="86"/>
      <c r="MUG6" s="86"/>
      <c r="MUH6" s="86"/>
      <c r="MUI6" s="86"/>
      <c r="MUJ6" s="86"/>
      <c r="MUK6" s="86"/>
      <c r="MUL6" s="86"/>
      <c r="MUM6" s="86"/>
      <c r="MUN6" s="86"/>
      <c r="MUO6" s="86"/>
      <c r="MUP6" s="86"/>
      <c r="MUQ6" s="86"/>
      <c r="MUR6" s="86"/>
      <c r="MUS6" s="86"/>
      <c r="MUT6" s="86"/>
      <c r="MUU6" s="86"/>
      <c r="MUV6" s="86"/>
      <c r="MUW6" s="86"/>
      <c r="MUX6" s="86"/>
      <c r="MUY6" s="86"/>
      <c r="MUZ6" s="86"/>
      <c r="MVA6" s="86"/>
      <c r="MVB6" s="86"/>
      <c r="MVC6" s="86"/>
      <c r="MVD6" s="86"/>
      <c r="MVE6" s="86"/>
      <c r="MVF6" s="86"/>
      <c r="MVG6" s="86"/>
      <c r="MVH6" s="86"/>
      <c r="MVI6" s="86"/>
      <c r="MVJ6" s="86"/>
      <c r="MVK6" s="86"/>
      <c r="MVL6" s="86"/>
      <c r="MVM6" s="86"/>
      <c r="MVN6" s="86"/>
      <c r="MVO6" s="86"/>
      <c r="MVP6" s="86"/>
      <c r="MVQ6" s="86"/>
      <c r="MVR6" s="86"/>
      <c r="MVS6" s="86"/>
      <c r="MVT6" s="86"/>
      <c r="MVU6" s="86"/>
      <c r="MVV6" s="86"/>
      <c r="MVW6" s="86"/>
      <c r="MVX6" s="86"/>
      <c r="MVY6" s="86"/>
      <c r="MVZ6" s="86"/>
      <c r="MWA6" s="86"/>
      <c r="MWB6" s="86"/>
      <c r="MWC6" s="86"/>
      <c r="MWD6" s="86"/>
      <c r="MWE6" s="86"/>
      <c r="MWF6" s="86"/>
      <c r="MWG6" s="86"/>
      <c r="MWH6" s="86"/>
      <c r="MWI6" s="86"/>
      <c r="MWJ6" s="86"/>
      <c r="MWK6" s="86"/>
      <c r="MWL6" s="86"/>
      <c r="MWM6" s="86"/>
      <c r="MWN6" s="86"/>
      <c r="MWO6" s="86"/>
      <c r="MWP6" s="86"/>
      <c r="MWQ6" s="86"/>
      <c r="MWR6" s="86"/>
      <c r="MWS6" s="86"/>
      <c r="MWT6" s="86"/>
      <c r="MWU6" s="86"/>
      <c r="MWV6" s="86"/>
      <c r="MWW6" s="86"/>
      <c r="MWX6" s="86"/>
      <c r="MWY6" s="86"/>
      <c r="MWZ6" s="86"/>
      <c r="MXA6" s="86"/>
      <c r="MXB6" s="86"/>
      <c r="MXC6" s="86"/>
      <c r="MXD6" s="86"/>
      <c r="MXE6" s="86"/>
      <c r="MXF6" s="86"/>
      <c r="MXG6" s="86"/>
      <c r="MXH6" s="86"/>
      <c r="MXI6" s="86"/>
      <c r="MXJ6" s="86"/>
      <c r="MXK6" s="86"/>
      <c r="MXL6" s="86"/>
      <c r="MXM6" s="86"/>
      <c r="MXN6" s="86"/>
      <c r="MXO6" s="86"/>
      <c r="MXP6" s="86"/>
      <c r="MXQ6" s="86"/>
      <c r="MXR6" s="86"/>
      <c r="MXS6" s="86"/>
      <c r="MXT6" s="86"/>
      <c r="MXU6" s="86"/>
      <c r="MXV6" s="86"/>
      <c r="MXW6" s="86"/>
      <c r="MXX6" s="86"/>
      <c r="MXY6" s="86"/>
      <c r="MXZ6" s="86"/>
      <c r="MYA6" s="86"/>
      <c r="MYB6" s="86"/>
      <c r="MYC6" s="86"/>
      <c r="MYD6" s="86"/>
      <c r="MYE6" s="86"/>
      <c r="MYF6" s="86"/>
      <c r="MYG6" s="86"/>
      <c r="MYH6" s="86"/>
      <c r="MYI6" s="86"/>
      <c r="MYJ6" s="86"/>
      <c r="MYK6" s="86"/>
      <c r="MYL6" s="86"/>
      <c r="MYM6" s="86"/>
      <c r="MYN6" s="86"/>
      <c r="MYO6" s="86"/>
      <c r="MYP6" s="86"/>
      <c r="MYQ6" s="86"/>
      <c r="MYR6" s="86"/>
      <c r="MYS6" s="86"/>
      <c r="MYT6" s="86"/>
      <c r="MYU6" s="86"/>
      <c r="MYV6" s="86"/>
      <c r="MYW6" s="86"/>
      <c r="MYX6" s="86"/>
      <c r="MYY6" s="86"/>
      <c r="MYZ6" s="86"/>
      <c r="MZA6" s="86"/>
      <c r="MZB6" s="86"/>
      <c r="MZC6" s="86"/>
      <c r="MZD6" s="86"/>
      <c r="MZE6" s="86"/>
      <c r="MZF6" s="86"/>
      <c r="MZG6" s="86"/>
      <c r="MZH6" s="86"/>
      <c r="MZI6" s="86"/>
      <c r="MZJ6" s="86"/>
      <c r="MZK6" s="86"/>
      <c r="MZL6" s="86"/>
      <c r="MZM6" s="86"/>
      <c r="MZN6" s="86"/>
      <c r="MZO6" s="86"/>
      <c r="MZP6" s="86"/>
      <c r="MZQ6" s="86"/>
      <c r="MZR6" s="86"/>
      <c r="MZS6" s="86"/>
      <c r="MZT6" s="86"/>
      <c r="MZU6" s="86"/>
      <c r="MZV6" s="86"/>
      <c r="MZW6" s="86"/>
      <c r="MZX6" s="86"/>
      <c r="MZY6" s="86"/>
      <c r="MZZ6" s="86"/>
      <c r="NAA6" s="86"/>
      <c r="NAB6" s="86"/>
      <c r="NAC6" s="86"/>
      <c r="NAD6" s="86"/>
      <c r="NAE6" s="86"/>
      <c r="NAF6" s="86"/>
      <c r="NAG6" s="86"/>
      <c r="NAH6" s="86"/>
      <c r="NAI6" s="86"/>
      <c r="NAJ6" s="86"/>
      <c r="NAK6" s="86"/>
      <c r="NAL6" s="86"/>
      <c r="NAM6" s="86"/>
      <c r="NAN6" s="86"/>
      <c r="NAO6" s="86"/>
      <c r="NAP6" s="86"/>
      <c r="NAQ6" s="86"/>
      <c r="NAR6" s="86"/>
      <c r="NAS6" s="86"/>
      <c r="NAT6" s="86"/>
      <c r="NAU6" s="86"/>
      <c r="NAV6" s="86"/>
      <c r="NAW6" s="86"/>
      <c r="NAX6" s="86"/>
      <c r="NAY6" s="86"/>
      <c r="NAZ6" s="86"/>
      <c r="NBA6" s="86"/>
      <c r="NBB6" s="86"/>
      <c r="NBC6" s="86"/>
      <c r="NBD6" s="86"/>
      <c r="NBE6" s="86"/>
      <c r="NBF6" s="86"/>
      <c r="NBG6" s="86"/>
      <c r="NBH6" s="86"/>
      <c r="NBI6" s="86"/>
      <c r="NBJ6" s="86"/>
      <c r="NBK6" s="86"/>
      <c r="NBL6" s="86"/>
      <c r="NBM6" s="86"/>
      <c r="NBN6" s="86"/>
      <c r="NBO6" s="86"/>
      <c r="NBP6" s="86"/>
      <c r="NBQ6" s="86"/>
      <c r="NBR6" s="86"/>
      <c r="NBS6" s="86"/>
      <c r="NBT6" s="86"/>
      <c r="NBU6" s="86"/>
      <c r="NBV6" s="86"/>
      <c r="NBW6" s="86"/>
      <c r="NBX6" s="86"/>
      <c r="NBY6" s="86"/>
      <c r="NBZ6" s="86"/>
      <c r="NCA6" s="86"/>
      <c r="NCB6" s="86"/>
      <c r="NCC6" s="86"/>
      <c r="NCD6" s="86"/>
      <c r="NCE6" s="86"/>
      <c r="NCF6" s="86"/>
      <c r="NCG6" s="86"/>
      <c r="NCH6" s="86"/>
      <c r="NCI6" s="86"/>
      <c r="NCJ6" s="86"/>
      <c r="NCK6" s="86"/>
      <c r="NCL6" s="86"/>
      <c r="NCM6" s="86"/>
      <c r="NCN6" s="86"/>
      <c r="NCO6" s="86"/>
      <c r="NCP6" s="86"/>
      <c r="NCQ6" s="86"/>
      <c r="NCR6" s="86"/>
      <c r="NCS6" s="86"/>
      <c r="NCT6" s="86"/>
      <c r="NCU6" s="86"/>
      <c r="NCV6" s="86"/>
      <c r="NCW6" s="86"/>
      <c r="NCX6" s="86"/>
      <c r="NCY6" s="86"/>
      <c r="NCZ6" s="86"/>
      <c r="NDA6" s="86"/>
      <c r="NDB6" s="86"/>
      <c r="NDC6" s="86"/>
      <c r="NDD6" s="86"/>
      <c r="NDE6" s="86"/>
      <c r="NDF6" s="86"/>
      <c r="NDG6" s="86"/>
      <c r="NDH6" s="86"/>
      <c r="NDI6" s="86"/>
      <c r="NDJ6" s="86"/>
      <c r="NDK6" s="86"/>
      <c r="NDL6" s="86"/>
      <c r="NDM6" s="86"/>
      <c r="NDN6" s="86"/>
      <c r="NDO6" s="86"/>
      <c r="NDP6" s="86"/>
      <c r="NDQ6" s="86"/>
      <c r="NDR6" s="86"/>
      <c r="NDS6" s="86"/>
      <c r="NDT6" s="86"/>
      <c r="NDU6" s="86"/>
      <c r="NDV6" s="86"/>
      <c r="NDW6" s="86"/>
      <c r="NDX6" s="86"/>
      <c r="NDY6" s="86"/>
      <c r="NDZ6" s="86"/>
      <c r="NEA6" s="86"/>
      <c r="NEB6" s="86"/>
      <c r="NEC6" s="86"/>
      <c r="NED6" s="86"/>
      <c r="NEE6" s="86"/>
      <c r="NEF6" s="86"/>
      <c r="NEG6" s="86"/>
      <c r="NEH6" s="86"/>
      <c r="NEI6" s="86"/>
      <c r="NEJ6" s="86"/>
      <c r="NEK6" s="86"/>
      <c r="NEL6" s="86"/>
      <c r="NEM6" s="86"/>
      <c r="NEN6" s="86"/>
      <c r="NEO6" s="86"/>
      <c r="NEP6" s="86"/>
      <c r="NEQ6" s="86"/>
      <c r="NER6" s="86"/>
      <c r="NES6" s="86"/>
      <c r="NET6" s="86"/>
      <c r="NEU6" s="86"/>
      <c r="NEV6" s="86"/>
      <c r="NEW6" s="86"/>
      <c r="NEX6" s="86"/>
      <c r="NEY6" s="86"/>
      <c r="NEZ6" s="86"/>
      <c r="NFA6" s="86"/>
      <c r="NFB6" s="86"/>
      <c r="NFC6" s="86"/>
      <c r="NFD6" s="86"/>
      <c r="NFE6" s="86"/>
      <c r="NFF6" s="86"/>
      <c r="NFG6" s="86"/>
      <c r="NFH6" s="86"/>
      <c r="NFI6" s="86"/>
      <c r="NFJ6" s="86"/>
      <c r="NFK6" s="86"/>
      <c r="NFL6" s="86"/>
      <c r="NFM6" s="86"/>
      <c r="NFN6" s="86"/>
      <c r="NFO6" s="86"/>
      <c r="NFP6" s="86"/>
      <c r="NFQ6" s="86"/>
      <c r="NFR6" s="86"/>
      <c r="NFS6" s="86"/>
      <c r="NFT6" s="86"/>
      <c r="NFU6" s="86"/>
      <c r="NFV6" s="86"/>
      <c r="NFW6" s="86"/>
      <c r="NFX6" s="86"/>
      <c r="NFY6" s="86"/>
      <c r="NFZ6" s="86"/>
      <c r="NGA6" s="86"/>
      <c r="NGB6" s="86"/>
      <c r="NGC6" s="86"/>
      <c r="NGD6" s="86"/>
      <c r="NGE6" s="86"/>
      <c r="NGF6" s="86"/>
      <c r="NGG6" s="86"/>
      <c r="NGH6" s="86"/>
      <c r="NGI6" s="86"/>
      <c r="NGJ6" s="86"/>
      <c r="NGK6" s="86"/>
      <c r="NGL6" s="86"/>
      <c r="NGM6" s="86"/>
      <c r="NGN6" s="86"/>
      <c r="NGO6" s="86"/>
      <c r="NGP6" s="86"/>
      <c r="NGQ6" s="86"/>
      <c r="NGR6" s="86"/>
      <c r="NGS6" s="86"/>
      <c r="NGT6" s="86"/>
      <c r="NGU6" s="86"/>
      <c r="NGV6" s="86"/>
      <c r="NGW6" s="86"/>
      <c r="NGX6" s="86"/>
      <c r="NGY6" s="86"/>
      <c r="NGZ6" s="86"/>
      <c r="NHA6" s="86"/>
      <c r="NHB6" s="86"/>
      <c r="NHC6" s="86"/>
      <c r="NHD6" s="86"/>
      <c r="NHE6" s="86"/>
      <c r="NHF6" s="86"/>
      <c r="NHG6" s="86"/>
      <c r="NHH6" s="86"/>
      <c r="NHI6" s="86"/>
      <c r="NHJ6" s="86"/>
      <c r="NHK6" s="86"/>
      <c r="NHL6" s="86"/>
      <c r="NHM6" s="86"/>
      <c r="NHN6" s="86"/>
      <c r="NHO6" s="86"/>
      <c r="NHP6" s="86"/>
      <c r="NHQ6" s="86"/>
      <c r="NHR6" s="86"/>
      <c r="NHS6" s="86"/>
      <c r="NHT6" s="86"/>
      <c r="NHU6" s="86"/>
      <c r="NHV6" s="86"/>
      <c r="NHW6" s="86"/>
      <c r="NHX6" s="86"/>
      <c r="NHY6" s="86"/>
      <c r="NHZ6" s="86"/>
      <c r="NIA6" s="86"/>
      <c r="NIB6" s="86"/>
      <c r="NIC6" s="86"/>
      <c r="NID6" s="86"/>
      <c r="NIE6" s="86"/>
      <c r="NIF6" s="86"/>
      <c r="NIG6" s="86"/>
      <c r="NIH6" s="86"/>
      <c r="NII6" s="86"/>
      <c r="NIJ6" s="86"/>
      <c r="NIK6" s="86"/>
      <c r="NIL6" s="86"/>
      <c r="NIM6" s="86"/>
      <c r="NIN6" s="86"/>
      <c r="NIO6" s="86"/>
      <c r="NIP6" s="86"/>
      <c r="NIQ6" s="86"/>
      <c r="NIR6" s="86"/>
      <c r="NIS6" s="86"/>
      <c r="NIT6" s="86"/>
      <c r="NIU6" s="86"/>
      <c r="NIV6" s="86"/>
      <c r="NIW6" s="86"/>
      <c r="NIX6" s="86"/>
      <c r="NIY6" s="86"/>
      <c r="NIZ6" s="86"/>
      <c r="NJA6" s="86"/>
      <c r="NJB6" s="86"/>
      <c r="NJC6" s="86"/>
      <c r="NJD6" s="86"/>
      <c r="NJE6" s="86"/>
      <c r="NJF6" s="86"/>
      <c r="NJG6" s="86"/>
      <c r="NJH6" s="86"/>
      <c r="NJI6" s="86"/>
      <c r="NJJ6" s="86"/>
      <c r="NJK6" s="86"/>
      <c r="NJL6" s="86"/>
      <c r="NJM6" s="86"/>
      <c r="NJN6" s="86"/>
      <c r="NJO6" s="86"/>
      <c r="NJP6" s="86"/>
      <c r="NJQ6" s="86"/>
      <c r="NJR6" s="86"/>
      <c r="NJS6" s="86"/>
      <c r="NJT6" s="86"/>
      <c r="NJU6" s="86"/>
      <c r="NJV6" s="86"/>
      <c r="NJW6" s="86"/>
      <c r="NJX6" s="86"/>
      <c r="NJY6" s="86"/>
      <c r="NJZ6" s="86"/>
      <c r="NKA6" s="86"/>
      <c r="NKB6" s="86"/>
      <c r="NKC6" s="86"/>
      <c r="NKD6" s="86"/>
      <c r="NKE6" s="86"/>
      <c r="NKF6" s="86"/>
      <c r="NKG6" s="86"/>
      <c r="NKH6" s="86"/>
      <c r="NKI6" s="86"/>
      <c r="NKJ6" s="86"/>
      <c r="NKK6" s="86"/>
      <c r="NKL6" s="86"/>
      <c r="NKM6" s="86"/>
      <c r="NKN6" s="86"/>
      <c r="NKO6" s="86"/>
      <c r="NKP6" s="86"/>
      <c r="NKQ6" s="86"/>
      <c r="NKR6" s="86"/>
      <c r="NKS6" s="86"/>
      <c r="NKT6" s="86"/>
      <c r="NKU6" s="86"/>
      <c r="NKV6" s="86"/>
      <c r="NKW6" s="86"/>
      <c r="NKX6" s="86"/>
      <c r="NKY6" s="86"/>
      <c r="NKZ6" s="86"/>
      <c r="NLA6" s="86"/>
      <c r="NLB6" s="86"/>
      <c r="NLC6" s="86"/>
      <c r="NLD6" s="86"/>
      <c r="NLE6" s="86"/>
      <c r="NLF6" s="86"/>
      <c r="NLG6" s="86"/>
      <c r="NLH6" s="86"/>
      <c r="NLI6" s="86"/>
      <c r="NLJ6" s="86"/>
      <c r="NLK6" s="86"/>
      <c r="NLL6" s="86"/>
      <c r="NLM6" s="86"/>
      <c r="NLN6" s="86"/>
      <c r="NLO6" s="86"/>
      <c r="NLP6" s="86"/>
      <c r="NLQ6" s="86"/>
      <c r="NLR6" s="86"/>
      <c r="NLS6" s="86"/>
      <c r="NLT6" s="86"/>
      <c r="NLU6" s="86"/>
      <c r="NLV6" s="86"/>
      <c r="NLW6" s="86"/>
      <c r="NLX6" s="86"/>
      <c r="NLY6" s="86"/>
      <c r="NLZ6" s="86"/>
      <c r="NMA6" s="86"/>
      <c r="NMB6" s="86"/>
      <c r="NMC6" s="86"/>
      <c r="NMD6" s="86"/>
      <c r="NME6" s="86"/>
      <c r="NMF6" s="86"/>
      <c r="NMG6" s="86"/>
      <c r="NMH6" s="86"/>
      <c r="NMI6" s="86"/>
      <c r="NMJ6" s="86"/>
      <c r="NMK6" s="86"/>
      <c r="NML6" s="86"/>
      <c r="NMM6" s="86"/>
      <c r="NMN6" s="86"/>
      <c r="NMO6" s="86"/>
      <c r="NMP6" s="86"/>
      <c r="NMQ6" s="86"/>
      <c r="NMR6" s="86"/>
      <c r="NMS6" s="86"/>
      <c r="NMT6" s="86"/>
      <c r="NMU6" s="86"/>
      <c r="NMV6" s="86"/>
      <c r="NMW6" s="86"/>
      <c r="NMX6" s="86"/>
      <c r="NMY6" s="86"/>
      <c r="NMZ6" s="86"/>
      <c r="NNA6" s="86"/>
      <c r="NNB6" s="86"/>
      <c r="NNC6" s="86"/>
      <c r="NND6" s="86"/>
      <c r="NNE6" s="86"/>
      <c r="NNF6" s="86"/>
      <c r="NNG6" s="86"/>
      <c r="NNH6" s="86"/>
      <c r="NNI6" s="86"/>
      <c r="NNJ6" s="86"/>
      <c r="NNK6" s="86"/>
      <c r="NNL6" s="86"/>
      <c r="NNM6" s="86"/>
      <c r="NNN6" s="86"/>
      <c r="NNO6" s="86"/>
      <c r="NNP6" s="86"/>
      <c r="NNQ6" s="86"/>
      <c r="NNR6" s="86"/>
      <c r="NNS6" s="86"/>
      <c r="NNT6" s="86"/>
      <c r="NNU6" s="86"/>
      <c r="NNV6" s="86"/>
      <c r="NNW6" s="86"/>
      <c r="NNX6" s="86"/>
      <c r="NNY6" s="86"/>
      <c r="NNZ6" s="86"/>
      <c r="NOA6" s="86"/>
      <c r="NOB6" s="86"/>
      <c r="NOC6" s="86"/>
      <c r="NOD6" s="86"/>
      <c r="NOE6" s="86"/>
      <c r="NOF6" s="86"/>
      <c r="NOG6" s="86"/>
      <c r="NOH6" s="86"/>
      <c r="NOI6" s="86"/>
      <c r="NOJ6" s="86"/>
      <c r="NOK6" s="86"/>
      <c r="NOL6" s="86"/>
      <c r="NOM6" s="86"/>
      <c r="NON6" s="86"/>
      <c r="NOO6" s="86"/>
      <c r="NOP6" s="86"/>
      <c r="NOQ6" s="86"/>
      <c r="NOR6" s="86"/>
      <c r="NOS6" s="86"/>
      <c r="NOT6" s="86"/>
      <c r="NOU6" s="86"/>
      <c r="NOV6" s="86"/>
      <c r="NOW6" s="86"/>
      <c r="NOX6" s="86"/>
      <c r="NOY6" s="86"/>
      <c r="NOZ6" s="86"/>
      <c r="NPA6" s="86"/>
      <c r="NPB6" s="86"/>
      <c r="NPC6" s="86"/>
      <c r="NPD6" s="86"/>
      <c r="NPE6" s="86"/>
      <c r="NPF6" s="86"/>
      <c r="NPG6" s="86"/>
      <c r="NPH6" s="86"/>
      <c r="NPI6" s="86"/>
      <c r="NPJ6" s="86"/>
      <c r="NPK6" s="86"/>
      <c r="NPL6" s="86"/>
      <c r="NPM6" s="86"/>
      <c r="NPN6" s="86"/>
      <c r="NPO6" s="86"/>
      <c r="NPP6" s="86"/>
      <c r="NPQ6" s="86"/>
      <c r="NPR6" s="86"/>
      <c r="NPS6" s="86"/>
      <c r="NPT6" s="86"/>
      <c r="NPU6" s="86"/>
      <c r="NPV6" s="86"/>
      <c r="NPW6" s="86"/>
      <c r="NPX6" s="86"/>
      <c r="NPY6" s="86"/>
      <c r="NPZ6" s="86"/>
      <c r="NQA6" s="86"/>
      <c r="NQB6" s="86"/>
      <c r="NQC6" s="86"/>
      <c r="NQD6" s="86"/>
      <c r="NQE6" s="86"/>
      <c r="NQF6" s="86"/>
      <c r="NQG6" s="86"/>
      <c r="NQH6" s="86"/>
      <c r="NQI6" s="86"/>
      <c r="NQJ6" s="86"/>
      <c r="NQK6" s="86"/>
      <c r="NQL6" s="86"/>
      <c r="NQM6" s="86"/>
      <c r="NQN6" s="86"/>
      <c r="NQO6" s="86"/>
      <c r="NQP6" s="86"/>
      <c r="NQQ6" s="86"/>
      <c r="NQR6" s="86"/>
      <c r="NQS6" s="86"/>
      <c r="NQT6" s="86"/>
      <c r="NQU6" s="86"/>
      <c r="NQV6" s="86"/>
      <c r="NQW6" s="86"/>
      <c r="NQX6" s="86"/>
      <c r="NQY6" s="86"/>
      <c r="NQZ6" s="86"/>
      <c r="NRA6" s="86"/>
      <c r="NRB6" s="86"/>
      <c r="NRC6" s="86"/>
      <c r="NRD6" s="86"/>
      <c r="NRE6" s="86"/>
      <c r="NRF6" s="86"/>
      <c r="NRG6" s="86"/>
      <c r="NRH6" s="86"/>
      <c r="NRI6" s="86"/>
      <c r="NRJ6" s="86"/>
      <c r="NRK6" s="86"/>
      <c r="NRL6" s="86"/>
      <c r="NRM6" s="86"/>
      <c r="NRN6" s="86"/>
      <c r="NRO6" s="86"/>
      <c r="NRP6" s="86"/>
      <c r="NRQ6" s="86"/>
      <c r="NRR6" s="86"/>
      <c r="NRS6" s="86"/>
      <c r="NRT6" s="86"/>
      <c r="NRU6" s="86"/>
      <c r="NRV6" s="86"/>
      <c r="NRW6" s="86"/>
      <c r="NRX6" s="86"/>
      <c r="NRY6" s="86"/>
      <c r="NRZ6" s="86"/>
      <c r="NSA6" s="86"/>
      <c r="NSB6" s="86"/>
      <c r="NSC6" s="86"/>
      <c r="NSD6" s="86"/>
      <c r="NSE6" s="86"/>
      <c r="NSF6" s="86"/>
      <c r="NSG6" s="86"/>
      <c r="NSH6" s="86"/>
      <c r="NSI6" s="86"/>
      <c r="NSJ6" s="86"/>
      <c r="NSK6" s="86"/>
      <c r="NSL6" s="86"/>
      <c r="NSM6" s="86"/>
      <c r="NSN6" s="86"/>
      <c r="NSO6" s="86"/>
      <c r="NSP6" s="86"/>
      <c r="NSQ6" s="86"/>
      <c r="NSR6" s="86"/>
      <c r="NSS6" s="86"/>
      <c r="NST6" s="86"/>
      <c r="NSU6" s="86"/>
      <c r="NSV6" s="86"/>
      <c r="NSW6" s="86"/>
      <c r="NSX6" s="86"/>
      <c r="NSY6" s="86"/>
      <c r="NSZ6" s="86"/>
      <c r="NTA6" s="86"/>
      <c r="NTB6" s="86"/>
      <c r="NTC6" s="86"/>
      <c r="NTD6" s="86"/>
      <c r="NTE6" s="86"/>
      <c r="NTF6" s="86"/>
      <c r="NTG6" s="86"/>
      <c r="NTH6" s="86"/>
      <c r="NTI6" s="86"/>
      <c r="NTJ6" s="86"/>
      <c r="NTK6" s="86"/>
      <c r="NTL6" s="86"/>
      <c r="NTM6" s="86"/>
      <c r="NTN6" s="86"/>
      <c r="NTO6" s="86"/>
      <c r="NTP6" s="86"/>
      <c r="NTQ6" s="86"/>
      <c r="NTR6" s="86"/>
      <c r="NTS6" s="86"/>
      <c r="NTT6" s="86"/>
      <c r="NTU6" s="86"/>
      <c r="NTV6" s="86"/>
      <c r="NTW6" s="86"/>
      <c r="NTX6" s="86"/>
      <c r="NTY6" s="86"/>
      <c r="NTZ6" s="86"/>
      <c r="NUA6" s="86"/>
      <c r="NUB6" s="86"/>
      <c r="NUC6" s="86"/>
      <c r="NUD6" s="86"/>
      <c r="NUE6" s="86"/>
      <c r="NUF6" s="86"/>
      <c r="NUG6" s="86"/>
      <c r="NUH6" s="86"/>
      <c r="NUI6" s="86"/>
      <c r="NUJ6" s="86"/>
      <c r="NUK6" s="86"/>
      <c r="NUL6" s="86"/>
      <c r="NUM6" s="86"/>
      <c r="NUN6" s="86"/>
      <c r="NUO6" s="86"/>
      <c r="NUP6" s="86"/>
      <c r="NUQ6" s="86"/>
      <c r="NUR6" s="86"/>
      <c r="NUS6" s="86"/>
      <c r="NUT6" s="86"/>
      <c r="NUU6" s="86"/>
      <c r="NUV6" s="86"/>
      <c r="NUW6" s="86"/>
      <c r="NUX6" s="86"/>
      <c r="NUY6" s="86"/>
      <c r="NUZ6" s="86"/>
      <c r="NVA6" s="86"/>
      <c r="NVB6" s="86"/>
      <c r="NVC6" s="86"/>
      <c r="NVD6" s="86"/>
      <c r="NVE6" s="86"/>
      <c r="NVF6" s="86"/>
      <c r="NVG6" s="86"/>
      <c r="NVH6" s="86"/>
      <c r="NVI6" s="86"/>
      <c r="NVJ6" s="86"/>
      <c r="NVK6" s="86"/>
      <c r="NVL6" s="86"/>
      <c r="NVM6" s="86"/>
      <c r="NVN6" s="86"/>
      <c r="NVO6" s="86"/>
      <c r="NVP6" s="86"/>
      <c r="NVQ6" s="86"/>
      <c r="NVR6" s="86"/>
      <c r="NVS6" s="86"/>
      <c r="NVT6" s="86"/>
      <c r="NVU6" s="86"/>
      <c r="NVV6" s="86"/>
      <c r="NVW6" s="86"/>
      <c r="NVX6" s="86"/>
      <c r="NVY6" s="86"/>
      <c r="NVZ6" s="86"/>
      <c r="NWA6" s="86"/>
      <c r="NWB6" s="86"/>
      <c r="NWC6" s="86"/>
      <c r="NWD6" s="86"/>
      <c r="NWE6" s="86"/>
      <c r="NWF6" s="86"/>
      <c r="NWG6" s="86"/>
      <c r="NWH6" s="86"/>
      <c r="NWI6" s="86"/>
      <c r="NWJ6" s="86"/>
      <c r="NWK6" s="86"/>
      <c r="NWL6" s="86"/>
      <c r="NWM6" s="86"/>
      <c r="NWN6" s="86"/>
      <c r="NWO6" s="86"/>
      <c r="NWP6" s="86"/>
      <c r="NWQ6" s="86"/>
      <c r="NWR6" s="86"/>
      <c r="NWS6" s="86"/>
      <c r="NWT6" s="86"/>
      <c r="NWU6" s="86"/>
      <c r="NWV6" s="86"/>
      <c r="NWW6" s="86"/>
      <c r="NWX6" s="86"/>
      <c r="NWY6" s="86"/>
      <c r="NWZ6" s="86"/>
      <c r="NXA6" s="86"/>
      <c r="NXB6" s="86"/>
      <c r="NXC6" s="86"/>
      <c r="NXD6" s="86"/>
      <c r="NXE6" s="86"/>
      <c r="NXF6" s="86"/>
      <c r="NXG6" s="86"/>
      <c r="NXH6" s="86"/>
      <c r="NXI6" s="86"/>
      <c r="NXJ6" s="86"/>
      <c r="NXK6" s="86"/>
      <c r="NXL6" s="86"/>
      <c r="NXM6" s="86"/>
      <c r="NXN6" s="86"/>
      <c r="NXO6" s="86"/>
      <c r="NXP6" s="86"/>
      <c r="NXQ6" s="86"/>
      <c r="NXR6" s="86"/>
      <c r="NXS6" s="86"/>
      <c r="NXT6" s="86"/>
      <c r="NXU6" s="86"/>
      <c r="NXV6" s="86"/>
      <c r="NXW6" s="86"/>
      <c r="NXX6" s="86"/>
      <c r="NXY6" s="86"/>
      <c r="NXZ6" s="86"/>
      <c r="NYA6" s="86"/>
      <c r="NYB6" s="86"/>
      <c r="NYC6" s="86"/>
      <c r="NYD6" s="86"/>
      <c r="NYE6" s="86"/>
      <c r="NYF6" s="86"/>
      <c r="NYG6" s="86"/>
      <c r="NYH6" s="86"/>
      <c r="NYI6" s="86"/>
      <c r="NYJ6" s="86"/>
      <c r="NYK6" s="86"/>
      <c r="NYL6" s="86"/>
      <c r="NYM6" s="86"/>
      <c r="NYN6" s="86"/>
      <c r="NYO6" s="86"/>
      <c r="NYP6" s="86"/>
      <c r="NYQ6" s="86"/>
      <c r="NYR6" s="86"/>
      <c r="NYS6" s="86"/>
      <c r="NYT6" s="86"/>
      <c r="NYU6" s="86"/>
      <c r="NYV6" s="86"/>
      <c r="NYW6" s="86"/>
      <c r="NYX6" s="86"/>
      <c r="NYY6" s="86"/>
      <c r="NYZ6" s="86"/>
      <c r="NZA6" s="86"/>
      <c r="NZB6" s="86"/>
      <c r="NZC6" s="86"/>
      <c r="NZD6" s="86"/>
      <c r="NZE6" s="86"/>
      <c r="NZF6" s="86"/>
      <c r="NZG6" s="86"/>
      <c r="NZH6" s="86"/>
      <c r="NZI6" s="86"/>
      <c r="NZJ6" s="86"/>
      <c r="NZK6" s="86"/>
      <c r="NZL6" s="86"/>
      <c r="NZM6" s="86"/>
      <c r="NZN6" s="86"/>
      <c r="NZO6" s="86"/>
      <c r="NZP6" s="86"/>
      <c r="NZQ6" s="86"/>
      <c r="NZR6" s="86"/>
      <c r="NZS6" s="86"/>
      <c r="NZT6" s="86"/>
      <c r="NZU6" s="86"/>
      <c r="NZV6" s="86"/>
      <c r="NZW6" s="86"/>
      <c r="NZX6" s="86"/>
      <c r="NZY6" s="86"/>
      <c r="NZZ6" s="86"/>
      <c r="OAA6" s="86"/>
      <c r="OAB6" s="86"/>
      <c r="OAC6" s="86"/>
      <c r="OAD6" s="86"/>
      <c r="OAE6" s="86"/>
      <c r="OAF6" s="86"/>
      <c r="OAG6" s="86"/>
      <c r="OAH6" s="86"/>
      <c r="OAI6" s="86"/>
      <c r="OAJ6" s="86"/>
      <c r="OAK6" s="86"/>
      <c r="OAL6" s="86"/>
      <c r="OAM6" s="86"/>
      <c r="OAN6" s="86"/>
      <c r="OAO6" s="86"/>
      <c r="OAP6" s="86"/>
      <c r="OAQ6" s="86"/>
      <c r="OAR6" s="86"/>
      <c r="OAS6" s="86"/>
      <c r="OAT6" s="86"/>
      <c r="OAU6" s="86"/>
      <c r="OAV6" s="86"/>
      <c r="OAW6" s="86"/>
      <c r="OAX6" s="86"/>
      <c r="OAY6" s="86"/>
      <c r="OAZ6" s="86"/>
      <c r="OBA6" s="86"/>
      <c r="OBB6" s="86"/>
      <c r="OBC6" s="86"/>
      <c r="OBD6" s="86"/>
      <c r="OBE6" s="86"/>
      <c r="OBF6" s="86"/>
      <c r="OBG6" s="86"/>
      <c r="OBH6" s="86"/>
      <c r="OBI6" s="86"/>
      <c r="OBJ6" s="86"/>
      <c r="OBK6" s="86"/>
      <c r="OBL6" s="86"/>
      <c r="OBM6" s="86"/>
      <c r="OBN6" s="86"/>
      <c r="OBO6" s="86"/>
      <c r="OBP6" s="86"/>
      <c r="OBQ6" s="86"/>
      <c r="OBR6" s="86"/>
      <c r="OBS6" s="86"/>
      <c r="OBT6" s="86"/>
      <c r="OBU6" s="86"/>
      <c r="OBV6" s="86"/>
      <c r="OBW6" s="86"/>
      <c r="OBX6" s="86"/>
      <c r="OBY6" s="86"/>
      <c r="OBZ6" s="86"/>
      <c r="OCA6" s="86"/>
      <c r="OCB6" s="86"/>
      <c r="OCC6" s="86"/>
      <c r="OCD6" s="86"/>
      <c r="OCE6" s="86"/>
      <c r="OCF6" s="86"/>
      <c r="OCG6" s="86"/>
      <c r="OCH6" s="86"/>
      <c r="OCI6" s="86"/>
      <c r="OCJ6" s="86"/>
      <c r="OCK6" s="86"/>
      <c r="OCL6" s="86"/>
      <c r="OCM6" s="86"/>
      <c r="OCN6" s="86"/>
      <c r="OCO6" s="86"/>
      <c r="OCP6" s="86"/>
      <c r="OCQ6" s="86"/>
      <c r="OCR6" s="86"/>
      <c r="OCS6" s="86"/>
      <c r="OCT6" s="86"/>
      <c r="OCU6" s="86"/>
      <c r="OCV6" s="86"/>
      <c r="OCW6" s="86"/>
      <c r="OCX6" s="86"/>
      <c r="OCY6" s="86"/>
      <c r="OCZ6" s="86"/>
      <c r="ODA6" s="86"/>
      <c r="ODB6" s="86"/>
      <c r="ODC6" s="86"/>
      <c r="ODD6" s="86"/>
      <c r="ODE6" s="86"/>
      <c r="ODF6" s="86"/>
      <c r="ODG6" s="86"/>
      <c r="ODH6" s="86"/>
      <c r="ODI6" s="86"/>
      <c r="ODJ6" s="86"/>
      <c r="ODK6" s="86"/>
      <c r="ODL6" s="86"/>
      <c r="ODM6" s="86"/>
      <c r="ODN6" s="86"/>
      <c r="ODO6" s="86"/>
      <c r="ODP6" s="86"/>
      <c r="ODQ6" s="86"/>
      <c r="ODR6" s="86"/>
      <c r="ODS6" s="86"/>
      <c r="ODT6" s="86"/>
      <c r="ODU6" s="86"/>
      <c r="ODV6" s="86"/>
      <c r="ODW6" s="86"/>
      <c r="ODX6" s="86"/>
      <c r="ODY6" s="86"/>
      <c r="ODZ6" s="86"/>
      <c r="OEA6" s="86"/>
      <c r="OEB6" s="86"/>
      <c r="OEC6" s="86"/>
      <c r="OED6" s="86"/>
      <c r="OEE6" s="86"/>
      <c r="OEF6" s="86"/>
      <c r="OEG6" s="86"/>
      <c r="OEH6" s="86"/>
      <c r="OEI6" s="86"/>
      <c r="OEJ6" s="86"/>
      <c r="OEK6" s="86"/>
      <c r="OEL6" s="86"/>
      <c r="OEM6" s="86"/>
      <c r="OEN6" s="86"/>
      <c r="OEO6" s="86"/>
      <c r="OEP6" s="86"/>
      <c r="OEQ6" s="86"/>
      <c r="OER6" s="86"/>
      <c r="OES6" s="86"/>
      <c r="OET6" s="86"/>
      <c r="OEU6" s="86"/>
      <c r="OEV6" s="86"/>
      <c r="OEW6" s="86"/>
      <c r="OEX6" s="86"/>
      <c r="OEY6" s="86"/>
      <c r="OEZ6" s="86"/>
      <c r="OFA6" s="86"/>
      <c r="OFB6" s="86"/>
      <c r="OFC6" s="86"/>
      <c r="OFD6" s="86"/>
      <c r="OFE6" s="86"/>
      <c r="OFF6" s="86"/>
      <c r="OFG6" s="86"/>
      <c r="OFH6" s="86"/>
      <c r="OFI6" s="86"/>
      <c r="OFJ6" s="86"/>
      <c r="OFK6" s="86"/>
      <c r="OFL6" s="86"/>
      <c r="OFM6" s="86"/>
      <c r="OFN6" s="86"/>
      <c r="OFO6" s="86"/>
      <c r="OFP6" s="86"/>
      <c r="OFQ6" s="86"/>
      <c r="OFR6" s="86"/>
      <c r="OFS6" s="86"/>
      <c r="OFT6" s="86"/>
      <c r="OFU6" s="86"/>
      <c r="OFV6" s="86"/>
      <c r="OFW6" s="86"/>
      <c r="OFX6" s="86"/>
      <c r="OFY6" s="86"/>
      <c r="OFZ6" s="86"/>
      <c r="OGA6" s="86"/>
      <c r="OGB6" s="86"/>
      <c r="OGC6" s="86"/>
      <c r="OGD6" s="86"/>
      <c r="OGE6" s="86"/>
      <c r="OGF6" s="86"/>
      <c r="OGG6" s="86"/>
      <c r="OGH6" s="86"/>
      <c r="OGI6" s="86"/>
      <c r="OGJ6" s="86"/>
      <c r="OGK6" s="86"/>
      <c r="OGL6" s="86"/>
      <c r="OGM6" s="86"/>
      <c r="OGN6" s="86"/>
      <c r="OGO6" s="86"/>
      <c r="OGP6" s="86"/>
      <c r="OGQ6" s="86"/>
      <c r="OGR6" s="86"/>
      <c r="OGS6" s="86"/>
      <c r="OGT6" s="86"/>
      <c r="OGU6" s="86"/>
      <c r="OGV6" s="86"/>
      <c r="OGW6" s="86"/>
      <c r="OGX6" s="86"/>
      <c r="OGY6" s="86"/>
      <c r="OGZ6" s="86"/>
      <c r="OHA6" s="86"/>
      <c r="OHB6" s="86"/>
      <c r="OHC6" s="86"/>
      <c r="OHD6" s="86"/>
      <c r="OHE6" s="86"/>
      <c r="OHF6" s="86"/>
      <c r="OHG6" s="86"/>
      <c r="OHH6" s="86"/>
      <c r="OHI6" s="86"/>
      <c r="OHJ6" s="86"/>
      <c r="OHK6" s="86"/>
      <c r="OHL6" s="86"/>
      <c r="OHM6" s="86"/>
      <c r="OHN6" s="86"/>
      <c r="OHO6" s="86"/>
      <c r="OHP6" s="86"/>
      <c r="OHQ6" s="86"/>
      <c r="OHR6" s="86"/>
      <c r="OHS6" s="86"/>
      <c r="OHT6" s="86"/>
      <c r="OHU6" s="86"/>
      <c r="OHV6" s="86"/>
      <c r="OHW6" s="86"/>
      <c r="OHX6" s="86"/>
      <c r="OHY6" s="86"/>
      <c r="OHZ6" s="86"/>
      <c r="OIA6" s="86"/>
      <c r="OIB6" s="86"/>
      <c r="OIC6" s="86"/>
      <c r="OID6" s="86"/>
      <c r="OIE6" s="86"/>
      <c r="OIF6" s="86"/>
      <c r="OIG6" s="86"/>
      <c r="OIH6" s="86"/>
      <c r="OII6" s="86"/>
      <c r="OIJ6" s="86"/>
      <c r="OIK6" s="86"/>
      <c r="OIL6" s="86"/>
      <c r="OIM6" s="86"/>
      <c r="OIN6" s="86"/>
      <c r="OIO6" s="86"/>
      <c r="OIP6" s="86"/>
      <c r="OIQ6" s="86"/>
      <c r="OIR6" s="86"/>
      <c r="OIS6" s="86"/>
      <c r="OIT6" s="86"/>
      <c r="OIU6" s="86"/>
      <c r="OIV6" s="86"/>
      <c r="OIW6" s="86"/>
      <c r="OIX6" s="86"/>
      <c r="OIY6" s="86"/>
      <c r="OIZ6" s="86"/>
      <c r="OJA6" s="86"/>
      <c r="OJB6" s="86"/>
      <c r="OJC6" s="86"/>
      <c r="OJD6" s="86"/>
      <c r="OJE6" s="86"/>
      <c r="OJF6" s="86"/>
      <c r="OJG6" s="86"/>
      <c r="OJH6" s="86"/>
      <c r="OJI6" s="86"/>
      <c r="OJJ6" s="86"/>
      <c r="OJK6" s="86"/>
      <c r="OJL6" s="86"/>
      <c r="OJM6" s="86"/>
      <c r="OJN6" s="86"/>
      <c r="OJO6" s="86"/>
      <c r="OJP6" s="86"/>
      <c r="OJQ6" s="86"/>
      <c r="OJR6" s="86"/>
      <c r="OJS6" s="86"/>
      <c r="OJT6" s="86"/>
      <c r="OJU6" s="86"/>
      <c r="OJV6" s="86"/>
      <c r="OJW6" s="86"/>
      <c r="OJX6" s="86"/>
      <c r="OJY6" s="86"/>
      <c r="OJZ6" s="86"/>
      <c r="OKA6" s="86"/>
      <c r="OKB6" s="86"/>
      <c r="OKC6" s="86"/>
      <c r="OKD6" s="86"/>
      <c r="OKE6" s="86"/>
      <c r="OKF6" s="86"/>
      <c r="OKG6" s="86"/>
      <c r="OKH6" s="86"/>
      <c r="OKI6" s="86"/>
      <c r="OKJ6" s="86"/>
      <c r="OKK6" s="86"/>
      <c r="OKL6" s="86"/>
      <c r="OKM6" s="86"/>
      <c r="OKN6" s="86"/>
      <c r="OKO6" s="86"/>
      <c r="OKP6" s="86"/>
      <c r="OKQ6" s="86"/>
      <c r="OKR6" s="86"/>
      <c r="OKS6" s="86"/>
      <c r="OKT6" s="86"/>
      <c r="OKU6" s="86"/>
      <c r="OKV6" s="86"/>
      <c r="OKW6" s="86"/>
      <c r="OKX6" s="86"/>
      <c r="OKY6" s="86"/>
      <c r="OKZ6" s="86"/>
      <c r="OLA6" s="86"/>
      <c r="OLB6" s="86"/>
      <c r="OLC6" s="86"/>
      <c r="OLD6" s="86"/>
      <c r="OLE6" s="86"/>
      <c r="OLF6" s="86"/>
      <c r="OLG6" s="86"/>
      <c r="OLH6" s="86"/>
      <c r="OLI6" s="86"/>
      <c r="OLJ6" s="86"/>
      <c r="OLK6" s="86"/>
      <c r="OLL6" s="86"/>
      <c r="OLM6" s="86"/>
      <c r="OLN6" s="86"/>
      <c r="OLO6" s="86"/>
      <c r="OLP6" s="86"/>
      <c r="OLQ6" s="86"/>
      <c r="OLR6" s="86"/>
      <c r="OLS6" s="86"/>
      <c r="OLT6" s="86"/>
      <c r="OLU6" s="86"/>
      <c r="OLV6" s="86"/>
      <c r="OLW6" s="86"/>
      <c r="OLX6" s="86"/>
      <c r="OLY6" s="86"/>
      <c r="OLZ6" s="86"/>
      <c r="OMA6" s="86"/>
      <c r="OMB6" s="86"/>
      <c r="OMC6" s="86"/>
      <c r="OMD6" s="86"/>
      <c r="OME6" s="86"/>
      <c r="OMF6" s="86"/>
      <c r="OMG6" s="86"/>
      <c r="OMH6" s="86"/>
      <c r="OMI6" s="86"/>
      <c r="OMJ6" s="86"/>
      <c r="OMK6" s="86"/>
      <c r="OML6" s="86"/>
      <c r="OMM6" s="86"/>
      <c r="OMN6" s="86"/>
      <c r="OMO6" s="86"/>
      <c r="OMP6" s="86"/>
      <c r="OMQ6" s="86"/>
      <c r="OMR6" s="86"/>
      <c r="OMS6" s="86"/>
      <c r="OMT6" s="86"/>
      <c r="OMU6" s="86"/>
      <c r="OMV6" s="86"/>
      <c r="OMW6" s="86"/>
      <c r="OMX6" s="86"/>
      <c r="OMY6" s="86"/>
      <c r="OMZ6" s="86"/>
      <c r="ONA6" s="86"/>
      <c r="ONB6" s="86"/>
      <c r="ONC6" s="86"/>
      <c r="OND6" s="86"/>
      <c r="ONE6" s="86"/>
      <c r="ONF6" s="86"/>
      <c r="ONG6" s="86"/>
      <c r="ONH6" s="86"/>
      <c r="ONI6" s="86"/>
      <c r="ONJ6" s="86"/>
      <c r="ONK6" s="86"/>
      <c r="ONL6" s="86"/>
      <c r="ONM6" s="86"/>
      <c r="ONN6" s="86"/>
      <c r="ONO6" s="86"/>
      <c r="ONP6" s="86"/>
      <c r="ONQ6" s="86"/>
      <c r="ONR6" s="86"/>
      <c r="ONS6" s="86"/>
      <c r="ONT6" s="86"/>
      <c r="ONU6" s="86"/>
      <c r="ONV6" s="86"/>
      <c r="ONW6" s="86"/>
      <c r="ONX6" s="86"/>
      <c r="ONY6" s="86"/>
      <c r="ONZ6" s="86"/>
      <c r="OOA6" s="86"/>
      <c r="OOB6" s="86"/>
      <c r="OOC6" s="86"/>
      <c r="OOD6" s="86"/>
      <c r="OOE6" s="86"/>
      <c r="OOF6" s="86"/>
      <c r="OOG6" s="86"/>
      <c r="OOH6" s="86"/>
      <c r="OOI6" s="86"/>
      <c r="OOJ6" s="86"/>
      <c r="OOK6" s="86"/>
      <c r="OOL6" s="86"/>
      <c r="OOM6" s="86"/>
      <c r="OON6" s="86"/>
      <c r="OOO6" s="86"/>
      <c r="OOP6" s="86"/>
      <c r="OOQ6" s="86"/>
      <c r="OOR6" s="86"/>
      <c r="OOS6" s="86"/>
      <c r="OOT6" s="86"/>
      <c r="OOU6" s="86"/>
      <c r="OOV6" s="86"/>
      <c r="OOW6" s="86"/>
      <c r="OOX6" s="86"/>
      <c r="OOY6" s="86"/>
      <c r="OOZ6" s="86"/>
      <c r="OPA6" s="86"/>
      <c r="OPB6" s="86"/>
      <c r="OPC6" s="86"/>
      <c r="OPD6" s="86"/>
      <c r="OPE6" s="86"/>
      <c r="OPF6" s="86"/>
      <c r="OPG6" s="86"/>
      <c r="OPH6" s="86"/>
      <c r="OPI6" s="86"/>
      <c r="OPJ6" s="86"/>
      <c r="OPK6" s="86"/>
      <c r="OPL6" s="86"/>
      <c r="OPM6" s="86"/>
      <c r="OPN6" s="86"/>
      <c r="OPO6" s="86"/>
      <c r="OPP6" s="86"/>
      <c r="OPQ6" s="86"/>
      <c r="OPR6" s="86"/>
      <c r="OPS6" s="86"/>
      <c r="OPT6" s="86"/>
      <c r="OPU6" s="86"/>
      <c r="OPV6" s="86"/>
      <c r="OPW6" s="86"/>
      <c r="OPX6" s="86"/>
      <c r="OPY6" s="86"/>
      <c r="OPZ6" s="86"/>
      <c r="OQA6" s="86"/>
      <c r="OQB6" s="86"/>
      <c r="OQC6" s="86"/>
      <c r="OQD6" s="86"/>
      <c r="OQE6" s="86"/>
      <c r="OQF6" s="86"/>
      <c r="OQG6" s="86"/>
      <c r="OQH6" s="86"/>
      <c r="OQI6" s="86"/>
      <c r="OQJ6" s="86"/>
      <c r="OQK6" s="86"/>
      <c r="OQL6" s="86"/>
      <c r="OQM6" s="86"/>
      <c r="OQN6" s="86"/>
      <c r="OQO6" s="86"/>
      <c r="OQP6" s="86"/>
      <c r="OQQ6" s="86"/>
      <c r="OQR6" s="86"/>
      <c r="OQS6" s="86"/>
      <c r="OQT6" s="86"/>
      <c r="OQU6" s="86"/>
      <c r="OQV6" s="86"/>
      <c r="OQW6" s="86"/>
      <c r="OQX6" s="86"/>
      <c r="OQY6" s="86"/>
      <c r="OQZ6" s="86"/>
      <c r="ORA6" s="86"/>
      <c r="ORB6" s="86"/>
      <c r="ORC6" s="86"/>
      <c r="ORD6" s="86"/>
      <c r="ORE6" s="86"/>
      <c r="ORF6" s="86"/>
      <c r="ORG6" s="86"/>
      <c r="ORH6" s="86"/>
      <c r="ORI6" s="86"/>
      <c r="ORJ6" s="86"/>
      <c r="ORK6" s="86"/>
      <c r="ORL6" s="86"/>
      <c r="ORM6" s="86"/>
      <c r="ORN6" s="86"/>
      <c r="ORO6" s="86"/>
      <c r="ORP6" s="86"/>
      <c r="ORQ6" s="86"/>
      <c r="ORR6" s="86"/>
      <c r="ORS6" s="86"/>
      <c r="ORT6" s="86"/>
      <c r="ORU6" s="86"/>
      <c r="ORV6" s="86"/>
      <c r="ORW6" s="86"/>
      <c r="ORX6" s="86"/>
      <c r="ORY6" s="86"/>
      <c r="ORZ6" s="86"/>
      <c r="OSA6" s="86"/>
      <c r="OSB6" s="86"/>
      <c r="OSC6" s="86"/>
      <c r="OSD6" s="86"/>
      <c r="OSE6" s="86"/>
      <c r="OSF6" s="86"/>
      <c r="OSG6" s="86"/>
      <c r="OSH6" s="86"/>
      <c r="OSI6" s="86"/>
      <c r="OSJ6" s="86"/>
      <c r="OSK6" s="86"/>
      <c r="OSL6" s="86"/>
      <c r="OSM6" s="86"/>
      <c r="OSN6" s="86"/>
      <c r="OSO6" s="86"/>
      <c r="OSP6" s="86"/>
      <c r="OSQ6" s="86"/>
      <c r="OSR6" s="86"/>
      <c r="OSS6" s="86"/>
      <c r="OST6" s="86"/>
      <c r="OSU6" s="86"/>
      <c r="OSV6" s="86"/>
      <c r="OSW6" s="86"/>
      <c r="OSX6" s="86"/>
      <c r="OSY6" s="86"/>
      <c r="OSZ6" s="86"/>
      <c r="OTA6" s="86"/>
      <c r="OTB6" s="86"/>
      <c r="OTC6" s="86"/>
      <c r="OTD6" s="86"/>
      <c r="OTE6" s="86"/>
      <c r="OTF6" s="86"/>
      <c r="OTG6" s="86"/>
      <c r="OTH6" s="86"/>
      <c r="OTI6" s="86"/>
      <c r="OTJ6" s="86"/>
      <c r="OTK6" s="86"/>
      <c r="OTL6" s="86"/>
      <c r="OTM6" s="86"/>
      <c r="OTN6" s="86"/>
      <c r="OTO6" s="86"/>
      <c r="OTP6" s="86"/>
      <c r="OTQ6" s="86"/>
      <c r="OTR6" s="86"/>
      <c r="OTS6" s="86"/>
      <c r="OTT6" s="86"/>
      <c r="OTU6" s="86"/>
      <c r="OTV6" s="86"/>
      <c r="OTW6" s="86"/>
      <c r="OTX6" s="86"/>
      <c r="OTY6" s="86"/>
      <c r="OTZ6" s="86"/>
      <c r="OUA6" s="86"/>
      <c r="OUB6" s="86"/>
      <c r="OUC6" s="86"/>
      <c r="OUD6" s="86"/>
      <c r="OUE6" s="86"/>
      <c r="OUF6" s="86"/>
      <c r="OUG6" s="86"/>
      <c r="OUH6" s="86"/>
      <c r="OUI6" s="86"/>
      <c r="OUJ6" s="86"/>
      <c r="OUK6" s="86"/>
      <c r="OUL6" s="86"/>
      <c r="OUM6" s="86"/>
      <c r="OUN6" s="86"/>
      <c r="OUO6" s="86"/>
      <c r="OUP6" s="86"/>
      <c r="OUQ6" s="86"/>
      <c r="OUR6" s="86"/>
      <c r="OUS6" s="86"/>
      <c r="OUT6" s="86"/>
      <c r="OUU6" s="86"/>
      <c r="OUV6" s="86"/>
      <c r="OUW6" s="86"/>
      <c r="OUX6" s="86"/>
      <c r="OUY6" s="86"/>
      <c r="OUZ6" s="86"/>
      <c r="OVA6" s="86"/>
      <c r="OVB6" s="86"/>
      <c r="OVC6" s="86"/>
      <c r="OVD6" s="86"/>
      <c r="OVE6" s="86"/>
      <c r="OVF6" s="86"/>
      <c r="OVG6" s="86"/>
      <c r="OVH6" s="86"/>
      <c r="OVI6" s="86"/>
      <c r="OVJ6" s="86"/>
      <c r="OVK6" s="86"/>
      <c r="OVL6" s="86"/>
      <c r="OVM6" s="86"/>
      <c r="OVN6" s="86"/>
      <c r="OVO6" s="86"/>
      <c r="OVP6" s="86"/>
      <c r="OVQ6" s="86"/>
      <c r="OVR6" s="86"/>
      <c r="OVS6" s="86"/>
      <c r="OVT6" s="86"/>
      <c r="OVU6" s="86"/>
      <c r="OVV6" s="86"/>
      <c r="OVW6" s="86"/>
      <c r="OVX6" s="86"/>
      <c r="OVY6" s="86"/>
      <c r="OVZ6" s="86"/>
      <c r="OWA6" s="86"/>
      <c r="OWB6" s="86"/>
      <c r="OWC6" s="86"/>
      <c r="OWD6" s="86"/>
      <c r="OWE6" s="86"/>
      <c r="OWF6" s="86"/>
      <c r="OWG6" s="86"/>
      <c r="OWH6" s="86"/>
      <c r="OWI6" s="86"/>
      <c r="OWJ6" s="86"/>
      <c r="OWK6" s="86"/>
      <c r="OWL6" s="86"/>
      <c r="OWM6" s="86"/>
      <c r="OWN6" s="86"/>
      <c r="OWO6" s="86"/>
      <c r="OWP6" s="86"/>
      <c r="OWQ6" s="86"/>
      <c r="OWR6" s="86"/>
      <c r="OWS6" s="86"/>
      <c r="OWT6" s="86"/>
      <c r="OWU6" s="86"/>
      <c r="OWV6" s="86"/>
      <c r="OWW6" s="86"/>
      <c r="OWX6" s="86"/>
      <c r="OWY6" s="86"/>
      <c r="OWZ6" s="86"/>
      <c r="OXA6" s="86"/>
      <c r="OXB6" s="86"/>
      <c r="OXC6" s="86"/>
      <c r="OXD6" s="86"/>
      <c r="OXE6" s="86"/>
      <c r="OXF6" s="86"/>
      <c r="OXG6" s="86"/>
      <c r="OXH6" s="86"/>
      <c r="OXI6" s="86"/>
      <c r="OXJ6" s="86"/>
      <c r="OXK6" s="86"/>
      <c r="OXL6" s="86"/>
      <c r="OXM6" s="86"/>
      <c r="OXN6" s="86"/>
      <c r="OXO6" s="86"/>
      <c r="OXP6" s="86"/>
      <c r="OXQ6" s="86"/>
      <c r="OXR6" s="86"/>
      <c r="OXS6" s="86"/>
      <c r="OXT6" s="86"/>
      <c r="OXU6" s="86"/>
      <c r="OXV6" s="86"/>
      <c r="OXW6" s="86"/>
      <c r="OXX6" s="86"/>
      <c r="OXY6" s="86"/>
      <c r="OXZ6" s="86"/>
      <c r="OYA6" s="86"/>
      <c r="OYB6" s="86"/>
      <c r="OYC6" s="86"/>
      <c r="OYD6" s="86"/>
      <c r="OYE6" s="86"/>
      <c r="OYF6" s="86"/>
      <c r="OYG6" s="86"/>
      <c r="OYH6" s="86"/>
      <c r="OYI6" s="86"/>
      <c r="OYJ6" s="86"/>
      <c r="OYK6" s="86"/>
      <c r="OYL6" s="86"/>
      <c r="OYM6" s="86"/>
      <c r="OYN6" s="86"/>
      <c r="OYO6" s="86"/>
      <c r="OYP6" s="86"/>
      <c r="OYQ6" s="86"/>
      <c r="OYR6" s="86"/>
      <c r="OYS6" s="86"/>
      <c r="OYT6" s="86"/>
      <c r="OYU6" s="86"/>
      <c r="OYV6" s="86"/>
      <c r="OYW6" s="86"/>
      <c r="OYX6" s="86"/>
      <c r="OYY6" s="86"/>
      <c r="OYZ6" s="86"/>
      <c r="OZA6" s="86"/>
      <c r="OZB6" s="86"/>
      <c r="OZC6" s="86"/>
      <c r="OZD6" s="86"/>
      <c r="OZE6" s="86"/>
      <c r="OZF6" s="86"/>
      <c r="OZG6" s="86"/>
      <c r="OZH6" s="86"/>
      <c r="OZI6" s="86"/>
      <c r="OZJ6" s="86"/>
      <c r="OZK6" s="86"/>
      <c r="OZL6" s="86"/>
      <c r="OZM6" s="86"/>
      <c r="OZN6" s="86"/>
      <c r="OZO6" s="86"/>
      <c r="OZP6" s="86"/>
      <c r="OZQ6" s="86"/>
      <c r="OZR6" s="86"/>
      <c r="OZS6" s="86"/>
      <c r="OZT6" s="86"/>
      <c r="OZU6" s="86"/>
      <c r="OZV6" s="86"/>
      <c r="OZW6" s="86"/>
      <c r="OZX6" s="86"/>
      <c r="OZY6" s="86"/>
      <c r="OZZ6" s="86"/>
      <c r="PAA6" s="86"/>
      <c r="PAB6" s="86"/>
      <c r="PAC6" s="86"/>
      <c r="PAD6" s="86"/>
      <c r="PAE6" s="86"/>
      <c r="PAF6" s="86"/>
      <c r="PAG6" s="86"/>
      <c r="PAH6" s="86"/>
      <c r="PAI6" s="86"/>
      <c r="PAJ6" s="86"/>
      <c r="PAK6" s="86"/>
      <c r="PAL6" s="86"/>
      <c r="PAM6" s="86"/>
      <c r="PAN6" s="86"/>
      <c r="PAO6" s="86"/>
      <c r="PAP6" s="86"/>
      <c r="PAQ6" s="86"/>
      <c r="PAR6" s="86"/>
      <c r="PAS6" s="86"/>
      <c r="PAT6" s="86"/>
      <c r="PAU6" s="86"/>
      <c r="PAV6" s="86"/>
      <c r="PAW6" s="86"/>
      <c r="PAX6" s="86"/>
      <c r="PAY6" s="86"/>
      <c r="PAZ6" s="86"/>
      <c r="PBA6" s="86"/>
      <c r="PBB6" s="86"/>
      <c r="PBC6" s="86"/>
      <c r="PBD6" s="86"/>
      <c r="PBE6" s="86"/>
      <c r="PBF6" s="86"/>
      <c r="PBG6" s="86"/>
      <c r="PBH6" s="86"/>
      <c r="PBI6" s="86"/>
      <c r="PBJ6" s="86"/>
      <c r="PBK6" s="86"/>
      <c r="PBL6" s="86"/>
      <c r="PBM6" s="86"/>
      <c r="PBN6" s="86"/>
      <c r="PBO6" s="86"/>
      <c r="PBP6" s="86"/>
      <c r="PBQ6" s="86"/>
      <c r="PBR6" s="86"/>
      <c r="PBS6" s="86"/>
      <c r="PBT6" s="86"/>
      <c r="PBU6" s="86"/>
      <c r="PBV6" s="86"/>
      <c r="PBW6" s="86"/>
      <c r="PBX6" s="86"/>
      <c r="PBY6" s="86"/>
      <c r="PBZ6" s="86"/>
      <c r="PCA6" s="86"/>
      <c r="PCB6" s="86"/>
      <c r="PCC6" s="86"/>
      <c r="PCD6" s="86"/>
      <c r="PCE6" s="86"/>
      <c r="PCF6" s="86"/>
      <c r="PCG6" s="86"/>
      <c r="PCH6" s="86"/>
      <c r="PCI6" s="86"/>
      <c r="PCJ6" s="86"/>
      <c r="PCK6" s="86"/>
      <c r="PCL6" s="86"/>
      <c r="PCM6" s="86"/>
      <c r="PCN6" s="86"/>
      <c r="PCO6" s="86"/>
      <c r="PCP6" s="86"/>
      <c r="PCQ6" s="86"/>
      <c r="PCR6" s="86"/>
      <c r="PCS6" s="86"/>
      <c r="PCT6" s="86"/>
      <c r="PCU6" s="86"/>
      <c r="PCV6" s="86"/>
      <c r="PCW6" s="86"/>
      <c r="PCX6" s="86"/>
      <c r="PCY6" s="86"/>
      <c r="PCZ6" s="86"/>
      <c r="PDA6" s="86"/>
      <c r="PDB6" s="86"/>
      <c r="PDC6" s="86"/>
      <c r="PDD6" s="86"/>
      <c r="PDE6" s="86"/>
      <c r="PDF6" s="86"/>
      <c r="PDG6" s="86"/>
      <c r="PDH6" s="86"/>
      <c r="PDI6" s="86"/>
      <c r="PDJ6" s="86"/>
      <c r="PDK6" s="86"/>
      <c r="PDL6" s="86"/>
      <c r="PDM6" s="86"/>
      <c r="PDN6" s="86"/>
      <c r="PDO6" s="86"/>
      <c r="PDP6" s="86"/>
      <c r="PDQ6" s="86"/>
      <c r="PDR6" s="86"/>
      <c r="PDS6" s="86"/>
      <c r="PDT6" s="86"/>
      <c r="PDU6" s="86"/>
      <c r="PDV6" s="86"/>
      <c r="PDW6" s="86"/>
      <c r="PDX6" s="86"/>
      <c r="PDY6" s="86"/>
      <c r="PDZ6" s="86"/>
      <c r="PEA6" s="86"/>
      <c r="PEB6" s="86"/>
      <c r="PEC6" s="86"/>
      <c r="PED6" s="86"/>
      <c r="PEE6" s="86"/>
      <c r="PEF6" s="86"/>
      <c r="PEG6" s="86"/>
      <c r="PEH6" s="86"/>
      <c r="PEI6" s="86"/>
      <c r="PEJ6" s="86"/>
      <c r="PEK6" s="86"/>
      <c r="PEL6" s="86"/>
      <c r="PEM6" s="86"/>
      <c r="PEN6" s="86"/>
      <c r="PEO6" s="86"/>
      <c r="PEP6" s="86"/>
      <c r="PEQ6" s="86"/>
      <c r="PER6" s="86"/>
      <c r="PES6" s="86"/>
      <c r="PET6" s="86"/>
      <c r="PEU6" s="86"/>
      <c r="PEV6" s="86"/>
      <c r="PEW6" s="86"/>
      <c r="PEX6" s="86"/>
      <c r="PEY6" s="86"/>
      <c r="PEZ6" s="86"/>
      <c r="PFA6" s="86"/>
      <c r="PFB6" s="86"/>
      <c r="PFC6" s="86"/>
      <c r="PFD6" s="86"/>
      <c r="PFE6" s="86"/>
      <c r="PFF6" s="86"/>
      <c r="PFG6" s="86"/>
      <c r="PFH6" s="86"/>
      <c r="PFI6" s="86"/>
      <c r="PFJ6" s="86"/>
      <c r="PFK6" s="86"/>
      <c r="PFL6" s="86"/>
      <c r="PFM6" s="86"/>
      <c r="PFN6" s="86"/>
      <c r="PFO6" s="86"/>
      <c r="PFP6" s="86"/>
      <c r="PFQ6" s="86"/>
      <c r="PFR6" s="86"/>
      <c r="PFS6" s="86"/>
      <c r="PFT6" s="86"/>
      <c r="PFU6" s="86"/>
      <c r="PFV6" s="86"/>
      <c r="PFW6" s="86"/>
      <c r="PFX6" s="86"/>
      <c r="PFY6" s="86"/>
      <c r="PFZ6" s="86"/>
      <c r="PGA6" s="86"/>
      <c r="PGB6" s="86"/>
      <c r="PGC6" s="86"/>
      <c r="PGD6" s="86"/>
      <c r="PGE6" s="86"/>
      <c r="PGF6" s="86"/>
      <c r="PGG6" s="86"/>
      <c r="PGH6" s="86"/>
      <c r="PGI6" s="86"/>
      <c r="PGJ6" s="86"/>
      <c r="PGK6" s="86"/>
      <c r="PGL6" s="86"/>
      <c r="PGM6" s="86"/>
      <c r="PGN6" s="86"/>
      <c r="PGO6" s="86"/>
      <c r="PGP6" s="86"/>
      <c r="PGQ6" s="86"/>
      <c r="PGR6" s="86"/>
      <c r="PGS6" s="86"/>
      <c r="PGT6" s="86"/>
      <c r="PGU6" s="86"/>
      <c r="PGV6" s="86"/>
      <c r="PGW6" s="86"/>
      <c r="PGX6" s="86"/>
      <c r="PGY6" s="86"/>
      <c r="PGZ6" s="86"/>
      <c r="PHA6" s="86"/>
      <c r="PHB6" s="86"/>
      <c r="PHC6" s="86"/>
      <c r="PHD6" s="86"/>
      <c r="PHE6" s="86"/>
      <c r="PHF6" s="86"/>
      <c r="PHG6" s="86"/>
      <c r="PHH6" s="86"/>
      <c r="PHI6" s="86"/>
      <c r="PHJ6" s="86"/>
      <c r="PHK6" s="86"/>
      <c r="PHL6" s="86"/>
      <c r="PHM6" s="86"/>
      <c r="PHN6" s="86"/>
      <c r="PHO6" s="86"/>
      <c r="PHP6" s="86"/>
      <c r="PHQ6" s="86"/>
      <c r="PHR6" s="86"/>
      <c r="PHS6" s="86"/>
      <c r="PHT6" s="86"/>
      <c r="PHU6" s="86"/>
      <c r="PHV6" s="86"/>
      <c r="PHW6" s="86"/>
      <c r="PHX6" s="86"/>
      <c r="PHY6" s="86"/>
      <c r="PHZ6" s="86"/>
      <c r="PIA6" s="86"/>
      <c r="PIB6" s="86"/>
      <c r="PIC6" s="86"/>
      <c r="PID6" s="86"/>
      <c r="PIE6" s="86"/>
      <c r="PIF6" s="86"/>
      <c r="PIG6" s="86"/>
      <c r="PIH6" s="86"/>
      <c r="PII6" s="86"/>
      <c r="PIJ6" s="86"/>
      <c r="PIK6" s="86"/>
      <c r="PIL6" s="86"/>
      <c r="PIM6" s="86"/>
      <c r="PIN6" s="86"/>
      <c r="PIO6" s="86"/>
      <c r="PIP6" s="86"/>
      <c r="PIQ6" s="86"/>
      <c r="PIR6" s="86"/>
      <c r="PIS6" s="86"/>
      <c r="PIT6" s="86"/>
      <c r="PIU6" s="86"/>
      <c r="PIV6" s="86"/>
      <c r="PIW6" s="86"/>
      <c r="PIX6" s="86"/>
      <c r="PIY6" s="86"/>
      <c r="PIZ6" s="86"/>
      <c r="PJA6" s="86"/>
      <c r="PJB6" s="86"/>
      <c r="PJC6" s="86"/>
      <c r="PJD6" s="86"/>
      <c r="PJE6" s="86"/>
      <c r="PJF6" s="86"/>
      <c r="PJG6" s="86"/>
      <c r="PJH6" s="86"/>
      <c r="PJI6" s="86"/>
      <c r="PJJ6" s="86"/>
      <c r="PJK6" s="86"/>
      <c r="PJL6" s="86"/>
      <c r="PJM6" s="86"/>
      <c r="PJN6" s="86"/>
      <c r="PJO6" s="86"/>
      <c r="PJP6" s="86"/>
      <c r="PJQ6" s="86"/>
      <c r="PJR6" s="86"/>
      <c r="PJS6" s="86"/>
      <c r="PJT6" s="86"/>
      <c r="PJU6" s="86"/>
      <c r="PJV6" s="86"/>
      <c r="PJW6" s="86"/>
      <c r="PJX6" s="86"/>
      <c r="PJY6" s="86"/>
      <c r="PJZ6" s="86"/>
      <c r="PKA6" s="86"/>
      <c r="PKB6" s="86"/>
      <c r="PKC6" s="86"/>
      <c r="PKD6" s="86"/>
      <c r="PKE6" s="86"/>
      <c r="PKF6" s="86"/>
      <c r="PKG6" s="86"/>
      <c r="PKH6" s="86"/>
      <c r="PKI6" s="86"/>
      <c r="PKJ6" s="86"/>
      <c r="PKK6" s="86"/>
      <c r="PKL6" s="86"/>
      <c r="PKM6" s="86"/>
      <c r="PKN6" s="86"/>
      <c r="PKO6" s="86"/>
      <c r="PKP6" s="86"/>
      <c r="PKQ6" s="86"/>
      <c r="PKR6" s="86"/>
      <c r="PKS6" s="86"/>
      <c r="PKT6" s="86"/>
      <c r="PKU6" s="86"/>
      <c r="PKV6" s="86"/>
      <c r="PKW6" s="86"/>
      <c r="PKX6" s="86"/>
      <c r="PKY6" s="86"/>
      <c r="PKZ6" s="86"/>
      <c r="PLA6" s="86"/>
      <c r="PLB6" s="86"/>
      <c r="PLC6" s="86"/>
      <c r="PLD6" s="86"/>
      <c r="PLE6" s="86"/>
      <c r="PLF6" s="86"/>
      <c r="PLG6" s="86"/>
      <c r="PLH6" s="86"/>
      <c r="PLI6" s="86"/>
      <c r="PLJ6" s="86"/>
      <c r="PLK6" s="86"/>
      <c r="PLL6" s="86"/>
      <c r="PLM6" s="86"/>
      <c r="PLN6" s="86"/>
      <c r="PLO6" s="86"/>
      <c r="PLP6" s="86"/>
      <c r="PLQ6" s="86"/>
      <c r="PLR6" s="86"/>
      <c r="PLS6" s="86"/>
      <c r="PLT6" s="86"/>
      <c r="PLU6" s="86"/>
      <c r="PLV6" s="86"/>
      <c r="PLW6" s="86"/>
      <c r="PLX6" s="86"/>
      <c r="PLY6" s="86"/>
      <c r="PLZ6" s="86"/>
      <c r="PMA6" s="86"/>
      <c r="PMB6" s="86"/>
      <c r="PMC6" s="86"/>
      <c r="PMD6" s="86"/>
      <c r="PME6" s="86"/>
      <c r="PMF6" s="86"/>
      <c r="PMG6" s="86"/>
      <c r="PMH6" s="86"/>
      <c r="PMI6" s="86"/>
      <c r="PMJ6" s="86"/>
      <c r="PMK6" s="86"/>
      <c r="PML6" s="86"/>
      <c r="PMM6" s="86"/>
      <c r="PMN6" s="86"/>
      <c r="PMO6" s="86"/>
      <c r="PMP6" s="86"/>
      <c r="PMQ6" s="86"/>
      <c r="PMR6" s="86"/>
      <c r="PMS6" s="86"/>
      <c r="PMT6" s="86"/>
      <c r="PMU6" s="86"/>
      <c r="PMV6" s="86"/>
      <c r="PMW6" s="86"/>
      <c r="PMX6" s="86"/>
      <c r="PMY6" s="86"/>
      <c r="PMZ6" s="86"/>
      <c r="PNA6" s="86"/>
      <c r="PNB6" s="86"/>
      <c r="PNC6" s="86"/>
      <c r="PND6" s="86"/>
      <c r="PNE6" s="86"/>
      <c r="PNF6" s="86"/>
      <c r="PNG6" s="86"/>
      <c r="PNH6" s="86"/>
      <c r="PNI6" s="86"/>
      <c r="PNJ6" s="86"/>
      <c r="PNK6" s="86"/>
      <c r="PNL6" s="86"/>
      <c r="PNM6" s="86"/>
      <c r="PNN6" s="86"/>
      <c r="PNO6" s="86"/>
      <c r="PNP6" s="86"/>
      <c r="PNQ6" s="86"/>
      <c r="PNR6" s="86"/>
      <c r="PNS6" s="86"/>
      <c r="PNT6" s="86"/>
      <c r="PNU6" s="86"/>
      <c r="PNV6" s="86"/>
      <c r="PNW6" s="86"/>
      <c r="PNX6" s="86"/>
      <c r="PNY6" s="86"/>
      <c r="PNZ6" s="86"/>
      <c r="POA6" s="86"/>
      <c r="POB6" s="86"/>
      <c r="POC6" s="86"/>
      <c r="POD6" s="86"/>
      <c r="POE6" s="86"/>
      <c r="POF6" s="86"/>
      <c r="POG6" s="86"/>
      <c r="POH6" s="86"/>
      <c r="POI6" s="86"/>
      <c r="POJ6" s="86"/>
      <c r="POK6" s="86"/>
      <c r="POL6" s="86"/>
      <c r="POM6" s="86"/>
      <c r="PON6" s="86"/>
      <c r="POO6" s="86"/>
      <c r="POP6" s="86"/>
      <c r="POQ6" s="86"/>
      <c r="POR6" s="86"/>
      <c r="POS6" s="86"/>
      <c r="POT6" s="86"/>
      <c r="POU6" s="86"/>
      <c r="POV6" s="86"/>
      <c r="POW6" s="86"/>
      <c r="POX6" s="86"/>
      <c r="POY6" s="86"/>
      <c r="POZ6" s="86"/>
      <c r="PPA6" s="86"/>
      <c r="PPB6" s="86"/>
      <c r="PPC6" s="86"/>
      <c r="PPD6" s="86"/>
      <c r="PPE6" s="86"/>
      <c r="PPF6" s="86"/>
      <c r="PPG6" s="86"/>
      <c r="PPH6" s="86"/>
      <c r="PPI6" s="86"/>
      <c r="PPJ6" s="86"/>
      <c r="PPK6" s="86"/>
      <c r="PPL6" s="86"/>
      <c r="PPM6" s="86"/>
      <c r="PPN6" s="86"/>
      <c r="PPO6" s="86"/>
      <c r="PPP6" s="86"/>
      <c r="PPQ6" s="86"/>
      <c r="PPR6" s="86"/>
      <c r="PPS6" s="86"/>
      <c r="PPT6" s="86"/>
      <c r="PPU6" s="86"/>
      <c r="PPV6" s="86"/>
      <c r="PPW6" s="86"/>
      <c r="PPX6" s="86"/>
      <c r="PPY6" s="86"/>
      <c r="PPZ6" s="86"/>
      <c r="PQA6" s="86"/>
      <c r="PQB6" s="86"/>
      <c r="PQC6" s="86"/>
      <c r="PQD6" s="86"/>
      <c r="PQE6" s="86"/>
      <c r="PQF6" s="86"/>
      <c r="PQG6" s="86"/>
      <c r="PQH6" s="86"/>
      <c r="PQI6" s="86"/>
      <c r="PQJ6" s="86"/>
      <c r="PQK6" s="86"/>
      <c r="PQL6" s="86"/>
      <c r="PQM6" s="86"/>
      <c r="PQN6" s="86"/>
      <c r="PQO6" s="86"/>
      <c r="PQP6" s="86"/>
      <c r="PQQ6" s="86"/>
      <c r="PQR6" s="86"/>
      <c r="PQS6" s="86"/>
      <c r="PQT6" s="86"/>
      <c r="PQU6" s="86"/>
      <c r="PQV6" s="86"/>
      <c r="PQW6" s="86"/>
      <c r="PQX6" s="86"/>
      <c r="PQY6" s="86"/>
      <c r="PQZ6" s="86"/>
      <c r="PRA6" s="86"/>
      <c r="PRB6" s="86"/>
      <c r="PRC6" s="86"/>
      <c r="PRD6" s="86"/>
      <c r="PRE6" s="86"/>
      <c r="PRF6" s="86"/>
      <c r="PRG6" s="86"/>
      <c r="PRH6" s="86"/>
      <c r="PRI6" s="86"/>
      <c r="PRJ6" s="86"/>
      <c r="PRK6" s="86"/>
      <c r="PRL6" s="86"/>
      <c r="PRM6" s="86"/>
      <c r="PRN6" s="86"/>
      <c r="PRO6" s="86"/>
      <c r="PRP6" s="86"/>
      <c r="PRQ6" s="86"/>
      <c r="PRR6" s="86"/>
      <c r="PRS6" s="86"/>
      <c r="PRT6" s="86"/>
      <c r="PRU6" s="86"/>
      <c r="PRV6" s="86"/>
      <c r="PRW6" s="86"/>
      <c r="PRX6" s="86"/>
      <c r="PRY6" s="86"/>
      <c r="PRZ6" s="86"/>
      <c r="PSA6" s="86"/>
      <c r="PSB6" s="86"/>
      <c r="PSC6" s="86"/>
      <c r="PSD6" s="86"/>
      <c r="PSE6" s="86"/>
      <c r="PSF6" s="86"/>
      <c r="PSG6" s="86"/>
      <c r="PSH6" s="86"/>
      <c r="PSI6" s="86"/>
      <c r="PSJ6" s="86"/>
      <c r="PSK6" s="86"/>
      <c r="PSL6" s="86"/>
      <c r="PSM6" s="86"/>
      <c r="PSN6" s="86"/>
      <c r="PSO6" s="86"/>
      <c r="PSP6" s="86"/>
      <c r="PSQ6" s="86"/>
      <c r="PSR6" s="86"/>
      <c r="PSS6" s="86"/>
      <c r="PST6" s="86"/>
      <c r="PSU6" s="86"/>
      <c r="PSV6" s="86"/>
      <c r="PSW6" s="86"/>
      <c r="PSX6" s="86"/>
      <c r="PSY6" s="86"/>
      <c r="PSZ6" s="86"/>
      <c r="PTA6" s="86"/>
      <c r="PTB6" s="86"/>
      <c r="PTC6" s="86"/>
      <c r="PTD6" s="86"/>
      <c r="PTE6" s="86"/>
      <c r="PTF6" s="86"/>
      <c r="PTG6" s="86"/>
      <c r="PTH6" s="86"/>
      <c r="PTI6" s="86"/>
      <c r="PTJ6" s="86"/>
      <c r="PTK6" s="86"/>
      <c r="PTL6" s="86"/>
      <c r="PTM6" s="86"/>
      <c r="PTN6" s="86"/>
      <c r="PTO6" s="86"/>
      <c r="PTP6" s="86"/>
      <c r="PTQ6" s="86"/>
      <c r="PTR6" s="86"/>
      <c r="PTS6" s="86"/>
      <c r="PTT6" s="86"/>
      <c r="PTU6" s="86"/>
      <c r="PTV6" s="86"/>
      <c r="PTW6" s="86"/>
      <c r="PTX6" s="86"/>
      <c r="PTY6" s="86"/>
      <c r="PTZ6" s="86"/>
      <c r="PUA6" s="86"/>
      <c r="PUB6" s="86"/>
      <c r="PUC6" s="86"/>
      <c r="PUD6" s="86"/>
      <c r="PUE6" s="86"/>
      <c r="PUF6" s="86"/>
      <c r="PUG6" s="86"/>
      <c r="PUH6" s="86"/>
      <c r="PUI6" s="86"/>
      <c r="PUJ6" s="86"/>
      <c r="PUK6" s="86"/>
      <c r="PUL6" s="86"/>
      <c r="PUM6" s="86"/>
      <c r="PUN6" s="86"/>
      <c r="PUO6" s="86"/>
      <c r="PUP6" s="86"/>
      <c r="PUQ6" s="86"/>
      <c r="PUR6" s="86"/>
      <c r="PUS6" s="86"/>
      <c r="PUT6" s="86"/>
      <c r="PUU6" s="86"/>
      <c r="PUV6" s="86"/>
      <c r="PUW6" s="86"/>
      <c r="PUX6" s="86"/>
      <c r="PUY6" s="86"/>
      <c r="PUZ6" s="86"/>
      <c r="PVA6" s="86"/>
      <c r="PVB6" s="86"/>
      <c r="PVC6" s="86"/>
      <c r="PVD6" s="86"/>
      <c r="PVE6" s="86"/>
      <c r="PVF6" s="86"/>
      <c r="PVG6" s="86"/>
      <c r="PVH6" s="86"/>
      <c r="PVI6" s="86"/>
      <c r="PVJ6" s="86"/>
      <c r="PVK6" s="86"/>
      <c r="PVL6" s="86"/>
      <c r="PVM6" s="86"/>
      <c r="PVN6" s="86"/>
      <c r="PVO6" s="86"/>
      <c r="PVP6" s="86"/>
      <c r="PVQ6" s="86"/>
      <c r="PVR6" s="86"/>
      <c r="PVS6" s="86"/>
      <c r="PVT6" s="86"/>
      <c r="PVU6" s="86"/>
      <c r="PVV6" s="86"/>
      <c r="PVW6" s="86"/>
      <c r="PVX6" s="86"/>
      <c r="PVY6" s="86"/>
      <c r="PVZ6" s="86"/>
      <c r="PWA6" s="86"/>
      <c r="PWB6" s="86"/>
      <c r="PWC6" s="86"/>
      <c r="PWD6" s="86"/>
      <c r="PWE6" s="86"/>
      <c r="PWF6" s="86"/>
      <c r="PWG6" s="86"/>
      <c r="PWH6" s="86"/>
      <c r="PWI6" s="86"/>
      <c r="PWJ6" s="86"/>
      <c r="PWK6" s="86"/>
      <c r="PWL6" s="86"/>
      <c r="PWM6" s="86"/>
      <c r="PWN6" s="86"/>
      <c r="PWO6" s="86"/>
      <c r="PWP6" s="86"/>
      <c r="PWQ6" s="86"/>
      <c r="PWR6" s="86"/>
      <c r="PWS6" s="86"/>
      <c r="PWT6" s="86"/>
      <c r="PWU6" s="86"/>
      <c r="PWV6" s="86"/>
      <c r="PWW6" s="86"/>
      <c r="PWX6" s="86"/>
      <c r="PWY6" s="86"/>
      <c r="PWZ6" s="86"/>
      <c r="PXA6" s="86"/>
      <c r="PXB6" s="86"/>
      <c r="PXC6" s="86"/>
      <c r="PXD6" s="86"/>
      <c r="PXE6" s="86"/>
      <c r="PXF6" s="86"/>
      <c r="PXG6" s="86"/>
      <c r="PXH6" s="86"/>
      <c r="PXI6" s="86"/>
      <c r="PXJ6" s="86"/>
      <c r="PXK6" s="86"/>
      <c r="PXL6" s="86"/>
      <c r="PXM6" s="86"/>
      <c r="PXN6" s="86"/>
      <c r="PXO6" s="86"/>
      <c r="PXP6" s="86"/>
      <c r="PXQ6" s="86"/>
      <c r="PXR6" s="86"/>
      <c r="PXS6" s="86"/>
      <c r="PXT6" s="86"/>
      <c r="PXU6" s="86"/>
      <c r="PXV6" s="86"/>
      <c r="PXW6" s="86"/>
      <c r="PXX6" s="86"/>
      <c r="PXY6" s="86"/>
      <c r="PXZ6" s="86"/>
      <c r="PYA6" s="86"/>
      <c r="PYB6" s="86"/>
      <c r="PYC6" s="86"/>
      <c r="PYD6" s="86"/>
      <c r="PYE6" s="86"/>
      <c r="PYF6" s="86"/>
      <c r="PYG6" s="86"/>
      <c r="PYH6" s="86"/>
      <c r="PYI6" s="86"/>
      <c r="PYJ6" s="86"/>
      <c r="PYK6" s="86"/>
      <c r="PYL6" s="86"/>
      <c r="PYM6" s="86"/>
      <c r="PYN6" s="86"/>
      <c r="PYO6" s="86"/>
      <c r="PYP6" s="86"/>
      <c r="PYQ6" s="86"/>
      <c r="PYR6" s="86"/>
      <c r="PYS6" s="86"/>
      <c r="PYT6" s="86"/>
      <c r="PYU6" s="86"/>
      <c r="PYV6" s="86"/>
      <c r="PYW6" s="86"/>
      <c r="PYX6" s="86"/>
      <c r="PYY6" s="86"/>
      <c r="PYZ6" s="86"/>
      <c r="PZA6" s="86"/>
      <c r="PZB6" s="86"/>
      <c r="PZC6" s="86"/>
      <c r="PZD6" s="86"/>
      <c r="PZE6" s="86"/>
      <c r="PZF6" s="86"/>
      <c r="PZG6" s="86"/>
      <c r="PZH6" s="86"/>
      <c r="PZI6" s="86"/>
      <c r="PZJ6" s="86"/>
      <c r="PZK6" s="86"/>
      <c r="PZL6" s="86"/>
      <c r="PZM6" s="86"/>
      <c r="PZN6" s="86"/>
      <c r="PZO6" s="86"/>
      <c r="PZP6" s="86"/>
      <c r="PZQ6" s="86"/>
      <c r="PZR6" s="86"/>
      <c r="PZS6" s="86"/>
      <c r="PZT6" s="86"/>
      <c r="PZU6" s="86"/>
      <c r="PZV6" s="86"/>
      <c r="PZW6" s="86"/>
      <c r="PZX6" s="86"/>
      <c r="PZY6" s="86"/>
      <c r="PZZ6" s="86"/>
      <c r="QAA6" s="86"/>
      <c r="QAB6" s="86"/>
      <c r="QAC6" s="86"/>
      <c r="QAD6" s="86"/>
      <c r="QAE6" s="86"/>
      <c r="QAF6" s="86"/>
      <c r="QAG6" s="86"/>
      <c r="QAH6" s="86"/>
      <c r="QAI6" s="86"/>
      <c r="QAJ6" s="86"/>
      <c r="QAK6" s="86"/>
      <c r="QAL6" s="86"/>
      <c r="QAM6" s="86"/>
      <c r="QAN6" s="86"/>
      <c r="QAO6" s="86"/>
      <c r="QAP6" s="86"/>
      <c r="QAQ6" s="86"/>
      <c r="QAR6" s="86"/>
      <c r="QAS6" s="86"/>
      <c r="QAT6" s="86"/>
      <c r="QAU6" s="86"/>
      <c r="QAV6" s="86"/>
      <c r="QAW6" s="86"/>
      <c r="QAX6" s="86"/>
      <c r="QAY6" s="86"/>
      <c r="QAZ6" s="86"/>
      <c r="QBA6" s="86"/>
      <c r="QBB6" s="86"/>
      <c r="QBC6" s="86"/>
      <c r="QBD6" s="86"/>
      <c r="QBE6" s="86"/>
      <c r="QBF6" s="86"/>
      <c r="QBG6" s="86"/>
      <c r="QBH6" s="86"/>
      <c r="QBI6" s="86"/>
      <c r="QBJ6" s="86"/>
      <c r="QBK6" s="86"/>
      <c r="QBL6" s="86"/>
      <c r="QBM6" s="86"/>
      <c r="QBN6" s="86"/>
      <c r="QBO6" s="86"/>
      <c r="QBP6" s="86"/>
      <c r="QBQ6" s="86"/>
      <c r="QBR6" s="86"/>
      <c r="QBS6" s="86"/>
      <c r="QBT6" s="86"/>
      <c r="QBU6" s="86"/>
      <c r="QBV6" s="86"/>
      <c r="QBW6" s="86"/>
      <c r="QBX6" s="86"/>
      <c r="QBY6" s="86"/>
      <c r="QBZ6" s="86"/>
      <c r="QCA6" s="86"/>
      <c r="QCB6" s="86"/>
      <c r="QCC6" s="86"/>
      <c r="QCD6" s="86"/>
      <c r="QCE6" s="86"/>
      <c r="QCF6" s="86"/>
      <c r="QCG6" s="86"/>
      <c r="QCH6" s="86"/>
      <c r="QCI6" s="86"/>
      <c r="QCJ6" s="86"/>
      <c r="QCK6" s="86"/>
      <c r="QCL6" s="86"/>
      <c r="QCM6" s="86"/>
      <c r="QCN6" s="86"/>
      <c r="QCO6" s="86"/>
      <c r="QCP6" s="86"/>
      <c r="QCQ6" s="86"/>
      <c r="QCR6" s="86"/>
      <c r="QCS6" s="86"/>
      <c r="QCT6" s="86"/>
      <c r="QCU6" s="86"/>
      <c r="QCV6" s="86"/>
      <c r="QCW6" s="86"/>
      <c r="QCX6" s="86"/>
      <c r="QCY6" s="86"/>
      <c r="QCZ6" s="86"/>
      <c r="QDA6" s="86"/>
      <c r="QDB6" s="86"/>
      <c r="QDC6" s="86"/>
      <c r="QDD6" s="86"/>
      <c r="QDE6" s="86"/>
      <c r="QDF6" s="86"/>
      <c r="QDG6" s="86"/>
      <c r="QDH6" s="86"/>
      <c r="QDI6" s="86"/>
      <c r="QDJ6" s="86"/>
      <c r="QDK6" s="86"/>
      <c r="QDL6" s="86"/>
      <c r="QDM6" s="86"/>
      <c r="QDN6" s="86"/>
      <c r="QDO6" s="86"/>
      <c r="QDP6" s="86"/>
      <c r="QDQ6" s="86"/>
      <c r="QDR6" s="86"/>
      <c r="QDS6" s="86"/>
      <c r="QDT6" s="86"/>
      <c r="QDU6" s="86"/>
      <c r="QDV6" s="86"/>
      <c r="QDW6" s="86"/>
      <c r="QDX6" s="86"/>
      <c r="QDY6" s="86"/>
      <c r="QDZ6" s="86"/>
      <c r="QEA6" s="86"/>
      <c r="QEB6" s="86"/>
      <c r="QEC6" s="86"/>
      <c r="QED6" s="86"/>
      <c r="QEE6" s="86"/>
      <c r="QEF6" s="86"/>
      <c r="QEG6" s="86"/>
      <c r="QEH6" s="86"/>
      <c r="QEI6" s="86"/>
      <c r="QEJ6" s="86"/>
      <c r="QEK6" s="86"/>
      <c r="QEL6" s="86"/>
      <c r="QEM6" s="86"/>
      <c r="QEN6" s="86"/>
      <c r="QEO6" s="86"/>
      <c r="QEP6" s="86"/>
      <c r="QEQ6" s="86"/>
      <c r="QER6" s="86"/>
      <c r="QES6" s="86"/>
      <c r="QET6" s="86"/>
      <c r="QEU6" s="86"/>
      <c r="QEV6" s="86"/>
      <c r="QEW6" s="86"/>
      <c r="QEX6" s="86"/>
      <c r="QEY6" s="86"/>
      <c r="QEZ6" s="86"/>
      <c r="QFA6" s="86"/>
      <c r="QFB6" s="86"/>
      <c r="QFC6" s="86"/>
      <c r="QFD6" s="86"/>
      <c r="QFE6" s="86"/>
      <c r="QFF6" s="86"/>
      <c r="QFG6" s="86"/>
      <c r="QFH6" s="86"/>
      <c r="QFI6" s="86"/>
      <c r="QFJ6" s="86"/>
      <c r="QFK6" s="86"/>
      <c r="QFL6" s="86"/>
      <c r="QFM6" s="86"/>
      <c r="QFN6" s="86"/>
      <c r="QFO6" s="86"/>
      <c r="QFP6" s="86"/>
      <c r="QFQ6" s="86"/>
      <c r="QFR6" s="86"/>
      <c r="QFS6" s="86"/>
      <c r="QFT6" s="86"/>
      <c r="QFU6" s="86"/>
      <c r="QFV6" s="86"/>
      <c r="QFW6" s="86"/>
      <c r="QFX6" s="86"/>
      <c r="QFY6" s="86"/>
      <c r="QFZ6" s="86"/>
      <c r="QGA6" s="86"/>
      <c r="QGB6" s="86"/>
      <c r="QGC6" s="86"/>
      <c r="QGD6" s="86"/>
      <c r="QGE6" s="86"/>
      <c r="QGF6" s="86"/>
      <c r="QGG6" s="86"/>
      <c r="QGH6" s="86"/>
      <c r="QGI6" s="86"/>
      <c r="QGJ6" s="86"/>
      <c r="QGK6" s="86"/>
      <c r="QGL6" s="86"/>
      <c r="QGM6" s="86"/>
      <c r="QGN6" s="86"/>
      <c r="QGO6" s="86"/>
      <c r="QGP6" s="86"/>
      <c r="QGQ6" s="86"/>
      <c r="QGR6" s="86"/>
      <c r="QGS6" s="86"/>
      <c r="QGT6" s="86"/>
      <c r="QGU6" s="86"/>
      <c r="QGV6" s="86"/>
      <c r="QGW6" s="86"/>
      <c r="QGX6" s="86"/>
      <c r="QGY6" s="86"/>
      <c r="QGZ6" s="86"/>
      <c r="QHA6" s="86"/>
      <c r="QHB6" s="86"/>
      <c r="QHC6" s="86"/>
      <c r="QHD6" s="86"/>
      <c r="QHE6" s="86"/>
      <c r="QHF6" s="86"/>
      <c r="QHG6" s="86"/>
      <c r="QHH6" s="86"/>
      <c r="QHI6" s="86"/>
      <c r="QHJ6" s="86"/>
      <c r="QHK6" s="86"/>
      <c r="QHL6" s="86"/>
      <c r="QHM6" s="86"/>
      <c r="QHN6" s="86"/>
      <c r="QHO6" s="86"/>
      <c r="QHP6" s="86"/>
      <c r="QHQ6" s="86"/>
      <c r="QHR6" s="86"/>
      <c r="QHS6" s="86"/>
      <c r="QHT6" s="86"/>
      <c r="QHU6" s="86"/>
      <c r="QHV6" s="86"/>
      <c r="QHW6" s="86"/>
      <c r="QHX6" s="86"/>
      <c r="QHY6" s="86"/>
      <c r="QHZ6" s="86"/>
      <c r="QIA6" s="86"/>
      <c r="QIB6" s="86"/>
      <c r="QIC6" s="86"/>
      <c r="QID6" s="86"/>
      <c r="QIE6" s="86"/>
      <c r="QIF6" s="86"/>
      <c r="QIG6" s="86"/>
      <c r="QIH6" s="86"/>
      <c r="QII6" s="86"/>
      <c r="QIJ6" s="86"/>
      <c r="QIK6" s="86"/>
      <c r="QIL6" s="86"/>
      <c r="QIM6" s="86"/>
      <c r="QIN6" s="86"/>
      <c r="QIO6" s="86"/>
      <c r="QIP6" s="86"/>
      <c r="QIQ6" s="86"/>
      <c r="QIR6" s="86"/>
      <c r="QIS6" s="86"/>
      <c r="QIT6" s="86"/>
      <c r="QIU6" s="86"/>
      <c r="QIV6" s="86"/>
      <c r="QIW6" s="86"/>
      <c r="QIX6" s="86"/>
      <c r="QIY6" s="86"/>
      <c r="QIZ6" s="86"/>
      <c r="QJA6" s="86"/>
      <c r="QJB6" s="86"/>
      <c r="QJC6" s="86"/>
      <c r="QJD6" s="86"/>
      <c r="QJE6" s="86"/>
      <c r="QJF6" s="86"/>
      <c r="QJG6" s="86"/>
      <c r="QJH6" s="86"/>
      <c r="QJI6" s="86"/>
      <c r="QJJ6" s="86"/>
      <c r="QJK6" s="86"/>
      <c r="QJL6" s="86"/>
      <c r="QJM6" s="86"/>
      <c r="QJN6" s="86"/>
      <c r="QJO6" s="86"/>
      <c r="QJP6" s="86"/>
      <c r="QJQ6" s="86"/>
      <c r="QJR6" s="86"/>
      <c r="QJS6" s="86"/>
      <c r="QJT6" s="86"/>
      <c r="QJU6" s="86"/>
      <c r="QJV6" s="86"/>
      <c r="QJW6" s="86"/>
      <c r="QJX6" s="86"/>
      <c r="QJY6" s="86"/>
      <c r="QJZ6" s="86"/>
      <c r="QKA6" s="86"/>
      <c r="QKB6" s="86"/>
      <c r="QKC6" s="86"/>
      <c r="QKD6" s="86"/>
      <c r="QKE6" s="86"/>
      <c r="QKF6" s="86"/>
      <c r="QKG6" s="86"/>
      <c r="QKH6" s="86"/>
      <c r="QKI6" s="86"/>
      <c r="QKJ6" s="86"/>
      <c r="QKK6" s="86"/>
      <c r="QKL6" s="86"/>
      <c r="QKM6" s="86"/>
      <c r="QKN6" s="86"/>
      <c r="QKO6" s="86"/>
      <c r="QKP6" s="86"/>
      <c r="QKQ6" s="86"/>
      <c r="QKR6" s="86"/>
      <c r="QKS6" s="86"/>
      <c r="QKT6" s="86"/>
      <c r="QKU6" s="86"/>
      <c r="QKV6" s="86"/>
      <c r="QKW6" s="86"/>
      <c r="QKX6" s="86"/>
      <c r="QKY6" s="86"/>
      <c r="QKZ6" s="86"/>
      <c r="QLA6" s="86"/>
      <c r="QLB6" s="86"/>
      <c r="QLC6" s="86"/>
      <c r="QLD6" s="86"/>
      <c r="QLE6" s="86"/>
      <c r="QLF6" s="86"/>
      <c r="QLG6" s="86"/>
      <c r="QLH6" s="86"/>
      <c r="QLI6" s="86"/>
      <c r="QLJ6" s="86"/>
      <c r="QLK6" s="86"/>
      <c r="QLL6" s="86"/>
      <c r="QLM6" s="86"/>
      <c r="QLN6" s="86"/>
      <c r="QLO6" s="86"/>
      <c r="QLP6" s="86"/>
      <c r="QLQ6" s="86"/>
      <c r="QLR6" s="86"/>
      <c r="QLS6" s="86"/>
      <c r="QLT6" s="86"/>
      <c r="QLU6" s="86"/>
      <c r="QLV6" s="86"/>
      <c r="QLW6" s="86"/>
      <c r="QLX6" s="86"/>
      <c r="QLY6" s="86"/>
      <c r="QLZ6" s="86"/>
      <c r="QMA6" s="86"/>
      <c r="QMB6" s="86"/>
      <c r="QMC6" s="86"/>
      <c r="QMD6" s="86"/>
      <c r="QME6" s="86"/>
      <c r="QMF6" s="86"/>
      <c r="QMG6" s="86"/>
      <c r="QMH6" s="86"/>
      <c r="QMI6" s="86"/>
      <c r="QMJ6" s="86"/>
      <c r="QMK6" s="86"/>
      <c r="QML6" s="86"/>
      <c r="QMM6" s="86"/>
      <c r="QMN6" s="86"/>
      <c r="QMO6" s="86"/>
      <c r="QMP6" s="86"/>
      <c r="QMQ6" s="86"/>
      <c r="QMR6" s="86"/>
      <c r="QMS6" s="86"/>
      <c r="QMT6" s="86"/>
      <c r="QMU6" s="86"/>
      <c r="QMV6" s="86"/>
      <c r="QMW6" s="86"/>
      <c r="QMX6" s="86"/>
      <c r="QMY6" s="86"/>
      <c r="QMZ6" s="86"/>
      <c r="QNA6" s="86"/>
      <c r="QNB6" s="86"/>
      <c r="QNC6" s="86"/>
      <c r="QND6" s="86"/>
      <c r="QNE6" s="86"/>
      <c r="QNF6" s="86"/>
      <c r="QNG6" s="86"/>
      <c r="QNH6" s="86"/>
      <c r="QNI6" s="86"/>
      <c r="QNJ6" s="86"/>
      <c r="QNK6" s="86"/>
      <c r="QNL6" s="86"/>
      <c r="QNM6" s="86"/>
      <c r="QNN6" s="86"/>
      <c r="QNO6" s="86"/>
      <c r="QNP6" s="86"/>
      <c r="QNQ6" s="86"/>
      <c r="QNR6" s="86"/>
      <c r="QNS6" s="86"/>
      <c r="QNT6" s="86"/>
      <c r="QNU6" s="86"/>
      <c r="QNV6" s="86"/>
      <c r="QNW6" s="86"/>
      <c r="QNX6" s="86"/>
      <c r="QNY6" s="86"/>
      <c r="QNZ6" s="86"/>
      <c r="QOA6" s="86"/>
      <c r="QOB6" s="86"/>
      <c r="QOC6" s="86"/>
      <c r="QOD6" s="86"/>
      <c r="QOE6" s="86"/>
      <c r="QOF6" s="86"/>
      <c r="QOG6" s="86"/>
      <c r="QOH6" s="86"/>
      <c r="QOI6" s="86"/>
      <c r="QOJ6" s="86"/>
      <c r="QOK6" s="86"/>
      <c r="QOL6" s="86"/>
      <c r="QOM6" s="86"/>
      <c r="QON6" s="86"/>
      <c r="QOO6" s="86"/>
      <c r="QOP6" s="86"/>
      <c r="QOQ6" s="86"/>
      <c r="QOR6" s="86"/>
      <c r="QOS6" s="86"/>
      <c r="QOT6" s="86"/>
      <c r="QOU6" s="86"/>
      <c r="QOV6" s="86"/>
      <c r="QOW6" s="86"/>
      <c r="QOX6" s="86"/>
      <c r="QOY6" s="86"/>
      <c r="QOZ6" s="86"/>
      <c r="QPA6" s="86"/>
      <c r="QPB6" s="86"/>
      <c r="QPC6" s="86"/>
      <c r="QPD6" s="86"/>
      <c r="QPE6" s="86"/>
      <c r="QPF6" s="86"/>
      <c r="QPG6" s="86"/>
      <c r="QPH6" s="86"/>
      <c r="QPI6" s="86"/>
      <c r="QPJ6" s="86"/>
      <c r="QPK6" s="86"/>
      <c r="QPL6" s="86"/>
      <c r="QPM6" s="86"/>
      <c r="QPN6" s="86"/>
      <c r="QPO6" s="86"/>
      <c r="QPP6" s="86"/>
      <c r="QPQ6" s="86"/>
      <c r="QPR6" s="86"/>
      <c r="QPS6" s="86"/>
      <c r="QPT6" s="86"/>
      <c r="QPU6" s="86"/>
      <c r="QPV6" s="86"/>
      <c r="QPW6" s="86"/>
      <c r="QPX6" s="86"/>
      <c r="QPY6" s="86"/>
      <c r="QPZ6" s="86"/>
      <c r="QQA6" s="86"/>
      <c r="QQB6" s="86"/>
      <c r="QQC6" s="86"/>
      <c r="QQD6" s="86"/>
      <c r="QQE6" s="86"/>
      <c r="QQF6" s="86"/>
      <c r="QQG6" s="86"/>
      <c r="QQH6" s="86"/>
      <c r="QQI6" s="86"/>
      <c r="QQJ6" s="86"/>
      <c r="QQK6" s="86"/>
      <c r="QQL6" s="86"/>
      <c r="QQM6" s="86"/>
      <c r="QQN6" s="86"/>
      <c r="QQO6" s="86"/>
      <c r="QQP6" s="86"/>
      <c r="QQQ6" s="86"/>
      <c r="QQR6" s="86"/>
      <c r="QQS6" s="86"/>
      <c r="QQT6" s="86"/>
      <c r="QQU6" s="86"/>
      <c r="QQV6" s="86"/>
      <c r="QQW6" s="86"/>
      <c r="QQX6" s="86"/>
      <c r="QQY6" s="86"/>
      <c r="QQZ6" s="86"/>
      <c r="QRA6" s="86"/>
      <c r="QRB6" s="86"/>
      <c r="QRC6" s="86"/>
      <c r="QRD6" s="86"/>
      <c r="QRE6" s="86"/>
      <c r="QRF6" s="86"/>
      <c r="QRG6" s="86"/>
      <c r="QRH6" s="86"/>
      <c r="QRI6" s="86"/>
      <c r="QRJ6" s="86"/>
      <c r="QRK6" s="86"/>
      <c r="QRL6" s="86"/>
      <c r="QRM6" s="86"/>
      <c r="QRN6" s="86"/>
      <c r="QRO6" s="86"/>
      <c r="QRP6" s="86"/>
      <c r="QRQ6" s="86"/>
      <c r="QRR6" s="86"/>
      <c r="QRS6" s="86"/>
      <c r="QRT6" s="86"/>
      <c r="QRU6" s="86"/>
      <c r="QRV6" s="86"/>
      <c r="QRW6" s="86"/>
      <c r="QRX6" s="86"/>
      <c r="QRY6" s="86"/>
      <c r="QRZ6" s="86"/>
      <c r="QSA6" s="86"/>
      <c r="QSB6" s="86"/>
      <c r="QSC6" s="86"/>
      <c r="QSD6" s="86"/>
      <c r="QSE6" s="86"/>
      <c r="QSF6" s="86"/>
      <c r="QSG6" s="86"/>
      <c r="QSH6" s="86"/>
      <c r="QSI6" s="86"/>
      <c r="QSJ6" s="86"/>
      <c r="QSK6" s="86"/>
      <c r="QSL6" s="86"/>
      <c r="QSM6" s="86"/>
      <c r="QSN6" s="86"/>
      <c r="QSO6" s="86"/>
      <c r="QSP6" s="86"/>
      <c r="QSQ6" s="86"/>
      <c r="QSR6" s="86"/>
      <c r="QSS6" s="86"/>
      <c r="QST6" s="86"/>
      <c r="QSU6" s="86"/>
      <c r="QSV6" s="86"/>
      <c r="QSW6" s="86"/>
      <c r="QSX6" s="86"/>
      <c r="QSY6" s="86"/>
      <c r="QSZ6" s="86"/>
      <c r="QTA6" s="86"/>
      <c r="QTB6" s="86"/>
      <c r="QTC6" s="86"/>
      <c r="QTD6" s="86"/>
      <c r="QTE6" s="86"/>
      <c r="QTF6" s="86"/>
      <c r="QTG6" s="86"/>
      <c r="QTH6" s="86"/>
      <c r="QTI6" s="86"/>
      <c r="QTJ6" s="86"/>
      <c r="QTK6" s="86"/>
      <c r="QTL6" s="86"/>
      <c r="QTM6" s="86"/>
      <c r="QTN6" s="86"/>
      <c r="QTO6" s="86"/>
      <c r="QTP6" s="86"/>
      <c r="QTQ6" s="86"/>
      <c r="QTR6" s="86"/>
      <c r="QTS6" s="86"/>
      <c r="QTT6" s="86"/>
      <c r="QTU6" s="86"/>
      <c r="QTV6" s="86"/>
      <c r="QTW6" s="86"/>
      <c r="QTX6" s="86"/>
      <c r="QTY6" s="86"/>
      <c r="QTZ6" s="86"/>
      <c r="QUA6" s="86"/>
      <c r="QUB6" s="86"/>
      <c r="QUC6" s="86"/>
      <c r="QUD6" s="86"/>
      <c r="QUE6" s="86"/>
      <c r="QUF6" s="86"/>
      <c r="QUG6" s="86"/>
      <c r="QUH6" s="86"/>
      <c r="QUI6" s="86"/>
      <c r="QUJ6" s="86"/>
      <c r="QUK6" s="86"/>
      <c r="QUL6" s="86"/>
      <c r="QUM6" s="86"/>
      <c r="QUN6" s="86"/>
      <c r="QUO6" s="86"/>
      <c r="QUP6" s="86"/>
      <c r="QUQ6" s="86"/>
      <c r="QUR6" s="86"/>
      <c r="QUS6" s="86"/>
      <c r="QUT6" s="86"/>
      <c r="QUU6" s="86"/>
      <c r="QUV6" s="86"/>
      <c r="QUW6" s="86"/>
      <c r="QUX6" s="86"/>
      <c r="QUY6" s="86"/>
      <c r="QUZ6" s="86"/>
      <c r="QVA6" s="86"/>
      <c r="QVB6" s="86"/>
      <c r="QVC6" s="86"/>
      <c r="QVD6" s="86"/>
      <c r="QVE6" s="86"/>
      <c r="QVF6" s="86"/>
      <c r="QVG6" s="86"/>
      <c r="QVH6" s="86"/>
      <c r="QVI6" s="86"/>
      <c r="QVJ6" s="86"/>
      <c r="QVK6" s="86"/>
      <c r="QVL6" s="86"/>
      <c r="QVM6" s="86"/>
      <c r="QVN6" s="86"/>
      <c r="QVO6" s="86"/>
      <c r="QVP6" s="86"/>
      <c r="QVQ6" s="86"/>
      <c r="QVR6" s="86"/>
      <c r="QVS6" s="86"/>
      <c r="QVT6" s="86"/>
      <c r="QVU6" s="86"/>
      <c r="QVV6" s="86"/>
      <c r="QVW6" s="86"/>
      <c r="QVX6" s="86"/>
      <c r="QVY6" s="86"/>
      <c r="QVZ6" s="86"/>
      <c r="QWA6" s="86"/>
      <c r="QWB6" s="86"/>
      <c r="QWC6" s="86"/>
      <c r="QWD6" s="86"/>
      <c r="QWE6" s="86"/>
      <c r="QWF6" s="86"/>
      <c r="QWG6" s="86"/>
      <c r="QWH6" s="86"/>
      <c r="QWI6" s="86"/>
      <c r="QWJ6" s="86"/>
      <c r="QWK6" s="86"/>
      <c r="QWL6" s="86"/>
      <c r="QWM6" s="86"/>
      <c r="QWN6" s="86"/>
      <c r="QWO6" s="86"/>
      <c r="QWP6" s="86"/>
      <c r="QWQ6" s="86"/>
      <c r="QWR6" s="86"/>
      <c r="QWS6" s="86"/>
      <c r="QWT6" s="86"/>
      <c r="QWU6" s="86"/>
      <c r="QWV6" s="86"/>
      <c r="QWW6" s="86"/>
      <c r="QWX6" s="86"/>
      <c r="QWY6" s="86"/>
      <c r="QWZ6" s="86"/>
      <c r="QXA6" s="86"/>
      <c r="QXB6" s="86"/>
      <c r="QXC6" s="86"/>
      <c r="QXD6" s="86"/>
      <c r="QXE6" s="86"/>
      <c r="QXF6" s="86"/>
      <c r="QXG6" s="86"/>
      <c r="QXH6" s="86"/>
      <c r="QXI6" s="86"/>
      <c r="QXJ6" s="86"/>
      <c r="QXK6" s="86"/>
      <c r="QXL6" s="86"/>
      <c r="QXM6" s="86"/>
      <c r="QXN6" s="86"/>
      <c r="QXO6" s="86"/>
      <c r="QXP6" s="86"/>
      <c r="QXQ6" s="86"/>
      <c r="QXR6" s="86"/>
      <c r="QXS6" s="86"/>
      <c r="QXT6" s="86"/>
      <c r="QXU6" s="86"/>
      <c r="QXV6" s="86"/>
      <c r="QXW6" s="86"/>
      <c r="QXX6" s="86"/>
      <c r="QXY6" s="86"/>
      <c r="QXZ6" s="86"/>
      <c r="QYA6" s="86"/>
      <c r="QYB6" s="86"/>
      <c r="QYC6" s="86"/>
      <c r="QYD6" s="86"/>
      <c r="QYE6" s="86"/>
      <c r="QYF6" s="86"/>
      <c r="QYG6" s="86"/>
      <c r="QYH6" s="86"/>
      <c r="QYI6" s="86"/>
      <c r="QYJ6" s="86"/>
      <c r="QYK6" s="86"/>
      <c r="QYL6" s="86"/>
      <c r="QYM6" s="86"/>
      <c r="QYN6" s="86"/>
      <c r="QYO6" s="86"/>
      <c r="QYP6" s="86"/>
      <c r="QYQ6" s="86"/>
      <c r="QYR6" s="86"/>
      <c r="QYS6" s="86"/>
      <c r="QYT6" s="86"/>
      <c r="QYU6" s="86"/>
      <c r="QYV6" s="86"/>
      <c r="QYW6" s="86"/>
      <c r="QYX6" s="86"/>
      <c r="QYY6" s="86"/>
      <c r="QYZ6" s="86"/>
      <c r="QZA6" s="86"/>
      <c r="QZB6" s="86"/>
      <c r="QZC6" s="86"/>
      <c r="QZD6" s="86"/>
      <c r="QZE6" s="86"/>
      <c r="QZF6" s="86"/>
      <c r="QZG6" s="86"/>
      <c r="QZH6" s="86"/>
      <c r="QZI6" s="86"/>
      <c r="QZJ6" s="86"/>
      <c r="QZK6" s="86"/>
      <c r="QZL6" s="86"/>
      <c r="QZM6" s="86"/>
      <c r="QZN6" s="86"/>
      <c r="QZO6" s="86"/>
      <c r="QZP6" s="86"/>
      <c r="QZQ6" s="86"/>
      <c r="QZR6" s="86"/>
      <c r="QZS6" s="86"/>
      <c r="QZT6" s="86"/>
      <c r="QZU6" s="86"/>
      <c r="QZV6" s="86"/>
      <c r="QZW6" s="86"/>
      <c r="QZX6" s="86"/>
      <c r="QZY6" s="86"/>
      <c r="QZZ6" s="86"/>
      <c r="RAA6" s="86"/>
      <c r="RAB6" s="86"/>
      <c r="RAC6" s="86"/>
      <c r="RAD6" s="86"/>
      <c r="RAE6" s="86"/>
      <c r="RAF6" s="86"/>
      <c r="RAG6" s="86"/>
      <c r="RAH6" s="86"/>
      <c r="RAI6" s="86"/>
      <c r="RAJ6" s="86"/>
      <c r="RAK6" s="86"/>
      <c r="RAL6" s="86"/>
      <c r="RAM6" s="86"/>
      <c r="RAN6" s="86"/>
      <c r="RAO6" s="86"/>
      <c r="RAP6" s="86"/>
      <c r="RAQ6" s="86"/>
      <c r="RAR6" s="86"/>
      <c r="RAS6" s="86"/>
      <c r="RAT6" s="86"/>
      <c r="RAU6" s="86"/>
      <c r="RAV6" s="86"/>
      <c r="RAW6" s="86"/>
      <c r="RAX6" s="86"/>
      <c r="RAY6" s="86"/>
      <c r="RAZ6" s="86"/>
      <c r="RBA6" s="86"/>
      <c r="RBB6" s="86"/>
      <c r="RBC6" s="86"/>
      <c r="RBD6" s="86"/>
      <c r="RBE6" s="86"/>
      <c r="RBF6" s="86"/>
      <c r="RBG6" s="86"/>
      <c r="RBH6" s="86"/>
      <c r="RBI6" s="86"/>
      <c r="RBJ6" s="86"/>
      <c r="RBK6" s="86"/>
      <c r="RBL6" s="86"/>
      <c r="RBM6" s="86"/>
      <c r="RBN6" s="86"/>
      <c r="RBO6" s="86"/>
      <c r="RBP6" s="86"/>
      <c r="RBQ6" s="86"/>
      <c r="RBR6" s="86"/>
      <c r="RBS6" s="86"/>
      <c r="RBT6" s="86"/>
      <c r="RBU6" s="86"/>
      <c r="RBV6" s="86"/>
      <c r="RBW6" s="86"/>
      <c r="RBX6" s="86"/>
      <c r="RBY6" s="86"/>
      <c r="RBZ6" s="86"/>
      <c r="RCA6" s="86"/>
      <c r="RCB6" s="86"/>
      <c r="RCC6" s="86"/>
      <c r="RCD6" s="86"/>
      <c r="RCE6" s="86"/>
      <c r="RCF6" s="86"/>
      <c r="RCG6" s="86"/>
      <c r="RCH6" s="86"/>
      <c r="RCI6" s="86"/>
      <c r="RCJ6" s="86"/>
      <c r="RCK6" s="86"/>
      <c r="RCL6" s="86"/>
      <c r="RCM6" s="86"/>
      <c r="RCN6" s="86"/>
      <c r="RCO6" s="86"/>
      <c r="RCP6" s="86"/>
      <c r="RCQ6" s="86"/>
      <c r="RCR6" s="86"/>
      <c r="RCS6" s="86"/>
      <c r="RCT6" s="86"/>
      <c r="RCU6" s="86"/>
      <c r="RCV6" s="86"/>
      <c r="RCW6" s="86"/>
      <c r="RCX6" s="86"/>
      <c r="RCY6" s="86"/>
      <c r="RCZ6" s="86"/>
      <c r="RDA6" s="86"/>
      <c r="RDB6" s="86"/>
      <c r="RDC6" s="86"/>
      <c r="RDD6" s="86"/>
      <c r="RDE6" s="86"/>
      <c r="RDF6" s="86"/>
      <c r="RDG6" s="86"/>
      <c r="RDH6" s="86"/>
      <c r="RDI6" s="86"/>
      <c r="RDJ6" s="86"/>
      <c r="RDK6" s="86"/>
      <c r="RDL6" s="86"/>
      <c r="RDM6" s="86"/>
      <c r="RDN6" s="86"/>
      <c r="RDO6" s="86"/>
      <c r="RDP6" s="86"/>
      <c r="RDQ6" s="86"/>
      <c r="RDR6" s="86"/>
      <c r="RDS6" s="86"/>
      <c r="RDT6" s="86"/>
      <c r="RDU6" s="86"/>
      <c r="RDV6" s="86"/>
      <c r="RDW6" s="86"/>
      <c r="RDX6" s="86"/>
      <c r="RDY6" s="86"/>
      <c r="RDZ6" s="86"/>
      <c r="REA6" s="86"/>
      <c r="REB6" s="86"/>
      <c r="REC6" s="86"/>
      <c r="RED6" s="86"/>
      <c r="REE6" s="86"/>
      <c r="REF6" s="86"/>
      <c r="REG6" s="86"/>
      <c r="REH6" s="86"/>
      <c r="REI6" s="86"/>
      <c r="REJ6" s="86"/>
      <c r="REK6" s="86"/>
      <c r="REL6" s="86"/>
      <c r="REM6" s="86"/>
      <c r="REN6" s="86"/>
      <c r="REO6" s="86"/>
      <c r="REP6" s="86"/>
      <c r="REQ6" s="86"/>
      <c r="RER6" s="86"/>
      <c r="RES6" s="86"/>
      <c r="RET6" s="86"/>
      <c r="REU6" s="86"/>
      <c r="REV6" s="86"/>
      <c r="REW6" s="86"/>
      <c r="REX6" s="86"/>
      <c r="REY6" s="86"/>
      <c r="REZ6" s="86"/>
      <c r="RFA6" s="86"/>
      <c r="RFB6" s="86"/>
      <c r="RFC6" s="86"/>
      <c r="RFD6" s="86"/>
      <c r="RFE6" s="86"/>
      <c r="RFF6" s="86"/>
      <c r="RFG6" s="86"/>
      <c r="RFH6" s="86"/>
      <c r="RFI6" s="86"/>
      <c r="RFJ6" s="86"/>
      <c r="RFK6" s="86"/>
      <c r="RFL6" s="86"/>
      <c r="RFM6" s="86"/>
      <c r="RFN6" s="86"/>
      <c r="RFO6" s="86"/>
      <c r="RFP6" s="86"/>
      <c r="RFQ6" s="86"/>
      <c r="RFR6" s="86"/>
      <c r="RFS6" s="86"/>
      <c r="RFT6" s="86"/>
      <c r="RFU6" s="86"/>
      <c r="RFV6" s="86"/>
      <c r="RFW6" s="86"/>
      <c r="RFX6" s="86"/>
      <c r="RFY6" s="86"/>
      <c r="RFZ6" s="86"/>
      <c r="RGA6" s="86"/>
      <c r="RGB6" s="86"/>
      <c r="RGC6" s="86"/>
      <c r="RGD6" s="86"/>
      <c r="RGE6" s="86"/>
      <c r="RGF6" s="86"/>
      <c r="RGG6" s="86"/>
      <c r="RGH6" s="86"/>
      <c r="RGI6" s="86"/>
      <c r="RGJ6" s="86"/>
      <c r="RGK6" s="86"/>
      <c r="RGL6" s="86"/>
      <c r="RGM6" s="86"/>
      <c r="RGN6" s="86"/>
      <c r="RGO6" s="86"/>
      <c r="RGP6" s="86"/>
      <c r="RGQ6" s="86"/>
      <c r="RGR6" s="86"/>
      <c r="RGS6" s="86"/>
      <c r="RGT6" s="86"/>
      <c r="RGU6" s="86"/>
      <c r="RGV6" s="86"/>
      <c r="RGW6" s="86"/>
      <c r="RGX6" s="86"/>
      <c r="RGY6" s="86"/>
      <c r="RGZ6" s="86"/>
      <c r="RHA6" s="86"/>
      <c r="RHB6" s="86"/>
      <c r="RHC6" s="86"/>
      <c r="RHD6" s="86"/>
      <c r="RHE6" s="86"/>
      <c r="RHF6" s="86"/>
      <c r="RHG6" s="86"/>
      <c r="RHH6" s="86"/>
      <c r="RHI6" s="86"/>
      <c r="RHJ6" s="86"/>
      <c r="RHK6" s="86"/>
      <c r="RHL6" s="86"/>
      <c r="RHM6" s="86"/>
      <c r="RHN6" s="86"/>
      <c r="RHO6" s="86"/>
      <c r="RHP6" s="86"/>
      <c r="RHQ6" s="86"/>
      <c r="RHR6" s="86"/>
      <c r="RHS6" s="86"/>
      <c r="RHT6" s="86"/>
      <c r="RHU6" s="86"/>
      <c r="RHV6" s="86"/>
      <c r="RHW6" s="86"/>
      <c r="RHX6" s="86"/>
      <c r="RHY6" s="86"/>
      <c r="RHZ6" s="86"/>
      <c r="RIA6" s="86"/>
      <c r="RIB6" s="86"/>
      <c r="RIC6" s="86"/>
      <c r="RID6" s="86"/>
      <c r="RIE6" s="86"/>
      <c r="RIF6" s="86"/>
      <c r="RIG6" s="86"/>
      <c r="RIH6" s="86"/>
      <c r="RII6" s="86"/>
      <c r="RIJ6" s="86"/>
      <c r="RIK6" s="86"/>
      <c r="RIL6" s="86"/>
      <c r="RIM6" s="86"/>
      <c r="RIN6" s="86"/>
      <c r="RIO6" s="86"/>
      <c r="RIP6" s="86"/>
      <c r="RIQ6" s="86"/>
      <c r="RIR6" s="86"/>
      <c r="RIS6" s="86"/>
      <c r="RIT6" s="86"/>
      <c r="RIU6" s="86"/>
      <c r="RIV6" s="86"/>
      <c r="RIW6" s="86"/>
      <c r="RIX6" s="86"/>
      <c r="RIY6" s="86"/>
      <c r="RIZ6" s="86"/>
      <c r="RJA6" s="86"/>
      <c r="RJB6" s="86"/>
      <c r="RJC6" s="86"/>
      <c r="RJD6" s="86"/>
      <c r="RJE6" s="86"/>
      <c r="RJF6" s="86"/>
      <c r="RJG6" s="86"/>
      <c r="RJH6" s="86"/>
      <c r="RJI6" s="86"/>
      <c r="RJJ6" s="86"/>
      <c r="RJK6" s="86"/>
      <c r="RJL6" s="86"/>
      <c r="RJM6" s="86"/>
      <c r="RJN6" s="86"/>
      <c r="RJO6" s="86"/>
      <c r="RJP6" s="86"/>
      <c r="RJQ6" s="86"/>
      <c r="RJR6" s="86"/>
      <c r="RJS6" s="86"/>
      <c r="RJT6" s="86"/>
      <c r="RJU6" s="86"/>
      <c r="RJV6" s="86"/>
      <c r="RJW6" s="86"/>
      <c r="RJX6" s="86"/>
      <c r="RJY6" s="86"/>
      <c r="RJZ6" s="86"/>
      <c r="RKA6" s="86"/>
      <c r="RKB6" s="86"/>
      <c r="RKC6" s="86"/>
      <c r="RKD6" s="86"/>
      <c r="RKE6" s="86"/>
      <c r="RKF6" s="86"/>
      <c r="RKG6" s="86"/>
      <c r="RKH6" s="86"/>
      <c r="RKI6" s="86"/>
      <c r="RKJ6" s="86"/>
      <c r="RKK6" s="86"/>
      <c r="RKL6" s="86"/>
      <c r="RKM6" s="86"/>
      <c r="RKN6" s="86"/>
      <c r="RKO6" s="86"/>
      <c r="RKP6" s="86"/>
      <c r="RKQ6" s="86"/>
      <c r="RKR6" s="86"/>
      <c r="RKS6" s="86"/>
      <c r="RKT6" s="86"/>
      <c r="RKU6" s="86"/>
      <c r="RKV6" s="86"/>
      <c r="RKW6" s="86"/>
      <c r="RKX6" s="86"/>
      <c r="RKY6" s="86"/>
      <c r="RKZ6" s="86"/>
      <c r="RLA6" s="86"/>
      <c r="RLB6" s="86"/>
      <c r="RLC6" s="86"/>
      <c r="RLD6" s="86"/>
      <c r="RLE6" s="86"/>
      <c r="RLF6" s="86"/>
      <c r="RLG6" s="86"/>
      <c r="RLH6" s="86"/>
      <c r="RLI6" s="86"/>
      <c r="RLJ6" s="86"/>
      <c r="RLK6" s="86"/>
      <c r="RLL6" s="86"/>
      <c r="RLM6" s="86"/>
      <c r="RLN6" s="86"/>
      <c r="RLO6" s="86"/>
      <c r="RLP6" s="86"/>
      <c r="RLQ6" s="86"/>
      <c r="RLR6" s="86"/>
      <c r="RLS6" s="86"/>
      <c r="RLT6" s="86"/>
      <c r="RLU6" s="86"/>
      <c r="RLV6" s="86"/>
      <c r="RLW6" s="86"/>
      <c r="RLX6" s="86"/>
      <c r="RLY6" s="86"/>
      <c r="RLZ6" s="86"/>
      <c r="RMA6" s="86"/>
      <c r="RMB6" s="86"/>
      <c r="RMC6" s="86"/>
      <c r="RMD6" s="86"/>
      <c r="RME6" s="86"/>
      <c r="RMF6" s="86"/>
      <c r="RMG6" s="86"/>
      <c r="RMH6" s="86"/>
      <c r="RMI6" s="86"/>
      <c r="RMJ6" s="86"/>
      <c r="RMK6" s="86"/>
      <c r="RML6" s="86"/>
      <c r="RMM6" s="86"/>
      <c r="RMN6" s="86"/>
      <c r="RMO6" s="86"/>
      <c r="RMP6" s="86"/>
      <c r="RMQ6" s="86"/>
      <c r="RMR6" s="86"/>
      <c r="RMS6" s="86"/>
      <c r="RMT6" s="86"/>
      <c r="RMU6" s="86"/>
      <c r="RMV6" s="86"/>
      <c r="RMW6" s="86"/>
      <c r="RMX6" s="86"/>
      <c r="RMY6" s="86"/>
      <c r="RMZ6" s="86"/>
      <c r="RNA6" s="86"/>
      <c r="RNB6" s="86"/>
      <c r="RNC6" s="86"/>
      <c r="RND6" s="86"/>
      <c r="RNE6" s="86"/>
      <c r="RNF6" s="86"/>
      <c r="RNG6" s="86"/>
      <c r="RNH6" s="86"/>
      <c r="RNI6" s="86"/>
      <c r="RNJ6" s="86"/>
      <c r="RNK6" s="86"/>
      <c r="RNL6" s="86"/>
      <c r="RNM6" s="86"/>
      <c r="RNN6" s="86"/>
      <c r="RNO6" s="86"/>
      <c r="RNP6" s="86"/>
      <c r="RNQ6" s="86"/>
      <c r="RNR6" s="86"/>
      <c r="RNS6" s="86"/>
      <c r="RNT6" s="86"/>
      <c r="RNU6" s="86"/>
      <c r="RNV6" s="86"/>
      <c r="RNW6" s="86"/>
      <c r="RNX6" s="86"/>
      <c r="RNY6" s="86"/>
      <c r="RNZ6" s="86"/>
      <c r="ROA6" s="86"/>
      <c r="ROB6" s="86"/>
      <c r="ROC6" s="86"/>
      <c r="ROD6" s="86"/>
      <c r="ROE6" s="86"/>
      <c r="ROF6" s="86"/>
      <c r="ROG6" s="86"/>
      <c r="ROH6" s="86"/>
      <c r="ROI6" s="86"/>
      <c r="ROJ6" s="86"/>
      <c r="ROK6" s="86"/>
      <c r="ROL6" s="86"/>
      <c r="ROM6" s="86"/>
      <c r="RON6" s="86"/>
      <c r="ROO6" s="86"/>
      <c r="ROP6" s="86"/>
      <c r="ROQ6" s="86"/>
      <c r="ROR6" s="86"/>
      <c r="ROS6" s="86"/>
      <c r="ROT6" s="86"/>
      <c r="ROU6" s="86"/>
      <c r="ROV6" s="86"/>
      <c r="ROW6" s="86"/>
      <c r="ROX6" s="86"/>
      <c r="ROY6" s="86"/>
      <c r="ROZ6" s="86"/>
      <c r="RPA6" s="86"/>
      <c r="RPB6" s="86"/>
      <c r="RPC6" s="86"/>
      <c r="RPD6" s="86"/>
      <c r="RPE6" s="86"/>
      <c r="RPF6" s="86"/>
      <c r="RPG6" s="86"/>
      <c r="RPH6" s="86"/>
      <c r="RPI6" s="86"/>
      <c r="RPJ6" s="86"/>
      <c r="RPK6" s="86"/>
      <c r="RPL6" s="86"/>
      <c r="RPM6" s="86"/>
      <c r="RPN6" s="86"/>
      <c r="RPO6" s="86"/>
      <c r="RPP6" s="86"/>
      <c r="RPQ6" s="86"/>
      <c r="RPR6" s="86"/>
      <c r="RPS6" s="86"/>
      <c r="RPT6" s="86"/>
      <c r="RPU6" s="86"/>
      <c r="RPV6" s="86"/>
      <c r="RPW6" s="86"/>
      <c r="RPX6" s="86"/>
      <c r="RPY6" s="86"/>
      <c r="RPZ6" s="86"/>
      <c r="RQA6" s="86"/>
      <c r="RQB6" s="86"/>
      <c r="RQC6" s="86"/>
      <c r="RQD6" s="86"/>
      <c r="RQE6" s="86"/>
      <c r="RQF6" s="86"/>
      <c r="RQG6" s="86"/>
      <c r="RQH6" s="86"/>
      <c r="RQI6" s="86"/>
      <c r="RQJ6" s="86"/>
      <c r="RQK6" s="86"/>
      <c r="RQL6" s="86"/>
      <c r="RQM6" s="86"/>
      <c r="RQN6" s="86"/>
      <c r="RQO6" s="86"/>
      <c r="RQP6" s="86"/>
      <c r="RQQ6" s="86"/>
      <c r="RQR6" s="86"/>
      <c r="RQS6" s="86"/>
      <c r="RQT6" s="86"/>
      <c r="RQU6" s="86"/>
      <c r="RQV6" s="86"/>
      <c r="RQW6" s="86"/>
      <c r="RQX6" s="86"/>
      <c r="RQY6" s="86"/>
      <c r="RQZ6" s="86"/>
      <c r="RRA6" s="86"/>
      <c r="RRB6" s="86"/>
      <c r="RRC6" s="86"/>
      <c r="RRD6" s="86"/>
      <c r="RRE6" s="86"/>
      <c r="RRF6" s="86"/>
      <c r="RRG6" s="86"/>
      <c r="RRH6" s="86"/>
      <c r="RRI6" s="86"/>
      <c r="RRJ6" s="86"/>
      <c r="RRK6" s="86"/>
      <c r="RRL6" s="86"/>
      <c r="RRM6" s="86"/>
      <c r="RRN6" s="86"/>
      <c r="RRO6" s="86"/>
      <c r="RRP6" s="86"/>
      <c r="RRQ6" s="86"/>
      <c r="RRR6" s="86"/>
      <c r="RRS6" s="86"/>
      <c r="RRT6" s="86"/>
      <c r="RRU6" s="86"/>
      <c r="RRV6" s="86"/>
      <c r="RRW6" s="86"/>
      <c r="RRX6" s="86"/>
      <c r="RRY6" s="86"/>
      <c r="RRZ6" s="86"/>
      <c r="RSA6" s="86"/>
      <c r="RSB6" s="86"/>
      <c r="RSC6" s="86"/>
      <c r="RSD6" s="86"/>
      <c r="RSE6" s="86"/>
      <c r="RSF6" s="86"/>
      <c r="RSG6" s="86"/>
      <c r="RSH6" s="86"/>
      <c r="RSI6" s="86"/>
      <c r="RSJ6" s="86"/>
      <c r="RSK6" s="86"/>
      <c r="RSL6" s="86"/>
      <c r="RSM6" s="86"/>
      <c r="RSN6" s="86"/>
      <c r="RSO6" s="86"/>
      <c r="RSP6" s="86"/>
      <c r="RSQ6" s="86"/>
      <c r="RSR6" s="86"/>
      <c r="RSS6" s="86"/>
      <c r="RST6" s="86"/>
      <c r="RSU6" s="86"/>
      <c r="RSV6" s="86"/>
      <c r="RSW6" s="86"/>
      <c r="RSX6" s="86"/>
      <c r="RSY6" s="86"/>
      <c r="RSZ6" s="86"/>
      <c r="RTA6" s="86"/>
      <c r="RTB6" s="86"/>
      <c r="RTC6" s="86"/>
      <c r="RTD6" s="86"/>
      <c r="RTE6" s="86"/>
      <c r="RTF6" s="86"/>
      <c r="RTG6" s="86"/>
      <c r="RTH6" s="86"/>
      <c r="RTI6" s="86"/>
      <c r="RTJ6" s="86"/>
      <c r="RTK6" s="86"/>
      <c r="RTL6" s="86"/>
      <c r="RTM6" s="86"/>
      <c r="RTN6" s="86"/>
      <c r="RTO6" s="86"/>
      <c r="RTP6" s="86"/>
      <c r="RTQ6" s="86"/>
      <c r="RTR6" s="86"/>
      <c r="RTS6" s="86"/>
      <c r="RTT6" s="86"/>
      <c r="RTU6" s="86"/>
      <c r="RTV6" s="86"/>
      <c r="RTW6" s="86"/>
      <c r="RTX6" s="86"/>
      <c r="RTY6" s="86"/>
      <c r="RTZ6" s="86"/>
      <c r="RUA6" s="86"/>
      <c r="RUB6" s="86"/>
      <c r="RUC6" s="86"/>
      <c r="RUD6" s="86"/>
      <c r="RUE6" s="86"/>
      <c r="RUF6" s="86"/>
      <c r="RUG6" s="86"/>
      <c r="RUH6" s="86"/>
      <c r="RUI6" s="86"/>
      <c r="RUJ6" s="86"/>
      <c r="RUK6" s="86"/>
      <c r="RUL6" s="86"/>
      <c r="RUM6" s="86"/>
      <c r="RUN6" s="86"/>
      <c r="RUO6" s="86"/>
      <c r="RUP6" s="86"/>
      <c r="RUQ6" s="86"/>
      <c r="RUR6" s="86"/>
      <c r="RUS6" s="86"/>
      <c r="RUT6" s="86"/>
      <c r="RUU6" s="86"/>
      <c r="RUV6" s="86"/>
      <c r="RUW6" s="86"/>
      <c r="RUX6" s="86"/>
      <c r="RUY6" s="86"/>
      <c r="RUZ6" s="86"/>
      <c r="RVA6" s="86"/>
      <c r="RVB6" s="86"/>
      <c r="RVC6" s="86"/>
      <c r="RVD6" s="86"/>
      <c r="RVE6" s="86"/>
      <c r="RVF6" s="86"/>
      <c r="RVG6" s="86"/>
      <c r="RVH6" s="86"/>
      <c r="RVI6" s="86"/>
      <c r="RVJ6" s="86"/>
      <c r="RVK6" s="86"/>
      <c r="RVL6" s="86"/>
      <c r="RVM6" s="86"/>
      <c r="RVN6" s="86"/>
      <c r="RVO6" s="86"/>
      <c r="RVP6" s="86"/>
      <c r="RVQ6" s="86"/>
      <c r="RVR6" s="86"/>
      <c r="RVS6" s="86"/>
      <c r="RVT6" s="86"/>
      <c r="RVU6" s="86"/>
      <c r="RVV6" s="86"/>
      <c r="RVW6" s="86"/>
      <c r="RVX6" s="86"/>
      <c r="RVY6" s="86"/>
      <c r="RVZ6" s="86"/>
      <c r="RWA6" s="86"/>
      <c r="RWB6" s="86"/>
      <c r="RWC6" s="86"/>
      <c r="RWD6" s="86"/>
      <c r="RWE6" s="86"/>
      <c r="RWF6" s="86"/>
      <c r="RWG6" s="86"/>
      <c r="RWH6" s="86"/>
      <c r="RWI6" s="86"/>
      <c r="RWJ6" s="86"/>
      <c r="RWK6" s="86"/>
      <c r="RWL6" s="86"/>
      <c r="RWM6" s="86"/>
      <c r="RWN6" s="86"/>
      <c r="RWO6" s="86"/>
      <c r="RWP6" s="86"/>
      <c r="RWQ6" s="86"/>
      <c r="RWR6" s="86"/>
      <c r="RWS6" s="86"/>
      <c r="RWT6" s="86"/>
      <c r="RWU6" s="86"/>
      <c r="RWV6" s="86"/>
      <c r="RWW6" s="86"/>
      <c r="RWX6" s="86"/>
      <c r="RWY6" s="86"/>
      <c r="RWZ6" s="86"/>
      <c r="RXA6" s="86"/>
      <c r="RXB6" s="86"/>
      <c r="RXC6" s="86"/>
      <c r="RXD6" s="86"/>
      <c r="RXE6" s="86"/>
      <c r="RXF6" s="86"/>
      <c r="RXG6" s="86"/>
      <c r="RXH6" s="86"/>
      <c r="RXI6" s="86"/>
      <c r="RXJ6" s="86"/>
      <c r="RXK6" s="86"/>
      <c r="RXL6" s="86"/>
      <c r="RXM6" s="86"/>
      <c r="RXN6" s="86"/>
      <c r="RXO6" s="86"/>
      <c r="RXP6" s="86"/>
      <c r="RXQ6" s="86"/>
      <c r="RXR6" s="86"/>
      <c r="RXS6" s="86"/>
      <c r="RXT6" s="86"/>
      <c r="RXU6" s="86"/>
      <c r="RXV6" s="86"/>
      <c r="RXW6" s="86"/>
      <c r="RXX6" s="86"/>
      <c r="RXY6" s="86"/>
      <c r="RXZ6" s="86"/>
      <c r="RYA6" s="86"/>
      <c r="RYB6" s="86"/>
      <c r="RYC6" s="86"/>
      <c r="RYD6" s="86"/>
      <c r="RYE6" s="86"/>
      <c r="RYF6" s="86"/>
      <c r="RYG6" s="86"/>
      <c r="RYH6" s="86"/>
      <c r="RYI6" s="86"/>
      <c r="RYJ6" s="86"/>
      <c r="RYK6" s="86"/>
      <c r="RYL6" s="86"/>
      <c r="RYM6" s="86"/>
      <c r="RYN6" s="86"/>
      <c r="RYO6" s="86"/>
      <c r="RYP6" s="86"/>
      <c r="RYQ6" s="86"/>
      <c r="RYR6" s="86"/>
      <c r="RYS6" s="86"/>
      <c r="RYT6" s="86"/>
      <c r="RYU6" s="86"/>
      <c r="RYV6" s="86"/>
      <c r="RYW6" s="86"/>
      <c r="RYX6" s="86"/>
      <c r="RYY6" s="86"/>
      <c r="RYZ6" s="86"/>
      <c r="RZA6" s="86"/>
      <c r="RZB6" s="86"/>
      <c r="RZC6" s="86"/>
      <c r="RZD6" s="86"/>
      <c r="RZE6" s="86"/>
      <c r="RZF6" s="86"/>
      <c r="RZG6" s="86"/>
      <c r="RZH6" s="86"/>
      <c r="RZI6" s="86"/>
      <c r="RZJ6" s="86"/>
      <c r="RZK6" s="86"/>
      <c r="RZL6" s="86"/>
      <c r="RZM6" s="86"/>
      <c r="RZN6" s="86"/>
      <c r="RZO6" s="86"/>
      <c r="RZP6" s="86"/>
      <c r="RZQ6" s="86"/>
      <c r="RZR6" s="86"/>
      <c r="RZS6" s="86"/>
      <c r="RZT6" s="86"/>
      <c r="RZU6" s="86"/>
      <c r="RZV6" s="86"/>
      <c r="RZW6" s="86"/>
      <c r="RZX6" s="86"/>
      <c r="RZY6" s="86"/>
      <c r="RZZ6" s="86"/>
      <c r="SAA6" s="86"/>
      <c r="SAB6" s="86"/>
      <c r="SAC6" s="86"/>
      <c r="SAD6" s="86"/>
      <c r="SAE6" s="86"/>
      <c r="SAF6" s="86"/>
      <c r="SAG6" s="86"/>
      <c r="SAH6" s="86"/>
      <c r="SAI6" s="86"/>
      <c r="SAJ6" s="86"/>
      <c r="SAK6" s="86"/>
      <c r="SAL6" s="86"/>
      <c r="SAM6" s="86"/>
      <c r="SAN6" s="86"/>
      <c r="SAO6" s="86"/>
      <c r="SAP6" s="86"/>
      <c r="SAQ6" s="86"/>
      <c r="SAR6" s="86"/>
      <c r="SAS6" s="86"/>
      <c r="SAT6" s="86"/>
      <c r="SAU6" s="86"/>
      <c r="SAV6" s="86"/>
      <c r="SAW6" s="86"/>
      <c r="SAX6" s="86"/>
      <c r="SAY6" s="86"/>
      <c r="SAZ6" s="86"/>
      <c r="SBA6" s="86"/>
      <c r="SBB6" s="86"/>
      <c r="SBC6" s="86"/>
      <c r="SBD6" s="86"/>
      <c r="SBE6" s="86"/>
      <c r="SBF6" s="86"/>
      <c r="SBG6" s="86"/>
      <c r="SBH6" s="86"/>
      <c r="SBI6" s="86"/>
      <c r="SBJ6" s="86"/>
      <c r="SBK6" s="86"/>
      <c r="SBL6" s="86"/>
      <c r="SBM6" s="86"/>
      <c r="SBN6" s="86"/>
      <c r="SBO6" s="86"/>
      <c r="SBP6" s="86"/>
      <c r="SBQ6" s="86"/>
      <c r="SBR6" s="86"/>
      <c r="SBS6" s="86"/>
      <c r="SBT6" s="86"/>
      <c r="SBU6" s="86"/>
      <c r="SBV6" s="86"/>
      <c r="SBW6" s="86"/>
      <c r="SBX6" s="86"/>
      <c r="SBY6" s="86"/>
      <c r="SBZ6" s="86"/>
      <c r="SCA6" s="86"/>
      <c r="SCB6" s="86"/>
      <c r="SCC6" s="86"/>
      <c r="SCD6" s="86"/>
      <c r="SCE6" s="86"/>
      <c r="SCF6" s="86"/>
      <c r="SCG6" s="86"/>
      <c r="SCH6" s="86"/>
      <c r="SCI6" s="86"/>
      <c r="SCJ6" s="86"/>
      <c r="SCK6" s="86"/>
      <c r="SCL6" s="86"/>
      <c r="SCM6" s="86"/>
      <c r="SCN6" s="86"/>
      <c r="SCO6" s="86"/>
      <c r="SCP6" s="86"/>
      <c r="SCQ6" s="86"/>
      <c r="SCR6" s="86"/>
      <c r="SCS6" s="86"/>
      <c r="SCT6" s="86"/>
      <c r="SCU6" s="86"/>
      <c r="SCV6" s="86"/>
      <c r="SCW6" s="86"/>
      <c r="SCX6" s="86"/>
      <c r="SCY6" s="86"/>
      <c r="SCZ6" s="86"/>
      <c r="SDA6" s="86"/>
      <c r="SDB6" s="86"/>
      <c r="SDC6" s="86"/>
      <c r="SDD6" s="86"/>
      <c r="SDE6" s="86"/>
      <c r="SDF6" s="86"/>
      <c r="SDG6" s="86"/>
      <c r="SDH6" s="86"/>
      <c r="SDI6" s="86"/>
      <c r="SDJ6" s="86"/>
      <c r="SDK6" s="86"/>
      <c r="SDL6" s="86"/>
      <c r="SDM6" s="86"/>
      <c r="SDN6" s="86"/>
      <c r="SDO6" s="86"/>
      <c r="SDP6" s="86"/>
      <c r="SDQ6" s="86"/>
      <c r="SDR6" s="86"/>
      <c r="SDS6" s="86"/>
      <c r="SDT6" s="86"/>
      <c r="SDU6" s="86"/>
      <c r="SDV6" s="86"/>
      <c r="SDW6" s="86"/>
      <c r="SDX6" s="86"/>
      <c r="SDY6" s="86"/>
      <c r="SDZ6" s="86"/>
      <c r="SEA6" s="86"/>
      <c r="SEB6" s="86"/>
      <c r="SEC6" s="86"/>
      <c r="SED6" s="86"/>
      <c r="SEE6" s="86"/>
      <c r="SEF6" s="86"/>
      <c r="SEG6" s="86"/>
      <c r="SEH6" s="86"/>
      <c r="SEI6" s="86"/>
      <c r="SEJ6" s="86"/>
      <c r="SEK6" s="86"/>
      <c r="SEL6" s="86"/>
      <c r="SEM6" s="86"/>
      <c r="SEN6" s="86"/>
      <c r="SEO6" s="86"/>
      <c r="SEP6" s="86"/>
      <c r="SEQ6" s="86"/>
      <c r="SER6" s="86"/>
      <c r="SES6" s="86"/>
      <c r="SET6" s="86"/>
      <c r="SEU6" s="86"/>
      <c r="SEV6" s="86"/>
      <c r="SEW6" s="86"/>
      <c r="SEX6" s="86"/>
      <c r="SEY6" s="86"/>
      <c r="SEZ6" s="86"/>
      <c r="SFA6" s="86"/>
      <c r="SFB6" s="86"/>
      <c r="SFC6" s="86"/>
      <c r="SFD6" s="86"/>
      <c r="SFE6" s="86"/>
      <c r="SFF6" s="86"/>
      <c r="SFG6" s="86"/>
      <c r="SFH6" s="86"/>
      <c r="SFI6" s="86"/>
      <c r="SFJ6" s="86"/>
      <c r="SFK6" s="86"/>
      <c r="SFL6" s="86"/>
      <c r="SFM6" s="86"/>
      <c r="SFN6" s="86"/>
      <c r="SFO6" s="86"/>
      <c r="SFP6" s="86"/>
      <c r="SFQ6" s="86"/>
      <c r="SFR6" s="86"/>
      <c r="SFS6" s="86"/>
      <c r="SFT6" s="86"/>
      <c r="SFU6" s="86"/>
      <c r="SFV6" s="86"/>
      <c r="SFW6" s="86"/>
      <c r="SFX6" s="86"/>
      <c r="SFY6" s="86"/>
      <c r="SFZ6" s="86"/>
      <c r="SGA6" s="86"/>
      <c r="SGB6" s="86"/>
      <c r="SGC6" s="86"/>
      <c r="SGD6" s="86"/>
      <c r="SGE6" s="86"/>
      <c r="SGF6" s="86"/>
      <c r="SGG6" s="86"/>
      <c r="SGH6" s="86"/>
      <c r="SGI6" s="86"/>
      <c r="SGJ6" s="86"/>
      <c r="SGK6" s="86"/>
      <c r="SGL6" s="86"/>
      <c r="SGM6" s="86"/>
      <c r="SGN6" s="86"/>
      <c r="SGO6" s="86"/>
      <c r="SGP6" s="86"/>
      <c r="SGQ6" s="86"/>
      <c r="SGR6" s="86"/>
      <c r="SGS6" s="86"/>
      <c r="SGT6" s="86"/>
      <c r="SGU6" s="86"/>
      <c r="SGV6" s="86"/>
      <c r="SGW6" s="86"/>
      <c r="SGX6" s="86"/>
      <c r="SGY6" s="86"/>
      <c r="SGZ6" s="86"/>
      <c r="SHA6" s="86"/>
      <c r="SHB6" s="86"/>
      <c r="SHC6" s="86"/>
      <c r="SHD6" s="86"/>
      <c r="SHE6" s="86"/>
      <c r="SHF6" s="86"/>
      <c r="SHG6" s="86"/>
      <c r="SHH6" s="86"/>
      <c r="SHI6" s="86"/>
      <c r="SHJ6" s="86"/>
      <c r="SHK6" s="86"/>
      <c r="SHL6" s="86"/>
      <c r="SHM6" s="86"/>
      <c r="SHN6" s="86"/>
      <c r="SHO6" s="86"/>
      <c r="SHP6" s="86"/>
      <c r="SHQ6" s="86"/>
      <c r="SHR6" s="86"/>
      <c r="SHS6" s="86"/>
      <c r="SHT6" s="86"/>
      <c r="SHU6" s="86"/>
      <c r="SHV6" s="86"/>
      <c r="SHW6" s="86"/>
      <c r="SHX6" s="86"/>
      <c r="SHY6" s="86"/>
      <c r="SHZ6" s="86"/>
      <c r="SIA6" s="86"/>
      <c r="SIB6" s="86"/>
      <c r="SIC6" s="86"/>
      <c r="SID6" s="86"/>
      <c r="SIE6" s="86"/>
      <c r="SIF6" s="86"/>
      <c r="SIG6" s="86"/>
      <c r="SIH6" s="86"/>
      <c r="SII6" s="86"/>
      <c r="SIJ6" s="86"/>
      <c r="SIK6" s="86"/>
      <c r="SIL6" s="86"/>
      <c r="SIM6" s="86"/>
      <c r="SIN6" s="86"/>
      <c r="SIO6" s="86"/>
      <c r="SIP6" s="86"/>
      <c r="SIQ6" s="86"/>
      <c r="SIR6" s="86"/>
      <c r="SIS6" s="86"/>
      <c r="SIT6" s="86"/>
      <c r="SIU6" s="86"/>
      <c r="SIV6" s="86"/>
      <c r="SIW6" s="86"/>
      <c r="SIX6" s="86"/>
      <c r="SIY6" s="86"/>
      <c r="SIZ6" s="86"/>
      <c r="SJA6" s="86"/>
      <c r="SJB6" s="86"/>
      <c r="SJC6" s="86"/>
      <c r="SJD6" s="86"/>
      <c r="SJE6" s="86"/>
      <c r="SJF6" s="86"/>
      <c r="SJG6" s="86"/>
      <c r="SJH6" s="86"/>
      <c r="SJI6" s="86"/>
      <c r="SJJ6" s="86"/>
      <c r="SJK6" s="86"/>
      <c r="SJL6" s="86"/>
      <c r="SJM6" s="86"/>
      <c r="SJN6" s="86"/>
      <c r="SJO6" s="86"/>
      <c r="SJP6" s="86"/>
      <c r="SJQ6" s="86"/>
      <c r="SJR6" s="86"/>
      <c r="SJS6" s="86"/>
      <c r="SJT6" s="86"/>
      <c r="SJU6" s="86"/>
      <c r="SJV6" s="86"/>
      <c r="SJW6" s="86"/>
      <c r="SJX6" s="86"/>
      <c r="SJY6" s="86"/>
      <c r="SJZ6" s="86"/>
      <c r="SKA6" s="86"/>
      <c r="SKB6" s="86"/>
      <c r="SKC6" s="86"/>
      <c r="SKD6" s="86"/>
      <c r="SKE6" s="86"/>
      <c r="SKF6" s="86"/>
      <c r="SKG6" s="86"/>
      <c r="SKH6" s="86"/>
      <c r="SKI6" s="86"/>
      <c r="SKJ6" s="86"/>
      <c r="SKK6" s="86"/>
      <c r="SKL6" s="86"/>
      <c r="SKM6" s="86"/>
      <c r="SKN6" s="86"/>
      <c r="SKO6" s="86"/>
      <c r="SKP6" s="86"/>
      <c r="SKQ6" s="86"/>
      <c r="SKR6" s="86"/>
      <c r="SKS6" s="86"/>
      <c r="SKT6" s="86"/>
      <c r="SKU6" s="86"/>
      <c r="SKV6" s="86"/>
      <c r="SKW6" s="86"/>
      <c r="SKX6" s="86"/>
      <c r="SKY6" s="86"/>
      <c r="SKZ6" s="86"/>
      <c r="SLA6" s="86"/>
      <c r="SLB6" s="86"/>
      <c r="SLC6" s="86"/>
      <c r="SLD6" s="86"/>
      <c r="SLE6" s="86"/>
      <c r="SLF6" s="86"/>
      <c r="SLG6" s="86"/>
      <c r="SLH6" s="86"/>
      <c r="SLI6" s="86"/>
      <c r="SLJ6" s="86"/>
      <c r="SLK6" s="86"/>
      <c r="SLL6" s="86"/>
      <c r="SLM6" s="86"/>
      <c r="SLN6" s="86"/>
      <c r="SLO6" s="86"/>
      <c r="SLP6" s="86"/>
      <c r="SLQ6" s="86"/>
      <c r="SLR6" s="86"/>
      <c r="SLS6" s="86"/>
      <c r="SLT6" s="86"/>
      <c r="SLU6" s="86"/>
      <c r="SLV6" s="86"/>
      <c r="SLW6" s="86"/>
      <c r="SLX6" s="86"/>
      <c r="SLY6" s="86"/>
      <c r="SLZ6" s="86"/>
      <c r="SMA6" s="86"/>
      <c r="SMB6" s="86"/>
      <c r="SMC6" s="86"/>
      <c r="SMD6" s="86"/>
      <c r="SME6" s="86"/>
      <c r="SMF6" s="86"/>
      <c r="SMG6" s="86"/>
      <c r="SMH6" s="86"/>
      <c r="SMI6" s="86"/>
      <c r="SMJ6" s="86"/>
      <c r="SMK6" s="86"/>
      <c r="SML6" s="86"/>
      <c r="SMM6" s="86"/>
      <c r="SMN6" s="86"/>
      <c r="SMO6" s="86"/>
      <c r="SMP6" s="86"/>
      <c r="SMQ6" s="86"/>
      <c r="SMR6" s="86"/>
      <c r="SMS6" s="86"/>
      <c r="SMT6" s="86"/>
      <c r="SMU6" s="86"/>
      <c r="SMV6" s="86"/>
      <c r="SMW6" s="86"/>
      <c r="SMX6" s="86"/>
      <c r="SMY6" s="86"/>
      <c r="SMZ6" s="86"/>
      <c r="SNA6" s="86"/>
      <c r="SNB6" s="86"/>
      <c r="SNC6" s="86"/>
      <c r="SND6" s="86"/>
      <c r="SNE6" s="86"/>
      <c r="SNF6" s="86"/>
      <c r="SNG6" s="86"/>
      <c r="SNH6" s="86"/>
      <c r="SNI6" s="86"/>
      <c r="SNJ6" s="86"/>
      <c r="SNK6" s="86"/>
      <c r="SNL6" s="86"/>
      <c r="SNM6" s="86"/>
      <c r="SNN6" s="86"/>
      <c r="SNO6" s="86"/>
      <c r="SNP6" s="86"/>
      <c r="SNQ6" s="86"/>
      <c r="SNR6" s="86"/>
      <c r="SNS6" s="86"/>
      <c r="SNT6" s="86"/>
      <c r="SNU6" s="86"/>
      <c r="SNV6" s="86"/>
      <c r="SNW6" s="86"/>
      <c r="SNX6" s="86"/>
      <c r="SNY6" s="86"/>
      <c r="SNZ6" s="86"/>
      <c r="SOA6" s="86"/>
      <c r="SOB6" s="86"/>
      <c r="SOC6" s="86"/>
      <c r="SOD6" s="86"/>
      <c r="SOE6" s="86"/>
      <c r="SOF6" s="86"/>
      <c r="SOG6" s="86"/>
      <c r="SOH6" s="86"/>
      <c r="SOI6" s="86"/>
      <c r="SOJ6" s="86"/>
      <c r="SOK6" s="86"/>
      <c r="SOL6" s="86"/>
      <c r="SOM6" s="86"/>
      <c r="SON6" s="86"/>
      <c r="SOO6" s="86"/>
      <c r="SOP6" s="86"/>
      <c r="SOQ6" s="86"/>
      <c r="SOR6" s="86"/>
      <c r="SOS6" s="86"/>
      <c r="SOT6" s="86"/>
      <c r="SOU6" s="86"/>
      <c r="SOV6" s="86"/>
      <c r="SOW6" s="86"/>
      <c r="SOX6" s="86"/>
      <c r="SOY6" s="86"/>
      <c r="SOZ6" s="86"/>
      <c r="SPA6" s="86"/>
      <c r="SPB6" s="86"/>
      <c r="SPC6" s="86"/>
      <c r="SPD6" s="86"/>
      <c r="SPE6" s="86"/>
      <c r="SPF6" s="86"/>
      <c r="SPG6" s="86"/>
      <c r="SPH6" s="86"/>
      <c r="SPI6" s="86"/>
      <c r="SPJ6" s="86"/>
      <c r="SPK6" s="86"/>
      <c r="SPL6" s="86"/>
      <c r="SPM6" s="86"/>
      <c r="SPN6" s="86"/>
      <c r="SPO6" s="86"/>
      <c r="SPP6" s="86"/>
      <c r="SPQ6" s="86"/>
      <c r="SPR6" s="86"/>
      <c r="SPS6" s="86"/>
      <c r="SPT6" s="86"/>
      <c r="SPU6" s="86"/>
      <c r="SPV6" s="86"/>
      <c r="SPW6" s="86"/>
      <c r="SPX6" s="86"/>
      <c r="SPY6" s="86"/>
      <c r="SPZ6" s="86"/>
      <c r="SQA6" s="86"/>
      <c r="SQB6" s="86"/>
      <c r="SQC6" s="86"/>
      <c r="SQD6" s="86"/>
      <c r="SQE6" s="86"/>
      <c r="SQF6" s="86"/>
      <c r="SQG6" s="86"/>
      <c r="SQH6" s="86"/>
      <c r="SQI6" s="86"/>
      <c r="SQJ6" s="86"/>
      <c r="SQK6" s="86"/>
      <c r="SQL6" s="86"/>
      <c r="SQM6" s="86"/>
      <c r="SQN6" s="86"/>
      <c r="SQO6" s="86"/>
      <c r="SQP6" s="86"/>
      <c r="SQQ6" s="86"/>
      <c r="SQR6" s="86"/>
      <c r="SQS6" s="86"/>
      <c r="SQT6" s="86"/>
      <c r="SQU6" s="86"/>
      <c r="SQV6" s="86"/>
      <c r="SQW6" s="86"/>
      <c r="SQX6" s="86"/>
      <c r="SQY6" s="86"/>
      <c r="SQZ6" s="86"/>
      <c r="SRA6" s="86"/>
      <c r="SRB6" s="86"/>
      <c r="SRC6" s="86"/>
      <c r="SRD6" s="86"/>
      <c r="SRE6" s="86"/>
      <c r="SRF6" s="86"/>
      <c r="SRG6" s="86"/>
      <c r="SRH6" s="86"/>
      <c r="SRI6" s="86"/>
      <c r="SRJ6" s="86"/>
      <c r="SRK6" s="86"/>
      <c r="SRL6" s="86"/>
      <c r="SRM6" s="86"/>
      <c r="SRN6" s="86"/>
      <c r="SRO6" s="86"/>
      <c r="SRP6" s="86"/>
      <c r="SRQ6" s="86"/>
      <c r="SRR6" s="86"/>
      <c r="SRS6" s="86"/>
      <c r="SRT6" s="86"/>
      <c r="SRU6" s="86"/>
      <c r="SRV6" s="86"/>
      <c r="SRW6" s="86"/>
      <c r="SRX6" s="86"/>
      <c r="SRY6" s="86"/>
      <c r="SRZ6" s="86"/>
      <c r="SSA6" s="86"/>
      <c r="SSB6" s="86"/>
      <c r="SSC6" s="86"/>
      <c r="SSD6" s="86"/>
      <c r="SSE6" s="86"/>
      <c r="SSF6" s="86"/>
      <c r="SSG6" s="86"/>
      <c r="SSH6" s="86"/>
      <c r="SSI6" s="86"/>
      <c r="SSJ6" s="86"/>
      <c r="SSK6" s="86"/>
      <c r="SSL6" s="86"/>
      <c r="SSM6" s="86"/>
      <c r="SSN6" s="86"/>
      <c r="SSO6" s="86"/>
      <c r="SSP6" s="86"/>
      <c r="SSQ6" s="86"/>
      <c r="SSR6" s="86"/>
      <c r="SSS6" s="86"/>
      <c r="SST6" s="86"/>
      <c r="SSU6" s="86"/>
      <c r="SSV6" s="86"/>
      <c r="SSW6" s="86"/>
      <c r="SSX6" s="86"/>
      <c r="SSY6" s="86"/>
      <c r="SSZ6" s="86"/>
      <c r="STA6" s="86"/>
      <c r="STB6" s="86"/>
      <c r="STC6" s="86"/>
      <c r="STD6" s="86"/>
      <c r="STE6" s="86"/>
      <c r="STF6" s="86"/>
      <c r="STG6" s="86"/>
      <c r="STH6" s="86"/>
      <c r="STI6" s="86"/>
      <c r="STJ6" s="86"/>
      <c r="STK6" s="86"/>
      <c r="STL6" s="86"/>
      <c r="STM6" s="86"/>
      <c r="STN6" s="86"/>
      <c r="STO6" s="86"/>
      <c r="STP6" s="86"/>
      <c r="STQ6" s="86"/>
      <c r="STR6" s="86"/>
      <c r="STS6" s="86"/>
      <c r="STT6" s="86"/>
      <c r="STU6" s="86"/>
      <c r="STV6" s="86"/>
      <c r="STW6" s="86"/>
      <c r="STX6" s="86"/>
      <c r="STY6" s="86"/>
      <c r="STZ6" s="86"/>
      <c r="SUA6" s="86"/>
      <c r="SUB6" s="86"/>
      <c r="SUC6" s="86"/>
      <c r="SUD6" s="86"/>
      <c r="SUE6" s="86"/>
      <c r="SUF6" s="86"/>
      <c r="SUG6" s="86"/>
      <c r="SUH6" s="86"/>
      <c r="SUI6" s="86"/>
      <c r="SUJ6" s="86"/>
      <c r="SUK6" s="86"/>
      <c r="SUL6" s="86"/>
      <c r="SUM6" s="86"/>
      <c r="SUN6" s="86"/>
      <c r="SUO6" s="86"/>
      <c r="SUP6" s="86"/>
      <c r="SUQ6" s="86"/>
      <c r="SUR6" s="86"/>
      <c r="SUS6" s="86"/>
      <c r="SUT6" s="86"/>
      <c r="SUU6" s="86"/>
      <c r="SUV6" s="86"/>
      <c r="SUW6" s="86"/>
      <c r="SUX6" s="86"/>
      <c r="SUY6" s="86"/>
      <c r="SUZ6" s="86"/>
      <c r="SVA6" s="86"/>
      <c r="SVB6" s="86"/>
      <c r="SVC6" s="86"/>
      <c r="SVD6" s="86"/>
      <c r="SVE6" s="86"/>
      <c r="SVF6" s="86"/>
      <c r="SVG6" s="86"/>
      <c r="SVH6" s="86"/>
      <c r="SVI6" s="86"/>
      <c r="SVJ6" s="86"/>
      <c r="SVK6" s="86"/>
      <c r="SVL6" s="86"/>
      <c r="SVM6" s="86"/>
      <c r="SVN6" s="86"/>
      <c r="SVO6" s="86"/>
      <c r="SVP6" s="86"/>
      <c r="SVQ6" s="86"/>
      <c r="SVR6" s="86"/>
      <c r="SVS6" s="86"/>
      <c r="SVT6" s="86"/>
      <c r="SVU6" s="86"/>
      <c r="SVV6" s="86"/>
      <c r="SVW6" s="86"/>
      <c r="SVX6" s="86"/>
      <c r="SVY6" s="86"/>
      <c r="SVZ6" s="86"/>
      <c r="SWA6" s="86"/>
      <c r="SWB6" s="86"/>
      <c r="SWC6" s="86"/>
      <c r="SWD6" s="86"/>
      <c r="SWE6" s="86"/>
      <c r="SWF6" s="86"/>
      <c r="SWG6" s="86"/>
      <c r="SWH6" s="86"/>
      <c r="SWI6" s="86"/>
      <c r="SWJ6" s="86"/>
      <c r="SWK6" s="86"/>
      <c r="SWL6" s="86"/>
      <c r="SWM6" s="86"/>
      <c r="SWN6" s="86"/>
      <c r="SWO6" s="86"/>
      <c r="SWP6" s="86"/>
      <c r="SWQ6" s="86"/>
      <c r="SWR6" s="86"/>
      <c r="SWS6" s="86"/>
      <c r="SWT6" s="86"/>
      <c r="SWU6" s="86"/>
      <c r="SWV6" s="86"/>
      <c r="SWW6" s="86"/>
      <c r="SWX6" s="86"/>
      <c r="SWY6" s="86"/>
      <c r="SWZ6" s="86"/>
      <c r="SXA6" s="86"/>
      <c r="SXB6" s="86"/>
      <c r="SXC6" s="86"/>
      <c r="SXD6" s="86"/>
      <c r="SXE6" s="86"/>
      <c r="SXF6" s="86"/>
      <c r="SXG6" s="86"/>
      <c r="SXH6" s="86"/>
      <c r="SXI6" s="86"/>
      <c r="SXJ6" s="86"/>
      <c r="SXK6" s="86"/>
      <c r="SXL6" s="86"/>
      <c r="SXM6" s="86"/>
      <c r="SXN6" s="86"/>
      <c r="SXO6" s="86"/>
      <c r="SXP6" s="86"/>
      <c r="SXQ6" s="86"/>
      <c r="SXR6" s="86"/>
      <c r="SXS6" s="86"/>
      <c r="SXT6" s="86"/>
      <c r="SXU6" s="86"/>
      <c r="SXV6" s="86"/>
      <c r="SXW6" s="86"/>
      <c r="SXX6" s="86"/>
      <c r="SXY6" s="86"/>
      <c r="SXZ6" s="86"/>
      <c r="SYA6" s="86"/>
      <c r="SYB6" s="86"/>
      <c r="SYC6" s="86"/>
      <c r="SYD6" s="86"/>
      <c r="SYE6" s="86"/>
      <c r="SYF6" s="86"/>
      <c r="SYG6" s="86"/>
      <c r="SYH6" s="86"/>
      <c r="SYI6" s="86"/>
      <c r="SYJ6" s="86"/>
      <c r="SYK6" s="86"/>
      <c r="SYL6" s="86"/>
      <c r="SYM6" s="86"/>
      <c r="SYN6" s="86"/>
      <c r="SYO6" s="86"/>
      <c r="SYP6" s="86"/>
      <c r="SYQ6" s="86"/>
      <c r="SYR6" s="86"/>
      <c r="SYS6" s="86"/>
      <c r="SYT6" s="86"/>
      <c r="SYU6" s="86"/>
      <c r="SYV6" s="86"/>
      <c r="SYW6" s="86"/>
      <c r="SYX6" s="86"/>
      <c r="SYY6" s="86"/>
      <c r="SYZ6" s="86"/>
      <c r="SZA6" s="86"/>
      <c r="SZB6" s="86"/>
      <c r="SZC6" s="86"/>
      <c r="SZD6" s="86"/>
      <c r="SZE6" s="86"/>
      <c r="SZF6" s="86"/>
      <c r="SZG6" s="86"/>
      <c r="SZH6" s="86"/>
      <c r="SZI6" s="86"/>
      <c r="SZJ6" s="86"/>
      <c r="SZK6" s="86"/>
      <c r="SZL6" s="86"/>
      <c r="SZM6" s="86"/>
      <c r="SZN6" s="86"/>
      <c r="SZO6" s="86"/>
      <c r="SZP6" s="86"/>
      <c r="SZQ6" s="86"/>
      <c r="SZR6" s="86"/>
      <c r="SZS6" s="86"/>
      <c r="SZT6" s="86"/>
      <c r="SZU6" s="86"/>
      <c r="SZV6" s="86"/>
      <c r="SZW6" s="86"/>
      <c r="SZX6" s="86"/>
      <c r="SZY6" s="86"/>
      <c r="SZZ6" s="86"/>
      <c r="TAA6" s="86"/>
      <c r="TAB6" s="86"/>
      <c r="TAC6" s="86"/>
      <c r="TAD6" s="86"/>
      <c r="TAE6" s="86"/>
      <c r="TAF6" s="86"/>
      <c r="TAG6" s="86"/>
      <c r="TAH6" s="86"/>
      <c r="TAI6" s="86"/>
      <c r="TAJ6" s="86"/>
      <c r="TAK6" s="86"/>
      <c r="TAL6" s="86"/>
      <c r="TAM6" s="86"/>
      <c r="TAN6" s="86"/>
      <c r="TAO6" s="86"/>
      <c r="TAP6" s="86"/>
      <c r="TAQ6" s="86"/>
      <c r="TAR6" s="86"/>
      <c r="TAS6" s="86"/>
      <c r="TAT6" s="86"/>
      <c r="TAU6" s="86"/>
      <c r="TAV6" s="86"/>
      <c r="TAW6" s="86"/>
      <c r="TAX6" s="86"/>
      <c r="TAY6" s="86"/>
      <c r="TAZ6" s="86"/>
      <c r="TBA6" s="86"/>
      <c r="TBB6" s="86"/>
      <c r="TBC6" s="86"/>
      <c r="TBD6" s="86"/>
      <c r="TBE6" s="86"/>
      <c r="TBF6" s="86"/>
      <c r="TBG6" s="86"/>
      <c r="TBH6" s="86"/>
      <c r="TBI6" s="86"/>
      <c r="TBJ6" s="86"/>
      <c r="TBK6" s="86"/>
      <c r="TBL6" s="86"/>
      <c r="TBM6" s="86"/>
      <c r="TBN6" s="86"/>
      <c r="TBO6" s="86"/>
      <c r="TBP6" s="86"/>
      <c r="TBQ6" s="86"/>
      <c r="TBR6" s="86"/>
      <c r="TBS6" s="86"/>
      <c r="TBT6" s="86"/>
      <c r="TBU6" s="86"/>
      <c r="TBV6" s="86"/>
      <c r="TBW6" s="86"/>
      <c r="TBX6" s="86"/>
      <c r="TBY6" s="86"/>
      <c r="TBZ6" s="86"/>
      <c r="TCA6" s="86"/>
      <c r="TCB6" s="86"/>
      <c r="TCC6" s="86"/>
      <c r="TCD6" s="86"/>
      <c r="TCE6" s="86"/>
      <c r="TCF6" s="86"/>
      <c r="TCG6" s="86"/>
      <c r="TCH6" s="86"/>
      <c r="TCI6" s="86"/>
      <c r="TCJ6" s="86"/>
      <c r="TCK6" s="86"/>
      <c r="TCL6" s="86"/>
      <c r="TCM6" s="86"/>
      <c r="TCN6" s="86"/>
      <c r="TCO6" s="86"/>
      <c r="TCP6" s="86"/>
      <c r="TCQ6" s="86"/>
      <c r="TCR6" s="86"/>
      <c r="TCS6" s="86"/>
      <c r="TCT6" s="86"/>
      <c r="TCU6" s="86"/>
      <c r="TCV6" s="86"/>
      <c r="TCW6" s="86"/>
      <c r="TCX6" s="86"/>
      <c r="TCY6" s="86"/>
      <c r="TCZ6" s="86"/>
      <c r="TDA6" s="86"/>
      <c r="TDB6" s="86"/>
      <c r="TDC6" s="86"/>
      <c r="TDD6" s="86"/>
      <c r="TDE6" s="86"/>
      <c r="TDF6" s="86"/>
      <c r="TDG6" s="86"/>
      <c r="TDH6" s="86"/>
      <c r="TDI6" s="86"/>
      <c r="TDJ6" s="86"/>
      <c r="TDK6" s="86"/>
      <c r="TDL6" s="86"/>
      <c r="TDM6" s="86"/>
      <c r="TDN6" s="86"/>
      <c r="TDO6" s="86"/>
      <c r="TDP6" s="86"/>
      <c r="TDQ6" s="86"/>
      <c r="TDR6" s="86"/>
      <c r="TDS6" s="86"/>
      <c r="TDT6" s="86"/>
      <c r="TDU6" s="86"/>
      <c r="TDV6" s="86"/>
      <c r="TDW6" s="86"/>
      <c r="TDX6" s="86"/>
      <c r="TDY6" s="86"/>
      <c r="TDZ6" s="86"/>
      <c r="TEA6" s="86"/>
      <c r="TEB6" s="86"/>
      <c r="TEC6" s="86"/>
      <c r="TED6" s="86"/>
      <c r="TEE6" s="86"/>
      <c r="TEF6" s="86"/>
      <c r="TEG6" s="86"/>
      <c r="TEH6" s="86"/>
      <c r="TEI6" s="86"/>
      <c r="TEJ6" s="86"/>
      <c r="TEK6" s="86"/>
      <c r="TEL6" s="86"/>
      <c r="TEM6" s="86"/>
      <c r="TEN6" s="86"/>
      <c r="TEO6" s="86"/>
      <c r="TEP6" s="86"/>
      <c r="TEQ6" s="86"/>
      <c r="TER6" s="86"/>
      <c r="TES6" s="86"/>
      <c r="TET6" s="86"/>
      <c r="TEU6" s="86"/>
      <c r="TEV6" s="86"/>
      <c r="TEW6" s="86"/>
      <c r="TEX6" s="86"/>
      <c r="TEY6" s="86"/>
      <c r="TEZ6" s="86"/>
      <c r="TFA6" s="86"/>
      <c r="TFB6" s="86"/>
      <c r="TFC6" s="86"/>
      <c r="TFD6" s="86"/>
      <c r="TFE6" s="86"/>
      <c r="TFF6" s="86"/>
      <c r="TFG6" s="86"/>
      <c r="TFH6" s="86"/>
      <c r="TFI6" s="86"/>
      <c r="TFJ6" s="86"/>
      <c r="TFK6" s="86"/>
      <c r="TFL6" s="86"/>
      <c r="TFM6" s="86"/>
      <c r="TFN6" s="86"/>
      <c r="TFO6" s="86"/>
      <c r="TFP6" s="86"/>
      <c r="TFQ6" s="86"/>
      <c r="TFR6" s="86"/>
      <c r="TFS6" s="86"/>
      <c r="TFT6" s="86"/>
      <c r="TFU6" s="86"/>
      <c r="TFV6" s="86"/>
      <c r="TFW6" s="86"/>
      <c r="TFX6" s="86"/>
      <c r="TFY6" s="86"/>
      <c r="TFZ6" s="86"/>
      <c r="TGA6" s="86"/>
      <c r="TGB6" s="86"/>
      <c r="TGC6" s="86"/>
      <c r="TGD6" s="86"/>
      <c r="TGE6" s="86"/>
      <c r="TGF6" s="86"/>
      <c r="TGG6" s="86"/>
      <c r="TGH6" s="86"/>
      <c r="TGI6" s="86"/>
      <c r="TGJ6" s="86"/>
      <c r="TGK6" s="86"/>
      <c r="TGL6" s="86"/>
      <c r="TGM6" s="86"/>
      <c r="TGN6" s="86"/>
      <c r="TGO6" s="86"/>
      <c r="TGP6" s="86"/>
      <c r="TGQ6" s="86"/>
      <c r="TGR6" s="86"/>
      <c r="TGS6" s="86"/>
      <c r="TGT6" s="86"/>
      <c r="TGU6" s="86"/>
      <c r="TGV6" s="86"/>
      <c r="TGW6" s="86"/>
      <c r="TGX6" s="86"/>
      <c r="TGY6" s="86"/>
      <c r="TGZ6" s="86"/>
      <c r="THA6" s="86"/>
      <c r="THB6" s="86"/>
      <c r="THC6" s="86"/>
      <c r="THD6" s="86"/>
      <c r="THE6" s="86"/>
      <c r="THF6" s="86"/>
      <c r="THG6" s="86"/>
      <c r="THH6" s="86"/>
      <c r="THI6" s="86"/>
      <c r="THJ6" s="86"/>
      <c r="THK6" s="86"/>
      <c r="THL6" s="86"/>
      <c r="THM6" s="86"/>
      <c r="THN6" s="86"/>
      <c r="THO6" s="86"/>
      <c r="THP6" s="86"/>
      <c r="THQ6" s="86"/>
      <c r="THR6" s="86"/>
      <c r="THS6" s="86"/>
      <c r="THT6" s="86"/>
      <c r="THU6" s="86"/>
      <c r="THV6" s="86"/>
      <c r="THW6" s="86"/>
      <c r="THX6" s="86"/>
      <c r="THY6" s="86"/>
      <c r="THZ6" s="86"/>
      <c r="TIA6" s="86"/>
      <c r="TIB6" s="86"/>
      <c r="TIC6" s="86"/>
      <c r="TID6" s="86"/>
      <c r="TIE6" s="86"/>
      <c r="TIF6" s="86"/>
      <c r="TIG6" s="86"/>
      <c r="TIH6" s="86"/>
      <c r="TII6" s="86"/>
      <c r="TIJ6" s="86"/>
      <c r="TIK6" s="86"/>
      <c r="TIL6" s="86"/>
      <c r="TIM6" s="86"/>
      <c r="TIN6" s="86"/>
      <c r="TIO6" s="86"/>
      <c r="TIP6" s="86"/>
      <c r="TIQ6" s="86"/>
      <c r="TIR6" s="86"/>
      <c r="TIS6" s="86"/>
      <c r="TIT6" s="86"/>
      <c r="TIU6" s="86"/>
      <c r="TIV6" s="86"/>
      <c r="TIW6" s="86"/>
      <c r="TIX6" s="86"/>
      <c r="TIY6" s="86"/>
      <c r="TIZ6" s="86"/>
      <c r="TJA6" s="86"/>
      <c r="TJB6" s="86"/>
      <c r="TJC6" s="86"/>
      <c r="TJD6" s="86"/>
      <c r="TJE6" s="86"/>
      <c r="TJF6" s="86"/>
      <c r="TJG6" s="86"/>
      <c r="TJH6" s="86"/>
      <c r="TJI6" s="86"/>
      <c r="TJJ6" s="86"/>
      <c r="TJK6" s="86"/>
      <c r="TJL6" s="86"/>
      <c r="TJM6" s="86"/>
      <c r="TJN6" s="86"/>
      <c r="TJO6" s="86"/>
      <c r="TJP6" s="86"/>
      <c r="TJQ6" s="86"/>
      <c r="TJR6" s="86"/>
      <c r="TJS6" s="86"/>
      <c r="TJT6" s="86"/>
      <c r="TJU6" s="86"/>
      <c r="TJV6" s="86"/>
      <c r="TJW6" s="86"/>
      <c r="TJX6" s="86"/>
      <c r="TJY6" s="86"/>
      <c r="TJZ6" s="86"/>
      <c r="TKA6" s="86"/>
      <c r="TKB6" s="86"/>
      <c r="TKC6" s="86"/>
      <c r="TKD6" s="86"/>
      <c r="TKE6" s="86"/>
      <c r="TKF6" s="86"/>
      <c r="TKG6" s="86"/>
      <c r="TKH6" s="86"/>
      <c r="TKI6" s="86"/>
      <c r="TKJ6" s="86"/>
      <c r="TKK6" s="86"/>
      <c r="TKL6" s="86"/>
      <c r="TKM6" s="86"/>
      <c r="TKN6" s="86"/>
      <c r="TKO6" s="86"/>
      <c r="TKP6" s="86"/>
      <c r="TKQ6" s="86"/>
      <c r="TKR6" s="86"/>
      <c r="TKS6" s="86"/>
      <c r="TKT6" s="86"/>
      <c r="TKU6" s="86"/>
      <c r="TKV6" s="86"/>
      <c r="TKW6" s="86"/>
      <c r="TKX6" s="86"/>
      <c r="TKY6" s="86"/>
      <c r="TKZ6" s="86"/>
      <c r="TLA6" s="86"/>
      <c r="TLB6" s="86"/>
      <c r="TLC6" s="86"/>
      <c r="TLD6" s="86"/>
      <c r="TLE6" s="86"/>
      <c r="TLF6" s="86"/>
      <c r="TLG6" s="86"/>
      <c r="TLH6" s="86"/>
      <c r="TLI6" s="86"/>
      <c r="TLJ6" s="86"/>
      <c r="TLK6" s="86"/>
      <c r="TLL6" s="86"/>
      <c r="TLM6" s="86"/>
      <c r="TLN6" s="86"/>
      <c r="TLO6" s="86"/>
      <c r="TLP6" s="86"/>
      <c r="TLQ6" s="86"/>
      <c r="TLR6" s="86"/>
      <c r="TLS6" s="86"/>
      <c r="TLT6" s="86"/>
      <c r="TLU6" s="86"/>
      <c r="TLV6" s="86"/>
      <c r="TLW6" s="86"/>
      <c r="TLX6" s="86"/>
      <c r="TLY6" s="86"/>
      <c r="TLZ6" s="86"/>
      <c r="TMA6" s="86"/>
      <c r="TMB6" s="86"/>
      <c r="TMC6" s="86"/>
      <c r="TMD6" s="86"/>
      <c r="TME6" s="86"/>
      <c r="TMF6" s="86"/>
      <c r="TMG6" s="86"/>
      <c r="TMH6" s="86"/>
      <c r="TMI6" s="86"/>
      <c r="TMJ6" s="86"/>
      <c r="TMK6" s="86"/>
      <c r="TML6" s="86"/>
      <c r="TMM6" s="86"/>
      <c r="TMN6" s="86"/>
      <c r="TMO6" s="86"/>
      <c r="TMP6" s="86"/>
      <c r="TMQ6" s="86"/>
      <c r="TMR6" s="86"/>
      <c r="TMS6" s="86"/>
      <c r="TMT6" s="86"/>
      <c r="TMU6" s="86"/>
      <c r="TMV6" s="86"/>
      <c r="TMW6" s="86"/>
      <c r="TMX6" s="86"/>
      <c r="TMY6" s="86"/>
      <c r="TMZ6" s="86"/>
      <c r="TNA6" s="86"/>
      <c r="TNB6" s="86"/>
      <c r="TNC6" s="86"/>
      <c r="TND6" s="86"/>
      <c r="TNE6" s="86"/>
      <c r="TNF6" s="86"/>
      <c r="TNG6" s="86"/>
      <c r="TNH6" s="86"/>
      <c r="TNI6" s="86"/>
      <c r="TNJ6" s="86"/>
      <c r="TNK6" s="86"/>
      <c r="TNL6" s="86"/>
      <c r="TNM6" s="86"/>
      <c r="TNN6" s="86"/>
      <c r="TNO6" s="86"/>
      <c r="TNP6" s="86"/>
      <c r="TNQ6" s="86"/>
      <c r="TNR6" s="86"/>
      <c r="TNS6" s="86"/>
      <c r="TNT6" s="86"/>
      <c r="TNU6" s="86"/>
      <c r="TNV6" s="86"/>
      <c r="TNW6" s="86"/>
      <c r="TNX6" s="86"/>
      <c r="TNY6" s="86"/>
      <c r="TNZ6" s="86"/>
      <c r="TOA6" s="86"/>
      <c r="TOB6" s="86"/>
      <c r="TOC6" s="86"/>
      <c r="TOD6" s="86"/>
      <c r="TOE6" s="86"/>
      <c r="TOF6" s="86"/>
      <c r="TOG6" s="86"/>
      <c r="TOH6" s="86"/>
      <c r="TOI6" s="86"/>
      <c r="TOJ6" s="86"/>
      <c r="TOK6" s="86"/>
      <c r="TOL6" s="86"/>
      <c r="TOM6" s="86"/>
      <c r="TON6" s="86"/>
      <c r="TOO6" s="86"/>
      <c r="TOP6" s="86"/>
      <c r="TOQ6" s="86"/>
      <c r="TOR6" s="86"/>
      <c r="TOS6" s="86"/>
      <c r="TOT6" s="86"/>
      <c r="TOU6" s="86"/>
      <c r="TOV6" s="86"/>
      <c r="TOW6" s="86"/>
      <c r="TOX6" s="86"/>
      <c r="TOY6" s="86"/>
      <c r="TOZ6" s="86"/>
      <c r="TPA6" s="86"/>
      <c r="TPB6" s="86"/>
      <c r="TPC6" s="86"/>
      <c r="TPD6" s="86"/>
      <c r="TPE6" s="86"/>
      <c r="TPF6" s="86"/>
      <c r="TPG6" s="86"/>
      <c r="TPH6" s="86"/>
      <c r="TPI6" s="86"/>
      <c r="TPJ6" s="86"/>
      <c r="TPK6" s="86"/>
      <c r="TPL6" s="86"/>
      <c r="TPM6" s="86"/>
      <c r="TPN6" s="86"/>
      <c r="TPO6" s="86"/>
      <c r="TPP6" s="86"/>
      <c r="TPQ6" s="86"/>
      <c r="TPR6" s="86"/>
      <c r="TPS6" s="86"/>
      <c r="TPT6" s="86"/>
      <c r="TPU6" s="86"/>
      <c r="TPV6" s="86"/>
      <c r="TPW6" s="86"/>
      <c r="TPX6" s="86"/>
      <c r="TPY6" s="86"/>
      <c r="TPZ6" s="86"/>
      <c r="TQA6" s="86"/>
      <c r="TQB6" s="86"/>
      <c r="TQC6" s="86"/>
      <c r="TQD6" s="86"/>
      <c r="TQE6" s="86"/>
      <c r="TQF6" s="86"/>
      <c r="TQG6" s="86"/>
      <c r="TQH6" s="86"/>
      <c r="TQI6" s="86"/>
      <c r="TQJ6" s="86"/>
      <c r="TQK6" s="86"/>
      <c r="TQL6" s="86"/>
      <c r="TQM6" s="86"/>
      <c r="TQN6" s="86"/>
      <c r="TQO6" s="86"/>
      <c r="TQP6" s="86"/>
      <c r="TQQ6" s="86"/>
      <c r="TQR6" s="86"/>
      <c r="TQS6" s="86"/>
      <c r="TQT6" s="86"/>
      <c r="TQU6" s="86"/>
      <c r="TQV6" s="86"/>
      <c r="TQW6" s="86"/>
      <c r="TQX6" s="86"/>
      <c r="TQY6" s="86"/>
      <c r="TQZ6" s="86"/>
      <c r="TRA6" s="86"/>
      <c r="TRB6" s="86"/>
      <c r="TRC6" s="86"/>
      <c r="TRD6" s="86"/>
      <c r="TRE6" s="86"/>
      <c r="TRF6" s="86"/>
      <c r="TRG6" s="86"/>
      <c r="TRH6" s="86"/>
      <c r="TRI6" s="86"/>
      <c r="TRJ6" s="86"/>
      <c r="TRK6" s="86"/>
      <c r="TRL6" s="86"/>
      <c r="TRM6" s="86"/>
      <c r="TRN6" s="86"/>
      <c r="TRO6" s="86"/>
      <c r="TRP6" s="86"/>
      <c r="TRQ6" s="86"/>
      <c r="TRR6" s="86"/>
      <c r="TRS6" s="86"/>
      <c r="TRT6" s="86"/>
      <c r="TRU6" s="86"/>
      <c r="TRV6" s="86"/>
      <c r="TRW6" s="86"/>
      <c r="TRX6" s="86"/>
      <c r="TRY6" s="86"/>
      <c r="TRZ6" s="86"/>
      <c r="TSA6" s="86"/>
      <c r="TSB6" s="86"/>
      <c r="TSC6" s="86"/>
      <c r="TSD6" s="86"/>
      <c r="TSE6" s="86"/>
      <c r="TSF6" s="86"/>
      <c r="TSG6" s="86"/>
      <c r="TSH6" s="86"/>
      <c r="TSI6" s="86"/>
      <c r="TSJ6" s="86"/>
      <c r="TSK6" s="86"/>
      <c r="TSL6" s="86"/>
      <c r="TSM6" s="86"/>
      <c r="TSN6" s="86"/>
      <c r="TSO6" s="86"/>
      <c r="TSP6" s="86"/>
      <c r="TSQ6" s="86"/>
      <c r="TSR6" s="86"/>
      <c r="TSS6" s="86"/>
      <c r="TST6" s="86"/>
      <c r="TSU6" s="86"/>
      <c r="TSV6" s="86"/>
      <c r="TSW6" s="86"/>
      <c r="TSX6" s="86"/>
      <c r="TSY6" s="86"/>
      <c r="TSZ6" s="86"/>
      <c r="TTA6" s="86"/>
      <c r="TTB6" s="86"/>
      <c r="TTC6" s="86"/>
      <c r="TTD6" s="86"/>
      <c r="TTE6" s="86"/>
      <c r="TTF6" s="86"/>
      <c r="TTG6" s="86"/>
      <c r="TTH6" s="86"/>
      <c r="TTI6" s="86"/>
      <c r="TTJ6" s="86"/>
      <c r="TTK6" s="86"/>
      <c r="TTL6" s="86"/>
      <c r="TTM6" s="86"/>
      <c r="TTN6" s="86"/>
      <c r="TTO6" s="86"/>
      <c r="TTP6" s="86"/>
      <c r="TTQ6" s="86"/>
      <c r="TTR6" s="86"/>
      <c r="TTS6" s="86"/>
      <c r="TTT6" s="86"/>
      <c r="TTU6" s="86"/>
      <c r="TTV6" s="86"/>
      <c r="TTW6" s="86"/>
      <c r="TTX6" s="86"/>
      <c r="TTY6" s="86"/>
      <c r="TTZ6" s="86"/>
      <c r="TUA6" s="86"/>
      <c r="TUB6" s="86"/>
      <c r="TUC6" s="86"/>
      <c r="TUD6" s="86"/>
      <c r="TUE6" s="86"/>
      <c r="TUF6" s="86"/>
      <c r="TUG6" s="86"/>
      <c r="TUH6" s="86"/>
      <c r="TUI6" s="86"/>
      <c r="TUJ6" s="86"/>
      <c r="TUK6" s="86"/>
      <c r="TUL6" s="86"/>
      <c r="TUM6" s="86"/>
      <c r="TUN6" s="86"/>
      <c r="TUO6" s="86"/>
      <c r="TUP6" s="86"/>
      <c r="TUQ6" s="86"/>
      <c r="TUR6" s="86"/>
      <c r="TUS6" s="86"/>
      <c r="TUT6" s="86"/>
      <c r="TUU6" s="86"/>
      <c r="TUV6" s="86"/>
      <c r="TUW6" s="86"/>
      <c r="TUX6" s="86"/>
      <c r="TUY6" s="86"/>
      <c r="TUZ6" s="86"/>
      <c r="TVA6" s="86"/>
      <c r="TVB6" s="86"/>
      <c r="TVC6" s="86"/>
      <c r="TVD6" s="86"/>
      <c r="TVE6" s="86"/>
      <c r="TVF6" s="86"/>
      <c r="TVG6" s="86"/>
      <c r="TVH6" s="86"/>
      <c r="TVI6" s="86"/>
      <c r="TVJ6" s="86"/>
      <c r="TVK6" s="86"/>
      <c r="TVL6" s="86"/>
      <c r="TVM6" s="86"/>
      <c r="TVN6" s="86"/>
      <c r="TVO6" s="86"/>
      <c r="TVP6" s="86"/>
      <c r="TVQ6" s="86"/>
      <c r="TVR6" s="86"/>
      <c r="TVS6" s="86"/>
      <c r="TVT6" s="86"/>
      <c r="TVU6" s="86"/>
      <c r="TVV6" s="86"/>
      <c r="TVW6" s="86"/>
      <c r="TVX6" s="86"/>
      <c r="TVY6" s="86"/>
      <c r="TVZ6" s="86"/>
      <c r="TWA6" s="86"/>
      <c r="TWB6" s="86"/>
      <c r="TWC6" s="86"/>
      <c r="TWD6" s="86"/>
      <c r="TWE6" s="86"/>
      <c r="TWF6" s="86"/>
      <c r="TWG6" s="86"/>
      <c r="TWH6" s="86"/>
      <c r="TWI6" s="86"/>
      <c r="TWJ6" s="86"/>
      <c r="TWK6" s="86"/>
      <c r="TWL6" s="86"/>
      <c r="TWM6" s="86"/>
      <c r="TWN6" s="86"/>
      <c r="TWO6" s="86"/>
      <c r="TWP6" s="86"/>
      <c r="TWQ6" s="86"/>
      <c r="TWR6" s="86"/>
      <c r="TWS6" s="86"/>
      <c r="TWT6" s="86"/>
      <c r="TWU6" s="86"/>
      <c r="TWV6" s="86"/>
      <c r="TWW6" s="86"/>
      <c r="TWX6" s="86"/>
      <c r="TWY6" s="86"/>
      <c r="TWZ6" s="86"/>
      <c r="TXA6" s="86"/>
      <c r="TXB6" s="86"/>
      <c r="TXC6" s="86"/>
      <c r="TXD6" s="86"/>
      <c r="TXE6" s="86"/>
      <c r="TXF6" s="86"/>
      <c r="TXG6" s="86"/>
      <c r="TXH6" s="86"/>
      <c r="TXI6" s="86"/>
      <c r="TXJ6" s="86"/>
      <c r="TXK6" s="86"/>
      <c r="TXL6" s="86"/>
      <c r="TXM6" s="86"/>
      <c r="TXN6" s="86"/>
      <c r="TXO6" s="86"/>
      <c r="TXP6" s="86"/>
      <c r="TXQ6" s="86"/>
      <c r="TXR6" s="86"/>
      <c r="TXS6" s="86"/>
      <c r="TXT6" s="86"/>
      <c r="TXU6" s="86"/>
      <c r="TXV6" s="86"/>
      <c r="TXW6" s="86"/>
      <c r="TXX6" s="86"/>
      <c r="TXY6" s="86"/>
      <c r="TXZ6" s="86"/>
      <c r="TYA6" s="86"/>
      <c r="TYB6" s="86"/>
      <c r="TYC6" s="86"/>
      <c r="TYD6" s="86"/>
      <c r="TYE6" s="86"/>
      <c r="TYF6" s="86"/>
      <c r="TYG6" s="86"/>
      <c r="TYH6" s="86"/>
      <c r="TYI6" s="86"/>
      <c r="TYJ6" s="86"/>
      <c r="TYK6" s="86"/>
      <c r="TYL6" s="86"/>
      <c r="TYM6" s="86"/>
      <c r="TYN6" s="86"/>
      <c r="TYO6" s="86"/>
      <c r="TYP6" s="86"/>
      <c r="TYQ6" s="86"/>
      <c r="TYR6" s="86"/>
      <c r="TYS6" s="86"/>
      <c r="TYT6" s="86"/>
      <c r="TYU6" s="86"/>
      <c r="TYV6" s="86"/>
      <c r="TYW6" s="86"/>
      <c r="TYX6" s="86"/>
      <c r="TYY6" s="86"/>
      <c r="TYZ6" s="86"/>
      <c r="TZA6" s="86"/>
      <c r="TZB6" s="86"/>
      <c r="TZC6" s="86"/>
      <c r="TZD6" s="86"/>
      <c r="TZE6" s="86"/>
      <c r="TZF6" s="86"/>
      <c r="TZG6" s="86"/>
      <c r="TZH6" s="86"/>
      <c r="TZI6" s="86"/>
      <c r="TZJ6" s="86"/>
      <c r="TZK6" s="86"/>
      <c r="TZL6" s="86"/>
      <c r="TZM6" s="86"/>
      <c r="TZN6" s="86"/>
      <c r="TZO6" s="86"/>
      <c r="TZP6" s="86"/>
      <c r="TZQ6" s="86"/>
      <c r="TZR6" s="86"/>
      <c r="TZS6" s="86"/>
      <c r="TZT6" s="86"/>
      <c r="TZU6" s="86"/>
      <c r="TZV6" s="86"/>
      <c r="TZW6" s="86"/>
      <c r="TZX6" s="86"/>
      <c r="TZY6" s="86"/>
      <c r="TZZ6" s="86"/>
      <c r="UAA6" s="86"/>
      <c r="UAB6" s="86"/>
      <c r="UAC6" s="86"/>
      <c r="UAD6" s="86"/>
      <c r="UAE6" s="86"/>
      <c r="UAF6" s="86"/>
      <c r="UAG6" s="86"/>
      <c r="UAH6" s="86"/>
      <c r="UAI6" s="86"/>
      <c r="UAJ6" s="86"/>
      <c r="UAK6" s="86"/>
      <c r="UAL6" s="86"/>
      <c r="UAM6" s="86"/>
      <c r="UAN6" s="86"/>
      <c r="UAO6" s="86"/>
      <c r="UAP6" s="86"/>
      <c r="UAQ6" s="86"/>
      <c r="UAR6" s="86"/>
      <c r="UAS6" s="86"/>
      <c r="UAT6" s="86"/>
      <c r="UAU6" s="86"/>
      <c r="UAV6" s="86"/>
      <c r="UAW6" s="86"/>
      <c r="UAX6" s="86"/>
      <c r="UAY6" s="86"/>
      <c r="UAZ6" s="86"/>
      <c r="UBA6" s="86"/>
      <c r="UBB6" s="86"/>
      <c r="UBC6" s="86"/>
      <c r="UBD6" s="86"/>
      <c r="UBE6" s="86"/>
      <c r="UBF6" s="86"/>
      <c r="UBG6" s="86"/>
      <c r="UBH6" s="86"/>
      <c r="UBI6" s="86"/>
      <c r="UBJ6" s="86"/>
      <c r="UBK6" s="86"/>
      <c r="UBL6" s="86"/>
      <c r="UBM6" s="86"/>
      <c r="UBN6" s="86"/>
      <c r="UBO6" s="86"/>
      <c r="UBP6" s="86"/>
      <c r="UBQ6" s="86"/>
      <c r="UBR6" s="86"/>
      <c r="UBS6" s="86"/>
      <c r="UBT6" s="86"/>
      <c r="UBU6" s="86"/>
      <c r="UBV6" s="86"/>
      <c r="UBW6" s="86"/>
      <c r="UBX6" s="86"/>
      <c r="UBY6" s="86"/>
      <c r="UBZ6" s="86"/>
      <c r="UCA6" s="86"/>
      <c r="UCB6" s="86"/>
      <c r="UCC6" s="86"/>
      <c r="UCD6" s="86"/>
      <c r="UCE6" s="86"/>
      <c r="UCF6" s="86"/>
      <c r="UCG6" s="86"/>
      <c r="UCH6" s="86"/>
      <c r="UCI6" s="86"/>
      <c r="UCJ6" s="86"/>
      <c r="UCK6" s="86"/>
      <c r="UCL6" s="86"/>
      <c r="UCM6" s="86"/>
      <c r="UCN6" s="86"/>
      <c r="UCO6" s="86"/>
      <c r="UCP6" s="86"/>
      <c r="UCQ6" s="86"/>
      <c r="UCR6" s="86"/>
      <c r="UCS6" s="86"/>
      <c r="UCT6" s="86"/>
      <c r="UCU6" s="86"/>
      <c r="UCV6" s="86"/>
      <c r="UCW6" s="86"/>
      <c r="UCX6" s="86"/>
      <c r="UCY6" s="86"/>
      <c r="UCZ6" s="86"/>
      <c r="UDA6" s="86"/>
      <c r="UDB6" s="86"/>
      <c r="UDC6" s="86"/>
      <c r="UDD6" s="86"/>
      <c r="UDE6" s="86"/>
      <c r="UDF6" s="86"/>
      <c r="UDG6" s="86"/>
      <c r="UDH6" s="86"/>
      <c r="UDI6" s="86"/>
      <c r="UDJ6" s="86"/>
      <c r="UDK6" s="86"/>
      <c r="UDL6" s="86"/>
      <c r="UDM6" s="86"/>
      <c r="UDN6" s="86"/>
      <c r="UDO6" s="86"/>
      <c r="UDP6" s="86"/>
      <c r="UDQ6" s="86"/>
      <c r="UDR6" s="86"/>
      <c r="UDS6" s="86"/>
      <c r="UDT6" s="86"/>
      <c r="UDU6" s="86"/>
      <c r="UDV6" s="86"/>
      <c r="UDW6" s="86"/>
      <c r="UDX6" s="86"/>
      <c r="UDY6" s="86"/>
      <c r="UDZ6" s="86"/>
      <c r="UEA6" s="86"/>
      <c r="UEB6" s="86"/>
      <c r="UEC6" s="86"/>
      <c r="UED6" s="86"/>
      <c r="UEE6" s="86"/>
      <c r="UEF6" s="86"/>
      <c r="UEG6" s="86"/>
      <c r="UEH6" s="86"/>
      <c r="UEI6" s="86"/>
      <c r="UEJ6" s="86"/>
      <c r="UEK6" s="86"/>
      <c r="UEL6" s="86"/>
      <c r="UEM6" s="86"/>
      <c r="UEN6" s="86"/>
      <c r="UEO6" s="86"/>
      <c r="UEP6" s="86"/>
      <c r="UEQ6" s="86"/>
      <c r="UER6" s="86"/>
      <c r="UES6" s="86"/>
      <c r="UET6" s="86"/>
      <c r="UEU6" s="86"/>
      <c r="UEV6" s="86"/>
      <c r="UEW6" s="86"/>
      <c r="UEX6" s="86"/>
      <c r="UEY6" s="86"/>
      <c r="UEZ6" s="86"/>
      <c r="UFA6" s="86"/>
      <c r="UFB6" s="86"/>
      <c r="UFC6" s="86"/>
      <c r="UFD6" s="86"/>
      <c r="UFE6" s="86"/>
      <c r="UFF6" s="86"/>
      <c r="UFG6" s="86"/>
      <c r="UFH6" s="86"/>
      <c r="UFI6" s="86"/>
      <c r="UFJ6" s="86"/>
      <c r="UFK6" s="86"/>
      <c r="UFL6" s="86"/>
      <c r="UFM6" s="86"/>
      <c r="UFN6" s="86"/>
      <c r="UFO6" s="86"/>
      <c r="UFP6" s="86"/>
      <c r="UFQ6" s="86"/>
      <c r="UFR6" s="86"/>
      <c r="UFS6" s="86"/>
      <c r="UFT6" s="86"/>
      <c r="UFU6" s="86"/>
      <c r="UFV6" s="86"/>
      <c r="UFW6" s="86"/>
      <c r="UFX6" s="86"/>
      <c r="UFY6" s="86"/>
      <c r="UFZ6" s="86"/>
      <c r="UGA6" s="86"/>
      <c r="UGB6" s="86"/>
      <c r="UGC6" s="86"/>
      <c r="UGD6" s="86"/>
      <c r="UGE6" s="86"/>
      <c r="UGF6" s="86"/>
      <c r="UGG6" s="86"/>
      <c r="UGH6" s="86"/>
      <c r="UGI6" s="86"/>
      <c r="UGJ6" s="86"/>
      <c r="UGK6" s="86"/>
      <c r="UGL6" s="86"/>
      <c r="UGM6" s="86"/>
      <c r="UGN6" s="86"/>
      <c r="UGO6" s="86"/>
      <c r="UGP6" s="86"/>
      <c r="UGQ6" s="86"/>
      <c r="UGR6" s="86"/>
      <c r="UGS6" s="86"/>
      <c r="UGT6" s="86"/>
      <c r="UGU6" s="86"/>
      <c r="UGV6" s="86"/>
      <c r="UGW6" s="86"/>
      <c r="UGX6" s="86"/>
      <c r="UGY6" s="86"/>
      <c r="UGZ6" s="86"/>
      <c r="UHA6" s="86"/>
      <c r="UHB6" s="86"/>
      <c r="UHC6" s="86"/>
      <c r="UHD6" s="86"/>
      <c r="UHE6" s="86"/>
      <c r="UHF6" s="86"/>
      <c r="UHG6" s="86"/>
      <c r="UHH6" s="86"/>
      <c r="UHI6" s="86"/>
      <c r="UHJ6" s="86"/>
      <c r="UHK6" s="86"/>
      <c r="UHL6" s="86"/>
      <c r="UHM6" s="86"/>
      <c r="UHN6" s="86"/>
      <c r="UHO6" s="86"/>
      <c r="UHP6" s="86"/>
      <c r="UHQ6" s="86"/>
      <c r="UHR6" s="86"/>
      <c r="UHS6" s="86"/>
      <c r="UHT6" s="86"/>
      <c r="UHU6" s="86"/>
      <c r="UHV6" s="86"/>
      <c r="UHW6" s="86"/>
      <c r="UHX6" s="86"/>
      <c r="UHY6" s="86"/>
      <c r="UHZ6" s="86"/>
      <c r="UIA6" s="86"/>
      <c r="UIB6" s="86"/>
      <c r="UIC6" s="86"/>
      <c r="UID6" s="86"/>
      <c r="UIE6" s="86"/>
      <c r="UIF6" s="86"/>
      <c r="UIG6" s="86"/>
      <c r="UIH6" s="86"/>
      <c r="UII6" s="86"/>
      <c r="UIJ6" s="86"/>
      <c r="UIK6" s="86"/>
      <c r="UIL6" s="86"/>
      <c r="UIM6" s="86"/>
      <c r="UIN6" s="86"/>
      <c r="UIO6" s="86"/>
      <c r="UIP6" s="86"/>
      <c r="UIQ6" s="86"/>
      <c r="UIR6" s="86"/>
      <c r="UIS6" s="86"/>
      <c r="UIT6" s="86"/>
      <c r="UIU6" s="86"/>
      <c r="UIV6" s="86"/>
      <c r="UIW6" s="86"/>
      <c r="UIX6" s="86"/>
      <c r="UIY6" s="86"/>
      <c r="UIZ6" s="86"/>
      <c r="UJA6" s="86"/>
      <c r="UJB6" s="86"/>
      <c r="UJC6" s="86"/>
      <c r="UJD6" s="86"/>
      <c r="UJE6" s="86"/>
      <c r="UJF6" s="86"/>
      <c r="UJG6" s="86"/>
      <c r="UJH6" s="86"/>
      <c r="UJI6" s="86"/>
      <c r="UJJ6" s="86"/>
      <c r="UJK6" s="86"/>
      <c r="UJL6" s="86"/>
      <c r="UJM6" s="86"/>
      <c r="UJN6" s="86"/>
      <c r="UJO6" s="86"/>
      <c r="UJP6" s="86"/>
      <c r="UJQ6" s="86"/>
      <c r="UJR6" s="86"/>
      <c r="UJS6" s="86"/>
      <c r="UJT6" s="86"/>
      <c r="UJU6" s="86"/>
      <c r="UJV6" s="86"/>
      <c r="UJW6" s="86"/>
      <c r="UJX6" s="86"/>
      <c r="UJY6" s="86"/>
      <c r="UJZ6" s="86"/>
      <c r="UKA6" s="86"/>
      <c r="UKB6" s="86"/>
      <c r="UKC6" s="86"/>
      <c r="UKD6" s="86"/>
      <c r="UKE6" s="86"/>
      <c r="UKF6" s="86"/>
      <c r="UKG6" s="86"/>
      <c r="UKH6" s="86"/>
      <c r="UKI6" s="86"/>
      <c r="UKJ6" s="86"/>
      <c r="UKK6" s="86"/>
      <c r="UKL6" s="86"/>
      <c r="UKM6" s="86"/>
      <c r="UKN6" s="86"/>
      <c r="UKO6" s="86"/>
      <c r="UKP6" s="86"/>
      <c r="UKQ6" s="86"/>
      <c r="UKR6" s="86"/>
      <c r="UKS6" s="86"/>
      <c r="UKT6" s="86"/>
      <c r="UKU6" s="86"/>
      <c r="UKV6" s="86"/>
      <c r="UKW6" s="86"/>
      <c r="UKX6" s="86"/>
      <c r="UKY6" s="86"/>
      <c r="UKZ6" s="86"/>
      <c r="ULA6" s="86"/>
      <c r="ULB6" s="86"/>
      <c r="ULC6" s="86"/>
      <c r="ULD6" s="86"/>
      <c r="ULE6" s="86"/>
      <c r="ULF6" s="86"/>
      <c r="ULG6" s="86"/>
      <c r="ULH6" s="86"/>
      <c r="ULI6" s="86"/>
      <c r="ULJ6" s="86"/>
      <c r="ULK6" s="86"/>
      <c r="ULL6" s="86"/>
      <c r="ULM6" s="86"/>
      <c r="ULN6" s="86"/>
      <c r="ULO6" s="86"/>
      <c r="ULP6" s="86"/>
      <c r="ULQ6" s="86"/>
      <c r="ULR6" s="86"/>
      <c r="ULS6" s="86"/>
      <c r="ULT6" s="86"/>
      <c r="ULU6" s="86"/>
      <c r="ULV6" s="86"/>
      <c r="ULW6" s="86"/>
      <c r="ULX6" s="86"/>
      <c r="ULY6" s="86"/>
      <c r="ULZ6" s="86"/>
      <c r="UMA6" s="86"/>
      <c r="UMB6" s="86"/>
      <c r="UMC6" s="86"/>
      <c r="UMD6" s="86"/>
      <c r="UME6" s="86"/>
      <c r="UMF6" s="86"/>
      <c r="UMG6" s="86"/>
      <c r="UMH6" s="86"/>
      <c r="UMI6" s="86"/>
      <c r="UMJ6" s="86"/>
      <c r="UMK6" s="86"/>
      <c r="UML6" s="86"/>
      <c r="UMM6" s="86"/>
      <c r="UMN6" s="86"/>
      <c r="UMO6" s="86"/>
      <c r="UMP6" s="86"/>
      <c r="UMQ6" s="86"/>
      <c r="UMR6" s="86"/>
      <c r="UMS6" s="86"/>
      <c r="UMT6" s="86"/>
      <c r="UMU6" s="86"/>
      <c r="UMV6" s="86"/>
      <c r="UMW6" s="86"/>
      <c r="UMX6" s="86"/>
      <c r="UMY6" s="86"/>
      <c r="UMZ6" s="86"/>
      <c r="UNA6" s="86"/>
      <c r="UNB6" s="86"/>
      <c r="UNC6" s="86"/>
      <c r="UND6" s="86"/>
      <c r="UNE6" s="86"/>
      <c r="UNF6" s="86"/>
      <c r="UNG6" s="86"/>
      <c r="UNH6" s="86"/>
      <c r="UNI6" s="86"/>
      <c r="UNJ6" s="86"/>
      <c r="UNK6" s="86"/>
      <c r="UNL6" s="86"/>
      <c r="UNM6" s="86"/>
      <c r="UNN6" s="86"/>
      <c r="UNO6" s="86"/>
      <c r="UNP6" s="86"/>
      <c r="UNQ6" s="86"/>
      <c r="UNR6" s="86"/>
      <c r="UNS6" s="86"/>
      <c r="UNT6" s="86"/>
      <c r="UNU6" s="86"/>
      <c r="UNV6" s="86"/>
      <c r="UNW6" s="86"/>
      <c r="UNX6" s="86"/>
      <c r="UNY6" s="86"/>
      <c r="UNZ6" s="86"/>
      <c r="UOA6" s="86"/>
      <c r="UOB6" s="86"/>
      <c r="UOC6" s="86"/>
      <c r="UOD6" s="86"/>
      <c r="UOE6" s="86"/>
      <c r="UOF6" s="86"/>
      <c r="UOG6" s="86"/>
      <c r="UOH6" s="86"/>
      <c r="UOI6" s="86"/>
      <c r="UOJ6" s="86"/>
      <c r="UOK6" s="86"/>
      <c r="UOL6" s="86"/>
      <c r="UOM6" s="86"/>
      <c r="UON6" s="86"/>
      <c r="UOO6" s="86"/>
      <c r="UOP6" s="86"/>
      <c r="UOQ6" s="86"/>
      <c r="UOR6" s="86"/>
      <c r="UOS6" s="86"/>
      <c r="UOT6" s="86"/>
      <c r="UOU6" s="86"/>
      <c r="UOV6" s="86"/>
      <c r="UOW6" s="86"/>
      <c r="UOX6" s="86"/>
      <c r="UOY6" s="86"/>
      <c r="UOZ6" s="86"/>
      <c r="UPA6" s="86"/>
      <c r="UPB6" s="86"/>
      <c r="UPC6" s="86"/>
      <c r="UPD6" s="86"/>
      <c r="UPE6" s="86"/>
      <c r="UPF6" s="86"/>
      <c r="UPG6" s="86"/>
      <c r="UPH6" s="86"/>
      <c r="UPI6" s="86"/>
      <c r="UPJ6" s="86"/>
      <c r="UPK6" s="86"/>
      <c r="UPL6" s="86"/>
      <c r="UPM6" s="86"/>
      <c r="UPN6" s="86"/>
      <c r="UPO6" s="86"/>
      <c r="UPP6" s="86"/>
      <c r="UPQ6" s="86"/>
      <c r="UPR6" s="86"/>
      <c r="UPS6" s="86"/>
      <c r="UPT6" s="86"/>
      <c r="UPU6" s="86"/>
      <c r="UPV6" s="86"/>
      <c r="UPW6" s="86"/>
      <c r="UPX6" s="86"/>
      <c r="UPY6" s="86"/>
      <c r="UPZ6" s="86"/>
      <c r="UQA6" s="86"/>
      <c r="UQB6" s="86"/>
      <c r="UQC6" s="86"/>
      <c r="UQD6" s="86"/>
      <c r="UQE6" s="86"/>
      <c r="UQF6" s="86"/>
      <c r="UQG6" s="86"/>
      <c r="UQH6" s="86"/>
      <c r="UQI6" s="86"/>
      <c r="UQJ6" s="86"/>
      <c r="UQK6" s="86"/>
      <c r="UQL6" s="86"/>
      <c r="UQM6" s="86"/>
      <c r="UQN6" s="86"/>
      <c r="UQO6" s="86"/>
      <c r="UQP6" s="86"/>
      <c r="UQQ6" s="86"/>
      <c r="UQR6" s="86"/>
      <c r="UQS6" s="86"/>
      <c r="UQT6" s="86"/>
      <c r="UQU6" s="86"/>
      <c r="UQV6" s="86"/>
      <c r="UQW6" s="86"/>
      <c r="UQX6" s="86"/>
      <c r="UQY6" s="86"/>
      <c r="UQZ6" s="86"/>
      <c r="URA6" s="86"/>
      <c r="URB6" s="86"/>
      <c r="URC6" s="86"/>
      <c r="URD6" s="86"/>
      <c r="URE6" s="86"/>
      <c r="URF6" s="86"/>
      <c r="URG6" s="86"/>
      <c r="URH6" s="86"/>
      <c r="URI6" s="86"/>
      <c r="URJ6" s="86"/>
      <c r="URK6" s="86"/>
      <c r="URL6" s="86"/>
      <c r="URM6" s="86"/>
      <c r="URN6" s="86"/>
      <c r="URO6" s="86"/>
      <c r="URP6" s="86"/>
      <c r="URQ6" s="86"/>
      <c r="URR6" s="86"/>
      <c r="URS6" s="86"/>
      <c r="URT6" s="86"/>
      <c r="URU6" s="86"/>
      <c r="URV6" s="86"/>
      <c r="URW6" s="86"/>
      <c r="URX6" s="86"/>
      <c r="URY6" s="86"/>
      <c r="URZ6" s="86"/>
      <c r="USA6" s="86"/>
      <c r="USB6" s="86"/>
      <c r="USC6" s="86"/>
      <c r="USD6" s="86"/>
      <c r="USE6" s="86"/>
      <c r="USF6" s="86"/>
      <c r="USG6" s="86"/>
      <c r="USH6" s="86"/>
      <c r="USI6" s="86"/>
      <c r="USJ6" s="86"/>
      <c r="USK6" s="86"/>
      <c r="USL6" s="86"/>
      <c r="USM6" s="86"/>
      <c r="USN6" s="86"/>
      <c r="USO6" s="86"/>
      <c r="USP6" s="86"/>
      <c r="USQ6" s="86"/>
      <c r="USR6" s="86"/>
      <c r="USS6" s="86"/>
      <c r="UST6" s="86"/>
      <c r="USU6" s="86"/>
      <c r="USV6" s="86"/>
      <c r="USW6" s="86"/>
      <c r="USX6" s="86"/>
      <c r="USY6" s="86"/>
      <c r="USZ6" s="86"/>
      <c r="UTA6" s="86"/>
      <c r="UTB6" s="86"/>
      <c r="UTC6" s="86"/>
      <c r="UTD6" s="86"/>
      <c r="UTE6" s="86"/>
      <c r="UTF6" s="86"/>
      <c r="UTG6" s="86"/>
      <c r="UTH6" s="86"/>
      <c r="UTI6" s="86"/>
      <c r="UTJ6" s="86"/>
      <c r="UTK6" s="86"/>
      <c r="UTL6" s="86"/>
      <c r="UTM6" s="86"/>
      <c r="UTN6" s="86"/>
      <c r="UTO6" s="86"/>
      <c r="UTP6" s="86"/>
      <c r="UTQ6" s="86"/>
      <c r="UTR6" s="86"/>
      <c r="UTS6" s="86"/>
      <c r="UTT6" s="86"/>
      <c r="UTU6" s="86"/>
      <c r="UTV6" s="86"/>
      <c r="UTW6" s="86"/>
      <c r="UTX6" s="86"/>
      <c r="UTY6" s="86"/>
      <c r="UTZ6" s="86"/>
      <c r="UUA6" s="86"/>
      <c r="UUB6" s="86"/>
      <c r="UUC6" s="86"/>
      <c r="UUD6" s="86"/>
      <c r="UUE6" s="86"/>
      <c r="UUF6" s="86"/>
      <c r="UUG6" s="86"/>
      <c r="UUH6" s="86"/>
      <c r="UUI6" s="86"/>
      <c r="UUJ6" s="86"/>
      <c r="UUK6" s="86"/>
      <c r="UUL6" s="86"/>
      <c r="UUM6" s="86"/>
      <c r="UUN6" s="86"/>
      <c r="UUO6" s="86"/>
      <c r="UUP6" s="86"/>
      <c r="UUQ6" s="86"/>
      <c r="UUR6" s="86"/>
      <c r="UUS6" s="86"/>
      <c r="UUT6" s="86"/>
      <c r="UUU6" s="86"/>
      <c r="UUV6" s="86"/>
      <c r="UUW6" s="86"/>
      <c r="UUX6" s="86"/>
      <c r="UUY6" s="86"/>
      <c r="UUZ6" s="86"/>
      <c r="UVA6" s="86"/>
      <c r="UVB6" s="86"/>
      <c r="UVC6" s="86"/>
      <c r="UVD6" s="86"/>
      <c r="UVE6" s="86"/>
      <c r="UVF6" s="86"/>
      <c r="UVG6" s="86"/>
      <c r="UVH6" s="86"/>
      <c r="UVI6" s="86"/>
      <c r="UVJ6" s="86"/>
      <c r="UVK6" s="86"/>
      <c r="UVL6" s="86"/>
      <c r="UVM6" s="86"/>
      <c r="UVN6" s="86"/>
      <c r="UVO6" s="86"/>
      <c r="UVP6" s="86"/>
      <c r="UVQ6" s="86"/>
      <c r="UVR6" s="86"/>
      <c r="UVS6" s="86"/>
      <c r="UVT6" s="86"/>
      <c r="UVU6" s="86"/>
      <c r="UVV6" s="86"/>
      <c r="UVW6" s="86"/>
      <c r="UVX6" s="86"/>
      <c r="UVY6" s="86"/>
      <c r="UVZ6" s="86"/>
      <c r="UWA6" s="86"/>
      <c r="UWB6" s="86"/>
      <c r="UWC6" s="86"/>
      <c r="UWD6" s="86"/>
      <c r="UWE6" s="86"/>
      <c r="UWF6" s="86"/>
      <c r="UWG6" s="86"/>
      <c r="UWH6" s="86"/>
      <c r="UWI6" s="86"/>
      <c r="UWJ6" s="86"/>
      <c r="UWK6" s="86"/>
      <c r="UWL6" s="86"/>
      <c r="UWM6" s="86"/>
      <c r="UWN6" s="86"/>
      <c r="UWO6" s="86"/>
      <c r="UWP6" s="86"/>
      <c r="UWQ6" s="86"/>
      <c r="UWR6" s="86"/>
      <c r="UWS6" s="86"/>
      <c r="UWT6" s="86"/>
      <c r="UWU6" s="86"/>
      <c r="UWV6" s="86"/>
      <c r="UWW6" s="86"/>
      <c r="UWX6" s="86"/>
      <c r="UWY6" s="86"/>
      <c r="UWZ6" s="86"/>
      <c r="UXA6" s="86"/>
      <c r="UXB6" s="86"/>
      <c r="UXC6" s="86"/>
      <c r="UXD6" s="86"/>
      <c r="UXE6" s="86"/>
      <c r="UXF6" s="86"/>
      <c r="UXG6" s="86"/>
      <c r="UXH6" s="86"/>
      <c r="UXI6" s="86"/>
      <c r="UXJ6" s="86"/>
      <c r="UXK6" s="86"/>
      <c r="UXL6" s="86"/>
      <c r="UXM6" s="86"/>
      <c r="UXN6" s="86"/>
      <c r="UXO6" s="86"/>
      <c r="UXP6" s="86"/>
      <c r="UXQ6" s="86"/>
      <c r="UXR6" s="86"/>
      <c r="UXS6" s="86"/>
      <c r="UXT6" s="86"/>
      <c r="UXU6" s="86"/>
      <c r="UXV6" s="86"/>
      <c r="UXW6" s="86"/>
      <c r="UXX6" s="86"/>
      <c r="UXY6" s="86"/>
      <c r="UXZ6" s="86"/>
      <c r="UYA6" s="86"/>
      <c r="UYB6" s="86"/>
      <c r="UYC6" s="86"/>
      <c r="UYD6" s="86"/>
      <c r="UYE6" s="86"/>
      <c r="UYF6" s="86"/>
      <c r="UYG6" s="86"/>
      <c r="UYH6" s="86"/>
      <c r="UYI6" s="86"/>
      <c r="UYJ6" s="86"/>
      <c r="UYK6" s="86"/>
      <c r="UYL6" s="86"/>
      <c r="UYM6" s="86"/>
      <c r="UYN6" s="86"/>
      <c r="UYO6" s="86"/>
      <c r="UYP6" s="86"/>
      <c r="UYQ6" s="86"/>
      <c r="UYR6" s="86"/>
      <c r="UYS6" s="86"/>
      <c r="UYT6" s="86"/>
      <c r="UYU6" s="86"/>
      <c r="UYV6" s="86"/>
      <c r="UYW6" s="86"/>
      <c r="UYX6" s="86"/>
      <c r="UYY6" s="86"/>
      <c r="UYZ6" s="86"/>
      <c r="UZA6" s="86"/>
      <c r="UZB6" s="86"/>
      <c r="UZC6" s="86"/>
      <c r="UZD6" s="86"/>
      <c r="UZE6" s="86"/>
      <c r="UZF6" s="86"/>
      <c r="UZG6" s="86"/>
      <c r="UZH6" s="86"/>
      <c r="UZI6" s="86"/>
      <c r="UZJ6" s="86"/>
      <c r="UZK6" s="86"/>
      <c r="UZL6" s="86"/>
      <c r="UZM6" s="86"/>
      <c r="UZN6" s="86"/>
      <c r="UZO6" s="86"/>
      <c r="UZP6" s="86"/>
      <c r="UZQ6" s="86"/>
      <c r="UZR6" s="86"/>
      <c r="UZS6" s="86"/>
      <c r="UZT6" s="86"/>
      <c r="UZU6" s="86"/>
      <c r="UZV6" s="86"/>
      <c r="UZW6" s="86"/>
      <c r="UZX6" s="86"/>
      <c r="UZY6" s="86"/>
      <c r="UZZ6" s="86"/>
      <c r="VAA6" s="86"/>
      <c r="VAB6" s="86"/>
      <c r="VAC6" s="86"/>
      <c r="VAD6" s="86"/>
      <c r="VAE6" s="86"/>
      <c r="VAF6" s="86"/>
      <c r="VAG6" s="86"/>
      <c r="VAH6" s="86"/>
      <c r="VAI6" s="86"/>
      <c r="VAJ6" s="86"/>
      <c r="VAK6" s="86"/>
      <c r="VAL6" s="86"/>
      <c r="VAM6" s="86"/>
      <c r="VAN6" s="86"/>
      <c r="VAO6" s="86"/>
      <c r="VAP6" s="86"/>
      <c r="VAQ6" s="86"/>
      <c r="VAR6" s="86"/>
      <c r="VAS6" s="86"/>
      <c r="VAT6" s="86"/>
      <c r="VAU6" s="86"/>
      <c r="VAV6" s="86"/>
      <c r="VAW6" s="86"/>
      <c r="VAX6" s="86"/>
      <c r="VAY6" s="86"/>
      <c r="VAZ6" s="86"/>
      <c r="VBA6" s="86"/>
      <c r="VBB6" s="86"/>
      <c r="VBC6" s="86"/>
      <c r="VBD6" s="86"/>
      <c r="VBE6" s="86"/>
      <c r="VBF6" s="86"/>
      <c r="VBG6" s="86"/>
      <c r="VBH6" s="86"/>
      <c r="VBI6" s="86"/>
      <c r="VBJ6" s="86"/>
      <c r="VBK6" s="86"/>
      <c r="VBL6" s="86"/>
      <c r="VBM6" s="86"/>
      <c r="VBN6" s="86"/>
      <c r="VBO6" s="86"/>
      <c r="VBP6" s="86"/>
      <c r="VBQ6" s="86"/>
      <c r="VBR6" s="86"/>
      <c r="VBS6" s="86"/>
      <c r="VBT6" s="86"/>
      <c r="VBU6" s="86"/>
      <c r="VBV6" s="86"/>
      <c r="VBW6" s="86"/>
      <c r="VBX6" s="86"/>
      <c r="VBY6" s="86"/>
      <c r="VBZ6" s="86"/>
      <c r="VCA6" s="86"/>
      <c r="VCB6" s="86"/>
      <c r="VCC6" s="86"/>
      <c r="VCD6" s="86"/>
      <c r="VCE6" s="86"/>
      <c r="VCF6" s="86"/>
      <c r="VCG6" s="86"/>
      <c r="VCH6" s="86"/>
      <c r="VCI6" s="86"/>
      <c r="VCJ6" s="86"/>
      <c r="VCK6" s="86"/>
      <c r="VCL6" s="86"/>
      <c r="VCM6" s="86"/>
      <c r="VCN6" s="86"/>
      <c r="VCO6" s="86"/>
      <c r="VCP6" s="86"/>
      <c r="VCQ6" s="86"/>
      <c r="VCR6" s="86"/>
      <c r="VCS6" s="86"/>
      <c r="VCT6" s="86"/>
      <c r="VCU6" s="86"/>
      <c r="VCV6" s="86"/>
      <c r="VCW6" s="86"/>
      <c r="VCX6" s="86"/>
      <c r="VCY6" s="86"/>
      <c r="VCZ6" s="86"/>
      <c r="VDA6" s="86"/>
      <c r="VDB6" s="86"/>
      <c r="VDC6" s="86"/>
      <c r="VDD6" s="86"/>
      <c r="VDE6" s="86"/>
      <c r="VDF6" s="86"/>
      <c r="VDG6" s="86"/>
      <c r="VDH6" s="86"/>
      <c r="VDI6" s="86"/>
      <c r="VDJ6" s="86"/>
      <c r="VDK6" s="86"/>
      <c r="VDL6" s="86"/>
      <c r="VDM6" s="86"/>
      <c r="VDN6" s="86"/>
      <c r="VDO6" s="86"/>
      <c r="VDP6" s="86"/>
      <c r="VDQ6" s="86"/>
      <c r="VDR6" s="86"/>
      <c r="VDS6" s="86"/>
      <c r="VDT6" s="86"/>
      <c r="VDU6" s="86"/>
      <c r="VDV6" s="86"/>
      <c r="VDW6" s="86"/>
      <c r="VDX6" s="86"/>
      <c r="VDY6" s="86"/>
      <c r="VDZ6" s="86"/>
      <c r="VEA6" s="86"/>
      <c r="VEB6" s="86"/>
      <c r="VEC6" s="86"/>
      <c r="VED6" s="86"/>
      <c r="VEE6" s="86"/>
      <c r="VEF6" s="86"/>
      <c r="VEG6" s="86"/>
      <c r="VEH6" s="86"/>
      <c r="VEI6" s="86"/>
      <c r="VEJ6" s="86"/>
      <c r="VEK6" s="86"/>
      <c r="VEL6" s="86"/>
      <c r="VEM6" s="86"/>
      <c r="VEN6" s="86"/>
      <c r="VEO6" s="86"/>
      <c r="VEP6" s="86"/>
      <c r="VEQ6" s="86"/>
      <c r="VER6" s="86"/>
      <c r="VES6" s="86"/>
      <c r="VET6" s="86"/>
      <c r="VEU6" s="86"/>
      <c r="VEV6" s="86"/>
      <c r="VEW6" s="86"/>
      <c r="VEX6" s="86"/>
      <c r="VEY6" s="86"/>
      <c r="VEZ6" s="86"/>
      <c r="VFA6" s="86"/>
      <c r="VFB6" s="86"/>
      <c r="VFC6" s="86"/>
      <c r="VFD6" s="86"/>
      <c r="VFE6" s="86"/>
      <c r="VFF6" s="86"/>
      <c r="VFG6" s="86"/>
      <c r="VFH6" s="86"/>
      <c r="VFI6" s="86"/>
      <c r="VFJ6" s="86"/>
      <c r="VFK6" s="86"/>
      <c r="VFL6" s="86"/>
      <c r="VFM6" s="86"/>
      <c r="VFN6" s="86"/>
      <c r="VFO6" s="86"/>
      <c r="VFP6" s="86"/>
      <c r="VFQ6" s="86"/>
      <c r="VFR6" s="86"/>
      <c r="VFS6" s="86"/>
      <c r="VFT6" s="86"/>
      <c r="VFU6" s="86"/>
      <c r="VFV6" s="86"/>
      <c r="VFW6" s="86"/>
      <c r="VFX6" s="86"/>
      <c r="VFY6" s="86"/>
      <c r="VFZ6" s="86"/>
      <c r="VGA6" s="86"/>
      <c r="VGB6" s="86"/>
      <c r="VGC6" s="86"/>
      <c r="VGD6" s="86"/>
      <c r="VGE6" s="86"/>
      <c r="VGF6" s="86"/>
      <c r="VGG6" s="86"/>
      <c r="VGH6" s="86"/>
      <c r="VGI6" s="86"/>
      <c r="VGJ6" s="86"/>
      <c r="VGK6" s="86"/>
      <c r="VGL6" s="86"/>
      <c r="VGM6" s="86"/>
      <c r="VGN6" s="86"/>
      <c r="VGO6" s="86"/>
      <c r="VGP6" s="86"/>
      <c r="VGQ6" s="86"/>
      <c r="VGR6" s="86"/>
      <c r="VGS6" s="86"/>
      <c r="VGT6" s="86"/>
      <c r="VGU6" s="86"/>
      <c r="VGV6" s="86"/>
      <c r="VGW6" s="86"/>
      <c r="VGX6" s="86"/>
      <c r="VGY6" s="86"/>
      <c r="VGZ6" s="86"/>
      <c r="VHA6" s="86"/>
      <c r="VHB6" s="86"/>
      <c r="VHC6" s="86"/>
      <c r="VHD6" s="86"/>
      <c r="VHE6" s="86"/>
      <c r="VHF6" s="86"/>
      <c r="VHG6" s="86"/>
      <c r="VHH6" s="86"/>
      <c r="VHI6" s="86"/>
      <c r="VHJ6" s="86"/>
      <c r="VHK6" s="86"/>
      <c r="VHL6" s="86"/>
      <c r="VHM6" s="86"/>
      <c r="VHN6" s="86"/>
      <c r="VHO6" s="86"/>
      <c r="VHP6" s="86"/>
      <c r="VHQ6" s="86"/>
      <c r="VHR6" s="86"/>
      <c r="VHS6" s="86"/>
      <c r="VHT6" s="86"/>
      <c r="VHU6" s="86"/>
      <c r="VHV6" s="86"/>
      <c r="VHW6" s="86"/>
      <c r="VHX6" s="86"/>
      <c r="VHY6" s="86"/>
      <c r="VHZ6" s="86"/>
      <c r="VIA6" s="86"/>
      <c r="VIB6" s="86"/>
      <c r="VIC6" s="86"/>
      <c r="VID6" s="86"/>
      <c r="VIE6" s="86"/>
      <c r="VIF6" s="86"/>
      <c r="VIG6" s="86"/>
      <c r="VIH6" s="86"/>
      <c r="VII6" s="86"/>
      <c r="VIJ6" s="86"/>
      <c r="VIK6" s="86"/>
      <c r="VIL6" s="86"/>
      <c r="VIM6" s="86"/>
      <c r="VIN6" s="86"/>
      <c r="VIO6" s="86"/>
      <c r="VIP6" s="86"/>
      <c r="VIQ6" s="86"/>
      <c r="VIR6" s="86"/>
      <c r="VIS6" s="86"/>
      <c r="VIT6" s="86"/>
      <c r="VIU6" s="86"/>
      <c r="VIV6" s="86"/>
      <c r="VIW6" s="86"/>
      <c r="VIX6" s="86"/>
      <c r="VIY6" s="86"/>
      <c r="VIZ6" s="86"/>
      <c r="VJA6" s="86"/>
      <c r="VJB6" s="86"/>
      <c r="VJC6" s="86"/>
      <c r="VJD6" s="86"/>
      <c r="VJE6" s="86"/>
      <c r="VJF6" s="86"/>
      <c r="VJG6" s="86"/>
      <c r="VJH6" s="86"/>
      <c r="VJI6" s="86"/>
      <c r="VJJ6" s="86"/>
      <c r="VJK6" s="86"/>
      <c r="VJL6" s="86"/>
      <c r="VJM6" s="86"/>
      <c r="VJN6" s="86"/>
      <c r="VJO6" s="86"/>
      <c r="VJP6" s="86"/>
      <c r="VJQ6" s="86"/>
      <c r="VJR6" s="86"/>
      <c r="VJS6" s="86"/>
      <c r="VJT6" s="86"/>
      <c r="VJU6" s="86"/>
      <c r="VJV6" s="86"/>
      <c r="VJW6" s="86"/>
      <c r="VJX6" s="86"/>
      <c r="VJY6" s="86"/>
      <c r="VJZ6" s="86"/>
      <c r="VKA6" s="86"/>
      <c r="VKB6" s="86"/>
      <c r="VKC6" s="86"/>
      <c r="VKD6" s="86"/>
      <c r="VKE6" s="86"/>
      <c r="VKF6" s="86"/>
      <c r="VKG6" s="86"/>
      <c r="VKH6" s="86"/>
      <c r="VKI6" s="86"/>
      <c r="VKJ6" s="86"/>
      <c r="VKK6" s="86"/>
      <c r="VKL6" s="86"/>
      <c r="VKM6" s="86"/>
      <c r="VKN6" s="86"/>
      <c r="VKO6" s="86"/>
      <c r="VKP6" s="86"/>
      <c r="VKQ6" s="86"/>
      <c r="VKR6" s="86"/>
      <c r="VKS6" s="86"/>
      <c r="VKT6" s="86"/>
      <c r="VKU6" s="86"/>
      <c r="VKV6" s="86"/>
      <c r="VKW6" s="86"/>
      <c r="VKX6" s="86"/>
      <c r="VKY6" s="86"/>
      <c r="VKZ6" s="86"/>
      <c r="VLA6" s="86"/>
      <c r="VLB6" s="86"/>
      <c r="VLC6" s="86"/>
      <c r="VLD6" s="86"/>
      <c r="VLE6" s="86"/>
      <c r="VLF6" s="86"/>
      <c r="VLG6" s="86"/>
      <c r="VLH6" s="86"/>
      <c r="VLI6" s="86"/>
      <c r="VLJ6" s="86"/>
      <c r="VLK6" s="86"/>
      <c r="VLL6" s="86"/>
      <c r="VLM6" s="86"/>
      <c r="VLN6" s="86"/>
      <c r="VLO6" s="86"/>
      <c r="VLP6" s="86"/>
      <c r="VLQ6" s="86"/>
      <c r="VLR6" s="86"/>
      <c r="VLS6" s="86"/>
      <c r="VLT6" s="86"/>
      <c r="VLU6" s="86"/>
      <c r="VLV6" s="86"/>
      <c r="VLW6" s="86"/>
      <c r="VLX6" s="86"/>
      <c r="VLY6" s="86"/>
      <c r="VLZ6" s="86"/>
      <c r="VMA6" s="86"/>
      <c r="VMB6" s="86"/>
      <c r="VMC6" s="86"/>
      <c r="VMD6" s="86"/>
      <c r="VME6" s="86"/>
      <c r="VMF6" s="86"/>
      <c r="VMG6" s="86"/>
      <c r="VMH6" s="86"/>
      <c r="VMI6" s="86"/>
      <c r="VMJ6" s="86"/>
      <c r="VMK6" s="86"/>
      <c r="VML6" s="86"/>
      <c r="VMM6" s="86"/>
      <c r="VMN6" s="86"/>
      <c r="VMO6" s="86"/>
      <c r="VMP6" s="86"/>
      <c r="VMQ6" s="86"/>
      <c r="VMR6" s="86"/>
      <c r="VMS6" s="86"/>
      <c r="VMT6" s="86"/>
      <c r="VMU6" s="86"/>
      <c r="VMV6" s="86"/>
      <c r="VMW6" s="86"/>
      <c r="VMX6" s="86"/>
      <c r="VMY6" s="86"/>
      <c r="VMZ6" s="86"/>
      <c r="VNA6" s="86"/>
      <c r="VNB6" s="86"/>
      <c r="VNC6" s="86"/>
      <c r="VND6" s="86"/>
      <c r="VNE6" s="86"/>
      <c r="VNF6" s="86"/>
      <c r="VNG6" s="86"/>
      <c r="VNH6" s="86"/>
      <c r="VNI6" s="86"/>
      <c r="VNJ6" s="86"/>
      <c r="VNK6" s="86"/>
      <c r="VNL6" s="86"/>
      <c r="VNM6" s="86"/>
      <c r="VNN6" s="86"/>
      <c r="VNO6" s="86"/>
      <c r="VNP6" s="86"/>
      <c r="VNQ6" s="86"/>
      <c r="VNR6" s="86"/>
      <c r="VNS6" s="86"/>
      <c r="VNT6" s="86"/>
      <c r="VNU6" s="86"/>
      <c r="VNV6" s="86"/>
      <c r="VNW6" s="86"/>
      <c r="VNX6" s="86"/>
      <c r="VNY6" s="86"/>
      <c r="VNZ6" s="86"/>
      <c r="VOA6" s="86"/>
      <c r="VOB6" s="86"/>
      <c r="VOC6" s="86"/>
      <c r="VOD6" s="86"/>
      <c r="VOE6" s="86"/>
      <c r="VOF6" s="86"/>
      <c r="VOG6" s="86"/>
      <c r="VOH6" s="86"/>
      <c r="VOI6" s="86"/>
      <c r="VOJ6" s="86"/>
      <c r="VOK6" s="86"/>
      <c r="VOL6" s="86"/>
      <c r="VOM6" s="86"/>
      <c r="VON6" s="86"/>
      <c r="VOO6" s="86"/>
      <c r="VOP6" s="86"/>
      <c r="VOQ6" s="86"/>
      <c r="VOR6" s="86"/>
      <c r="VOS6" s="86"/>
      <c r="VOT6" s="86"/>
      <c r="VOU6" s="86"/>
      <c r="VOV6" s="86"/>
      <c r="VOW6" s="86"/>
      <c r="VOX6" s="86"/>
      <c r="VOY6" s="86"/>
      <c r="VOZ6" s="86"/>
      <c r="VPA6" s="86"/>
      <c r="VPB6" s="86"/>
      <c r="VPC6" s="86"/>
      <c r="VPD6" s="86"/>
      <c r="VPE6" s="86"/>
      <c r="VPF6" s="86"/>
      <c r="VPG6" s="86"/>
      <c r="VPH6" s="86"/>
      <c r="VPI6" s="86"/>
      <c r="VPJ6" s="86"/>
      <c r="VPK6" s="86"/>
      <c r="VPL6" s="86"/>
      <c r="VPM6" s="86"/>
      <c r="VPN6" s="86"/>
      <c r="VPO6" s="86"/>
      <c r="VPP6" s="86"/>
      <c r="VPQ6" s="86"/>
      <c r="VPR6" s="86"/>
      <c r="VPS6" s="86"/>
      <c r="VPT6" s="86"/>
      <c r="VPU6" s="86"/>
      <c r="VPV6" s="86"/>
      <c r="VPW6" s="86"/>
      <c r="VPX6" s="86"/>
      <c r="VPY6" s="86"/>
      <c r="VPZ6" s="86"/>
      <c r="VQA6" s="86"/>
      <c r="VQB6" s="86"/>
      <c r="VQC6" s="86"/>
      <c r="VQD6" s="86"/>
      <c r="VQE6" s="86"/>
      <c r="VQF6" s="86"/>
      <c r="VQG6" s="86"/>
      <c r="VQH6" s="86"/>
      <c r="VQI6" s="86"/>
      <c r="VQJ6" s="86"/>
      <c r="VQK6" s="86"/>
      <c r="VQL6" s="86"/>
      <c r="VQM6" s="86"/>
      <c r="VQN6" s="86"/>
      <c r="VQO6" s="86"/>
      <c r="VQP6" s="86"/>
      <c r="VQQ6" s="86"/>
      <c r="VQR6" s="86"/>
      <c r="VQS6" s="86"/>
      <c r="VQT6" s="86"/>
      <c r="VQU6" s="86"/>
      <c r="VQV6" s="86"/>
      <c r="VQW6" s="86"/>
      <c r="VQX6" s="86"/>
      <c r="VQY6" s="86"/>
      <c r="VQZ6" s="86"/>
      <c r="VRA6" s="86"/>
      <c r="VRB6" s="86"/>
      <c r="VRC6" s="86"/>
      <c r="VRD6" s="86"/>
      <c r="VRE6" s="86"/>
      <c r="VRF6" s="86"/>
      <c r="VRG6" s="86"/>
      <c r="VRH6" s="86"/>
      <c r="VRI6" s="86"/>
      <c r="VRJ6" s="86"/>
      <c r="VRK6" s="86"/>
      <c r="VRL6" s="86"/>
      <c r="VRM6" s="86"/>
      <c r="VRN6" s="86"/>
      <c r="VRO6" s="86"/>
      <c r="VRP6" s="86"/>
      <c r="VRQ6" s="86"/>
      <c r="VRR6" s="86"/>
      <c r="VRS6" s="86"/>
      <c r="VRT6" s="86"/>
      <c r="VRU6" s="86"/>
      <c r="VRV6" s="86"/>
      <c r="VRW6" s="86"/>
      <c r="VRX6" s="86"/>
      <c r="VRY6" s="86"/>
      <c r="VRZ6" s="86"/>
      <c r="VSA6" s="86"/>
      <c r="VSB6" s="86"/>
      <c r="VSC6" s="86"/>
      <c r="VSD6" s="86"/>
      <c r="VSE6" s="86"/>
      <c r="VSF6" s="86"/>
      <c r="VSG6" s="86"/>
      <c r="VSH6" s="86"/>
      <c r="VSI6" s="86"/>
      <c r="VSJ6" s="86"/>
      <c r="VSK6" s="86"/>
      <c r="VSL6" s="86"/>
      <c r="VSM6" s="86"/>
      <c r="VSN6" s="86"/>
      <c r="VSO6" s="86"/>
      <c r="VSP6" s="86"/>
      <c r="VSQ6" s="86"/>
      <c r="VSR6" s="86"/>
      <c r="VSS6" s="86"/>
      <c r="VST6" s="86"/>
      <c r="VSU6" s="86"/>
      <c r="VSV6" s="86"/>
      <c r="VSW6" s="86"/>
      <c r="VSX6" s="86"/>
      <c r="VSY6" s="86"/>
      <c r="VSZ6" s="86"/>
      <c r="VTA6" s="86"/>
      <c r="VTB6" s="86"/>
      <c r="VTC6" s="86"/>
      <c r="VTD6" s="86"/>
      <c r="VTE6" s="86"/>
      <c r="VTF6" s="86"/>
      <c r="VTG6" s="86"/>
      <c r="VTH6" s="86"/>
      <c r="VTI6" s="86"/>
      <c r="VTJ6" s="86"/>
      <c r="VTK6" s="86"/>
      <c r="VTL6" s="86"/>
      <c r="VTM6" s="86"/>
      <c r="VTN6" s="86"/>
      <c r="VTO6" s="86"/>
      <c r="VTP6" s="86"/>
      <c r="VTQ6" s="86"/>
      <c r="VTR6" s="86"/>
      <c r="VTS6" s="86"/>
      <c r="VTT6" s="86"/>
      <c r="VTU6" s="86"/>
      <c r="VTV6" s="86"/>
      <c r="VTW6" s="86"/>
      <c r="VTX6" s="86"/>
      <c r="VTY6" s="86"/>
      <c r="VTZ6" s="86"/>
      <c r="VUA6" s="86"/>
      <c r="VUB6" s="86"/>
      <c r="VUC6" s="86"/>
      <c r="VUD6" s="86"/>
      <c r="VUE6" s="86"/>
      <c r="VUF6" s="86"/>
      <c r="VUG6" s="86"/>
      <c r="VUH6" s="86"/>
      <c r="VUI6" s="86"/>
      <c r="VUJ6" s="86"/>
      <c r="VUK6" s="86"/>
      <c r="VUL6" s="86"/>
      <c r="VUM6" s="86"/>
      <c r="VUN6" s="86"/>
      <c r="VUO6" s="86"/>
      <c r="VUP6" s="86"/>
      <c r="VUQ6" s="86"/>
      <c r="VUR6" s="86"/>
      <c r="VUS6" s="86"/>
      <c r="VUT6" s="86"/>
      <c r="VUU6" s="86"/>
      <c r="VUV6" s="86"/>
      <c r="VUW6" s="86"/>
      <c r="VUX6" s="86"/>
      <c r="VUY6" s="86"/>
      <c r="VUZ6" s="86"/>
      <c r="VVA6" s="86"/>
      <c r="VVB6" s="86"/>
      <c r="VVC6" s="86"/>
      <c r="VVD6" s="86"/>
      <c r="VVE6" s="86"/>
      <c r="VVF6" s="86"/>
      <c r="VVG6" s="86"/>
      <c r="VVH6" s="86"/>
      <c r="VVI6" s="86"/>
      <c r="VVJ6" s="86"/>
      <c r="VVK6" s="86"/>
      <c r="VVL6" s="86"/>
      <c r="VVM6" s="86"/>
      <c r="VVN6" s="86"/>
      <c r="VVO6" s="86"/>
      <c r="VVP6" s="86"/>
      <c r="VVQ6" s="86"/>
      <c r="VVR6" s="86"/>
      <c r="VVS6" s="86"/>
      <c r="VVT6" s="86"/>
      <c r="VVU6" s="86"/>
      <c r="VVV6" s="86"/>
      <c r="VVW6" s="86"/>
      <c r="VVX6" s="86"/>
      <c r="VVY6" s="86"/>
      <c r="VVZ6" s="86"/>
      <c r="VWA6" s="86"/>
      <c r="VWB6" s="86"/>
      <c r="VWC6" s="86"/>
      <c r="VWD6" s="86"/>
      <c r="VWE6" s="86"/>
      <c r="VWF6" s="86"/>
      <c r="VWG6" s="86"/>
      <c r="VWH6" s="86"/>
      <c r="VWI6" s="86"/>
      <c r="VWJ6" s="86"/>
      <c r="VWK6" s="86"/>
      <c r="VWL6" s="86"/>
      <c r="VWM6" s="86"/>
      <c r="VWN6" s="86"/>
      <c r="VWO6" s="86"/>
      <c r="VWP6" s="86"/>
      <c r="VWQ6" s="86"/>
      <c r="VWR6" s="86"/>
      <c r="VWS6" s="86"/>
      <c r="VWT6" s="86"/>
      <c r="VWU6" s="86"/>
      <c r="VWV6" s="86"/>
      <c r="VWW6" s="86"/>
      <c r="VWX6" s="86"/>
      <c r="VWY6" s="86"/>
      <c r="VWZ6" s="86"/>
      <c r="VXA6" s="86"/>
      <c r="VXB6" s="86"/>
      <c r="VXC6" s="86"/>
      <c r="VXD6" s="86"/>
      <c r="VXE6" s="86"/>
      <c r="VXF6" s="86"/>
      <c r="VXG6" s="86"/>
      <c r="VXH6" s="86"/>
      <c r="VXI6" s="86"/>
      <c r="VXJ6" s="86"/>
      <c r="VXK6" s="86"/>
      <c r="VXL6" s="86"/>
      <c r="VXM6" s="86"/>
      <c r="VXN6" s="86"/>
      <c r="VXO6" s="86"/>
      <c r="VXP6" s="86"/>
      <c r="VXQ6" s="86"/>
      <c r="VXR6" s="86"/>
      <c r="VXS6" s="86"/>
      <c r="VXT6" s="86"/>
      <c r="VXU6" s="86"/>
      <c r="VXV6" s="86"/>
      <c r="VXW6" s="86"/>
      <c r="VXX6" s="86"/>
      <c r="VXY6" s="86"/>
      <c r="VXZ6" s="86"/>
      <c r="VYA6" s="86"/>
      <c r="VYB6" s="86"/>
      <c r="VYC6" s="86"/>
      <c r="VYD6" s="86"/>
      <c r="VYE6" s="86"/>
      <c r="VYF6" s="86"/>
      <c r="VYG6" s="86"/>
      <c r="VYH6" s="86"/>
      <c r="VYI6" s="86"/>
      <c r="VYJ6" s="86"/>
      <c r="VYK6" s="86"/>
      <c r="VYL6" s="86"/>
      <c r="VYM6" s="86"/>
      <c r="VYN6" s="86"/>
      <c r="VYO6" s="86"/>
      <c r="VYP6" s="86"/>
      <c r="VYQ6" s="86"/>
      <c r="VYR6" s="86"/>
      <c r="VYS6" s="86"/>
      <c r="VYT6" s="86"/>
      <c r="VYU6" s="86"/>
      <c r="VYV6" s="86"/>
      <c r="VYW6" s="86"/>
      <c r="VYX6" s="86"/>
      <c r="VYY6" s="86"/>
      <c r="VYZ6" s="86"/>
      <c r="VZA6" s="86"/>
      <c r="VZB6" s="86"/>
      <c r="VZC6" s="86"/>
      <c r="VZD6" s="86"/>
      <c r="VZE6" s="86"/>
      <c r="VZF6" s="86"/>
      <c r="VZG6" s="86"/>
      <c r="VZH6" s="86"/>
      <c r="VZI6" s="86"/>
      <c r="VZJ6" s="86"/>
      <c r="VZK6" s="86"/>
      <c r="VZL6" s="86"/>
      <c r="VZM6" s="86"/>
      <c r="VZN6" s="86"/>
      <c r="VZO6" s="86"/>
      <c r="VZP6" s="86"/>
      <c r="VZQ6" s="86"/>
      <c r="VZR6" s="86"/>
      <c r="VZS6" s="86"/>
      <c r="VZT6" s="86"/>
      <c r="VZU6" s="86"/>
      <c r="VZV6" s="86"/>
      <c r="VZW6" s="86"/>
      <c r="VZX6" s="86"/>
      <c r="VZY6" s="86"/>
      <c r="VZZ6" s="86"/>
      <c r="WAA6" s="86"/>
      <c r="WAB6" s="86"/>
      <c r="WAC6" s="86"/>
      <c r="WAD6" s="86"/>
      <c r="WAE6" s="86"/>
      <c r="WAF6" s="86"/>
      <c r="WAG6" s="86"/>
      <c r="WAH6" s="86"/>
      <c r="WAI6" s="86"/>
      <c r="WAJ6" s="86"/>
      <c r="WAK6" s="86"/>
      <c r="WAL6" s="86"/>
      <c r="WAM6" s="86"/>
      <c r="WAN6" s="86"/>
      <c r="WAO6" s="86"/>
      <c r="WAP6" s="86"/>
      <c r="WAQ6" s="86"/>
      <c r="WAR6" s="86"/>
      <c r="WAS6" s="86"/>
      <c r="WAT6" s="86"/>
      <c r="WAU6" s="86"/>
      <c r="WAV6" s="86"/>
      <c r="WAW6" s="86"/>
      <c r="WAX6" s="86"/>
      <c r="WAY6" s="86"/>
      <c r="WAZ6" s="86"/>
      <c r="WBA6" s="86"/>
      <c r="WBB6" s="86"/>
      <c r="WBC6" s="86"/>
      <c r="WBD6" s="86"/>
      <c r="WBE6" s="86"/>
      <c r="WBF6" s="86"/>
      <c r="WBG6" s="86"/>
      <c r="WBH6" s="86"/>
      <c r="WBI6" s="86"/>
      <c r="WBJ6" s="86"/>
      <c r="WBK6" s="86"/>
      <c r="WBL6" s="86"/>
      <c r="WBM6" s="86"/>
      <c r="WBN6" s="86"/>
      <c r="WBO6" s="86"/>
      <c r="WBP6" s="86"/>
      <c r="WBQ6" s="86"/>
      <c r="WBR6" s="86"/>
      <c r="WBS6" s="86"/>
      <c r="WBT6" s="86"/>
      <c r="WBU6" s="86"/>
      <c r="WBV6" s="86"/>
      <c r="WBW6" s="86"/>
      <c r="WBX6" s="86"/>
      <c r="WBY6" s="86"/>
      <c r="WBZ6" s="86"/>
      <c r="WCA6" s="86"/>
      <c r="WCB6" s="86"/>
      <c r="WCC6" s="86"/>
      <c r="WCD6" s="86"/>
      <c r="WCE6" s="86"/>
      <c r="WCF6" s="86"/>
      <c r="WCG6" s="86"/>
      <c r="WCH6" s="86"/>
      <c r="WCI6" s="86"/>
      <c r="WCJ6" s="86"/>
      <c r="WCK6" s="86"/>
      <c r="WCL6" s="86"/>
      <c r="WCM6" s="86"/>
      <c r="WCN6" s="86"/>
      <c r="WCO6" s="86"/>
      <c r="WCP6" s="86"/>
      <c r="WCQ6" s="86"/>
      <c r="WCR6" s="86"/>
      <c r="WCS6" s="86"/>
      <c r="WCT6" s="86"/>
      <c r="WCU6" s="86"/>
      <c r="WCV6" s="86"/>
      <c r="WCW6" s="86"/>
      <c r="WCX6" s="86"/>
      <c r="WCY6" s="86"/>
      <c r="WCZ6" s="86"/>
      <c r="WDA6" s="86"/>
      <c r="WDB6" s="86"/>
      <c r="WDC6" s="86"/>
      <c r="WDD6" s="86"/>
      <c r="WDE6" s="86"/>
      <c r="WDF6" s="86"/>
      <c r="WDG6" s="86"/>
      <c r="WDH6" s="86"/>
      <c r="WDI6" s="86"/>
      <c r="WDJ6" s="86"/>
      <c r="WDK6" s="86"/>
      <c r="WDL6" s="86"/>
      <c r="WDM6" s="86"/>
      <c r="WDN6" s="86"/>
      <c r="WDO6" s="86"/>
      <c r="WDP6" s="86"/>
      <c r="WDQ6" s="86"/>
      <c r="WDR6" s="86"/>
      <c r="WDS6" s="86"/>
      <c r="WDT6" s="86"/>
      <c r="WDU6" s="86"/>
      <c r="WDV6" s="86"/>
      <c r="WDW6" s="86"/>
      <c r="WDX6" s="86"/>
      <c r="WDY6" s="86"/>
      <c r="WDZ6" s="86"/>
      <c r="WEA6" s="86"/>
      <c r="WEB6" s="86"/>
      <c r="WEC6" s="86"/>
      <c r="WED6" s="86"/>
      <c r="WEE6" s="86"/>
      <c r="WEF6" s="86"/>
      <c r="WEG6" s="86"/>
      <c r="WEH6" s="86"/>
      <c r="WEI6" s="86"/>
      <c r="WEJ6" s="86"/>
      <c r="WEK6" s="86"/>
      <c r="WEL6" s="86"/>
      <c r="WEM6" s="86"/>
      <c r="WEN6" s="86"/>
      <c r="WEO6" s="86"/>
      <c r="WEP6" s="86"/>
      <c r="WEQ6" s="86"/>
      <c r="WER6" s="86"/>
      <c r="WES6" s="86"/>
      <c r="WET6" s="86"/>
      <c r="WEU6" s="86"/>
      <c r="WEV6" s="86"/>
      <c r="WEW6" s="86"/>
      <c r="WEX6" s="86"/>
      <c r="WEY6" s="86"/>
      <c r="WEZ6" s="86"/>
      <c r="WFA6" s="86"/>
      <c r="WFB6" s="86"/>
      <c r="WFC6" s="86"/>
      <c r="WFD6" s="86"/>
      <c r="WFE6" s="86"/>
      <c r="WFF6" s="86"/>
      <c r="WFG6" s="86"/>
      <c r="WFH6" s="86"/>
      <c r="WFI6" s="86"/>
      <c r="WFJ6" s="86"/>
      <c r="WFK6" s="86"/>
      <c r="WFL6" s="86"/>
      <c r="WFM6" s="86"/>
      <c r="WFN6" s="86"/>
      <c r="WFO6" s="86"/>
      <c r="WFP6" s="86"/>
      <c r="WFQ6" s="86"/>
      <c r="WFR6" s="86"/>
      <c r="WFS6" s="86"/>
      <c r="WFT6" s="86"/>
      <c r="WFU6" s="86"/>
      <c r="WFV6" s="86"/>
      <c r="WFW6" s="86"/>
      <c r="WFX6" s="86"/>
      <c r="WFY6" s="86"/>
      <c r="WFZ6" s="86"/>
      <c r="WGA6" s="86"/>
      <c r="WGB6" s="86"/>
      <c r="WGC6" s="86"/>
      <c r="WGD6" s="86"/>
      <c r="WGE6" s="86"/>
      <c r="WGF6" s="86"/>
      <c r="WGG6" s="86"/>
      <c r="WGH6" s="86"/>
      <c r="WGI6" s="86"/>
      <c r="WGJ6" s="86"/>
      <c r="WGK6" s="86"/>
      <c r="WGL6" s="86"/>
      <c r="WGM6" s="86"/>
      <c r="WGN6" s="86"/>
      <c r="WGO6" s="86"/>
      <c r="WGP6" s="86"/>
      <c r="WGQ6" s="86"/>
      <c r="WGR6" s="86"/>
      <c r="WGS6" s="86"/>
      <c r="WGT6" s="86"/>
      <c r="WGU6" s="86"/>
      <c r="WGV6" s="86"/>
      <c r="WGW6" s="86"/>
      <c r="WGX6" s="86"/>
      <c r="WGY6" s="86"/>
      <c r="WGZ6" s="86"/>
      <c r="WHA6" s="86"/>
      <c r="WHB6" s="86"/>
      <c r="WHC6" s="86"/>
      <c r="WHD6" s="86"/>
      <c r="WHE6" s="86"/>
      <c r="WHF6" s="86"/>
      <c r="WHG6" s="86"/>
      <c r="WHH6" s="86"/>
      <c r="WHI6" s="86"/>
      <c r="WHJ6" s="86"/>
      <c r="WHK6" s="86"/>
      <c r="WHL6" s="86"/>
      <c r="WHM6" s="86"/>
      <c r="WHN6" s="86"/>
      <c r="WHO6" s="86"/>
      <c r="WHP6" s="86"/>
      <c r="WHQ6" s="86"/>
      <c r="WHR6" s="86"/>
      <c r="WHS6" s="86"/>
      <c r="WHT6" s="86"/>
      <c r="WHU6" s="86"/>
      <c r="WHV6" s="86"/>
      <c r="WHW6" s="86"/>
      <c r="WHX6" s="86"/>
      <c r="WHY6" s="86"/>
      <c r="WHZ6" s="86"/>
      <c r="WIA6" s="86"/>
      <c r="WIB6" s="86"/>
      <c r="WIC6" s="86"/>
      <c r="WID6" s="86"/>
      <c r="WIE6" s="86"/>
      <c r="WIF6" s="86"/>
      <c r="WIG6" s="86"/>
      <c r="WIH6" s="86"/>
      <c r="WII6" s="86"/>
      <c r="WIJ6" s="86"/>
      <c r="WIK6" s="86"/>
      <c r="WIL6" s="86"/>
      <c r="WIM6" s="86"/>
      <c r="WIN6" s="86"/>
      <c r="WIO6" s="86"/>
      <c r="WIP6" s="86"/>
      <c r="WIQ6" s="86"/>
      <c r="WIR6" s="86"/>
      <c r="WIS6" s="86"/>
      <c r="WIT6" s="86"/>
      <c r="WIU6" s="86"/>
      <c r="WIV6" s="86"/>
      <c r="WIW6" s="86"/>
      <c r="WIX6" s="86"/>
      <c r="WIY6" s="86"/>
      <c r="WIZ6" s="86"/>
      <c r="WJA6" s="86"/>
      <c r="WJB6" s="86"/>
      <c r="WJC6" s="86"/>
      <c r="WJD6" s="86"/>
      <c r="WJE6" s="86"/>
      <c r="WJF6" s="86"/>
      <c r="WJG6" s="86"/>
      <c r="WJH6" s="86"/>
      <c r="WJI6" s="86"/>
      <c r="WJJ6" s="86"/>
      <c r="WJK6" s="86"/>
      <c r="WJL6" s="86"/>
      <c r="WJM6" s="86"/>
      <c r="WJN6" s="86"/>
      <c r="WJO6" s="86"/>
      <c r="WJP6" s="86"/>
      <c r="WJQ6" s="86"/>
      <c r="WJR6" s="86"/>
      <c r="WJS6" s="86"/>
      <c r="WJT6" s="86"/>
      <c r="WJU6" s="86"/>
      <c r="WJV6" s="86"/>
      <c r="WJW6" s="86"/>
      <c r="WJX6" s="86"/>
      <c r="WJY6" s="86"/>
      <c r="WJZ6" s="86"/>
      <c r="WKA6" s="86"/>
      <c r="WKB6" s="86"/>
      <c r="WKC6" s="86"/>
      <c r="WKD6" s="86"/>
      <c r="WKE6" s="86"/>
      <c r="WKF6" s="86"/>
      <c r="WKG6" s="86"/>
      <c r="WKH6" s="86"/>
      <c r="WKI6" s="86"/>
      <c r="WKJ6" s="86"/>
      <c r="WKK6" s="86"/>
      <c r="WKL6" s="86"/>
      <c r="WKM6" s="86"/>
      <c r="WKN6" s="86"/>
      <c r="WKO6" s="86"/>
      <c r="WKP6" s="86"/>
      <c r="WKQ6" s="86"/>
      <c r="WKR6" s="86"/>
      <c r="WKS6" s="86"/>
      <c r="WKT6" s="86"/>
      <c r="WKU6" s="86"/>
      <c r="WKV6" s="86"/>
      <c r="WKW6" s="86"/>
      <c r="WKX6" s="86"/>
      <c r="WKY6" s="86"/>
      <c r="WKZ6" s="86"/>
      <c r="WLA6" s="86"/>
      <c r="WLB6" s="86"/>
      <c r="WLC6" s="86"/>
      <c r="WLD6" s="86"/>
      <c r="WLE6" s="86"/>
      <c r="WLF6" s="86"/>
      <c r="WLG6" s="86"/>
      <c r="WLH6" s="86"/>
      <c r="WLI6" s="86"/>
      <c r="WLJ6" s="86"/>
      <c r="WLK6" s="86"/>
      <c r="WLL6" s="86"/>
      <c r="WLM6" s="86"/>
      <c r="WLN6" s="86"/>
      <c r="WLO6" s="86"/>
      <c r="WLP6" s="86"/>
      <c r="WLQ6" s="86"/>
      <c r="WLR6" s="86"/>
      <c r="WLS6" s="86"/>
      <c r="WLT6" s="86"/>
      <c r="WLU6" s="86"/>
      <c r="WLV6" s="86"/>
      <c r="WLW6" s="86"/>
      <c r="WLX6" s="86"/>
      <c r="WLY6" s="86"/>
      <c r="WLZ6" s="86"/>
      <c r="WMA6" s="86"/>
      <c r="WMB6" s="86"/>
      <c r="WMC6" s="86"/>
      <c r="WMD6" s="86"/>
      <c r="WME6" s="86"/>
      <c r="WMF6" s="86"/>
      <c r="WMG6" s="86"/>
      <c r="WMH6" s="86"/>
      <c r="WMI6" s="86"/>
      <c r="WMJ6" s="86"/>
      <c r="WMK6" s="86"/>
      <c r="WML6" s="86"/>
      <c r="WMM6" s="86"/>
      <c r="WMN6" s="86"/>
      <c r="WMO6" s="86"/>
      <c r="WMP6" s="86"/>
      <c r="WMQ6" s="86"/>
      <c r="WMR6" s="86"/>
      <c r="WMS6" s="86"/>
      <c r="WMT6" s="86"/>
      <c r="WMU6" s="86"/>
      <c r="WMV6" s="86"/>
      <c r="WMW6" s="86"/>
      <c r="WMX6" s="86"/>
      <c r="WMY6" s="86"/>
      <c r="WMZ6" s="86"/>
      <c r="WNA6" s="86"/>
      <c r="WNB6" s="86"/>
      <c r="WNC6" s="86"/>
      <c r="WND6" s="86"/>
      <c r="WNE6" s="86"/>
      <c r="WNF6" s="86"/>
      <c r="WNG6" s="86"/>
      <c r="WNH6" s="86"/>
      <c r="WNI6" s="86"/>
      <c r="WNJ6" s="86"/>
      <c r="WNK6" s="86"/>
      <c r="WNL6" s="86"/>
      <c r="WNM6" s="86"/>
      <c r="WNN6" s="86"/>
      <c r="WNO6" s="86"/>
      <c r="WNP6" s="86"/>
      <c r="WNQ6" s="86"/>
      <c r="WNR6" s="86"/>
      <c r="WNS6" s="86"/>
      <c r="WNT6" s="86"/>
      <c r="WNU6" s="86"/>
      <c r="WNV6" s="86"/>
      <c r="WNW6" s="86"/>
      <c r="WNX6" s="86"/>
      <c r="WNY6" s="86"/>
      <c r="WNZ6" s="86"/>
      <c r="WOA6" s="86"/>
      <c r="WOB6" s="86"/>
      <c r="WOC6" s="86"/>
      <c r="WOD6" s="86"/>
      <c r="WOE6" s="86"/>
      <c r="WOF6" s="86"/>
      <c r="WOG6" s="86"/>
      <c r="WOH6" s="86"/>
      <c r="WOI6" s="86"/>
      <c r="WOJ6" s="86"/>
      <c r="WOK6" s="86"/>
      <c r="WOL6" s="86"/>
      <c r="WOM6" s="86"/>
      <c r="WON6" s="86"/>
      <c r="WOO6" s="86"/>
      <c r="WOP6" s="86"/>
      <c r="WOQ6" s="86"/>
      <c r="WOR6" s="86"/>
      <c r="WOS6" s="86"/>
      <c r="WOT6" s="86"/>
      <c r="WOU6" s="86"/>
      <c r="WOV6" s="86"/>
      <c r="WOW6" s="86"/>
      <c r="WOX6" s="86"/>
      <c r="WOY6" s="86"/>
      <c r="WOZ6" s="86"/>
      <c r="WPA6" s="86"/>
      <c r="WPB6" s="86"/>
      <c r="WPC6" s="86"/>
      <c r="WPD6" s="86"/>
      <c r="WPE6" s="86"/>
      <c r="WPF6" s="86"/>
      <c r="WPG6" s="86"/>
      <c r="WPH6" s="86"/>
      <c r="WPI6" s="86"/>
      <c r="WPJ6" s="86"/>
      <c r="WPK6" s="86"/>
      <c r="WPL6" s="86"/>
      <c r="WPM6" s="86"/>
      <c r="WPN6" s="86"/>
      <c r="WPO6" s="86"/>
      <c r="WPP6" s="86"/>
      <c r="WPQ6" s="86"/>
      <c r="WPR6" s="86"/>
      <c r="WPS6" s="86"/>
      <c r="WPT6" s="86"/>
      <c r="WPU6" s="86"/>
      <c r="WPV6" s="86"/>
      <c r="WPW6" s="86"/>
      <c r="WPX6" s="86"/>
      <c r="WPY6" s="86"/>
      <c r="WPZ6" s="86"/>
      <c r="WQA6" s="86"/>
      <c r="WQB6" s="86"/>
      <c r="WQC6" s="86"/>
      <c r="WQD6" s="86"/>
      <c r="WQE6" s="86"/>
      <c r="WQF6" s="86"/>
      <c r="WQG6" s="86"/>
      <c r="WQH6" s="86"/>
      <c r="WQI6" s="86"/>
      <c r="WQJ6" s="86"/>
      <c r="WQK6" s="86"/>
      <c r="WQL6" s="86"/>
      <c r="WQM6" s="86"/>
      <c r="WQN6" s="86"/>
      <c r="WQO6" s="86"/>
      <c r="WQP6" s="86"/>
      <c r="WQQ6" s="86"/>
      <c r="WQR6" s="86"/>
      <c r="WQS6" s="86"/>
      <c r="WQT6" s="86"/>
      <c r="WQU6" s="86"/>
      <c r="WQV6" s="86"/>
      <c r="WQW6" s="86"/>
      <c r="WQX6" s="86"/>
      <c r="WQY6" s="86"/>
      <c r="WQZ6" s="86"/>
      <c r="WRA6" s="86"/>
      <c r="WRB6" s="86"/>
      <c r="WRC6" s="86"/>
      <c r="WRD6" s="86"/>
      <c r="WRE6" s="86"/>
      <c r="WRF6" s="86"/>
      <c r="WRG6" s="86"/>
      <c r="WRH6" s="86"/>
      <c r="WRI6" s="86"/>
      <c r="WRJ6" s="86"/>
      <c r="WRK6" s="86"/>
      <c r="WRL6" s="86"/>
      <c r="WRM6" s="86"/>
      <c r="WRN6" s="86"/>
      <c r="WRO6" s="86"/>
      <c r="WRP6" s="86"/>
      <c r="WRQ6" s="86"/>
      <c r="WRR6" s="86"/>
      <c r="WRS6" s="86"/>
      <c r="WRT6" s="86"/>
      <c r="WRU6" s="86"/>
      <c r="WRV6" s="86"/>
      <c r="WRW6" s="86"/>
      <c r="WRX6" s="86"/>
      <c r="WRY6" s="86"/>
      <c r="WRZ6" s="86"/>
      <c r="WSA6" s="86"/>
      <c r="WSB6" s="86"/>
      <c r="WSC6" s="86"/>
      <c r="WSD6" s="86"/>
      <c r="WSE6" s="86"/>
      <c r="WSF6" s="86"/>
      <c r="WSG6" s="86"/>
      <c r="WSH6" s="86"/>
      <c r="WSI6" s="86"/>
      <c r="WSJ6" s="86"/>
      <c r="WSK6" s="86"/>
      <c r="WSL6" s="86"/>
      <c r="WSM6" s="86"/>
      <c r="WSN6" s="86"/>
      <c r="WSO6" s="86"/>
      <c r="WSP6" s="86"/>
      <c r="WSQ6" s="86"/>
      <c r="WSR6" s="86"/>
      <c r="WSS6" s="86"/>
      <c r="WST6" s="86"/>
      <c r="WSU6" s="86"/>
      <c r="WSV6" s="86"/>
      <c r="WSW6" s="86"/>
      <c r="WSX6" s="86"/>
      <c r="WSY6" s="86"/>
      <c r="WSZ6" s="86"/>
      <c r="WTA6" s="86"/>
      <c r="WTB6" s="86"/>
      <c r="WTC6" s="86"/>
      <c r="WTD6" s="86"/>
      <c r="WTE6" s="86"/>
      <c r="WTF6" s="86"/>
      <c r="WTG6" s="86"/>
      <c r="WTH6" s="86"/>
      <c r="WTI6" s="86"/>
      <c r="WTJ6" s="86"/>
      <c r="WTK6" s="86"/>
      <c r="WTL6" s="86"/>
      <c r="WTM6" s="86"/>
      <c r="WTN6" s="86"/>
      <c r="WTO6" s="86"/>
      <c r="WTP6" s="86"/>
      <c r="WTQ6" s="86"/>
      <c r="WTR6" s="86"/>
      <c r="WTS6" s="86"/>
      <c r="WTT6" s="86"/>
      <c r="WTU6" s="86"/>
      <c r="WTV6" s="86"/>
      <c r="WTW6" s="86"/>
      <c r="WTX6" s="86"/>
      <c r="WTY6" s="86"/>
      <c r="WTZ6" s="86"/>
      <c r="WUA6" s="86"/>
      <c r="WUB6" s="86"/>
      <c r="WUC6" s="86"/>
      <c r="WUD6" s="86"/>
      <c r="WUE6" s="86"/>
      <c r="WUF6" s="86"/>
      <c r="WUG6" s="86"/>
      <c r="WUH6" s="86"/>
      <c r="WUI6" s="86"/>
      <c r="WUJ6" s="86"/>
      <c r="WUK6" s="86"/>
      <c r="WUL6" s="86"/>
      <c r="WUM6" s="86"/>
      <c r="WUN6" s="86"/>
      <c r="WUO6" s="86"/>
      <c r="WUP6" s="86"/>
      <c r="WUQ6" s="86"/>
      <c r="WUR6" s="86"/>
      <c r="WUS6" s="86"/>
      <c r="WUT6" s="86"/>
      <c r="WUU6" s="86"/>
      <c r="WUV6" s="86"/>
      <c r="WUW6" s="86"/>
      <c r="WUX6" s="86"/>
      <c r="WUY6" s="86"/>
      <c r="WUZ6" s="86"/>
      <c r="WVA6" s="86"/>
      <c r="WVB6" s="86"/>
      <c r="WVC6" s="86"/>
      <c r="WVD6" s="86"/>
      <c r="WVE6" s="86"/>
      <c r="WVF6" s="86"/>
      <c r="WVG6" s="86"/>
      <c r="WVH6" s="86"/>
      <c r="WVI6" s="86"/>
      <c r="WVJ6" s="86"/>
      <c r="WVK6" s="86"/>
      <c r="WVL6" s="86"/>
      <c r="WVM6" s="86"/>
      <c r="WVN6" s="86"/>
      <c r="WVO6" s="86"/>
      <c r="WVP6" s="86"/>
      <c r="WVQ6" s="86"/>
      <c r="WVR6" s="86"/>
      <c r="WVS6" s="86"/>
      <c r="WVT6" s="86"/>
      <c r="WVU6" s="86"/>
      <c r="WVV6" s="86"/>
      <c r="WVW6" s="86"/>
      <c r="WVX6" s="86"/>
      <c r="WVY6" s="86"/>
      <c r="WVZ6" s="86"/>
      <c r="WWA6" s="86"/>
      <c r="WWB6" s="86"/>
      <c r="WWC6" s="86"/>
      <c r="WWD6" s="86"/>
      <c r="WWE6" s="86"/>
      <c r="WWF6" s="86"/>
      <c r="WWG6" s="86"/>
      <c r="WWH6" s="86"/>
      <c r="WWI6" s="86"/>
      <c r="WWJ6" s="86"/>
      <c r="WWK6" s="86"/>
      <c r="WWL6" s="86"/>
      <c r="WWM6" s="86"/>
      <c r="WWN6" s="86"/>
      <c r="WWO6" s="86"/>
      <c r="WWP6" s="86"/>
      <c r="WWQ6" s="86"/>
      <c r="WWR6" s="86"/>
      <c r="WWS6" s="86"/>
      <c r="WWT6" s="86"/>
      <c r="WWU6" s="86"/>
      <c r="WWV6" s="86"/>
      <c r="WWW6" s="86"/>
      <c r="WWX6" s="86"/>
      <c r="WWY6" s="86"/>
      <c r="WWZ6" s="86"/>
      <c r="WXA6" s="86"/>
      <c r="WXB6" s="86"/>
      <c r="WXC6" s="86"/>
      <c r="WXD6" s="86"/>
      <c r="WXE6" s="86"/>
      <c r="WXF6" s="86"/>
      <c r="WXG6" s="86"/>
      <c r="WXH6" s="86"/>
      <c r="WXI6" s="86"/>
      <c r="WXJ6" s="86"/>
      <c r="WXK6" s="86"/>
      <c r="WXL6" s="86"/>
      <c r="WXM6" s="86"/>
      <c r="WXN6" s="86"/>
      <c r="WXO6" s="86"/>
      <c r="WXP6" s="86"/>
      <c r="WXQ6" s="86"/>
      <c r="WXR6" s="86"/>
      <c r="WXS6" s="86"/>
      <c r="WXT6" s="86"/>
      <c r="WXU6" s="86"/>
      <c r="WXV6" s="86"/>
      <c r="WXW6" s="86"/>
      <c r="WXX6" s="86"/>
      <c r="WXY6" s="86"/>
      <c r="WXZ6" s="86"/>
      <c r="WYA6" s="86"/>
      <c r="WYB6" s="86"/>
      <c r="WYC6" s="86"/>
      <c r="WYD6" s="86"/>
      <c r="WYE6" s="86"/>
      <c r="WYF6" s="86"/>
      <c r="WYG6" s="86"/>
      <c r="WYH6" s="86"/>
      <c r="WYI6" s="86"/>
      <c r="WYJ6" s="86"/>
      <c r="WYK6" s="86"/>
      <c r="WYL6" s="86"/>
      <c r="WYM6" s="86"/>
      <c r="WYN6" s="86"/>
      <c r="WYO6" s="86"/>
      <c r="WYP6" s="86"/>
      <c r="WYQ6" s="86"/>
      <c r="WYR6" s="86"/>
      <c r="WYS6" s="86"/>
      <c r="WYT6" s="86"/>
      <c r="WYU6" s="86"/>
      <c r="WYV6" s="86"/>
      <c r="WYW6" s="86"/>
      <c r="WYX6" s="86"/>
      <c r="WYY6" s="86"/>
      <c r="WYZ6" s="86"/>
      <c r="WZA6" s="86"/>
      <c r="WZB6" s="86"/>
      <c r="WZC6" s="86"/>
      <c r="WZD6" s="86"/>
      <c r="WZE6" s="86"/>
      <c r="WZF6" s="86"/>
      <c r="WZG6" s="86"/>
      <c r="WZH6" s="86"/>
      <c r="WZI6" s="86"/>
      <c r="WZJ6" s="86"/>
      <c r="WZK6" s="86"/>
      <c r="WZL6" s="86"/>
      <c r="WZM6" s="86"/>
      <c r="WZN6" s="86"/>
      <c r="WZO6" s="86"/>
      <c r="WZP6" s="86"/>
      <c r="WZQ6" s="86"/>
      <c r="WZR6" s="86"/>
      <c r="WZS6" s="86"/>
      <c r="WZT6" s="86"/>
      <c r="WZU6" s="86"/>
      <c r="WZV6" s="86"/>
      <c r="WZW6" s="86"/>
      <c r="WZX6" s="86"/>
      <c r="WZY6" s="86"/>
      <c r="WZZ6" s="86"/>
      <c r="XAA6" s="86"/>
      <c r="XAB6" s="86"/>
      <c r="XAC6" s="86"/>
      <c r="XAD6" s="86"/>
      <c r="XAE6" s="86"/>
      <c r="XAF6" s="86"/>
      <c r="XAG6" s="86"/>
      <c r="XAH6" s="86"/>
      <c r="XAI6" s="86"/>
      <c r="XAJ6" s="86"/>
      <c r="XAK6" s="86"/>
      <c r="XAL6" s="86"/>
      <c r="XAM6" s="86"/>
      <c r="XAN6" s="86"/>
      <c r="XAO6" s="86"/>
      <c r="XAP6" s="86"/>
      <c r="XAQ6" s="86"/>
      <c r="XAR6" s="86"/>
      <c r="XAS6" s="86"/>
      <c r="XAT6" s="86"/>
      <c r="XAU6" s="86"/>
      <c r="XAV6" s="86"/>
      <c r="XAW6" s="86"/>
      <c r="XAX6" s="86"/>
      <c r="XAY6" s="86"/>
      <c r="XAZ6" s="86"/>
      <c r="XBA6" s="86"/>
      <c r="XBB6" s="86"/>
      <c r="XBC6" s="86"/>
      <c r="XBD6" s="86"/>
      <c r="XBE6" s="86"/>
      <c r="XBF6" s="86"/>
      <c r="XBG6" s="86"/>
      <c r="XBH6" s="86"/>
      <c r="XBI6" s="86"/>
      <c r="XBJ6" s="86"/>
      <c r="XBK6" s="86"/>
      <c r="XBL6" s="86"/>
      <c r="XBM6" s="86"/>
      <c r="XBN6" s="86"/>
      <c r="XBO6" s="86"/>
      <c r="XBP6" s="86"/>
      <c r="XBQ6" s="86"/>
      <c r="XBR6" s="86"/>
      <c r="XBS6" s="86"/>
      <c r="XBT6" s="86"/>
      <c r="XBU6" s="86"/>
      <c r="XBV6" s="86"/>
      <c r="XBW6" s="86"/>
      <c r="XBX6" s="86"/>
      <c r="XBY6" s="86"/>
      <c r="XBZ6" s="86"/>
      <c r="XCA6" s="86"/>
      <c r="XCB6" s="86"/>
      <c r="XCC6" s="86"/>
      <c r="XCD6" s="86"/>
      <c r="XCE6" s="86"/>
      <c r="XCF6" s="86"/>
      <c r="XCG6" s="86"/>
      <c r="XCH6" s="86"/>
      <c r="XCI6" s="86"/>
      <c r="XCJ6" s="86"/>
      <c r="XCK6" s="86"/>
      <c r="XCL6" s="86"/>
      <c r="XCM6" s="86"/>
      <c r="XCN6" s="86"/>
      <c r="XCO6" s="86"/>
      <c r="XCP6" s="86"/>
      <c r="XCQ6" s="86"/>
      <c r="XCR6" s="86"/>
      <c r="XCS6" s="86"/>
      <c r="XCT6" s="86"/>
      <c r="XCU6" s="86"/>
      <c r="XCV6" s="86"/>
      <c r="XCW6" s="86"/>
      <c r="XCX6" s="86"/>
      <c r="XCY6" s="86"/>
      <c r="XCZ6" s="86"/>
      <c r="XDA6" s="86"/>
      <c r="XDB6" s="86"/>
      <c r="XDC6" s="86"/>
      <c r="XDD6" s="86"/>
      <c r="XDE6" s="86"/>
      <c r="XDF6" s="86"/>
      <c r="XDG6" s="86"/>
      <c r="XDH6" s="86"/>
      <c r="XDI6" s="86"/>
      <c r="XDJ6" s="86"/>
      <c r="XDK6" s="86"/>
      <c r="XDL6" s="86"/>
      <c r="XDM6" s="86"/>
      <c r="XDN6" s="86"/>
      <c r="XDO6" s="86"/>
      <c r="XDP6" s="86"/>
      <c r="XDQ6" s="86"/>
      <c r="XDR6" s="86"/>
      <c r="XDS6" s="86"/>
      <c r="XDT6" s="86"/>
      <c r="XDU6" s="86"/>
      <c r="XDV6" s="86"/>
      <c r="XDW6" s="86"/>
      <c r="XDX6" s="86"/>
      <c r="XDY6" s="86"/>
      <c r="XDZ6" s="86"/>
      <c r="XEA6" s="86"/>
      <c r="XEB6" s="86"/>
      <c r="XEC6" s="86"/>
      <c r="XED6" s="86"/>
      <c r="XEE6" s="86"/>
      <c r="XEF6" s="86"/>
      <c r="XEG6" s="86"/>
      <c r="XEH6" s="86"/>
      <c r="XEI6" s="86"/>
      <c r="XEJ6" s="86"/>
      <c r="XEK6" s="86"/>
      <c r="XEL6" s="86"/>
      <c r="XEM6" s="86"/>
      <c r="XEN6" s="86"/>
      <c r="XEO6" s="86"/>
      <c r="XEP6" s="86"/>
      <c r="XEQ6" s="86"/>
      <c r="XER6" s="86"/>
      <c r="XES6" s="86"/>
    </row>
    <row r="7" spans="1:16373" s="147" customFormat="1" ht="20.399999999999999">
      <c r="A7" s="148" t="s">
        <v>123</v>
      </c>
      <c r="B7" s="148"/>
      <c r="C7" s="148"/>
      <c r="D7" s="148"/>
      <c r="E7" s="148"/>
      <c r="F7" s="148"/>
      <c r="G7" s="148"/>
    </row>
    <row r="8" spans="1:16373" s="147" customFormat="1" ht="15.6">
      <c r="A8" s="149" t="str">
        <f>Data!B8</f>
        <v>Contract Identification No:- xx</v>
      </c>
      <c r="B8" s="149"/>
      <c r="E8" s="150"/>
      <c r="F8" s="150"/>
    </row>
    <row r="9" spans="1:16373" s="147" customFormat="1" ht="21" customHeight="1">
      <c r="A9" s="151" t="str">
        <f>Data!B5</f>
        <v>Name of Project:xx</v>
      </c>
      <c r="B9" s="151"/>
      <c r="C9" s="151"/>
      <c r="D9" s="151"/>
      <c r="E9" s="151"/>
      <c r="F9" s="151"/>
      <c r="G9" s="151"/>
    </row>
    <row r="10" spans="1:16373" s="147" customFormat="1" ht="15.6">
      <c r="A10" s="151" t="str">
        <f>Data!B6</f>
        <v>Name of Works: xx</v>
      </c>
      <c r="B10" s="151"/>
      <c r="C10" s="151"/>
      <c r="D10" s="151"/>
      <c r="E10" s="151"/>
      <c r="F10" s="151"/>
      <c r="G10" s="151"/>
    </row>
    <row r="11" spans="1:16373" ht="15.6">
      <c r="A11" s="402"/>
      <c r="B11" s="403"/>
      <c r="C11" s="404"/>
      <c r="D11" s="403"/>
      <c r="E11" s="403"/>
      <c r="F11" s="403"/>
      <c r="G11" s="403"/>
    </row>
    <row r="12" spans="1:16373" ht="15.6">
      <c r="A12" s="428" t="s">
        <v>42</v>
      </c>
      <c r="B12" s="428" t="s">
        <v>75</v>
      </c>
      <c r="C12" s="428" t="s">
        <v>40</v>
      </c>
      <c r="D12" s="428" t="s">
        <v>31</v>
      </c>
      <c r="E12" s="428" t="s">
        <v>299</v>
      </c>
      <c r="F12" s="428" t="s">
        <v>300</v>
      </c>
      <c r="G12" s="428" t="s">
        <v>33</v>
      </c>
      <c r="H12" s="400"/>
      <c r="I12" s="400"/>
    </row>
    <row r="13" spans="1:16373" ht="15.6">
      <c r="A13" s="429">
        <f>'Abstract '!A13</f>
        <v>1</v>
      </c>
      <c r="B13" s="430" t="str">
        <f>'Abstract '!B13</f>
        <v>General works</v>
      </c>
      <c r="C13" s="429"/>
      <c r="D13" s="428"/>
      <c r="E13" s="428"/>
      <c r="F13" s="428"/>
      <c r="G13" s="428"/>
      <c r="H13" s="400"/>
      <c r="I13" s="400"/>
    </row>
    <row r="14" spans="1:16373" ht="78">
      <c r="A14" s="160">
        <f>'Abstract '!A14</f>
        <v>1.1000000000000001</v>
      </c>
      <c r="B14" s="431" t="str">
        <f>'Abstract '!B14</f>
        <v>Relocation of services / minor infrastructures, Engineer's facility, Office accessories and equipments, Quality Control as per specifications and instruction of the Engineer.[111]</v>
      </c>
      <c r="C14" s="431" t="str">
        <f>'Abstract '!C14</f>
        <v>PS</v>
      </c>
      <c r="D14" s="432">
        <f>'Revised Quantity Sheet'!H15</f>
        <v>0</v>
      </c>
      <c r="E14" s="164">
        <f>'Abstract '!E14</f>
        <v>0</v>
      </c>
      <c r="F14" s="433">
        <f t="shared" ref="F14:F33" si="0">TRUNC(E14*D14,2)</f>
        <v>0</v>
      </c>
      <c r="G14" s="434"/>
      <c r="H14" s="400" t="s">
        <v>301</v>
      </c>
      <c r="I14" s="400"/>
    </row>
    <row r="15" spans="1:16373" s="400" customFormat="1" ht="46.8">
      <c r="A15" s="160">
        <f>'Abstract '!A15</f>
        <v>1.2</v>
      </c>
      <c r="B15" s="431" t="str">
        <f>'Abstract '!B15</f>
        <v>Provision of Insurance for the  loss or damage to the Works, Plant, and Materials;  as per SCC 19.1 [SS 100]</v>
      </c>
      <c r="C15" s="431" t="str">
        <f>'Abstract '!C15</f>
        <v>Job</v>
      </c>
      <c r="D15" s="432">
        <f>'Revised Quantity Sheet'!H18</f>
        <v>0</v>
      </c>
      <c r="E15" s="164">
        <f>'Abstract '!E15</f>
        <v>0</v>
      </c>
      <c r="F15" s="433">
        <f t="shared" si="0"/>
        <v>0</v>
      </c>
      <c r="G15" s="435"/>
    </row>
    <row r="16" spans="1:16373" ht="15.6">
      <c r="A16" s="160"/>
      <c r="B16" s="431"/>
      <c r="C16" s="431"/>
      <c r="D16" s="432"/>
      <c r="E16" s="164"/>
      <c r="F16" s="433"/>
      <c r="G16" s="434"/>
      <c r="H16" s="400"/>
      <c r="I16" s="400"/>
    </row>
    <row r="17" spans="1:9" ht="15.6">
      <c r="A17" s="429">
        <f>'Abstract '!A17</f>
        <v>2</v>
      </c>
      <c r="B17" s="430" t="str">
        <f>'Abstract '!B17</f>
        <v>Earthwork</v>
      </c>
      <c r="C17" s="431"/>
      <c r="D17" s="432"/>
      <c r="E17" s="164"/>
      <c r="F17" s="433"/>
      <c r="G17" s="434"/>
      <c r="H17" s="400"/>
      <c r="I17" s="400"/>
    </row>
    <row r="18" spans="1:9" ht="78">
      <c r="A18" s="160">
        <f>'Abstract '!A18</f>
        <v>2.1</v>
      </c>
      <c r="B18" s="431" t="str">
        <f>'Abstract '!B18</f>
        <v>Road way Excavation in all types (including hard rock) of soil as per Drawing and technical specifications including removal of stumps and other deleterious matter, all lifts and lead as per Drawing and instruction of the Engineer[905]</v>
      </c>
      <c r="C18" s="431" t="str">
        <f>'Abstract '!C18</f>
        <v>Cum</v>
      </c>
      <c r="D18" s="432">
        <f>'Revised Quantity Sheet'!H22</f>
        <v>0</v>
      </c>
      <c r="E18" s="164">
        <f>'Abstract '!E18</f>
        <v>0</v>
      </c>
      <c r="F18" s="433">
        <f t="shared" si="0"/>
        <v>0</v>
      </c>
      <c r="G18" s="434"/>
      <c r="H18" s="400"/>
      <c r="I18" s="400"/>
    </row>
    <row r="19" spans="1:9" ht="62.4">
      <c r="A19" s="160">
        <f>'Abstract '!A19</f>
        <v>2.2000000000000002</v>
      </c>
      <c r="B19" s="431" t="str">
        <f>'Abstract '!B19</f>
        <v>Providing and laying of Plain/Reinforced Cement Concrete in Foundation complete as per Drawing and Technical Specifications, PCC Grade M 15 including formworks all complete.[2000]</v>
      </c>
      <c r="C19" s="431" t="str">
        <f>'Abstract '!C19</f>
        <v>Cum</v>
      </c>
      <c r="D19" s="432">
        <f>'Revised Quantity Sheet'!H25</f>
        <v>0</v>
      </c>
      <c r="E19" s="164">
        <f>'Abstract '!E19</f>
        <v>0</v>
      </c>
      <c r="F19" s="433">
        <f t="shared" si="0"/>
        <v>0</v>
      </c>
      <c r="G19" s="436"/>
      <c r="H19" s="437"/>
      <c r="I19" s="437"/>
    </row>
    <row r="20" spans="1:9" ht="15.6">
      <c r="A20" s="160"/>
      <c r="B20" s="431"/>
      <c r="C20" s="431"/>
      <c r="D20" s="432"/>
      <c r="E20" s="164"/>
      <c r="F20" s="433"/>
      <c r="G20" s="438"/>
      <c r="H20" s="400"/>
      <c r="I20" s="400"/>
    </row>
    <row r="21" spans="1:9" ht="15.6">
      <c r="A21" s="429">
        <f>'Abstract '!A21</f>
        <v>3</v>
      </c>
      <c r="B21" s="430" t="str">
        <f>'Abstract '!B21</f>
        <v>Structural Works</v>
      </c>
      <c r="C21" s="431"/>
      <c r="D21" s="432"/>
      <c r="E21" s="164"/>
      <c r="F21" s="433"/>
      <c r="G21" s="439"/>
    </row>
    <row r="22" spans="1:9" ht="93.6">
      <c r="A22" s="160">
        <f>'Abstract '!A22</f>
        <v>3.1</v>
      </c>
      <c r="B22" s="431" t="str">
        <f>'Abstract '!B22</f>
        <v>Excavation for Structures Foundation, Earth work in excavation of foundation of structures, including  construction of shoring and bracing, removal of stumps and other deleterious matter  &amp; Backfilling with Suitable Material as per Drawing and Technical Specifications.,[907]</v>
      </c>
      <c r="C22" s="431" t="str">
        <f>'Abstract '!C22</f>
        <v>Cum</v>
      </c>
      <c r="D22" s="432">
        <f>'Revised Quantity Sheet'!H29</f>
        <v>0</v>
      </c>
      <c r="E22" s="164">
        <f>'Abstract '!E22</f>
        <v>0</v>
      </c>
      <c r="F22" s="433">
        <f t="shared" si="0"/>
        <v>0</v>
      </c>
      <c r="G22" s="434"/>
      <c r="H22" s="400"/>
      <c r="I22" s="400"/>
    </row>
    <row r="23" spans="1:9" ht="62.4">
      <c r="A23" s="160">
        <f>'Abstract '!A23</f>
        <v>3.2</v>
      </c>
      <c r="B23" s="431" t="str">
        <f>'Abstract '!B23</f>
        <v>Providing and laying of hand pack Stone soling with 150 to 200 mm thick stones and packing with smaller stone on prepared surface as per Drawing and Technical Specifications.[1006]</v>
      </c>
      <c r="C23" s="431" t="str">
        <f>'Abstract '!C23</f>
        <v>Cum</v>
      </c>
      <c r="D23" s="432">
        <f>'Revised Quantity Sheet'!H32</f>
        <v>0</v>
      </c>
      <c r="E23" s="164">
        <f>'Abstract '!E23</f>
        <v>0</v>
      </c>
      <c r="F23" s="433">
        <f t="shared" si="0"/>
        <v>0</v>
      </c>
      <c r="G23" s="439"/>
    </row>
    <row r="24" spans="1:9" ht="62.4">
      <c r="A24" s="160">
        <f>'Abstract '!A24</f>
        <v>3.3</v>
      </c>
      <c r="B24" s="431" t="str">
        <f>'Abstract '!B24</f>
        <v>Providing and laying of Plain Cement Concrete M 10 ( or 1:3:6 for nominal mix) in Foundation complete as per Drawing and Technical Specifications.[2000]</v>
      </c>
      <c r="C24" s="431" t="str">
        <f>'Abstract '!C24</f>
        <v>Cum</v>
      </c>
      <c r="D24" s="432">
        <f>'Revised Quantity Sheet'!H35</f>
        <v>0</v>
      </c>
      <c r="E24" s="164">
        <f>'Abstract '!E24</f>
        <v>0</v>
      </c>
      <c r="F24" s="433">
        <f t="shared" si="0"/>
        <v>0</v>
      </c>
      <c r="G24" s="439"/>
    </row>
    <row r="25" spans="1:9" ht="62.4">
      <c r="A25" s="160">
        <f>'Abstract '!A25</f>
        <v>3.4</v>
      </c>
      <c r="B25" s="431" t="str">
        <f>'Abstract '!B25</f>
        <v>Providing and laying of Plain/Reinforced Cement Concrete in Foundation complete as per Drawing and Technical Specifications, PCC Grade M 15 including formworks all complete.[2000]</v>
      </c>
      <c r="C25" s="431" t="str">
        <f>'Abstract '!C25</f>
        <v>Cum</v>
      </c>
      <c r="D25" s="432">
        <f>'Revised Quantity Sheet'!H38</f>
        <v>0</v>
      </c>
      <c r="E25" s="164">
        <f>'Abstract '!E25</f>
        <v>0</v>
      </c>
      <c r="F25" s="433">
        <f t="shared" si="0"/>
        <v>0</v>
      </c>
      <c r="G25" s="439"/>
    </row>
    <row r="26" spans="1:9" ht="78">
      <c r="A26" s="160">
        <f>'Abstract '!A26</f>
        <v>3.5</v>
      </c>
      <c r="B26" s="431" t="str">
        <f>'Abstract '!B26</f>
        <v>Providing and laying Plum concrete ( Boulder mixed concrete) as per Drawing and Specifications, 60% M 15  concrete and 40% boulders/stones,Including Formwork using Mechanical Aids[2421]</v>
      </c>
      <c r="C26" s="431" t="str">
        <f>'Abstract '!C26</f>
        <v>Cum</v>
      </c>
      <c r="D26" s="432">
        <f>'Revised Quantity Sheet'!H41</f>
        <v>0</v>
      </c>
      <c r="E26" s="164">
        <f>'Abstract '!E26</f>
        <v>0</v>
      </c>
      <c r="F26" s="433">
        <f t="shared" si="0"/>
        <v>0</v>
      </c>
      <c r="G26" s="439"/>
    </row>
    <row r="27" spans="1:9" ht="78">
      <c r="A27" s="160">
        <f>'Abstract '!A27</f>
        <v>3.6</v>
      </c>
      <c r="B27" s="431" t="str">
        <f>'Abstract '!B27</f>
        <v>Random Rubble Masonry, Providing and laying of Stone Masonry Work in Cement Mortar 1:4 in Foundation complete as per Drawing and Technical Specifications., Using Concrete Mixer[2602,2603]</v>
      </c>
      <c r="C27" s="431" t="str">
        <f>'Abstract '!C27</f>
        <v>Cum</v>
      </c>
      <c r="D27" s="432">
        <f>'Revised Quantity Sheet'!H44</f>
        <v>0</v>
      </c>
      <c r="E27" s="164">
        <f>'Abstract '!E27</f>
        <v>0</v>
      </c>
      <c r="F27" s="433">
        <f t="shared" si="0"/>
        <v>0</v>
      </c>
      <c r="G27" s="439"/>
    </row>
    <row r="28" spans="1:9" ht="109.2">
      <c r="A28" s="160">
        <f>'Abstract '!A28</f>
        <v>3.7</v>
      </c>
      <c r="B28" s="431" t="str">
        <f>'Abstract '!B28</f>
        <v>Providing, Assembling &amp; providing and filling stone in mechanically  woven double twisted  crates / mattress  including rolling, cutting and  with lacing  wire and binding wire as per specification , Hexagonal mesh type 100 mm x 120 mm, mesh wire 3 mm, selvage wire 3.9 mm, lacing wire 2.4 mm [SS 2402]</v>
      </c>
      <c r="C28" s="431" t="str">
        <f>'Abstract '!C28</f>
        <v>Cum</v>
      </c>
      <c r="D28" s="432"/>
      <c r="E28" s="164">
        <f>'Abstract '!E28</f>
        <v>0</v>
      </c>
      <c r="F28" s="433"/>
      <c r="G28" s="439"/>
    </row>
    <row r="29" spans="1:9" ht="78">
      <c r="A29" s="160">
        <f>'Abstract '!A29</f>
        <v>3.8</v>
      </c>
      <c r="B29" s="431" t="str">
        <f>'Abstract '!B29</f>
        <v>Laying and fixing of Geo-Textile all complete as per specification., Providing  and laying of a geotextile filter between pitching and embankment slopes as per Drawing and Technical Specifications.[2404]</v>
      </c>
      <c r="C29" s="431" t="str">
        <f>'Abstract '!C29</f>
        <v>Sqm</v>
      </c>
      <c r="D29" s="432"/>
      <c r="E29" s="164">
        <f>'Abstract '!E29</f>
        <v>0</v>
      </c>
      <c r="F29" s="433"/>
      <c r="G29" s="439"/>
    </row>
    <row r="30" spans="1:9" ht="15.6">
      <c r="A30" s="160"/>
      <c r="B30" s="431" t="str">
        <f>'Abstract '!B30</f>
        <v>Sub-Total 3</v>
      </c>
      <c r="C30" s="431"/>
      <c r="D30" s="440"/>
      <c r="E30" s="164">
        <f>'Abstract '!E30</f>
        <v>0</v>
      </c>
      <c r="F30" s="433">
        <f t="shared" si="0"/>
        <v>0</v>
      </c>
      <c r="G30" s="439"/>
    </row>
    <row r="31" spans="1:9" ht="15.6">
      <c r="A31" s="160">
        <f>'Abstract '!A31</f>
        <v>4</v>
      </c>
      <c r="B31" s="431" t="str">
        <f>'Abstract '!B31</f>
        <v>Pavement Works</v>
      </c>
      <c r="C31" s="431"/>
      <c r="D31" s="440"/>
      <c r="E31" s="164">
        <f>'Abstract '!E31</f>
        <v>0</v>
      </c>
      <c r="F31" s="433">
        <f t="shared" si="0"/>
        <v>0</v>
      </c>
      <c r="G31" s="439"/>
    </row>
    <row r="32" spans="1:9" ht="62.4">
      <c r="A32" s="160">
        <f>'Abstract '!A32</f>
        <v>4.0999999999999996</v>
      </c>
      <c r="B32" s="431" t="str">
        <f>'Abstract '!B32</f>
        <v>Providing and laying of Plain/Reinforced Cement Concrete in Foundation complete as per Drawing and Technical Specifications., RCC Grade M 25/20 including formwork [2000]</v>
      </c>
      <c r="C32" s="431" t="str">
        <f>'Abstract '!C32</f>
        <v>Cum</v>
      </c>
      <c r="D32" s="440"/>
      <c r="E32" s="164">
        <f>'Abstract '!E32</f>
        <v>0</v>
      </c>
      <c r="F32" s="433">
        <f t="shared" si="0"/>
        <v>0</v>
      </c>
      <c r="G32" s="439"/>
    </row>
    <row r="33" spans="1:7" ht="62.4">
      <c r="A33" s="160">
        <f>'Abstract '!A33</f>
        <v>4.2</v>
      </c>
      <c r="B33" s="431" t="str">
        <f>'Abstract '!B33</f>
        <v>Providing and laying , fitting and placing un-coated Mild steel / HYSD reinforcement complete in foundation as per drawing and technical specification [2014]</v>
      </c>
      <c r="C33" s="431" t="str">
        <f>'Abstract '!C33</f>
        <v>Ton</v>
      </c>
      <c r="D33" s="440"/>
      <c r="E33" s="164">
        <f>'Abstract '!E33</f>
        <v>0</v>
      </c>
      <c r="F33" s="433">
        <f t="shared" si="0"/>
        <v>0</v>
      </c>
      <c r="G33" s="439"/>
    </row>
    <row r="34" spans="1:7" ht="15.6">
      <c r="A34" s="170"/>
      <c r="B34" s="431" t="str">
        <f>'Abstract '!B34</f>
        <v>Sub-Total 4</v>
      </c>
      <c r="C34" s="431"/>
      <c r="D34" s="440"/>
      <c r="E34" s="164"/>
      <c r="F34" s="433"/>
      <c r="G34" s="439"/>
    </row>
    <row r="35" spans="1:7" ht="15.6">
      <c r="A35" s="171" t="s">
        <v>128</v>
      </c>
      <c r="B35" s="171"/>
      <c r="C35" s="171"/>
      <c r="D35" s="171"/>
      <c r="E35" s="171"/>
      <c r="F35" s="441">
        <f>SUM(F14:F29)</f>
        <v>0</v>
      </c>
      <c r="G35" s="439"/>
    </row>
    <row r="36" spans="1:7" ht="15.6">
      <c r="A36" s="171" t="s">
        <v>129</v>
      </c>
      <c r="B36" s="171"/>
      <c r="C36" s="171"/>
      <c r="D36" s="171"/>
      <c r="E36" s="171"/>
      <c r="F36" s="441">
        <f>SUM(F14:F15)</f>
        <v>0</v>
      </c>
      <c r="G36" s="439"/>
    </row>
    <row r="37" spans="1:7" ht="15.6">
      <c r="A37" s="171" t="s">
        <v>130</v>
      </c>
      <c r="B37" s="171"/>
      <c r="C37" s="171"/>
      <c r="D37" s="171"/>
      <c r="E37" s="171"/>
      <c r="F37" s="441">
        <f>F35-F36</f>
        <v>0</v>
      </c>
      <c r="G37" s="439"/>
    </row>
    <row r="38" spans="1:7" ht="15.6">
      <c r="A38" s="171" t="s">
        <v>131</v>
      </c>
      <c r="B38" s="171"/>
      <c r="C38" s="171"/>
      <c r="D38" s="171"/>
      <c r="E38" s="171"/>
      <c r="F38" s="441">
        <f>TRUNC(0.13*F37,2)</f>
        <v>0</v>
      </c>
      <c r="G38" s="439"/>
    </row>
    <row r="39" spans="1:7" ht="15.6">
      <c r="A39" s="171" t="s">
        <v>132</v>
      </c>
      <c r="B39" s="171"/>
      <c r="C39" s="171"/>
      <c r="D39" s="171"/>
      <c r="E39" s="171"/>
      <c r="F39" s="441">
        <f>TRUNC(0.04*F37,2)</f>
        <v>0</v>
      </c>
      <c r="G39" s="439"/>
    </row>
  </sheetData>
  <mergeCells count="5475">
    <mergeCell ref="XBD6:XBU6"/>
    <mergeCell ref="XBV6:XCM6"/>
    <mergeCell ref="XCN6:XDE6"/>
    <mergeCell ref="XDF6:XDW6"/>
    <mergeCell ref="XDX6:XEO6"/>
    <mergeCell ref="XEP6:XES6"/>
    <mergeCell ref="WWZ6:WXQ6"/>
    <mergeCell ref="WXR6:WYI6"/>
    <mergeCell ref="WYJ6:WZA6"/>
    <mergeCell ref="WZB6:WZS6"/>
    <mergeCell ref="WZT6:XAK6"/>
    <mergeCell ref="XAL6:XBC6"/>
    <mergeCell ref="WSV6:WTM6"/>
    <mergeCell ref="WTN6:WUE6"/>
    <mergeCell ref="WUF6:WUW6"/>
    <mergeCell ref="WUX6:WVO6"/>
    <mergeCell ref="WVP6:WWG6"/>
    <mergeCell ref="WWH6:WWY6"/>
    <mergeCell ref="WOR6:WPI6"/>
    <mergeCell ref="WPJ6:WQA6"/>
    <mergeCell ref="WQB6:WQS6"/>
    <mergeCell ref="WQT6:WRK6"/>
    <mergeCell ref="WRL6:WSC6"/>
    <mergeCell ref="WSD6:WSU6"/>
    <mergeCell ref="WKN6:WLE6"/>
    <mergeCell ref="WLF6:WLW6"/>
    <mergeCell ref="WLX6:WMO6"/>
    <mergeCell ref="WMP6:WNG6"/>
    <mergeCell ref="WNH6:WNY6"/>
    <mergeCell ref="WNZ6:WOQ6"/>
    <mergeCell ref="WGJ6:WHA6"/>
    <mergeCell ref="WHB6:WHS6"/>
    <mergeCell ref="WHT6:WIK6"/>
    <mergeCell ref="WIL6:WJC6"/>
    <mergeCell ref="WJD6:WJU6"/>
    <mergeCell ref="WJV6:WKM6"/>
    <mergeCell ref="WCF6:WCW6"/>
    <mergeCell ref="WCX6:WDO6"/>
    <mergeCell ref="WDP6:WEG6"/>
    <mergeCell ref="WEH6:WEY6"/>
    <mergeCell ref="WEZ6:WFQ6"/>
    <mergeCell ref="WFR6:WGI6"/>
    <mergeCell ref="VYB6:VYS6"/>
    <mergeCell ref="VYT6:VZK6"/>
    <mergeCell ref="VZL6:WAC6"/>
    <mergeCell ref="WAD6:WAU6"/>
    <mergeCell ref="WAV6:WBM6"/>
    <mergeCell ref="WBN6:WCE6"/>
    <mergeCell ref="VTX6:VUO6"/>
    <mergeCell ref="VUP6:VVG6"/>
    <mergeCell ref="VVH6:VVY6"/>
    <mergeCell ref="VVZ6:VWQ6"/>
    <mergeCell ref="VWR6:VXI6"/>
    <mergeCell ref="VXJ6:VYA6"/>
    <mergeCell ref="VPT6:VQK6"/>
    <mergeCell ref="VQL6:VRC6"/>
    <mergeCell ref="VRD6:VRU6"/>
    <mergeCell ref="VRV6:VSM6"/>
    <mergeCell ref="VSN6:VTE6"/>
    <mergeCell ref="VTF6:VTW6"/>
    <mergeCell ref="VLP6:VMG6"/>
    <mergeCell ref="VMH6:VMY6"/>
    <mergeCell ref="VMZ6:VNQ6"/>
    <mergeCell ref="VNR6:VOI6"/>
    <mergeCell ref="VOJ6:VPA6"/>
    <mergeCell ref="VPB6:VPS6"/>
    <mergeCell ref="VHL6:VIC6"/>
    <mergeCell ref="VID6:VIU6"/>
    <mergeCell ref="VIV6:VJM6"/>
    <mergeCell ref="VJN6:VKE6"/>
    <mergeCell ref="VKF6:VKW6"/>
    <mergeCell ref="VKX6:VLO6"/>
    <mergeCell ref="VDH6:VDY6"/>
    <mergeCell ref="VDZ6:VEQ6"/>
    <mergeCell ref="VER6:VFI6"/>
    <mergeCell ref="VFJ6:VGA6"/>
    <mergeCell ref="VGB6:VGS6"/>
    <mergeCell ref="VGT6:VHK6"/>
    <mergeCell ref="UZD6:UZU6"/>
    <mergeCell ref="UZV6:VAM6"/>
    <mergeCell ref="VAN6:VBE6"/>
    <mergeCell ref="VBF6:VBW6"/>
    <mergeCell ref="VBX6:VCO6"/>
    <mergeCell ref="VCP6:VDG6"/>
    <mergeCell ref="UUZ6:UVQ6"/>
    <mergeCell ref="UVR6:UWI6"/>
    <mergeCell ref="UWJ6:UXA6"/>
    <mergeCell ref="UXB6:UXS6"/>
    <mergeCell ref="UXT6:UYK6"/>
    <mergeCell ref="UYL6:UZC6"/>
    <mergeCell ref="UQV6:URM6"/>
    <mergeCell ref="URN6:USE6"/>
    <mergeCell ref="USF6:USW6"/>
    <mergeCell ref="USX6:UTO6"/>
    <mergeCell ref="UTP6:UUG6"/>
    <mergeCell ref="UUH6:UUY6"/>
    <mergeCell ref="UMR6:UNI6"/>
    <mergeCell ref="UNJ6:UOA6"/>
    <mergeCell ref="UOB6:UOS6"/>
    <mergeCell ref="UOT6:UPK6"/>
    <mergeCell ref="UPL6:UQC6"/>
    <mergeCell ref="UQD6:UQU6"/>
    <mergeCell ref="UIN6:UJE6"/>
    <mergeCell ref="UJF6:UJW6"/>
    <mergeCell ref="UJX6:UKO6"/>
    <mergeCell ref="UKP6:ULG6"/>
    <mergeCell ref="ULH6:ULY6"/>
    <mergeCell ref="ULZ6:UMQ6"/>
    <mergeCell ref="UEJ6:UFA6"/>
    <mergeCell ref="UFB6:UFS6"/>
    <mergeCell ref="UFT6:UGK6"/>
    <mergeCell ref="UGL6:UHC6"/>
    <mergeCell ref="UHD6:UHU6"/>
    <mergeCell ref="UHV6:UIM6"/>
    <mergeCell ref="UAF6:UAW6"/>
    <mergeCell ref="UAX6:UBO6"/>
    <mergeCell ref="UBP6:UCG6"/>
    <mergeCell ref="UCH6:UCY6"/>
    <mergeCell ref="UCZ6:UDQ6"/>
    <mergeCell ref="UDR6:UEI6"/>
    <mergeCell ref="TWB6:TWS6"/>
    <mergeCell ref="TWT6:TXK6"/>
    <mergeCell ref="TXL6:TYC6"/>
    <mergeCell ref="TYD6:TYU6"/>
    <mergeCell ref="TYV6:TZM6"/>
    <mergeCell ref="TZN6:UAE6"/>
    <mergeCell ref="TRX6:TSO6"/>
    <mergeCell ref="TSP6:TTG6"/>
    <mergeCell ref="TTH6:TTY6"/>
    <mergeCell ref="TTZ6:TUQ6"/>
    <mergeCell ref="TUR6:TVI6"/>
    <mergeCell ref="TVJ6:TWA6"/>
    <mergeCell ref="TNT6:TOK6"/>
    <mergeCell ref="TOL6:TPC6"/>
    <mergeCell ref="TPD6:TPU6"/>
    <mergeCell ref="TPV6:TQM6"/>
    <mergeCell ref="TQN6:TRE6"/>
    <mergeCell ref="TRF6:TRW6"/>
    <mergeCell ref="TJP6:TKG6"/>
    <mergeCell ref="TKH6:TKY6"/>
    <mergeCell ref="TKZ6:TLQ6"/>
    <mergeCell ref="TLR6:TMI6"/>
    <mergeCell ref="TMJ6:TNA6"/>
    <mergeCell ref="TNB6:TNS6"/>
    <mergeCell ref="TFL6:TGC6"/>
    <mergeCell ref="TGD6:TGU6"/>
    <mergeCell ref="TGV6:THM6"/>
    <mergeCell ref="THN6:TIE6"/>
    <mergeCell ref="TIF6:TIW6"/>
    <mergeCell ref="TIX6:TJO6"/>
    <mergeCell ref="TBH6:TBY6"/>
    <mergeCell ref="TBZ6:TCQ6"/>
    <mergeCell ref="TCR6:TDI6"/>
    <mergeCell ref="TDJ6:TEA6"/>
    <mergeCell ref="TEB6:TES6"/>
    <mergeCell ref="TET6:TFK6"/>
    <mergeCell ref="SXD6:SXU6"/>
    <mergeCell ref="SXV6:SYM6"/>
    <mergeCell ref="SYN6:SZE6"/>
    <mergeCell ref="SZF6:SZW6"/>
    <mergeCell ref="SZX6:TAO6"/>
    <mergeCell ref="TAP6:TBG6"/>
    <mergeCell ref="SSZ6:STQ6"/>
    <mergeCell ref="STR6:SUI6"/>
    <mergeCell ref="SUJ6:SVA6"/>
    <mergeCell ref="SVB6:SVS6"/>
    <mergeCell ref="SVT6:SWK6"/>
    <mergeCell ref="SWL6:SXC6"/>
    <mergeCell ref="SOV6:SPM6"/>
    <mergeCell ref="SPN6:SQE6"/>
    <mergeCell ref="SQF6:SQW6"/>
    <mergeCell ref="SQX6:SRO6"/>
    <mergeCell ref="SRP6:SSG6"/>
    <mergeCell ref="SSH6:SSY6"/>
    <mergeCell ref="SKR6:SLI6"/>
    <mergeCell ref="SLJ6:SMA6"/>
    <mergeCell ref="SMB6:SMS6"/>
    <mergeCell ref="SMT6:SNK6"/>
    <mergeCell ref="SNL6:SOC6"/>
    <mergeCell ref="SOD6:SOU6"/>
    <mergeCell ref="SGN6:SHE6"/>
    <mergeCell ref="SHF6:SHW6"/>
    <mergeCell ref="SHX6:SIO6"/>
    <mergeCell ref="SIP6:SJG6"/>
    <mergeCell ref="SJH6:SJY6"/>
    <mergeCell ref="SJZ6:SKQ6"/>
    <mergeCell ref="SCJ6:SDA6"/>
    <mergeCell ref="SDB6:SDS6"/>
    <mergeCell ref="SDT6:SEK6"/>
    <mergeCell ref="SEL6:SFC6"/>
    <mergeCell ref="SFD6:SFU6"/>
    <mergeCell ref="SFV6:SGM6"/>
    <mergeCell ref="RYF6:RYW6"/>
    <mergeCell ref="RYX6:RZO6"/>
    <mergeCell ref="RZP6:SAG6"/>
    <mergeCell ref="SAH6:SAY6"/>
    <mergeCell ref="SAZ6:SBQ6"/>
    <mergeCell ref="SBR6:SCI6"/>
    <mergeCell ref="RUB6:RUS6"/>
    <mergeCell ref="RUT6:RVK6"/>
    <mergeCell ref="RVL6:RWC6"/>
    <mergeCell ref="RWD6:RWU6"/>
    <mergeCell ref="RWV6:RXM6"/>
    <mergeCell ref="RXN6:RYE6"/>
    <mergeCell ref="RPX6:RQO6"/>
    <mergeCell ref="RQP6:RRG6"/>
    <mergeCell ref="RRH6:RRY6"/>
    <mergeCell ref="RRZ6:RSQ6"/>
    <mergeCell ref="RSR6:RTI6"/>
    <mergeCell ref="RTJ6:RUA6"/>
    <mergeCell ref="RLT6:RMK6"/>
    <mergeCell ref="RML6:RNC6"/>
    <mergeCell ref="RND6:RNU6"/>
    <mergeCell ref="RNV6:ROM6"/>
    <mergeCell ref="RON6:RPE6"/>
    <mergeCell ref="RPF6:RPW6"/>
    <mergeCell ref="RHP6:RIG6"/>
    <mergeCell ref="RIH6:RIY6"/>
    <mergeCell ref="RIZ6:RJQ6"/>
    <mergeCell ref="RJR6:RKI6"/>
    <mergeCell ref="RKJ6:RLA6"/>
    <mergeCell ref="RLB6:RLS6"/>
    <mergeCell ref="RDL6:REC6"/>
    <mergeCell ref="RED6:REU6"/>
    <mergeCell ref="REV6:RFM6"/>
    <mergeCell ref="RFN6:RGE6"/>
    <mergeCell ref="RGF6:RGW6"/>
    <mergeCell ref="RGX6:RHO6"/>
    <mergeCell ref="QZH6:QZY6"/>
    <mergeCell ref="QZZ6:RAQ6"/>
    <mergeCell ref="RAR6:RBI6"/>
    <mergeCell ref="RBJ6:RCA6"/>
    <mergeCell ref="RCB6:RCS6"/>
    <mergeCell ref="RCT6:RDK6"/>
    <mergeCell ref="QVD6:QVU6"/>
    <mergeCell ref="QVV6:QWM6"/>
    <mergeCell ref="QWN6:QXE6"/>
    <mergeCell ref="QXF6:QXW6"/>
    <mergeCell ref="QXX6:QYO6"/>
    <mergeCell ref="QYP6:QZG6"/>
    <mergeCell ref="QQZ6:QRQ6"/>
    <mergeCell ref="QRR6:QSI6"/>
    <mergeCell ref="QSJ6:QTA6"/>
    <mergeCell ref="QTB6:QTS6"/>
    <mergeCell ref="QTT6:QUK6"/>
    <mergeCell ref="QUL6:QVC6"/>
    <mergeCell ref="QMV6:QNM6"/>
    <mergeCell ref="QNN6:QOE6"/>
    <mergeCell ref="QOF6:QOW6"/>
    <mergeCell ref="QOX6:QPO6"/>
    <mergeCell ref="QPP6:QQG6"/>
    <mergeCell ref="QQH6:QQY6"/>
    <mergeCell ref="QIR6:QJI6"/>
    <mergeCell ref="QJJ6:QKA6"/>
    <mergeCell ref="QKB6:QKS6"/>
    <mergeCell ref="QKT6:QLK6"/>
    <mergeCell ref="QLL6:QMC6"/>
    <mergeCell ref="QMD6:QMU6"/>
    <mergeCell ref="QEN6:QFE6"/>
    <mergeCell ref="QFF6:QFW6"/>
    <mergeCell ref="QFX6:QGO6"/>
    <mergeCell ref="QGP6:QHG6"/>
    <mergeCell ref="QHH6:QHY6"/>
    <mergeCell ref="QHZ6:QIQ6"/>
    <mergeCell ref="QAJ6:QBA6"/>
    <mergeCell ref="QBB6:QBS6"/>
    <mergeCell ref="QBT6:QCK6"/>
    <mergeCell ref="QCL6:QDC6"/>
    <mergeCell ref="QDD6:QDU6"/>
    <mergeCell ref="QDV6:QEM6"/>
    <mergeCell ref="PWF6:PWW6"/>
    <mergeCell ref="PWX6:PXO6"/>
    <mergeCell ref="PXP6:PYG6"/>
    <mergeCell ref="PYH6:PYY6"/>
    <mergeCell ref="PYZ6:PZQ6"/>
    <mergeCell ref="PZR6:QAI6"/>
    <mergeCell ref="PSB6:PSS6"/>
    <mergeCell ref="PST6:PTK6"/>
    <mergeCell ref="PTL6:PUC6"/>
    <mergeCell ref="PUD6:PUU6"/>
    <mergeCell ref="PUV6:PVM6"/>
    <mergeCell ref="PVN6:PWE6"/>
    <mergeCell ref="PNX6:POO6"/>
    <mergeCell ref="POP6:PPG6"/>
    <mergeCell ref="PPH6:PPY6"/>
    <mergeCell ref="PPZ6:PQQ6"/>
    <mergeCell ref="PQR6:PRI6"/>
    <mergeCell ref="PRJ6:PSA6"/>
    <mergeCell ref="PJT6:PKK6"/>
    <mergeCell ref="PKL6:PLC6"/>
    <mergeCell ref="PLD6:PLU6"/>
    <mergeCell ref="PLV6:PMM6"/>
    <mergeCell ref="PMN6:PNE6"/>
    <mergeCell ref="PNF6:PNW6"/>
    <mergeCell ref="PFP6:PGG6"/>
    <mergeCell ref="PGH6:PGY6"/>
    <mergeCell ref="PGZ6:PHQ6"/>
    <mergeCell ref="PHR6:PII6"/>
    <mergeCell ref="PIJ6:PJA6"/>
    <mergeCell ref="PJB6:PJS6"/>
    <mergeCell ref="PBL6:PCC6"/>
    <mergeCell ref="PCD6:PCU6"/>
    <mergeCell ref="PCV6:PDM6"/>
    <mergeCell ref="PDN6:PEE6"/>
    <mergeCell ref="PEF6:PEW6"/>
    <mergeCell ref="PEX6:PFO6"/>
    <mergeCell ref="OXH6:OXY6"/>
    <mergeCell ref="OXZ6:OYQ6"/>
    <mergeCell ref="OYR6:OZI6"/>
    <mergeCell ref="OZJ6:PAA6"/>
    <mergeCell ref="PAB6:PAS6"/>
    <mergeCell ref="PAT6:PBK6"/>
    <mergeCell ref="OTD6:OTU6"/>
    <mergeCell ref="OTV6:OUM6"/>
    <mergeCell ref="OUN6:OVE6"/>
    <mergeCell ref="OVF6:OVW6"/>
    <mergeCell ref="OVX6:OWO6"/>
    <mergeCell ref="OWP6:OXG6"/>
    <mergeCell ref="OOZ6:OPQ6"/>
    <mergeCell ref="OPR6:OQI6"/>
    <mergeCell ref="OQJ6:ORA6"/>
    <mergeCell ref="ORB6:ORS6"/>
    <mergeCell ref="ORT6:OSK6"/>
    <mergeCell ref="OSL6:OTC6"/>
    <mergeCell ref="OKV6:OLM6"/>
    <mergeCell ref="OLN6:OME6"/>
    <mergeCell ref="OMF6:OMW6"/>
    <mergeCell ref="OMX6:ONO6"/>
    <mergeCell ref="ONP6:OOG6"/>
    <mergeCell ref="OOH6:OOY6"/>
    <mergeCell ref="OGR6:OHI6"/>
    <mergeCell ref="OHJ6:OIA6"/>
    <mergeCell ref="OIB6:OIS6"/>
    <mergeCell ref="OIT6:OJK6"/>
    <mergeCell ref="OJL6:OKC6"/>
    <mergeCell ref="OKD6:OKU6"/>
    <mergeCell ref="OCN6:ODE6"/>
    <mergeCell ref="ODF6:ODW6"/>
    <mergeCell ref="ODX6:OEO6"/>
    <mergeCell ref="OEP6:OFG6"/>
    <mergeCell ref="OFH6:OFY6"/>
    <mergeCell ref="OFZ6:OGQ6"/>
    <mergeCell ref="NYJ6:NZA6"/>
    <mergeCell ref="NZB6:NZS6"/>
    <mergeCell ref="NZT6:OAK6"/>
    <mergeCell ref="OAL6:OBC6"/>
    <mergeCell ref="OBD6:OBU6"/>
    <mergeCell ref="OBV6:OCM6"/>
    <mergeCell ref="NUF6:NUW6"/>
    <mergeCell ref="NUX6:NVO6"/>
    <mergeCell ref="NVP6:NWG6"/>
    <mergeCell ref="NWH6:NWY6"/>
    <mergeCell ref="NWZ6:NXQ6"/>
    <mergeCell ref="NXR6:NYI6"/>
    <mergeCell ref="NQB6:NQS6"/>
    <mergeCell ref="NQT6:NRK6"/>
    <mergeCell ref="NRL6:NSC6"/>
    <mergeCell ref="NSD6:NSU6"/>
    <mergeCell ref="NSV6:NTM6"/>
    <mergeCell ref="NTN6:NUE6"/>
    <mergeCell ref="NLX6:NMO6"/>
    <mergeCell ref="NMP6:NNG6"/>
    <mergeCell ref="NNH6:NNY6"/>
    <mergeCell ref="NNZ6:NOQ6"/>
    <mergeCell ref="NOR6:NPI6"/>
    <mergeCell ref="NPJ6:NQA6"/>
    <mergeCell ref="NHT6:NIK6"/>
    <mergeCell ref="NIL6:NJC6"/>
    <mergeCell ref="NJD6:NJU6"/>
    <mergeCell ref="NJV6:NKM6"/>
    <mergeCell ref="NKN6:NLE6"/>
    <mergeCell ref="NLF6:NLW6"/>
    <mergeCell ref="NDP6:NEG6"/>
    <mergeCell ref="NEH6:NEY6"/>
    <mergeCell ref="NEZ6:NFQ6"/>
    <mergeCell ref="NFR6:NGI6"/>
    <mergeCell ref="NGJ6:NHA6"/>
    <mergeCell ref="NHB6:NHS6"/>
    <mergeCell ref="MZL6:NAC6"/>
    <mergeCell ref="NAD6:NAU6"/>
    <mergeCell ref="NAV6:NBM6"/>
    <mergeCell ref="NBN6:NCE6"/>
    <mergeCell ref="NCF6:NCW6"/>
    <mergeCell ref="NCX6:NDO6"/>
    <mergeCell ref="MVH6:MVY6"/>
    <mergeCell ref="MVZ6:MWQ6"/>
    <mergeCell ref="MWR6:MXI6"/>
    <mergeCell ref="MXJ6:MYA6"/>
    <mergeCell ref="MYB6:MYS6"/>
    <mergeCell ref="MYT6:MZK6"/>
    <mergeCell ref="MRD6:MRU6"/>
    <mergeCell ref="MRV6:MSM6"/>
    <mergeCell ref="MSN6:MTE6"/>
    <mergeCell ref="MTF6:MTW6"/>
    <mergeCell ref="MTX6:MUO6"/>
    <mergeCell ref="MUP6:MVG6"/>
    <mergeCell ref="MMZ6:MNQ6"/>
    <mergeCell ref="MNR6:MOI6"/>
    <mergeCell ref="MOJ6:MPA6"/>
    <mergeCell ref="MPB6:MPS6"/>
    <mergeCell ref="MPT6:MQK6"/>
    <mergeCell ref="MQL6:MRC6"/>
    <mergeCell ref="MIV6:MJM6"/>
    <mergeCell ref="MJN6:MKE6"/>
    <mergeCell ref="MKF6:MKW6"/>
    <mergeCell ref="MKX6:MLO6"/>
    <mergeCell ref="MLP6:MMG6"/>
    <mergeCell ref="MMH6:MMY6"/>
    <mergeCell ref="MER6:MFI6"/>
    <mergeCell ref="MFJ6:MGA6"/>
    <mergeCell ref="MGB6:MGS6"/>
    <mergeCell ref="MGT6:MHK6"/>
    <mergeCell ref="MHL6:MIC6"/>
    <mergeCell ref="MID6:MIU6"/>
    <mergeCell ref="MAN6:MBE6"/>
    <mergeCell ref="MBF6:MBW6"/>
    <mergeCell ref="MBX6:MCO6"/>
    <mergeCell ref="MCP6:MDG6"/>
    <mergeCell ref="MDH6:MDY6"/>
    <mergeCell ref="MDZ6:MEQ6"/>
    <mergeCell ref="LWJ6:LXA6"/>
    <mergeCell ref="LXB6:LXS6"/>
    <mergeCell ref="LXT6:LYK6"/>
    <mergeCell ref="LYL6:LZC6"/>
    <mergeCell ref="LZD6:LZU6"/>
    <mergeCell ref="LZV6:MAM6"/>
    <mergeCell ref="LSF6:LSW6"/>
    <mergeCell ref="LSX6:LTO6"/>
    <mergeCell ref="LTP6:LUG6"/>
    <mergeCell ref="LUH6:LUY6"/>
    <mergeCell ref="LUZ6:LVQ6"/>
    <mergeCell ref="LVR6:LWI6"/>
    <mergeCell ref="LOB6:LOS6"/>
    <mergeCell ref="LOT6:LPK6"/>
    <mergeCell ref="LPL6:LQC6"/>
    <mergeCell ref="LQD6:LQU6"/>
    <mergeCell ref="LQV6:LRM6"/>
    <mergeCell ref="LRN6:LSE6"/>
    <mergeCell ref="LJX6:LKO6"/>
    <mergeCell ref="LKP6:LLG6"/>
    <mergeCell ref="LLH6:LLY6"/>
    <mergeCell ref="LLZ6:LMQ6"/>
    <mergeCell ref="LMR6:LNI6"/>
    <mergeCell ref="LNJ6:LOA6"/>
    <mergeCell ref="LFT6:LGK6"/>
    <mergeCell ref="LGL6:LHC6"/>
    <mergeCell ref="LHD6:LHU6"/>
    <mergeCell ref="LHV6:LIM6"/>
    <mergeCell ref="LIN6:LJE6"/>
    <mergeCell ref="LJF6:LJW6"/>
    <mergeCell ref="LBP6:LCG6"/>
    <mergeCell ref="LCH6:LCY6"/>
    <mergeCell ref="LCZ6:LDQ6"/>
    <mergeCell ref="LDR6:LEI6"/>
    <mergeCell ref="LEJ6:LFA6"/>
    <mergeCell ref="LFB6:LFS6"/>
    <mergeCell ref="KXL6:KYC6"/>
    <mergeCell ref="KYD6:KYU6"/>
    <mergeCell ref="KYV6:KZM6"/>
    <mergeCell ref="KZN6:LAE6"/>
    <mergeCell ref="LAF6:LAW6"/>
    <mergeCell ref="LAX6:LBO6"/>
    <mergeCell ref="KTH6:KTY6"/>
    <mergeCell ref="KTZ6:KUQ6"/>
    <mergeCell ref="KUR6:KVI6"/>
    <mergeCell ref="KVJ6:KWA6"/>
    <mergeCell ref="KWB6:KWS6"/>
    <mergeCell ref="KWT6:KXK6"/>
    <mergeCell ref="KPD6:KPU6"/>
    <mergeCell ref="KPV6:KQM6"/>
    <mergeCell ref="KQN6:KRE6"/>
    <mergeCell ref="KRF6:KRW6"/>
    <mergeCell ref="KRX6:KSO6"/>
    <mergeCell ref="KSP6:KTG6"/>
    <mergeCell ref="KKZ6:KLQ6"/>
    <mergeCell ref="KLR6:KMI6"/>
    <mergeCell ref="KMJ6:KNA6"/>
    <mergeCell ref="KNB6:KNS6"/>
    <mergeCell ref="KNT6:KOK6"/>
    <mergeCell ref="KOL6:KPC6"/>
    <mergeCell ref="KGV6:KHM6"/>
    <mergeCell ref="KHN6:KIE6"/>
    <mergeCell ref="KIF6:KIW6"/>
    <mergeCell ref="KIX6:KJO6"/>
    <mergeCell ref="KJP6:KKG6"/>
    <mergeCell ref="KKH6:KKY6"/>
    <mergeCell ref="KCR6:KDI6"/>
    <mergeCell ref="KDJ6:KEA6"/>
    <mergeCell ref="KEB6:KES6"/>
    <mergeCell ref="KET6:KFK6"/>
    <mergeCell ref="KFL6:KGC6"/>
    <mergeCell ref="KGD6:KGU6"/>
    <mergeCell ref="JYN6:JZE6"/>
    <mergeCell ref="JZF6:JZW6"/>
    <mergeCell ref="JZX6:KAO6"/>
    <mergeCell ref="KAP6:KBG6"/>
    <mergeCell ref="KBH6:KBY6"/>
    <mergeCell ref="KBZ6:KCQ6"/>
    <mergeCell ref="JUJ6:JVA6"/>
    <mergeCell ref="JVB6:JVS6"/>
    <mergeCell ref="JVT6:JWK6"/>
    <mergeCell ref="JWL6:JXC6"/>
    <mergeCell ref="JXD6:JXU6"/>
    <mergeCell ref="JXV6:JYM6"/>
    <mergeCell ref="JQF6:JQW6"/>
    <mergeCell ref="JQX6:JRO6"/>
    <mergeCell ref="JRP6:JSG6"/>
    <mergeCell ref="JSH6:JSY6"/>
    <mergeCell ref="JSZ6:JTQ6"/>
    <mergeCell ref="JTR6:JUI6"/>
    <mergeCell ref="JMB6:JMS6"/>
    <mergeCell ref="JMT6:JNK6"/>
    <mergeCell ref="JNL6:JOC6"/>
    <mergeCell ref="JOD6:JOU6"/>
    <mergeCell ref="JOV6:JPM6"/>
    <mergeCell ref="JPN6:JQE6"/>
    <mergeCell ref="JHX6:JIO6"/>
    <mergeCell ref="JIP6:JJG6"/>
    <mergeCell ref="JJH6:JJY6"/>
    <mergeCell ref="JJZ6:JKQ6"/>
    <mergeCell ref="JKR6:JLI6"/>
    <mergeCell ref="JLJ6:JMA6"/>
    <mergeCell ref="JDT6:JEK6"/>
    <mergeCell ref="JEL6:JFC6"/>
    <mergeCell ref="JFD6:JFU6"/>
    <mergeCell ref="JFV6:JGM6"/>
    <mergeCell ref="JGN6:JHE6"/>
    <mergeCell ref="JHF6:JHW6"/>
    <mergeCell ref="IZP6:JAG6"/>
    <mergeCell ref="JAH6:JAY6"/>
    <mergeCell ref="JAZ6:JBQ6"/>
    <mergeCell ref="JBR6:JCI6"/>
    <mergeCell ref="JCJ6:JDA6"/>
    <mergeCell ref="JDB6:JDS6"/>
    <mergeCell ref="IVL6:IWC6"/>
    <mergeCell ref="IWD6:IWU6"/>
    <mergeCell ref="IWV6:IXM6"/>
    <mergeCell ref="IXN6:IYE6"/>
    <mergeCell ref="IYF6:IYW6"/>
    <mergeCell ref="IYX6:IZO6"/>
    <mergeCell ref="IRH6:IRY6"/>
    <mergeCell ref="IRZ6:ISQ6"/>
    <mergeCell ref="ISR6:ITI6"/>
    <mergeCell ref="ITJ6:IUA6"/>
    <mergeCell ref="IUB6:IUS6"/>
    <mergeCell ref="IUT6:IVK6"/>
    <mergeCell ref="IND6:INU6"/>
    <mergeCell ref="INV6:IOM6"/>
    <mergeCell ref="ION6:IPE6"/>
    <mergeCell ref="IPF6:IPW6"/>
    <mergeCell ref="IPX6:IQO6"/>
    <mergeCell ref="IQP6:IRG6"/>
    <mergeCell ref="IIZ6:IJQ6"/>
    <mergeCell ref="IJR6:IKI6"/>
    <mergeCell ref="IKJ6:ILA6"/>
    <mergeCell ref="ILB6:ILS6"/>
    <mergeCell ref="ILT6:IMK6"/>
    <mergeCell ref="IML6:INC6"/>
    <mergeCell ref="IEV6:IFM6"/>
    <mergeCell ref="IFN6:IGE6"/>
    <mergeCell ref="IGF6:IGW6"/>
    <mergeCell ref="IGX6:IHO6"/>
    <mergeCell ref="IHP6:IIG6"/>
    <mergeCell ref="IIH6:IIY6"/>
    <mergeCell ref="IAR6:IBI6"/>
    <mergeCell ref="IBJ6:ICA6"/>
    <mergeCell ref="ICB6:ICS6"/>
    <mergeCell ref="ICT6:IDK6"/>
    <mergeCell ref="IDL6:IEC6"/>
    <mergeCell ref="IED6:IEU6"/>
    <mergeCell ref="HWN6:HXE6"/>
    <mergeCell ref="HXF6:HXW6"/>
    <mergeCell ref="HXX6:HYO6"/>
    <mergeCell ref="HYP6:HZG6"/>
    <mergeCell ref="HZH6:HZY6"/>
    <mergeCell ref="HZZ6:IAQ6"/>
    <mergeCell ref="HSJ6:HTA6"/>
    <mergeCell ref="HTB6:HTS6"/>
    <mergeCell ref="HTT6:HUK6"/>
    <mergeCell ref="HUL6:HVC6"/>
    <mergeCell ref="HVD6:HVU6"/>
    <mergeCell ref="HVV6:HWM6"/>
    <mergeCell ref="HOF6:HOW6"/>
    <mergeCell ref="HOX6:HPO6"/>
    <mergeCell ref="HPP6:HQG6"/>
    <mergeCell ref="HQH6:HQY6"/>
    <mergeCell ref="HQZ6:HRQ6"/>
    <mergeCell ref="HRR6:HSI6"/>
    <mergeCell ref="HKB6:HKS6"/>
    <mergeCell ref="HKT6:HLK6"/>
    <mergeCell ref="HLL6:HMC6"/>
    <mergeCell ref="HMD6:HMU6"/>
    <mergeCell ref="HMV6:HNM6"/>
    <mergeCell ref="HNN6:HOE6"/>
    <mergeCell ref="HFX6:HGO6"/>
    <mergeCell ref="HGP6:HHG6"/>
    <mergeCell ref="HHH6:HHY6"/>
    <mergeCell ref="HHZ6:HIQ6"/>
    <mergeCell ref="HIR6:HJI6"/>
    <mergeCell ref="HJJ6:HKA6"/>
    <mergeCell ref="HBT6:HCK6"/>
    <mergeCell ref="HCL6:HDC6"/>
    <mergeCell ref="HDD6:HDU6"/>
    <mergeCell ref="HDV6:HEM6"/>
    <mergeCell ref="HEN6:HFE6"/>
    <mergeCell ref="HFF6:HFW6"/>
    <mergeCell ref="GXP6:GYG6"/>
    <mergeCell ref="GYH6:GYY6"/>
    <mergeCell ref="GYZ6:GZQ6"/>
    <mergeCell ref="GZR6:HAI6"/>
    <mergeCell ref="HAJ6:HBA6"/>
    <mergeCell ref="HBB6:HBS6"/>
    <mergeCell ref="GTL6:GUC6"/>
    <mergeCell ref="GUD6:GUU6"/>
    <mergeCell ref="GUV6:GVM6"/>
    <mergeCell ref="GVN6:GWE6"/>
    <mergeCell ref="GWF6:GWW6"/>
    <mergeCell ref="GWX6:GXO6"/>
    <mergeCell ref="GPH6:GPY6"/>
    <mergeCell ref="GPZ6:GQQ6"/>
    <mergeCell ref="GQR6:GRI6"/>
    <mergeCell ref="GRJ6:GSA6"/>
    <mergeCell ref="GSB6:GSS6"/>
    <mergeCell ref="GST6:GTK6"/>
    <mergeCell ref="GLD6:GLU6"/>
    <mergeCell ref="GLV6:GMM6"/>
    <mergeCell ref="GMN6:GNE6"/>
    <mergeCell ref="GNF6:GNW6"/>
    <mergeCell ref="GNX6:GOO6"/>
    <mergeCell ref="GOP6:GPG6"/>
    <mergeCell ref="GGZ6:GHQ6"/>
    <mergeCell ref="GHR6:GII6"/>
    <mergeCell ref="GIJ6:GJA6"/>
    <mergeCell ref="GJB6:GJS6"/>
    <mergeCell ref="GJT6:GKK6"/>
    <mergeCell ref="GKL6:GLC6"/>
    <mergeCell ref="GCV6:GDM6"/>
    <mergeCell ref="GDN6:GEE6"/>
    <mergeCell ref="GEF6:GEW6"/>
    <mergeCell ref="GEX6:GFO6"/>
    <mergeCell ref="GFP6:GGG6"/>
    <mergeCell ref="GGH6:GGY6"/>
    <mergeCell ref="FYR6:FZI6"/>
    <mergeCell ref="FZJ6:GAA6"/>
    <mergeCell ref="GAB6:GAS6"/>
    <mergeCell ref="GAT6:GBK6"/>
    <mergeCell ref="GBL6:GCC6"/>
    <mergeCell ref="GCD6:GCU6"/>
    <mergeCell ref="FUN6:FVE6"/>
    <mergeCell ref="FVF6:FVW6"/>
    <mergeCell ref="FVX6:FWO6"/>
    <mergeCell ref="FWP6:FXG6"/>
    <mergeCell ref="FXH6:FXY6"/>
    <mergeCell ref="FXZ6:FYQ6"/>
    <mergeCell ref="FQJ6:FRA6"/>
    <mergeCell ref="FRB6:FRS6"/>
    <mergeCell ref="FRT6:FSK6"/>
    <mergeCell ref="FSL6:FTC6"/>
    <mergeCell ref="FTD6:FTU6"/>
    <mergeCell ref="FTV6:FUM6"/>
    <mergeCell ref="FMF6:FMW6"/>
    <mergeCell ref="FMX6:FNO6"/>
    <mergeCell ref="FNP6:FOG6"/>
    <mergeCell ref="FOH6:FOY6"/>
    <mergeCell ref="FOZ6:FPQ6"/>
    <mergeCell ref="FPR6:FQI6"/>
    <mergeCell ref="FIB6:FIS6"/>
    <mergeCell ref="FIT6:FJK6"/>
    <mergeCell ref="FJL6:FKC6"/>
    <mergeCell ref="FKD6:FKU6"/>
    <mergeCell ref="FKV6:FLM6"/>
    <mergeCell ref="FLN6:FME6"/>
    <mergeCell ref="FDX6:FEO6"/>
    <mergeCell ref="FEP6:FFG6"/>
    <mergeCell ref="FFH6:FFY6"/>
    <mergeCell ref="FFZ6:FGQ6"/>
    <mergeCell ref="FGR6:FHI6"/>
    <mergeCell ref="FHJ6:FIA6"/>
    <mergeCell ref="EZT6:FAK6"/>
    <mergeCell ref="FAL6:FBC6"/>
    <mergeCell ref="FBD6:FBU6"/>
    <mergeCell ref="FBV6:FCM6"/>
    <mergeCell ref="FCN6:FDE6"/>
    <mergeCell ref="FDF6:FDW6"/>
    <mergeCell ref="EVP6:EWG6"/>
    <mergeCell ref="EWH6:EWY6"/>
    <mergeCell ref="EWZ6:EXQ6"/>
    <mergeCell ref="EXR6:EYI6"/>
    <mergeCell ref="EYJ6:EZA6"/>
    <mergeCell ref="EZB6:EZS6"/>
    <mergeCell ref="ERL6:ESC6"/>
    <mergeCell ref="ESD6:ESU6"/>
    <mergeCell ref="ESV6:ETM6"/>
    <mergeCell ref="ETN6:EUE6"/>
    <mergeCell ref="EUF6:EUW6"/>
    <mergeCell ref="EUX6:EVO6"/>
    <mergeCell ref="ENH6:ENY6"/>
    <mergeCell ref="ENZ6:EOQ6"/>
    <mergeCell ref="EOR6:EPI6"/>
    <mergeCell ref="EPJ6:EQA6"/>
    <mergeCell ref="EQB6:EQS6"/>
    <mergeCell ref="EQT6:ERK6"/>
    <mergeCell ref="EJD6:EJU6"/>
    <mergeCell ref="EJV6:EKM6"/>
    <mergeCell ref="EKN6:ELE6"/>
    <mergeCell ref="ELF6:ELW6"/>
    <mergeCell ref="ELX6:EMO6"/>
    <mergeCell ref="EMP6:ENG6"/>
    <mergeCell ref="EEZ6:EFQ6"/>
    <mergeCell ref="EFR6:EGI6"/>
    <mergeCell ref="EGJ6:EHA6"/>
    <mergeCell ref="EHB6:EHS6"/>
    <mergeCell ref="EHT6:EIK6"/>
    <mergeCell ref="EIL6:EJC6"/>
    <mergeCell ref="EAV6:EBM6"/>
    <mergeCell ref="EBN6:ECE6"/>
    <mergeCell ref="ECF6:ECW6"/>
    <mergeCell ref="ECX6:EDO6"/>
    <mergeCell ref="EDP6:EEG6"/>
    <mergeCell ref="EEH6:EEY6"/>
    <mergeCell ref="DWR6:DXI6"/>
    <mergeCell ref="DXJ6:DYA6"/>
    <mergeCell ref="DYB6:DYS6"/>
    <mergeCell ref="DYT6:DZK6"/>
    <mergeCell ref="DZL6:EAC6"/>
    <mergeCell ref="EAD6:EAU6"/>
    <mergeCell ref="DSN6:DTE6"/>
    <mergeCell ref="DTF6:DTW6"/>
    <mergeCell ref="DTX6:DUO6"/>
    <mergeCell ref="DUP6:DVG6"/>
    <mergeCell ref="DVH6:DVY6"/>
    <mergeCell ref="DVZ6:DWQ6"/>
    <mergeCell ref="DOJ6:DPA6"/>
    <mergeCell ref="DPB6:DPS6"/>
    <mergeCell ref="DPT6:DQK6"/>
    <mergeCell ref="DQL6:DRC6"/>
    <mergeCell ref="DRD6:DRU6"/>
    <mergeCell ref="DRV6:DSM6"/>
    <mergeCell ref="DKF6:DKW6"/>
    <mergeCell ref="DKX6:DLO6"/>
    <mergeCell ref="DLP6:DMG6"/>
    <mergeCell ref="DMH6:DMY6"/>
    <mergeCell ref="DMZ6:DNQ6"/>
    <mergeCell ref="DNR6:DOI6"/>
    <mergeCell ref="DGB6:DGS6"/>
    <mergeCell ref="DGT6:DHK6"/>
    <mergeCell ref="DHL6:DIC6"/>
    <mergeCell ref="DID6:DIU6"/>
    <mergeCell ref="DIV6:DJM6"/>
    <mergeCell ref="DJN6:DKE6"/>
    <mergeCell ref="DBX6:DCO6"/>
    <mergeCell ref="DCP6:DDG6"/>
    <mergeCell ref="DDH6:DDY6"/>
    <mergeCell ref="DDZ6:DEQ6"/>
    <mergeCell ref="DER6:DFI6"/>
    <mergeCell ref="DFJ6:DGA6"/>
    <mergeCell ref="CXT6:CYK6"/>
    <mergeCell ref="CYL6:CZC6"/>
    <mergeCell ref="CZD6:CZU6"/>
    <mergeCell ref="CZV6:DAM6"/>
    <mergeCell ref="DAN6:DBE6"/>
    <mergeCell ref="DBF6:DBW6"/>
    <mergeCell ref="CTP6:CUG6"/>
    <mergeCell ref="CUH6:CUY6"/>
    <mergeCell ref="CUZ6:CVQ6"/>
    <mergeCell ref="CVR6:CWI6"/>
    <mergeCell ref="CWJ6:CXA6"/>
    <mergeCell ref="CXB6:CXS6"/>
    <mergeCell ref="CPL6:CQC6"/>
    <mergeCell ref="CQD6:CQU6"/>
    <mergeCell ref="CQV6:CRM6"/>
    <mergeCell ref="CRN6:CSE6"/>
    <mergeCell ref="CSF6:CSW6"/>
    <mergeCell ref="CSX6:CTO6"/>
    <mergeCell ref="CLH6:CLY6"/>
    <mergeCell ref="CLZ6:CMQ6"/>
    <mergeCell ref="CMR6:CNI6"/>
    <mergeCell ref="CNJ6:COA6"/>
    <mergeCell ref="COB6:COS6"/>
    <mergeCell ref="COT6:CPK6"/>
    <mergeCell ref="CHD6:CHU6"/>
    <mergeCell ref="CHV6:CIM6"/>
    <mergeCell ref="CIN6:CJE6"/>
    <mergeCell ref="CJF6:CJW6"/>
    <mergeCell ref="CJX6:CKO6"/>
    <mergeCell ref="CKP6:CLG6"/>
    <mergeCell ref="CCZ6:CDQ6"/>
    <mergeCell ref="CDR6:CEI6"/>
    <mergeCell ref="CEJ6:CFA6"/>
    <mergeCell ref="CFB6:CFS6"/>
    <mergeCell ref="CFT6:CGK6"/>
    <mergeCell ref="CGL6:CHC6"/>
    <mergeCell ref="BYV6:BZM6"/>
    <mergeCell ref="BZN6:CAE6"/>
    <mergeCell ref="CAF6:CAW6"/>
    <mergeCell ref="CAX6:CBO6"/>
    <mergeCell ref="CBP6:CCG6"/>
    <mergeCell ref="CCH6:CCY6"/>
    <mergeCell ref="BUR6:BVI6"/>
    <mergeCell ref="BVJ6:BWA6"/>
    <mergeCell ref="BWB6:BWS6"/>
    <mergeCell ref="BWT6:BXK6"/>
    <mergeCell ref="BXL6:BYC6"/>
    <mergeCell ref="BYD6:BYU6"/>
    <mergeCell ref="BQN6:BRE6"/>
    <mergeCell ref="BRF6:BRW6"/>
    <mergeCell ref="BRX6:BSO6"/>
    <mergeCell ref="BSP6:BTG6"/>
    <mergeCell ref="BTH6:BTY6"/>
    <mergeCell ref="BTZ6:BUQ6"/>
    <mergeCell ref="BMJ6:BNA6"/>
    <mergeCell ref="BNB6:BNS6"/>
    <mergeCell ref="BNT6:BOK6"/>
    <mergeCell ref="BOL6:BPC6"/>
    <mergeCell ref="BPD6:BPU6"/>
    <mergeCell ref="BPV6:BQM6"/>
    <mergeCell ref="BIF6:BIW6"/>
    <mergeCell ref="BIX6:BJO6"/>
    <mergeCell ref="BJP6:BKG6"/>
    <mergeCell ref="BKH6:BKY6"/>
    <mergeCell ref="BKZ6:BLQ6"/>
    <mergeCell ref="BLR6:BMI6"/>
    <mergeCell ref="BEB6:BES6"/>
    <mergeCell ref="BET6:BFK6"/>
    <mergeCell ref="BFL6:BGC6"/>
    <mergeCell ref="BGD6:BGU6"/>
    <mergeCell ref="BGV6:BHM6"/>
    <mergeCell ref="BHN6:BIE6"/>
    <mergeCell ref="AZX6:BAO6"/>
    <mergeCell ref="BAP6:BBG6"/>
    <mergeCell ref="BBH6:BBY6"/>
    <mergeCell ref="BBZ6:BCQ6"/>
    <mergeCell ref="BCR6:BDI6"/>
    <mergeCell ref="BDJ6:BEA6"/>
    <mergeCell ref="AVT6:AWK6"/>
    <mergeCell ref="AWL6:AXC6"/>
    <mergeCell ref="AXD6:AXU6"/>
    <mergeCell ref="AXV6:AYM6"/>
    <mergeCell ref="AYN6:AZE6"/>
    <mergeCell ref="AZF6:AZW6"/>
    <mergeCell ref="ARP6:ASG6"/>
    <mergeCell ref="ASH6:ASY6"/>
    <mergeCell ref="ASZ6:ATQ6"/>
    <mergeCell ref="ATR6:AUI6"/>
    <mergeCell ref="AUJ6:AVA6"/>
    <mergeCell ref="AVB6:AVS6"/>
    <mergeCell ref="ANL6:AOC6"/>
    <mergeCell ref="AOD6:AOU6"/>
    <mergeCell ref="AOV6:APM6"/>
    <mergeCell ref="APN6:AQE6"/>
    <mergeCell ref="AQF6:AQW6"/>
    <mergeCell ref="AQX6:ARO6"/>
    <mergeCell ref="AJH6:AJY6"/>
    <mergeCell ref="AJZ6:AKQ6"/>
    <mergeCell ref="AKR6:ALI6"/>
    <mergeCell ref="ALJ6:AMA6"/>
    <mergeCell ref="AMB6:AMS6"/>
    <mergeCell ref="AMT6:ANK6"/>
    <mergeCell ref="AFD6:AFU6"/>
    <mergeCell ref="AFV6:AGM6"/>
    <mergeCell ref="AGN6:AHE6"/>
    <mergeCell ref="AHF6:AHW6"/>
    <mergeCell ref="AHX6:AIO6"/>
    <mergeCell ref="AIP6:AJG6"/>
    <mergeCell ref="AAZ6:ABQ6"/>
    <mergeCell ref="ABR6:ACI6"/>
    <mergeCell ref="ACJ6:ADA6"/>
    <mergeCell ref="ADB6:ADS6"/>
    <mergeCell ref="ADT6:AEK6"/>
    <mergeCell ref="AEL6:AFC6"/>
    <mergeCell ref="WV6:XM6"/>
    <mergeCell ref="XN6:YE6"/>
    <mergeCell ref="YF6:YW6"/>
    <mergeCell ref="YX6:ZO6"/>
    <mergeCell ref="ZP6:AAG6"/>
    <mergeCell ref="AAH6:AAY6"/>
    <mergeCell ref="SR6:TI6"/>
    <mergeCell ref="TJ6:UA6"/>
    <mergeCell ref="UB6:US6"/>
    <mergeCell ref="UT6:VK6"/>
    <mergeCell ref="VL6:WC6"/>
    <mergeCell ref="WD6:WU6"/>
    <mergeCell ref="ON6:PE6"/>
    <mergeCell ref="PF6:PW6"/>
    <mergeCell ref="PX6:QO6"/>
    <mergeCell ref="QP6:RG6"/>
    <mergeCell ref="RH6:RY6"/>
    <mergeCell ref="RZ6:SQ6"/>
    <mergeCell ref="KJ6:LA6"/>
    <mergeCell ref="LB6:LS6"/>
    <mergeCell ref="LT6:MK6"/>
    <mergeCell ref="ML6:NC6"/>
    <mergeCell ref="ND6:NU6"/>
    <mergeCell ref="NV6:OM6"/>
    <mergeCell ref="GF6:GW6"/>
    <mergeCell ref="GX6:HO6"/>
    <mergeCell ref="HP6:IG6"/>
    <mergeCell ref="IH6:IY6"/>
    <mergeCell ref="IZ6:JQ6"/>
    <mergeCell ref="JR6:KI6"/>
    <mergeCell ref="CB6:CS6"/>
    <mergeCell ref="CT6:DK6"/>
    <mergeCell ref="DL6:EC6"/>
    <mergeCell ref="ED6:EU6"/>
    <mergeCell ref="EV6:FM6"/>
    <mergeCell ref="FN6:GE6"/>
    <mergeCell ref="XBV5:XCM5"/>
    <mergeCell ref="XCN5:XDE5"/>
    <mergeCell ref="XDF5:XDW5"/>
    <mergeCell ref="XDX5:XEO5"/>
    <mergeCell ref="XEP5:XES5"/>
    <mergeCell ref="A6:G6"/>
    <mergeCell ref="H6:Y6"/>
    <mergeCell ref="Z6:AQ6"/>
    <mergeCell ref="AR6:BI6"/>
    <mergeCell ref="BJ6:CA6"/>
    <mergeCell ref="WXR5:WYI5"/>
    <mergeCell ref="WYJ5:WZA5"/>
    <mergeCell ref="WZB5:WZS5"/>
    <mergeCell ref="WZT5:XAK5"/>
    <mergeCell ref="XAL5:XBC5"/>
    <mergeCell ref="XBD5:XBU5"/>
    <mergeCell ref="WTN5:WUE5"/>
    <mergeCell ref="WUF5:WUW5"/>
    <mergeCell ref="WUX5:WVO5"/>
    <mergeCell ref="WVP5:WWG5"/>
    <mergeCell ref="WWH5:WWY5"/>
    <mergeCell ref="WWZ5:WXQ5"/>
    <mergeCell ref="WPJ5:WQA5"/>
    <mergeCell ref="WQB5:WQS5"/>
    <mergeCell ref="WQT5:WRK5"/>
    <mergeCell ref="WRL5:WSC5"/>
    <mergeCell ref="WSD5:WSU5"/>
    <mergeCell ref="WSV5:WTM5"/>
    <mergeCell ref="WLF5:WLW5"/>
    <mergeCell ref="WLX5:WMO5"/>
    <mergeCell ref="WMP5:WNG5"/>
    <mergeCell ref="WNH5:WNY5"/>
    <mergeCell ref="WNZ5:WOQ5"/>
    <mergeCell ref="WOR5:WPI5"/>
    <mergeCell ref="WHB5:WHS5"/>
    <mergeCell ref="WHT5:WIK5"/>
    <mergeCell ref="WIL5:WJC5"/>
    <mergeCell ref="WJD5:WJU5"/>
    <mergeCell ref="WJV5:WKM5"/>
    <mergeCell ref="WKN5:WLE5"/>
    <mergeCell ref="WCX5:WDO5"/>
    <mergeCell ref="WDP5:WEG5"/>
    <mergeCell ref="WEH5:WEY5"/>
    <mergeCell ref="WEZ5:WFQ5"/>
    <mergeCell ref="WFR5:WGI5"/>
    <mergeCell ref="WGJ5:WHA5"/>
    <mergeCell ref="VYT5:VZK5"/>
    <mergeCell ref="VZL5:WAC5"/>
    <mergeCell ref="WAD5:WAU5"/>
    <mergeCell ref="WAV5:WBM5"/>
    <mergeCell ref="WBN5:WCE5"/>
    <mergeCell ref="WCF5:WCW5"/>
    <mergeCell ref="VUP5:VVG5"/>
    <mergeCell ref="VVH5:VVY5"/>
    <mergeCell ref="VVZ5:VWQ5"/>
    <mergeCell ref="VWR5:VXI5"/>
    <mergeCell ref="VXJ5:VYA5"/>
    <mergeCell ref="VYB5:VYS5"/>
    <mergeCell ref="VQL5:VRC5"/>
    <mergeCell ref="VRD5:VRU5"/>
    <mergeCell ref="VRV5:VSM5"/>
    <mergeCell ref="VSN5:VTE5"/>
    <mergeCell ref="VTF5:VTW5"/>
    <mergeCell ref="VTX5:VUO5"/>
    <mergeCell ref="VMH5:VMY5"/>
    <mergeCell ref="VMZ5:VNQ5"/>
    <mergeCell ref="VNR5:VOI5"/>
    <mergeCell ref="VOJ5:VPA5"/>
    <mergeCell ref="VPB5:VPS5"/>
    <mergeCell ref="VPT5:VQK5"/>
    <mergeCell ref="VID5:VIU5"/>
    <mergeCell ref="VIV5:VJM5"/>
    <mergeCell ref="VJN5:VKE5"/>
    <mergeCell ref="VKF5:VKW5"/>
    <mergeCell ref="VKX5:VLO5"/>
    <mergeCell ref="VLP5:VMG5"/>
    <mergeCell ref="VDZ5:VEQ5"/>
    <mergeCell ref="VER5:VFI5"/>
    <mergeCell ref="VFJ5:VGA5"/>
    <mergeCell ref="VGB5:VGS5"/>
    <mergeCell ref="VGT5:VHK5"/>
    <mergeCell ref="VHL5:VIC5"/>
    <mergeCell ref="UZV5:VAM5"/>
    <mergeCell ref="VAN5:VBE5"/>
    <mergeCell ref="VBF5:VBW5"/>
    <mergeCell ref="VBX5:VCO5"/>
    <mergeCell ref="VCP5:VDG5"/>
    <mergeCell ref="VDH5:VDY5"/>
    <mergeCell ref="UVR5:UWI5"/>
    <mergeCell ref="UWJ5:UXA5"/>
    <mergeCell ref="UXB5:UXS5"/>
    <mergeCell ref="UXT5:UYK5"/>
    <mergeCell ref="UYL5:UZC5"/>
    <mergeCell ref="UZD5:UZU5"/>
    <mergeCell ref="URN5:USE5"/>
    <mergeCell ref="USF5:USW5"/>
    <mergeCell ref="USX5:UTO5"/>
    <mergeCell ref="UTP5:UUG5"/>
    <mergeCell ref="UUH5:UUY5"/>
    <mergeCell ref="UUZ5:UVQ5"/>
    <mergeCell ref="UNJ5:UOA5"/>
    <mergeCell ref="UOB5:UOS5"/>
    <mergeCell ref="UOT5:UPK5"/>
    <mergeCell ref="UPL5:UQC5"/>
    <mergeCell ref="UQD5:UQU5"/>
    <mergeCell ref="UQV5:URM5"/>
    <mergeCell ref="UJF5:UJW5"/>
    <mergeCell ref="UJX5:UKO5"/>
    <mergeCell ref="UKP5:ULG5"/>
    <mergeCell ref="ULH5:ULY5"/>
    <mergeCell ref="ULZ5:UMQ5"/>
    <mergeCell ref="UMR5:UNI5"/>
    <mergeCell ref="UFB5:UFS5"/>
    <mergeCell ref="UFT5:UGK5"/>
    <mergeCell ref="UGL5:UHC5"/>
    <mergeCell ref="UHD5:UHU5"/>
    <mergeCell ref="UHV5:UIM5"/>
    <mergeCell ref="UIN5:UJE5"/>
    <mergeCell ref="UAX5:UBO5"/>
    <mergeCell ref="UBP5:UCG5"/>
    <mergeCell ref="UCH5:UCY5"/>
    <mergeCell ref="UCZ5:UDQ5"/>
    <mergeCell ref="UDR5:UEI5"/>
    <mergeCell ref="UEJ5:UFA5"/>
    <mergeCell ref="TWT5:TXK5"/>
    <mergeCell ref="TXL5:TYC5"/>
    <mergeCell ref="TYD5:TYU5"/>
    <mergeCell ref="TYV5:TZM5"/>
    <mergeCell ref="TZN5:UAE5"/>
    <mergeCell ref="UAF5:UAW5"/>
    <mergeCell ref="TSP5:TTG5"/>
    <mergeCell ref="TTH5:TTY5"/>
    <mergeCell ref="TTZ5:TUQ5"/>
    <mergeCell ref="TUR5:TVI5"/>
    <mergeCell ref="TVJ5:TWA5"/>
    <mergeCell ref="TWB5:TWS5"/>
    <mergeCell ref="TOL5:TPC5"/>
    <mergeCell ref="TPD5:TPU5"/>
    <mergeCell ref="TPV5:TQM5"/>
    <mergeCell ref="TQN5:TRE5"/>
    <mergeCell ref="TRF5:TRW5"/>
    <mergeCell ref="TRX5:TSO5"/>
    <mergeCell ref="TKH5:TKY5"/>
    <mergeCell ref="TKZ5:TLQ5"/>
    <mergeCell ref="TLR5:TMI5"/>
    <mergeCell ref="TMJ5:TNA5"/>
    <mergeCell ref="TNB5:TNS5"/>
    <mergeCell ref="TNT5:TOK5"/>
    <mergeCell ref="TGD5:TGU5"/>
    <mergeCell ref="TGV5:THM5"/>
    <mergeCell ref="THN5:TIE5"/>
    <mergeCell ref="TIF5:TIW5"/>
    <mergeCell ref="TIX5:TJO5"/>
    <mergeCell ref="TJP5:TKG5"/>
    <mergeCell ref="TBZ5:TCQ5"/>
    <mergeCell ref="TCR5:TDI5"/>
    <mergeCell ref="TDJ5:TEA5"/>
    <mergeCell ref="TEB5:TES5"/>
    <mergeCell ref="TET5:TFK5"/>
    <mergeCell ref="TFL5:TGC5"/>
    <mergeCell ref="SXV5:SYM5"/>
    <mergeCell ref="SYN5:SZE5"/>
    <mergeCell ref="SZF5:SZW5"/>
    <mergeCell ref="SZX5:TAO5"/>
    <mergeCell ref="TAP5:TBG5"/>
    <mergeCell ref="TBH5:TBY5"/>
    <mergeCell ref="STR5:SUI5"/>
    <mergeCell ref="SUJ5:SVA5"/>
    <mergeCell ref="SVB5:SVS5"/>
    <mergeCell ref="SVT5:SWK5"/>
    <mergeCell ref="SWL5:SXC5"/>
    <mergeCell ref="SXD5:SXU5"/>
    <mergeCell ref="SPN5:SQE5"/>
    <mergeCell ref="SQF5:SQW5"/>
    <mergeCell ref="SQX5:SRO5"/>
    <mergeCell ref="SRP5:SSG5"/>
    <mergeCell ref="SSH5:SSY5"/>
    <mergeCell ref="SSZ5:STQ5"/>
    <mergeCell ref="SLJ5:SMA5"/>
    <mergeCell ref="SMB5:SMS5"/>
    <mergeCell ref="SMT5:SNK5"/>
    <mergeCell ref="SNL5:SOC5"/>
    <mergeCell ref="SOD5:SOU5"/>
    <mergeCell ref="SOV5:SPM5"/>
    <mergeCell ref="SHF5:SHW5"/>
    <mergeCell ref="SHX5:SIO5"/>
    <mergeCell ref="SIP5:SJG5"/>
    <mergeCell ref="SJH5:SJY5"/>
    <mergeCell ref="SJZ5:SKQ5"/>
    <mergeCell ref="SKR5:SLI5"/>
    <mergeCell ref="SDB5:SDS5"/>
    <mergeCell ref="SDT5:SEK5"/>
    <mergeCell ref="SEL5:SFC5"/>
    <mergeCell ref="SFD5:SFU5"/>
    <mergeCell ref="SFV5:SGM5"/>
    <mergeCell ref="SGN5:SHE5"/>
    <mergeCell ref="RYX5:RZO5"/>
    <mergeCell ref="RZP5:SAG5"/>
    <mergeCell ref="SAH5:SAY5"/>
    <mergeCell ref="SAZ5:SBQ5"/>
    <mergeCell ref="SBR5:SCI5"/>
    <mergeCell ref="SCJ5:SDA5"/>
    <mergeCell ref="RUT5:RVK5"/>
    <mergeCell ref="RVL5:RWC5"/>
    <mergeCell ref="RWD5:RWU5"/>
    <mergeCell ref="RWV5:RXM5"/>
    <mergeCell ref="RXN5:RYE5"/>
    <mergeCell ref="RYF5:RYW5"/>
    <mergeCell ref="RQP5:RRG5"/>
    <mergeCell ref="RRH5:RRY5"/>
    <mergeCell ref="RRZ5:RSQ5"/>
    <mergeCell ref="RSR5:RTI5"/>
    <mergeCell ref="RTJ5:RUA5"/>
    <mergeCell ref="RUB5:RUS5"/>
    <mergeCell ref="RML5:RNC5"/>
    <mergeCell ref="RND5:RNU5"/>
    <mergeCell ref="RNV5:ROM5"/>
    <mergeCell ref="RON5:RPE5"/>
    <mergeCell ref="RPF5:RPW5"/>
    <mergeCell ref="RPX5:RQO5"/>
    <mergeCell ref="RIH5:RIY5"/>
    <mergeCell ref="RIZ5:RJQ5"/>
    <mergeCell ref="RJR5:RKI5"/>
    <mergeCell ref="RKJ5:RLA5"/>
    <mergeCell ref="RLB5:RLS5"/>
    <mergeCell ref="RLT5:RMK5"/>
    <mergeCell ref="RED5:REU5"/>
    <mergeCell ref="REV5:RFM5"/>
    <mergeCell ref="RFN5:RGE5"/>
    <mergeCell ref="RGF5:RGW5"/>
    <mergeCell ref="RGX5:RHO5"/>
    <mergeCell ref="RHP5:RIG5"/>
    <mergeCell ref="QZZ5:RAQ5"/>
    <mergeCell ref="RAR5:RBI5"/>
    <mergeCell ref="RBJ5:RCA5"/>
    <mergeCell ref="RCB5:RCS5"/>
    <mergeCell ref="RCT5:RDK5"/>
    <mergeCell ref="RDL5:REC5"/>
    <mergeCell ref="QVV5:QWM5"/>
    <mergeCell ref="QWN5:QXE5"/>
    <mergeCell ref="QXF5:QXW5"/>
    <mergeCell ref="QXX5:QYO5"/>
    <mergeCell ref="QYP5:QZG5"/>
    <mergeCell ref="QZH5:QZY5"/>
    <mergeCell ref="QRR5:QSI5"/>
    <mergeCell ref="QSJ5:QTA5"/>
    <mergeCell ref="QTB5:QTS5"/>
    <mergeCell ref="QTT5:QUK5"/>
    <mergeCell ref="QUL5:QVC5"/>
    <mergeCell ref="QVD5:QVU5"/>
    <mergeCell ref="QNN5:QOE5"/>
    <mergeCell ref="QOF5:QOW5"/>
    <mergeCell ref="QOX5:QPO5"/>
    <mergeCell ref="QPP5:QQG5"/>
    <mergeCell ref="QQH5:QQY5"/>
    <mergeCell ref="QQZ5:QRQ5"/>
    <mergeCell ref="QJJ5:QKA5"/>
    <mergeCell ref="QKB5:QKS5"/>
    <mergeCell ref="QKT5:QLK5"/>
    <mergeCell ref="QLL5:QMC5"/>
    <mergeCell ref="QMD5:QMU5"/>
    <mergeCell ref="QMV5:QNM5"/>
    <mergeCell ref="QFF5:QFW5"/>
    <mergeCell ref="QFX5:QGO5"/>
    <mergeCell ref="QGP5:QHG5"/>
    <mergeCell ref="QHH5:QHY5"/>
    <mergeCell ref="QHZ5:QIQ5"/>
    <mergeCell ref="QIR5:QJI5"/>
    <mergeCell ref="QBB5:QBS5"/>
    <mergeCell ref="QBT5:QCK5"/>
    <mergeCell ref="QCL5:QDC5"/>
    <mergeCell ref="QDD5:QDU5"/>
    <mergeCell ref="QDV5:QEM5"/>
    <mergeCell ref="QEN5:QFE5"/>
    <mergeCell ref="PWX5:PXO5"/>
    <mergeCell ref="PXP5:PYG5"/>
    <mergeCell ref="PYH5:PYY5"/>
    <mergeCell ref="PYZ5:PZQ5"/>
    <mergeCell ref="PZR5:QAI5"/>
    <mergeCell ref="QAJ5:QBA5"/>
    <mergeCell ref="PST5:PTK5"/>
    <mergeCell ref="PTL5:PUC5"/>
    <mergeCell ref="PUD5:PUU5"/>
    <mergeCell ref="PUV5:PVM5"/>
    <mergeCell ref="PVN5:PWE5"/>
    <mergeCell ref="PWF5:PWW5"/>
    <mergeCell ref="POP5:PPG5"/>
    <mergeCell ref="PPH5:PPY5"/>
    <mergeCell ref="PPZ5:PQQ5"/>
    <mergeCell ref="PQR5:PRI5"/>
    <mergeCell ref="PRJ5:PSA5"/>
    <mergeCell ref="PSB5:PSS5"/>
    <mergeCell ref="PKL5:PLC5"/>
    <mergeCell ref="PLD5:PLU5"/>
    <mergeCell ref="PLV5:PMM5"/>
    <mergeCell ref="PMN5:PNE5"/>
    <mergeCell ref="PNF5:PNW5"/>
    <mergeCell ref="PNX5:POO5"/>
    <mergeCell ref="PGH5:PGY5"/>
    <mergeCell ref="PGZ5:PHQ5"/>
    <mergeCell ref="PHR5:PII5"/>
    <mergeCell ref="PIJ5:PJA5"/>
    <mergeCell ref="PJB5:PJS5"/>
    <mergeCell ref="PJT5:PKK5"/>
    <mergeCell ref="PCD5:PCU5"/>
    <mergeCell ref="PCV5:PDM5"/>
    <mergeCell ref="PDN5:PEE5"/>
    <mergeCell ref="PEF5:PEW5"/>
    <mergeCell ref="PEX5:PFO5"/>
    <mergeCell ref="PFP5:PGG5"/>
    <mergeCell ref="OXZ5:OYQ5"/>
    <mergeCell ref="OYR5:OZI5"/>
    <mergeCell ref="OZJ5:PAA5"/>
    <mergeCell ref="PAB5:PAS5"/>
    <mergeCell ref="PAT5:PBK5"/>
    <mergeCell ref="PBL5:PCC5"/>
    <mergeCell ref="OTV5:OUM5"/>
    <mergeCell ref="OUN5:OVE5"/>
    <mergeCell ref="OVF5:OVW5"/>
    <mergeCell ref="OVX5:OWO5"/>
    <mergeCell ref="OWP5:OXG5"/>
    <mergeCell ref="OXH5:OXY5"/>
    <mergeCell ref="OPR5:OQI5"/>
    <mergeCell ref="OQJ5:ORA5"/>
    <mergeCell ref="ORB5:ORS5"/>
    <mergeCell ref="ORT5:OSK5"/>
    <mergeCell ref="OSL5:OTC5"/>
    <mergeCell ref="OTD5:OTU5"/>
    <mergeCell ref="OLN5:OME5"/>
    <mergeCell ref="OMF5:OMW5"/>
    <mergeCell ref="OMX5:ONO5"/>
    <mergeCell ref="ONP5:OOG5"/>
    <mergeCell ref="OOH5:OOY5"/>
    <mergeCell ref="OOZ5:OPQ5"/>
    <mergeCell ref="OHJ5:OIA5"/>
    <mergeCell ref="OIB5:OIS5"/>
    <mergeCell ref="OIT5:OJK5"/>
    <mergeCell ref="OJL5:OKC5"/>
    <mergeCell ref="OKD5:OKU5"/>
    <mergeCell ref="OKV5:OLM5"/>
    <mergeCell ref="ODF5:ODW5"/>
    <mergeCell ref="ODX5:OEO5"/>
    <mergeCell ref="OEP5:OFG5"/>
    <mergeCell ref="OFH5:OFY5"/>
    <mergeCell ref="OFZ5:OGQ5"/>
    <mergeCell ref="OGR5:OHI5"/>
    <mergeCell ref="NZB5:NZS5"/>
    <mergeCell ref="NZT5:OAK5"/>
    <mergeCell ref="OAL5:OBC5"/>
    <mergeCell ref="OBD5:OBU5"/>
    <mergeCell ref="OBV5:OCM5"/>
    <mergeCell ref="OCN5:ODE5"/>
    <mergeCell ref="NUX5:NVO5"/>
    <mergeCell ref="NVP5:NWG5"/>
    <mergeCell ref="NWH5:NWY5"/>
    <mergeCell ref="NWZ5:NXQ5"/>
    <mergeCell ref="NXR5:NYI5"/>
    <mergeCell ref="NYJ5:NZA5"/>
    <mergeCell ref="NQT5:NRK5"/>
    <mergeCell ref="NRL5:NSC5"/>
    <mergeCell ref="NSD5:NSU5"/>
    <mergeCell ref="NSV5:NTM5"/>
    <mergeCell ref="NTN5:NUE5"/>
    <mergeCell ref="NUF5:NUW5"/>
    <mergeCell ref="NMP5:NNG5"/>
    <mergeCell ref="NNH5:NNY5"/>
    <mergeCell ref="NNZ5:NOQ5"/>
    <mergeCell ref="NOR5:NPI5"/>
    <mergeCell ref="NPJ5:NQA5"/>
    <mergeCell ref="NQB5:NQS5"/>
    <mergeCell ref="NIL5:NJC5"/>
    <mergeCell ref="NJD5:NJU5"/>
    <mergeCell ref="NJV5:NKM5"/>
    <mergeCell ref="NKN5:NLE5"/>
    <mergeCell ref="NLF5:NLW5"/>
    <mergeCell ref="NLX5:NMO5"/>
    <mergeCell ref="NEH5:NEY5"/>
    <mergeCell ref="NEZ5:NFQ5"/>
    <mergeCell ref="NFR5:NGI5"/>
    <mergeCell ref="NGJ5:NHA5"/>
    <mergeCell ref="NHB5:NHS5"/>
    <mergeCell ref="NHT5:NIK5"/>
    <mergeCell ref="NAD5:NAU5"/>
    <mergeCell ref="NAV5:NBM5"/>
    <mergeCell ref="NBN5:NCE5"/>
    <mergeCell ref="NCF5:NCW5"/>
    <mergeCell ref="NCX5:NDO5"/>
    <mergeCell ref="NDP5:NEG5"/>
    <mergeCell ref="MVZ5:MWQ5"/>
    <mergeCell ref="MWR5:MXI5"/>
    <mergeCell ref="MXJ5:MYA5"/>
    <mergeCell ref="MYB5:MYS5"/>
    <mergeCell ref="MYT5:MZK5"/>
    <mergeCell ref="MZL5:NAC5"/>
    <mergeCell ref="MRV5:MSM5"/>
    <mergeCell ref="MSN5:MTE5"/>
    <mergeCell ref="MTF5:MTW5"/>
    <mergeCell ref="MTX5:MUO5"/>
    <mergeCell ref="MUP5:MVG5"/>
    <mergeCell ref="MVH5:MVY5"/>
    <mergeCell ref="MNR5:MOI5"/>
    <mergeCell ref="MOJ5:MPA5"/>
    <mergeCell ref="MPB5:MPS5"/>
    <mergeCell ref="MPT5:MQK5"/>
    <mergeCell ref="MQL5:MRC5"/>
    <mergeCell ref="MRD5:MRU5"/>
    <mergeCell ref="MJN5:MKE5"/>
    <mergeCell ref="MKF5:MKW5"/>
    <mergeCell ref="MKX5:MLO5"/>
    <mergeCell ref="MLP5:MMG5"/>
    <mergeCell ref="MMH5:MMY5"/>
    <mergeCell ref="MMZ5:MNQ5"/>
    <mergeCell ref="MFJ5:MGA5"/>
    <mergeCell ref="MGB5:MGS5"/>
    <mergeCell ref="MGT5:MHK5"/>
    <mergeCell ref="MHL5:MIC5"/>
    <mergeCell ref="MID5:MIU5"/>
    <mergeCell ref="MIV5:MJM5"/>
    <mergeCell ref="MBF5:MBW5"/>
    <mergeCell ref="MBX5:MCO5"/>
    <mergeCell ref="MCP5:MDG5"/>
    <mergeCell ref="MDH5:MDY5"/>
    <mergeCell ref="MDZ5:MEQ5"/>
    <mergeCell ref="MER5:MFI5"/>
    <mergeCell ref="LXB5:LXS5"/>
    <mergeCell ref="LXT5:LYK5"/>
    <mergeCell ref="LYL5:LZC5"/>
    <mergeCell ref="LZD5:LZU5"/>
    <mergeCell ref="LZV5:MAM5"/>
    <mergeCell ref="MAN5:MBE5"/>
    <mergeCell ref="LSX5:LTO5"/>
    <mergeCell ref="LTP5:LUG5"/>
    <mergeCell ref="LUH5:LUY5"/>
    <mergeCell ref="LUZ5:LVQ5"/>
    <mergeCell ref="LVR5:LWI5"/>
    <mergeCell ref="LWJ5:LXA5"/>
    <mergeCell ref="LOT5:LPK5"/>
    <mergeCell ref="LPL5:LQC5"/>
    <mergeCell ref="LQD5:LQU5"/>
    <mergeCell ref="LQV5:LRM5"/>
    <mergeCell ref="LRN5:LSE5"/>
    <mergeCell ref="LSF5:LSW5"/>
    <mergeCell ref="LKP5:LLG5"/>
    <mergeCell ref="LLH5:LLY5"/>
    <mergeCell ref="LLZ5:LMQ5"/>
    <mergeCell ref="LMR5:LNI5"/>
    <mergeCell ref="LNJ5:LOA5"/>
    <mergeCell ref="LOB5:LOS5"/>
    <mergeCell ref="LGL5:LHC5"/>
    <mergeCell ref="LHD5:LHU5"/>
    <mergeCell ref="LHV5:LIM5"/>
    <mergeCell ref="LIN5:LJE5"/>
    <mergeCell ref="LJF5:LJW5"/>
    <mergeCell ref="LJX5:LKO5"/>
    <mergeCell ref="LCH5:LCY5"/>
    <mergeCell ref="LCZ5:LDQ5"/>
    <mergeCell ref="LDR5:LEI5"/>
    <mergeCell ref="LEJ5:LFA5"/>
    <mergeCell ref="LFB5:LFS5"/>
    <mergeCell ref="LFT5:LGK5"/>
    <mergeCell ref="KYD5:KYU5"/>
    <mergeCell ref="KYV5:KZM5"/>
    <mergeCell ref="KZN5:LAE5"/>
    <mergeCell ref="LAF5:LAW5"/>
    <mergeCell ref="LAX5:LBO5"/>
    <mergeCell ref="LBP5:LCG5"/>
    <mergeCell ref="KTZ5:KUQ5"/>
    <mergeCell ref="KUR5:KVI5"/>
    <mergeCell ref="KVJ5:KWA5"/>
    <mergeCell ref="KWB5:KWS5"/>
    <mergeCell ref="KWT5:KXK5"/>
    <mergeCell ref="KXL5:KYC5"/>
    <mergeCell ref="KPV5:KQM5"/>
    <mergeCell ref="KQN5:KRE5"/>
    <mergeCell ref="KRF5:KRW5"/>
    <mergeCell ref="KRX5:KSO5"/>
    <mergeCell ref="KSP5:KTG5"/>
    <mergeCell ref="KTH5:KTY5"/>
    <mergeCell ref="KLR5:KMI5"/>
    <mergeCell ref="KMJ5:KNA5"/>
    <mergeCell ref="KNB5:KNS5"/>
    <mergeCell ref="KNT5:KOK5"/>
    <mergeCell ref="KOL5:KPC5"/>
    <mergeCell ref="KPD5:KPU5"/>
    <mergeCell ref="KHN5:KIE5"/>
    <mergeCell ref="KIF5:KIW5"/>
    <mergeCell ref="KIX5:KJO5"/>
    <mergeCell ref="KJP5:KKG5"/>
    <mergeCell ref="KKH5:KKY5"/>
    <mergeCell ref="KKZ5:KLQ5"/>
    <mergeCell ref="KDJ5:KEA5"/>
    <mergeCell ref="KEB5:KES5"/>
    <mergeCell ref="KET5:KFK5"/>
    <mergeCell ref="KFL5:KGC5"/>
    <mergeCell ref="KGD5:KGU5"/>
    <mergeCell ref="KGV5:KHM5"/>
    <mergeCell ref="JZF5:JZW5"/>
    <mergeCell ref="JZX5:KAO5"/>
    <mergeCell ref="KAP5:KBG5"/>
    <mergeCell ref="KBH5:KBY5"/>
    <mergeCell ref="KBZ5:KCQ5"/>
    <mergeCell ref="KCR5:KDI5"/>
    <mergeCell ref="JVB5:JVS5"/>
    <mergeCell ref="JVT5:JWK5"/>
    <mergeCell ref="JWL5:JXC5"/>
    <mergeCell ref="JXD5:JXU5"/>
    <mergeCell ref="JXV5:JYM5"/>
    <mergeCell ref="JYN5:JZE5"/>
    <mergeCell ref="JQX5:JRO5"/>
    <mergeCell ref="JRP5:JSG5"/>
    <mergeCell ref="JSH5:JSY5"/>
    <mergeCell ref="JSZ5:JTQ5"/>
    <mergeCell ref="JTR5:JUI5"/>
    <mergeCell ref="JUJ5:JVA5"/>
    <mergeCell ref="JMT5:JNK5"/>
    <mergeCell ref="JNL5:JOC5"/>
    <mergeCell ref="JOD5:JOU5"/>
    <mergeCell ref="JOV5:JPM5"/>
    <mergeCell ref="JPN5:JQE5"/>
    <mergeCell ref="JQF5:JQW5"/>
    <mergeCell ref="JIP5:JJG5"/>
    <mergeCell ref="JJH5:JJY5"/>
    <mergeCell ref="JJZ5:JKQ5"/>
    <mergeCell ref="JKR5:JLI5"/>
    <mergeCell ref="JLJ5:JMA5"/>
    <mergeCell ref="JMB5:JMS5"/>
    <mergeCell ref="JEL5:JFC5"/>
    <mergeCell ref="JFD5:JFU5"/>
    <mergeCell ref="JFV5:JGM5"/>
    <mergeCell ref="JGN5:JHE5"/>
    <mergeCell ref="JHF5:JHW5"/>
    <mergeCell ref="JHX5:JIO5"/>
    <mergeCell ref="JAH5:JAY5"/>
    <mergeCell ref="JAZ5:JBQ5"/>
    <mergeCell ref="JBR5:JCI5"/>
    <mergeCell ref="JCJ5:JDA5"/>
    <mergeCell ref="JDB5:JDS5"/>
    <mergeCell ref="JDT5:JEK5"/>
    <mergeCell ref="IWD5:IWU5"/>
    <mergeCell ref="IWV5:IXM5"/>
    <mergeCell ref="IXN5:IYE5"/>
    <mergeCell ref="IYF5:IYW5"/>
    <mergeCell ref="IYX5:IZO5"/>
    <mergeCell ref="IZP5:JAG5"/>
    <mergeCell ref="IRZ5:ISQ5"/>
    <mergeCell ref="ISR5:ITI5"/>
    <mergeCell ref="ITJ5:IUA5"/>
    <mergeCell ref="IUB5:IUS5"/>
    <mergeCell ref="IUT5:IVK5"/>
    <mergeCell ref="IVL5:IWC5"/>
    <mergeCell ref="INV5:IOM5"/>
    <mergeCell ref="ION5:IPE5"/>
    <mergeCell ref="IPF5:IPW5"/>
    <mergeCell ref="IPX5:IQO5"/>
    <mergeCell ref="IQP5:IRG5"/>
    <mergeCell ref="IRH5:IRY5"/>
    <mergeCell ref="IJR5:IKI5"/>
    <mergeCell ref="IKJ5:ILA5"/>
    <mergeCell ref="ILB5:ILS5"/>
    <mergeCell ref="ILT5:IMK5"/>
    <mergeCell ref="IML5:INC5"/>
    <mergeCell ref="IND5:INU5"/>
    <mergeCell ref="IFN5:IGE5"/>
    <mergeCell ref="IGF5:IGW5"/>
    <mergeCell ref="IGX5:IHO5"/>
    <mergeCell ref="IHP5:IIG5"/>
    <mergeCell ref="IIH5:IIY5"/>
    <mergeCell ref="IIZ5:IJQ5"/>
    <mergeCell ref="IBJ5:ICA5"/>
    <mergeCell ref="ICB5:ICS5"/>
    <mergeCell ref="ICT5:IDK5"/>
    <mergeCell ref="IDL5:IEC5"/>
    <mergeCell ref="IED5:IEU5"/>
    <mergeCell ref="IEV5:IFM5"/>
    <mergeCell ref="HXF5:HXW5"/>
    <mergeCell ref="HXX5:HYO5"/>
    <mergeCell ref="HYP5:HZG5"/>
    <mergeCell ref="HZH5:HZY5"/>
    <mergeCell ref="HZZ5:IAQ5"/>
    <mergeCell ref="IAR5:IBI5"/>
    <mergeCell ref="HTB5:HTS5"/>
    <mergeCell ref="HTT5:HUK5"/>
    <mergeCell ref="HUL5:HVC5"/>
    <mergeCell ref="HVD5:HVU5"/>
    <mergeCell ref="HVV5:HWM5"/>
    <mergeCell ref="HWN5:HXE5"/>
    <mergeCell ref="HOX5:HPO5"/>
    <mergeCell ref="HPP5:HQG5"/>
    <mergeCell ref="HQH5:HQY5"/>
    <mergeCell ref="HQZ5:HRQ5"/>
    <mergeCell ref="HRR5:HSI5"/>
    <mergeCell ref="HSJ5:HTA5"/>
    <mergeCell ref="HKT5:HLK5"/>
    <mergeCell ref="HLL5:HMC5"/>
    <mergeCell ref="HMD5:HMU5"/>
    <mergeCell ref="HMV5:HNM5"/>
    <mergeCell ref="HNN5:HOE5"/>
    <mergeCell ref="HOF5:HOW5"/>
    <mergeCell ref="HGP5:HHG5"/>
    <mergeCell ref="HHH5:HHY5"/>
    <mergeCell ref="HHZ5:HIQ5"/>
    <mergeCell ref="HIR5:HJI5"/>
    <mergeCell ref="HJJ5:HKA5"/>
    <mergeCell ref="HKB5:HKS5"/>
    <mergeCell ref="HCL5:HDC5"/>
    <mergeCell ref="HDD5:HDU5"/>
    <mergeCell ref="HDV5:HEM5"/>
    <mergeCell ref="HEN5:HFE5"/>
    <mergeCell ref="HFF5:HFW5"/>
    <mergeCell ref="HFX5:HGO5"/>
    <mergeCell ref="GYH5:GYY5"/>
    <mergeCell ref="GYZ5:GZQ5"/>
    <mergeCell ref="GZR5:HAI5"/>
    <mergeCell ref="HAJ5:HBA5"/>
    <mergeCell ref="HBB5:HBS5"/>
    <mergeCell ref="HBT5:HCK5"/>
    <mergeCell ref="GUD5:GUU5"/>
    <mergeCell ref="GUV5:GVM5"/>
    <mergeCell ref="GVN5:GWE5"/>
    <mergeCell ref="GWF5:GWW5"/>
    <mergeCell ref="GWX5:GXO5"/>
    <mergeCell ref="GXP5:GYG5"/>
    <mergeCell ref="GPZ5:GQQ5"/>
    <mergeCell ref="GQR5:GRI5"/>
    <mergeCell ref="GRJ5:GSA5"/>
    <mergeCell ref="GSB5:GSS5"/>
    <mergeCell ref="GST5:GTK5"/>
    <mergeCell ref="GTL5:GUC5"/>
    <mergeCell ref="GLV5:GMM5"/>
    <mergeCell ref="GMN5:GNE5"/>
    <mergeCell ref="GNF5:GNW5"/>
    <mergeCell ref="GNX5:GOO5"/>
    <mergeCell ref="GOP5:GPG5"/>
    <mergeCell ref="GPH5:GPY5"/>
    <mergeCell ref="GHR5:GII5"/>
    <mergeCell ref="GIJ5:GJA5"/>
    <mergeCell ref="GJB5:GJS5"/>
    <mergeCell ref="GJT5:GKK5"/>
    <mergeCell ref="GKL5:GLC5"/>
    <mergeCell ref="GLD5:GLU5"/>
    <mergeCell ref="GDN5:GEE5"/>
    <mergeCell ref="GEF5:GEW5"/>
    <mergeCell ref="GEX5:GFO5"/>
    <mergeCell ref="GFP5:GGG5"/>
    <mergeCell ref="GGH5:GGY5"/>
    <mergeCell ref="GGZ5:GHQ5"/>
    <mergeCell ref="FZJ5:GAA5"/>
    <mergeCell ref="GAB5:GAS5"/>
    <mergeCell ref="GAT5:GBK5"/>
    <mergeCell ref="GBL5:GCC5"/>
    <mergeCell ref="GCD5:GCU5"/>
    <mergeCell ref="GCV5:GDM5"/>
    <mergeCell ref="FVF5:FVW5"/>
    <mergeCell ref="FVX5:FWO5"/>
    <mergeCell ref="FWP5:FXG5"/>
    <mergeCell ref="FXH5:FXY5"/>
    <mergeCell ref="FXZ5:FYQ5"/>
    <mergeCell ref="FYR5:FZI5"/>
    <mergeCell ref="FRB5:FRS5"/>
    <mergeCell ref="FRT5:FSK5"/>
    <mergeCell ref="FSL5:FTC5"/>
    <mergeCell ref="FTD5:FTU5"/>
    <mergeCell ref="FTV5:FUM5"/>
    <mergeCell ref="FUN5:FVE5"/>
    <mergeCell ref="FMX5:FNO5"/>
    <mergeCell ref="FNP5:FOG5"/>
    <mergeCell ref="FOH5:FOY5"/>
    <mergeCell ref="FOZ5:FPQ5"/>
    <mergeCell ref="FPR5:FQI5"/>
    <mergeCell ref="FQJ5:FRA5"/>
    <mergeCell ref="FIT5:FJK5"/>
    <mergeCell ref="FJL5:FKC5"/>
    <mergeCell ref="FKD5:FKU5"/>
    <mergeCell ref="FKV5:FLM5"/>
    <mergeCell ref="FLN5:FME5"/>
    <mergeCell ref="FMF5:FMW5"/>
    <mergeCell ref="FEP5:FFG5"/>
    <mergeCell ref="FFH5:FFY5"/>
    <mergeCell ref="FFZ5:FGQ5"/>
    <mergeCell ref="FGR5:FHI5"/>
    <mergeCell ref="FHJ5:FIA5"/>
    <mergeCell ref="FIB5:FIS5"/>
    <mergeCell ref="FAL5:FBC5"/>
    <mergeCell ref="FBD5:FBU5"/>
    <mergeCell ref="FBV5:FCM5"/>
    <mergeCell ref="FCN5:FDE5"/>
    <mergeCell ref="FDF5:FDW5"/>
    <mergeCell ref="FDX5:FEO5"/>
    <mergeCell ref="EWH5:EWY5"/>
    <mergeCell ref="EWZ5:EXQ5"/>
    <mergeCell ref="EXR5:EYI5"/>
    <mergeCell ref="EYJ5:EZA5"/>
    <mergeCell ref="EZB5:EZS5"/>
    <mergeCell ref="EZT5:FAK5"/>
    <mergeCell ref="ESD5:ESU5"/>
    <mergeCell ref="ESV5:ETM5"/>
    <mergeCell ref="ETN5:EUE5"/>
    <mergeCell ref="EUF5:EUW5"/>
    <mergeCell ref="EUX5:EVO5"/>
    <mergeCell ref="EVP5:EWG5"/>
    <mergeCell ref="ENZ5:EOQ5"/>
    <mergeCell ref="EOR5:EPI5"/>
    <mergeCell ref="EPJ5:EQA5"/>
    <mergeCell ref="EQB5:EQS5"/>
    <mergeCell ref="EQT5:ERK5"/>
    <mergeCell ref="ERL5:ESC5"/>
    <mergeCell ref="EJV5:EKM5"/>
    <mergeCell ref="EKN5:ELE5"/>
    <mergeCell ref="ELF5:ELW5"/>
    <mergeCell ref="ELX5:EMO5"/>
    <mergeCell ref="EMP5:ENG5"/>
    <mergeCell ref="ENH5:ENY5"/>
    <mergeCell ref="EFR5:EGI5"/>
    <mergeCell ref="EGJ5:EHA5"/>
    <mergeCell ref="EHB5:EHS5"/>
    <mergeCell ref="EHT5:EIK5"/>
    <mergeCell ref="EIL5:EJC5"/>
    <mergeCell ref="EJD5:EJU5"/>
    <mergeCell ref="EBN5:ECE5"/>
    <mergeCell ref="ECF5:ECW5"/>
    <mergeCell ref="ECX5:EDO5"/>
    <mergeCell ref="EDP5:EEG5"/>
    <mergeCell ref="EEH5:EEY5"/>
    <mergeCell ref="EEZ5:EFQ5"/>
    <mergeCell ref="DXJ5:DYA5"/>
    <mergeCell ref="DYB5:DYS5"/>
    <mergeCell ref="DYT5:DZK5"/>
    <mergeCell ref="DZL5:EAC5"/>
    <mergeCell ref="EAD5:EAU5"/>
    <mergeCell ref="EAV5:EBM5"/>
    <mergeCell ref="DTF5:DTW5"/>
    <mergeCell ref="DTX5:DUO5"/>
    <mergeCell ref="DUP5:DVG5"/>
    <mergeCell ref="DVH5:DVY5"/>
    <mergeCell ref="DVZ5:DWQ5"/>
    <mergeCell ref="DWR5:DXI5"/>
    <mergeCell ref="DPB5:DPS5"/>
    <mergeCell ref="DPT5:DQK5"/>
    <mergeCell ref="DQL5:DRC5"/>
    <mergeCell ref="DRD5:DRU5"/>
    <mergeCell ref="DRV5:DSM5"/>
    <mergeCell ref="DSN5:DTE5"/>
    <mergeCell ref="DKX5:DLO5"/>
    <mergeCell ref="DLP5:DMG5"/>
    <mergeCell ref="DMH5:DMY5"/>
    <mergeCell ref="DMZ5:DNQ5"/>
    <mergeCell ref="DNR5:DOI5"/>
    <mergeCell ref="DOJ5:DPA5"/>
    <mergeCell ref="DGT5:DHK5"/>
    <mergeCell ref="DHL5:DIC5"/>
    <mergeCell ref="DID5:DIU5"/>
    <mergeCell ref="DIV5:DJM5"/>
    <mergeCell ref="DJN5:DKE5"/>
    <mergeCell ref="DKF5:DKW5"/>
    <mergeCell ref="DCP5:DDG5"/>
    <mergeCell ref="DDH5:DDY5"/>
    <mergeCell ref="DDZ5:DEQ5"/>
    <mergeCell ref="DER5:DFI5"/>
    <mergeCell ref="DFJ5:DGA5"/>
    <mergeCell ref="DGB5:DGS5"/>
    <mergeCell ref="CYL5:CZC5"/>
    <mergeCell ref="CZD5:CZU5"/>
    <mergeCell ref="CZV5:DAM5"/>
    <mergeCell ref="DAN5:DBE5"/>
    <mergeCell ref="DBF5:DBW5"/>
    <mergeCell ref="DBX5:DCO5"/>
    <mergeCell ref="CUH5:CUY5"/>
    <mergeCell ref="CUZ5:CVQ5"/>
    <mergeCell ref="CVR5:CWI5"/>
    <mergeCell ref="CWJ5:CXA5"/>
    <mergeCell ref="CXB5:CXS5"/>
    <mergeCell ref="CXT5:CYK5"/>
    <mergeCell ref="CQD5:CQU5"/>
    <mergeCell ref="CQV5:CRM5"/>
    <mergeCell ref="CRN5:CSE5"/>
    <mergeCell ref="CSF5:CSW5"/>
    <mergeCell ref="CSX5:CTO5"/>
    <mergeCell ref="CTP5:CUG5"/>
    <mergeCell ref="CLZ5:CMQ5"/>
    <mergeCell ref="CMR5:CNI5"/>
    <mergeCell ref="CNJ5:COA5"/>
    <mergeCell ref="COB5:COS5"/>
    <mergeCell ref="COT5:CPK5"/>
    <mergeCell ref="CPL5:CQC5"/>
    <mergeCell ref="CHV5:CIM5"/>
    <mergeCell ref="CIN5:CJE5"/>
    <mergeCell ref="CJF5:CJW5"/>
    <mergeCell ref="CJX5:CKO5"/>
    <mergeCell ref="CKP5:CLG5"/>
    <mergeCell ref="CLH5:CLY5"/>
    <mergeCell ref="CDR5:CEI5"/>
    <mergeCell ref="CEJ5:CFA5"/>
    <mergeCell ref="CFB5:CFS5"/>
    <mergeCell ref="CFT5:CGK5"/>
    <mergeCell ref="CGL5:CHC5"/>
    <mergeCell ref="CHD5:CHU5"/>
    <mergeCell ref="BZN5:CAE5"/>
    <mergeCell ref="CAF5:CAW5"/>
    <mergeCell ref="CAX5:CBO5"/>
    <mergeCell ref="CBP5:CCG5"/>
    <mergeCell ref="CCH5:CCY5"/>
    <mergeCell ref="CCZ5:CDQ5"/>
    <mergeCell ref="BVJ5:BWA5"/>
    <mergeCell ref="BWB5:BWS5"/>
    <mergeCell ref="BWT5:BXK5"/>
    <mergeCell ref="BXL5:BYC5"/>
    <mergeCell ref="BYD5:BYU5"/>
    <mergeCell ref="BYV5:BZM5"/>
    <mergeCell ref="BRF5:BRW5"/>
    <mergeCell ref="BRX5:BSO5"/>
    <mergeCell ref="BSP5:BTG5"/>
    <mergeCell ref="BTH5:BTY5"/>
    <mergeCell ref="BTZ5:BUQ5"/>
    <mergeCell ref="BUR5:BVI5"/>
    <mergeCell ref="BNB5:BNS5"/>
    <mergeCell ref="BNT5:BOK5"/>
    <mergeCell ref="BOL5:BPC5"/>
    <mergeCell ref="BPD5:BPU5"/>
    <mergeCell ref="BPV5:BQM5"/>
    <mergeCell ref="BQN5:BRE5"/>
    <mergeCell ref="BIX5:BJO5"/>
    <mergeCell ref="BJP5:BKG5"/>
    <mergeCell ref="BKH5:BKY5"/>
    <mergeCell ref="BKZ5:BLQ5"/>
    <mergeCell ref="BLR5:BMI5"/>
    <mergeCell ref="BMJ5:BNA5"/>
    <mergeCell ref="BET5:BFK5"/>
    <mergeCell ref="BFL5:BGC5"/>
    <mergeCell ref="BGD5:BGU5"/>
    <mergeCell ref="BGV5:BHM5"/>
    <mergeCell ref="BHN5:BIE5"/>
    <mergeCell ref="BIF5:BIW5"/>
    <mergeCell ref="BAP5:BBG5"/>
    <mergeCell ref="BBH5:BBY5"/>
    <mergeCell ref="BBZ5:BCQ5"/>
    <mergeCell ref="BCR5:BDI5"/>
    <mergeCell ref="BDJ5:BEA5"/>
    <mergeCell ref="BEB5:BES5"/>
    <mergeCell ref="AWL5:AXC5"/>
    <mergeCell ref="AXD5:AXU5"/>
    <mergeCell ref="AXV5:AYM5"/>
    <mergeCell ref="AYN5:AZE5"/>
    <mergeCell ref="AZF5:AZW5"/>
    <mergeCell ref="AZX5:BAO5"/>
    <mergeCell ref="ASH5:ASY5"/>
    <mergeCell ref="ASZ5:ATQ5"/>
    <mergeCell ref="ATR5:AUI5"/>
    <mergeCell ref="AUJ5:AVA5"/>
    <mergeCell ref="AVB5:AVS5"/>
    <mergeCell ref="AVT5:AWK5"/>
    <mergeCell ref="AOD5:AOU5"/>
    <mergeCell ref="AOV5:APM5"/>
    <mergeCell ref="APN5:AQE5"/>
    <mergeCell ref="AQF5:AQW5"/>
    <mergeCell ref="AQX5:ARO5"/>
    <mergeCell ref="ARP5:ASG5"/>
    <mergeCell ref="AJZ5:AKQ5"/>
    <mergeCell ref="AKR5:ALI5"/>
    <mergeCell ref="ALJ5:AMA5"/>
    <mergeCell ref="AMB5:AMS5"/>
    <mergeCell ref="AMT5:ANK5"/>
    <mergeCell ref="ANL5:AOC5"/>
    <mergeCell ref="AFV5:AGM5"/>
    <mergeCell ref="AGN5:AHE5"/>
    <mergeCell ref="AHF5:AHW5"/>
    <mergeCell ref="AHX5:AIO5"/>
    <mergeCell ref="AIP5:AJG5"/>
    <mergeCell ref="AJH5:AJY5"/>
    <mergeCell ref="ABR5:ACI5"/>
    <mergeCell ref="ACJ5:ADA5"/>
    <mergeCell ref="ADB5:ADS5"/>
    <mergeCell ref="ADT5:AEK5"/>
    <mergeCell ref="AEL5:AFC5"/>
    <mergeCell ref="AFD5:AFU5"/>
    <mergeCell ref="XN5:YE5"/>
    <mergeCell ref="YF5:YW5"/>
    <mergeCell ref="YX5:ZO5"/>
    <mergeCell ref="ZP5:AAG5"/>
    <mergeCell ref="AAH5:AAY5"/>
    <mergeCell ref="AAZ5:ABQ5"/>
    <mergeCell ref="TJ5:UA5"/>
    <mergeCell ref="UB5:US5"/>
    <mergeCell ref="UT5:VK5"/>
    <mergeCell ref="VL5:WC5"/>
    <mergeCell ref="WD5:WU5"/>
    <mergeCell ref="WV5:XM5"/>
    <mergeCell ref="PF5:PW5"/>
    <mergeCell ref="PX5:QO5"/>
    <mergeCell ref="QP5:RG5"/>
    <mergeCell ref="RH5:RY5"/>
    <mergeCell ref="RZ5:SQ5"/>
    <mergeCell ref="SR5:TI5"/>
    <mergeCell ref="LB5:LS5"/>
    <mergeCell ref="LT5:MK5"/>
    <mergeCell ref="ML5:NC5"/>
    <mergeCell ref="ND5:NU5"/>
    <mergeCell ref="NV5:OM5"/>
    <mergeCell ref="ON5:PE5"/>
    <mergeCell ref="GX5:HO5"/>
    <mergeCell ref="HP5:IG5"/>
    <mergeCell ref="IH5:IY5"/>
    <mergeCell ref="IZ5:JQ5"/>
    <mergeCell ref="JR5:KI5"/>
    <mergeCell ref="KJ5:LA5"/>
    <mergeCell ref="CT5:DK5"/>
    <mergeCell ref="DL5:EC5"/>
    <mergeCell ref="ED5:EU5"/>
    <mergeCell ref="EV5:FM5"/>
    <mergeCell ref="FN5:GE5"/>
    <mergeCell ref="GF5:GW5"/>
    <mergeCell ref="XCN4:XDE4"/>
    <mergeCell ref="XDF4:XDW4"/>
    <mergeCell ref="XDX4:XEO4"/>
    <mergeCell ref="XEP4:XES4"/>
    <mergeCell ref="A5:G5"/>
    <mergeCell ref="H5:Y5"/>
    <mergeCell ref="Z5:AQ5"/>
    <mergeCell ref="AR5:BI5"/>
    <mergeCell ref="BJ5:CA5"/>
    <mergeCell ref="CB5:CS5"/>
    <mergeCell ref="WYJ4:WZA4"/>
    <mergeCell ref="WZB4:WZS4"/>
    <mergeCell ref="WZT4:XAK4"/>
    <mergeCell ref="XAL4:XBC4"/>
    <mergeCell ref="XBD4:XBU4"/>
    <mergeCell ref="XBV4:XCM4"/>
    <mergeCell ref="WUF4:WUW4"/>
    <mergeCell ref="WUX4:WVO4"/>
    <mergeCell ref="WVP4:WWG4"/>
    <mergeCell ref="WWH4:WWY4"/>
    <mergeCell ref="WWZ4:WXQ4"/>
    <mergeCell ref="WXR4:WYI4"/>
    <mergeCell ref="WQB4:WQS4"/>
    <mergeCell ref="WQT4:WRK4"/>
    <mergeCell ref="WRL4:WSC4"/>
    <mergeCell ref="WSD4:WSU4"/>
    <mergeCell ref="WSV4:WTM4"/>
    <mergeCell ref="WTN4:WUE4"/>
    <mergeCell ref="WLX4:WMO4"/>
    <mergeCell ref="WMP4:WNG4"/>
    <mergeCell ref="WNH4:WNY4"/>
    <mergeCell ref="WNZ4:WOQ4"/>
    <mergeCell ref="WOR4:WPI4"/>
    <mergeCell ref="WPJ4:WQA4"/>
    <mergeCell ref="WHT4:WIK4"/>
    <mergeCell ref="WIL4:WJC4"/>
    <mergeCell ref="WJD4:WJU4"/>
    <mergeCell ref="WJV4:WKM4"/>
    <mergeCell ref="WKN4:WLE4"/>
    <mergeCell ref="WLF4:WLW4"/>
    <mergeCell ref="WDP4:WEG4"/>
    <mergeCell ref="WEH4:WEY4"/>
    <mergeCell ref="WEZ4:WFQ4"/>
    <mergeCell ref="WFR4:WGI4"/>
    <mergeCell ref="WGJ4:WHA4"/>
    <mergeCell ref="WHB4:WHS4"/>
    <mergeCell ref="VZL4:WAC4"/>
    <mergeCell ref="WAD4:WAU4"/>
    <mergeCell ref="WAV4:WBM4"/>
    <mergeCell ref="WBN4:WCE4"/>
    <mergeCell ref="WCF4:WCW4"/>
    <mergeCell ref="WCX4:WDO4"/>
    <mergeCell ref="VVH4:VVY4"/>
    <mergeCell ref="VVZ4:VWQ4"/>
    <mergeCell ref="VWR4:VXI4"/>
    <mergeCell ref="VXJ4:VYA4"/>
    <mergeCell ref="VYB4:VYS4"/>
    <mergeCell ref="VYT4:VZK4"/>
    <mergeCell ref="VRD4:VRU4"/>
    <mergeCell ref="VRV4:VSM4"/>
    <mergeCell ref="VSN4:VTE4"/>
    <mergeCell ref="VTF4:VTW4"/>
    <mergeCell ref="VTX4:VUO4"/>
    <mergeCell ref="VUP4:VVG4"/>
    <mergeCell ref="VMZ4:VNQ4"/>
    <mergeCell ref="VNR4:VOI4"/>
    <mergeCell ref="VOJ4:VPA4"/>
    <mergeCell ref="VPB4:VPS4"/>
    <mergeCell ref="VPT4:VQK4"/>
    <mergeCell ref="VQL4:VRC4"/>
    <mergeCell ref="VIV4:VJM4"/>
    <mergeCell ref="VJN4:VKE4"/>
    <mergeCell ref="VKF4:VKW4"/>
    <mergeCell ref="VKX4:VLO4"/>
    <mergeCell ref="VLP4:VMG4"/>
    <mergeCell ref="VMH4:VMY4"/>
    <mergeCell ref="VER4:VFI4"/>
    <mergeCell ref="VFJ4:VGA4"/>
    <mergeCell ref="VGB4:VGS4"/>
    <mergeCell ref="VGT4:VHK4"/>
    <mergeCell ref="VHL4:VIC4"/>
    <mergeCell ref="VID4:VIU4"/>
    <mergeCell ref="VAN4:VBE4"/>
    <mergeCell ref="VBF4:VBW4"/>
    <mergeCell ref="VBX4:VCO4"/>
    <mergeCell ref="VCP4:VDG4"/>
    <mergeCell ref="VDH4:VDY4"/>
    <mergeCell ref="VDZ4:VEQ4"/>
    <mergeCell ref="UWJ4:UXA4"/>
    <mergeCell ref="UXB4:UXS4"/>
    <mergeCell ref="UXT4:UYK4"/>
    <mergeCell ref="UYL4:UZC4"/>
    <mergeCell ref="UZD4:UZU4"/>
    <mergeCell ref="UZV4:VAM4"/>
    <mergeCell ref="USF4:USW4"/>
    <mergeCell ref="USX4:UTO4"/>
    <mergeCell ref="UTP4:UUG4"/>
    <mergeCell ref="UUH4:UUY4"/>
    <mergeCell ref="UUZ4:UVQ4"/>
    <mergeCell ref="UVR4:UWI4"/>
    <mergeCell ref="UOB4:UOS4"/>
    <mergeCell ref="UOT4:UPK4"/>
    <mergeCell ref="UPL4:UQC4"/>
    <mergeCell ref="UQD4:UQU4"/>
    <mergeCell ref="UQV4:URM4"/>
    <mergeCell ref="URN4:USE4"/>
    <mergeCell ref="UJX4:UKO4"/>
    <mergeCell ref="UKP4:ULG4"/>
    <mergeCell ref="ULH4:ULY4"/>
    <mergeCell ref="ULZ4:UMQ4"/>
    <mergeCell ref="UMR4:UNI4"/>
    <mergeCell ref="UNJ4:UOA4"/>
    <mergeCell ref="UFT4:UGK4"/>
    <mergeCell ref="UGL4:UHC4"/>
    <mergeCell ref="UHD4:UHU4"/>
    <mergeCell ref="UHV4:UIM4"/>
    <mergeCell ref="UIN4:UJE4"/>
    <mergeCell ref="UJF4:UJW4"/>
    <mergeCell ref="UBP4:UCG4"/>
    <mergeCell ref="UCH4:UCY4"/>
    <mergeCell ref="UCZ4:UDQ4"/>
    <mergeCell ref="UDR4:UEI4"/>
    <mergeCell ref="UEJ4:UFA4"/>
    <mergeCell ref="UFB4:UFS4"/>
    <mergeCell ref="TXL4:TYC4"/>
    <mergeCell ref="TYD4:TYU4"/>
    <mergeCell ref="TYV4:TZM4"/>
    <mergeCell ref="TZN4:UAE4"/>
    <mergeCell ref="UAF4:UAW4"/>
    <mergeCell ref="UAX4:UBO4"/>
    <mergeCell ref="TTH4:TTY4"/>
    <mergeCell ref="TTZ4:TUQ4"/>
    <mergeCell ref="TUR4:TVI4"/>
    <mergeCell ref="TVJ4:TWA4"/>
    <mergeCell ref="TWB4:TWS4"/>
    <mergeCell ref="TWT4:TXK4"/>
    <mergeCell ref="TPD4:TPU4"/>
    <mergeCell ref="TPV4:TQM4"/>
    <mergeCell ref="TQN4:TRE4"/>
    <mergeCell ref="TRF4:TRW4"/>
    <mergeCell ref="TRX4:TSO4"/>
    <mergeCell ref="TSP4:TTG4"/>
    <mergeCell ref="TKZ4:TLQ4"/>
    <mergeCell ref="TLR4:TMI4"/>
    <mergeCell ref="TMJ4:TNA4"/>
    <mergeCell ref="TNB4:TNS4"/>
    <mergeCell ref="TNT4:TOK4"/>
    <mergeCell ref="TOL4:TPC4"/>
    <mergeCell ref="TGV4:THM4"/>
    <mergeCell ref="THN4:TIE4"/>
    <mergeCell ref="TIF4:TIW4"/>
    <mergeCell ref="TIX4:TJO4"/>
    <mergeCell ref="TJP4:TKG4"/>
    <mergeCell ref="TKH4:TKY4"/>
    <mergeCell ref="TCR4:TDI4"/>
    <mergeCell ref="TDJ4:TEA4"/>
    <mergeCell ref="TEB4:TES4"/>
    <mergeCell ref="TET4:TFK4"/>
    <mergeCell ref="TFL4:TGC4"/>
    <mergeCell ref="TGD4:TGU4"/>
    <mergeCell ref="SYN4:SZE4"/>
    <mergeCell ref="SZF4:SZW4"/>
    <mergeCell ref="SZX4:TAO4"/>
    <mergeCell ref="TAP4:TBG4"/>
    <mergeCell ref="TBH4:TBY4"/>
    <mergeCell ref="TBZ4:TCQ4"/>
    <mergeCell ref="SUJ4:SVA4"/>
    <mergeCell ref="SVB4:SVS4"/>
    <mergeCell ref="SVT4:SWK4"/>
    <mergeCell ref="SWL4:SXC4"/>
    <mergeCell ref="SXD4:SXU4"/>
    <mergeCell ref="SXV4:SYM4"/>
    <mergeCell ref="SQF4:SQW4"/>
    <mergeCell ref="SQX4:SRO4"/>
    <mergeCell ref="SRP4:SSG4"/>
    <mergeCell ref="SSH4:SSY4"/>
    <mergeCell ref="SSZ4:STQ4"/>
    <mergeCell ref="STR4:SUI4"/>
    <mergeCell ref="SMB4:SMS4"/>
    <mergeCell ref="SMT4:SNK4"/>
    <mergeCell ref="SNL4:SOC4"/>
    <mergeCell ref="SOD4:SOU4"/>
    <mergeCell ref="SOV4:SPM4"/>
    <mergeCell ref="SPN4:SQE4"/>
    <mergeCell ref="SHX4:SIO4"/>
    <mergeCell ref="SIP4:SJG4"/>
    <mergeCell ref="SJH4:SJY4"/>
    <mergeCell ref="SJZ4:SKQ4"/>
    <mergeCell ref="SKR4:SLI4"/>
    <mergeCell ref="SLJ4:SMA4"/>
    <mergeCell ref="SDT4:SEK4"/>
    <mergeCell ref="SEL4:SFC4"/>
    <mergeCell ref="SFD4:SFU4"/>
    <mergeCell ref="SFV4:SGM4"/>
    <mergeCell ref="SGN4:SHE4"/>
    <mergeCell ref="SHF4:SHW4"/>
    <mergeCell ref="RZP4:SAG4"/>
    <mergeCell ref="SAH4:SAY4"/>
    <mergeCell ref="SAZ4:SBQ4"/>
    <mergeCell ref="SBR4:SCI4"/>
    <mergeCell ref="SCJ4:SDA4"/>
    <mergeCell ref="SDB4:SDS4"/>
    <mergeCell ref="RVL4:RWC4"/>
    <mergeCell ref="RWD4:RWU4"/>
    <mergeCell ref="RWV4:RXM4"/>
    <mergeCell ref="RXN4:RYE4"/>
    <mergeCell ref="RYF4:RYW4"/>
    <mergeCell ref="RYX4:RZO4"/>
    <mergeCell ref="RRH4:RRY4"/>
    <mergeCell ref="RRZ4:RSQ4"/>
    <mergeCell ref="RSR4:RTI4"/>
    <mergeCell ref="RTJ4:RUA4"/>
    <mergeCell ref="RUB4:RUS4"/>
    <mergeCell ref="RUT4:RVK4"/>
    <mergeCell ref="RND4:RNU4"/>
    <mergeCell ref="RNV4:ROM4"/>
    <mergeCell ref="RON4:RPE4"/>
    <mergeCell ref="RPF4:RPW4"/>
    <mergeCell ref="RPX4:RQO4"/>
    <mergeCell ref="RQP4:RRG4"/>
    <mergeCell ref="RIZ4:RJQ4"/>
    <mergeCell ref="RJR4:RKI4"/>
    <mergeCell ref="RKJ4:RLA4"/>
    <mergeCell ref="RLB4:RLS4"/>
    <mergeCell ref="RLT4:RMK4"/>
    <mergeCell ref="RML4:RNC4"/>
    <mergeCell ref="REV4:RFM4"/>
    <mergeCell ref="RFN4:RGE4"/>
    <mergeCell ref="RGF4:RGW4"/>
    <mergeCell ref="RGX4:RHO4"/>
    <mergeCell ref="RHP4:RIG4"/>
    <mergeCell ref="RIH4:RIY4"/>
    <mergeCell ref="RAR4:RBI4"/>
    <mergeCell ref="RBJ4:RCA4"/>
    <mergeCell ref="RCB4:RCS4"/>
    <mergeCell ref="RCT4:RDK4"/>
    <mergeCell ref="RDL4:REC4"/>
    <mergeCell ref="RED4:REU4"/>
    <mergeCell ref="QWN4:QXE4"/>
    <mergeCell ref="QXF4:QXW4"/>
    <mergeCell ref="QXX4:QYO4"/>
    <mergeCell ref="QYP4:QZG4"/>
    <mergeCell ref="QZH4:QZY4"/>
    <mergeCell ref="QZZ4:RAQ4"/>
    <mergeCell ref="QSJ4:QTA4"/>
    <mergeCell ref="QTB4:QTS4"/>
    <mergeCell ref="QTT4:QUK4"/>
    <mergeCell ref="QUL4:QVC4"/>
    <mergeCell ref="QVD4:QVU4"/>
    <mergeCell ref="QVV4:QWM4"/>
    <mergeCell ref="QOF4:QOW4"/>
    <mergeCell ref="QOX4:QPO4"/>
    <mergeCell ref="QPP4:QQG4"/>
    <mergeCell ref="QQH4:QQY4"/>
    <mergeCell ref="QQZ4:QRQ4"/>
    <mergeCell ref="QRR4:QSI4"/>
    <mergeCell ref="QKB4:QKS4"/>
    <mergeCell ref="QKT4:QLK4"/>
    <mergeCell ref="QLL4:QMC4"/>
    <mergeCell ref="QMD4:QMU4"/>
    <mergeCell ref="QMV4:QNM4"/>
    <mergeCell ref="QNN4:QOE4"/>
    <mergeCell ref="QFX4:QGO4"/>
    <mergeCell ref="QGP4:QHG4"/>
    <mergeCell ref="QHH4:QHY4"/>
    <mergeCell ref="QHZ4:QIQ4"/>
    <mergeCell ref="QIR4:QJI4"/>
    <mergeCell ref="QJJ4:QKA4"/>
    <mergeCell ref="QBT4:QCK4"/>
    <mergeCell ref="QCL4:QDC4"/>
    <mergeCell ref="QDD4:QDU4"/>
    <mergeCell ref="QDV4:QEM4"/>
    <mergeCell ref="QEN4:QFE4"/>
    <mergeCell ref="QFF4:QFW4"/>
    <mergeCell ref="PXP4:PYG4"/>
    <mergeCell ref="PYH4:PYY4"/>
    <mergeCell ref="PYZ4:PZQ4"/>
    <mergeCell ref="PZR4:QAI4"/>
    <mergeCell ref="QAJ4:QBA4"/>
    <mergeCell ref="QBB4:QBS4"/>
    <mergeCell ref="PTL4:PUC4"/>
    <mergeCell ref="PUD4:PUU4"/>
    <mergeCell ref="PUV4:PVM4"/>
    <mergeCell ref="PVN4:PWE4"/>
    <mergeCell ref="PWF4:PWW4"/>
    <mergeCell ref="PWX4:PXO4"/>
    <mergeCell ref="PPH4:PPY4"/>
    <mergeCell ref="PPZ4:PQQ4"/>
    <mergeCell ref="PQR4:PRI4"/>
    <mergeCell ref="PRJ4:PSA4"/>
    <mergeCell ref="PSB4:PSS4"/>
    <mergeCell ref="PST4:PTK4"/>
    <mergeCell ref="PLD4:PLU4"/>
    <mergeCell ref="PLV4:PMM4"/>
    <mergeCell ref="PMN4:PNE4"/>
    <mergeCell ref="PNF4:PNW4"/>
    <mergeCell ref="PNX4:POO4"/>
    <mergeCell ref="POP4:PPG4"/>
    <mergeCell ref="PGZ4:PHQ4"/>
    <mergeCell ref="PHR4:PII4"/>
    <mergeCell ref="PIJ4:PJA4"/>
    <mergeCell ref="PJB4:PJS4"/>
    <mergeCell ref="PJT4:PKK4"/>
    <mergeCell ref="PKL4:PLC4"/>
    <mergeCell ref="PCV4:PDM4"/>
    <mergeCell ref="PDN4:PEE4"/>
    <mergeCell ref="PEF4:PEW4"/>
    <mergeCell ref="PEX4:PFO4"/>
    <mergeCell ref="PFP4:PGG4"/>
    <mergeCell ref="PGH4:PGY4"/>
    <mergeCell ref="OYR4:OZI4"/>
    <mergeCell ref="OZJ4:PAA4"/>
    <mergeCell ref="PAB4:PAS4"/>
    <mergeCell ref="PAT4:PBK4"/>
    <mergeCell ref="PBL4:PCC4"/>
    <mergeCell ref="PCD4:PCU4"/>
    <mergeCell ref="OUN4:OVE4"/>
    <mergeCell ref="OVF4:OVW4"/>
    <mergeCell ref="OVX4:OWO4"/>
    <mergeCell ref="OWP4:OXG4"/>
    <mergeCell ref="OXH4:OXY4"/>
    <mergeCell ref="OXZ4:OYQ4"/>
    <mergeCell ref="OQJ4:ORA4"/>
    <mergeCell ref="ORB4:ORS4"/>
    <mergeCell ref="ORT4:OSK4"/>
    <mergeCell ref="OSL4:OTC4"/>
    <mergeCell ref="OTD4:OTU4"/>
    <mergeCell ref="OTV4:OUM4"/>
    <mergeCell ref="OMF4:OMW4"/>
    <mergeCell ref="OMX4:ONO4"/>
    <mergeCell ref="ONP4:OOG4"/>
    <mergeCell ref="OOH4:OOY4"/>
    <mergeCell ref="OOZ4:OPQ4"/>
    <mergeCell ref="OPR4:OQI4"/>
    <mergeCell ref="OIB4:OIS4"/>
    <mergeCell ref="OIT4:OJK4"/>
    <mergeCell ref="OJL4:OKC4"/>
    <mergeCell ref="OKD4:OKU4"/>
    <mergeCell ref="OKV4:OLM4"/>
    <mergeCell ref="OLN4:OME4"/>
    <mergeCell ref="ODX4:OEO4"/>
    <mergeCell ref="OEP4:OFG4"/>
    <mergeCell ref="OFH4:OFY4"/>
    <mergeCell ref="OFZ4:OGQ4"/>
    <mergeCell ref="OGR4:OHI4"/>
    <mergeCell ref="OHJ4:OIA4"/>
    <mergeCell ref="NZT4:OAK4"/>
    <mergeCell ref="OAL4:OBC4"/>
    <mergeCell ref="OBD4:OBU4"/>
    <mergeCell ref="OBV4:OCM4"/>
    <mergeCell ref="OCN4:ODE4"/>
    <mergeCell ref="ODF4:ODW4"/>
    <mergeCell ref="NVP4:NWG4"/>
    <mergeCell ref="NWH4:NWY4"/>
    <mergeCell ref="NWZ4:NXQ4"/>
    <mergeCell ref="NXR4:NYI4"/>
    <mergeCell ref="NYJ4:NZA4"/>
    <mergeCell ref="NZB4:NZS4"/>
    <mergeCell ref="NRL4:NSC4"/>
    <mergeCell ref="NSD4:NSU4"/>
    <mergeCell ref="NSV4:NTM4"/>
    <mergeCell ref="NTN4:NUE4"/>
    <mergeCell ref="NUF4:NUW4"/>
    <mergeCell ref="NUX4:NVO4"/>
    <mergeCell ref="NNH4:NNY4"/>
    <mergeCell ref="NNZ4:NOQ4"/>
    <mergeCell ref="NOR4:NPI4"/>
    <mergeCell ref="NPJ4:NQA4"/>
    <mergeCell ref="NQB4:NQS4"/>
    <mergeCell ref="NQT4:NRK4"/>
    <mergeCell ref="NJD4:NJU4"/>
    <mergeCell ref="NJV4:NKM4"/>
    <mergeCell ref="NKN4:NLE4"/>
    <mergeCell ref="NLF4:NLW4"/>
    <mergeCell ref="NLX4:NMO4"/>
    <mergeCell ref="NMP4:NNG4"/>
    <mergeCell ref="NEZ4:NFQ4"/>
    <mergeCell ref="NFR4:NGI4"/>
    <mergeCell ref="NGJ4:NHA4"/>
    <mergeCell ref="NHB4:NHS4"/>
    <mergeCell ref="NHT4:NIK4"/>
    <mergeCell ref="NIL4:NJC4"/>
    <mergeCell ref="NAV4:NBM4"/>
    <mergeCell ref="NBN4:NCE4"/>
    <mergeCell ref="NCF4:NCW4"/>
    <mergeCell ref="NCX4:NDO4"/>
    <mergeCell ref="NDP4:NEG4"/>
    <mergeCell ref="NEH4:NEY4"/>
    <mergeCell ref="MWR4:MXI4"/>
    <mergeCell ref="MXJ4:MYA4"/>
    <mergeCell ref="MYB4:MYS4"/>
    <mergeCell ref="MYT4:MZK4"/>
    <mergeCell ref="MZL4:NAC4"/>
    <mergeCell ref="NAD4:NAU4"/>
    <mergeCell ref="MSN4:MTE4"/>
    <mergeCell ref="MTF4:MTW4"/>
    <mergeCell ref="MTX4:MUO4"/>
    <mergeCell ref="MUP4:MVG4"/>
    <mergeCell ref="MVH4:MVY4"/>
    <mergeCell ref="MVZ4:MWQ4"/>
    <mergeCell ref="MOJ4:MPA4"/>
    <mergeCell ref="MPB4:MPS4"/>
    <mergeCell ref="MPT4:MQK4"/>
    <mergeCell ref="MQL4:MRC4"/>
    <mergeCell ref="MRD4:MRU4"/>
    <mergeCell ref="MRV4:MSM4"/>
    <mergeCell ref="MKF4:MKW4"/>
    <mergeCell ref="MKX4:MLO4"/>
    <mergeCell ref="MLP4:MMG4"/>
    <mergeCell ref="MMH4:MMY4"/>
    <mergeCell ref="MMZ4:MNQ4"/>
    <mergeCell ref="MNR4:MOI4"/>
    <mergeCell ref="MGB4:MGS4"/>
    <mergeCell ref="MGT4:MHK4"/>
    <mergeCell ref="MHL4:MIC4"/>
    <mergeCell ref="MID4:MIU4"/>
    <mergeCell ref="MIV4:MJM4"/>
    <mergeCell ref="MJN4:MKE4"/>
    <mergeCell ref="MBX4:MCO4"/>
    <mergeCell ref="MCP4:MDG4"/>
    <mergeCell ref="MDH4:MDY4"/>
    <mergeCell ref="MDZ4:MEQ4"/>
    <mergeCell ref="MER4:MFI4"/>
    <mergeCell ref="MFJ4:MGA4"/>
    <mergeCell ref="LXT4:LYK4"/>
    <mergeCell ref="LYL4:LZC4"/>
    <mergeCell ref="LZD4:LZU4"/>
    <mergeCell ref="LZV4:MAM4"/>
    <mergeCell ref="MAN4:MBE4"/>
    <mergeCell ref="MBF4:MBW4"/>
    <mergeCell ref="LTP4:LUG4"/>
    <mergeCell ref="LUH4:LUY4"/>
    <mergeCell ref="LUZ4:LVQ4"/>
    <mergeCell ref="LVR4:LWI4"/>
    <mergeCell ref="LWJ4:LXA4"/>
    <mergeCell ref="LXB4:LXS4"/>
    <mergeCell ref="LPL4:LQC4"/>
    <mergeCell ref="LQD4:LQU4"/>
    <mergeCell ref="LQV4:LRM4"/>
    <mergeCell ref="LRN4:LSE4"/>
    <mergeCell ref="LSF4:LSW4"/>
    <mergeCell ref="LSX4:LTO4"/>
    <mergeCell ref="LLH4:LLY4"/>
    <mergeCell ref="LLZ4:LMQ4"/>
    <mergeCell ref="LMR4:LNI4"/>
    <mergeCell ref="LNJ4:LOA4"/>
    <mergeCell ref="LOB4:LOS4"/>
    <mergeCell ref="LOT4:LPK4"/>
    <mergeCell ref="LHD4:LHU4"/>
    <mergeCell ref="LHV4:LIM4"/>
    <mergeCell ref="LIN4:LJE4"/>
    <mergeCell ref="LJF4:LJW4"/>
    <mergeCell ref="LJX4:LKO4"/>
    <mergeCell ref="LKP4:LLG4"/>
    <mergeCell ref="LCZ4:LDQ4"/>
    <mergeCell ref="LDR4:LEI4"/>
    <mergeCell ref="LEJ4:LFA4"/>
    <mergeCell ref="LFB4:LFS4"/>
    <mergeCell ref="LFT4:LGK4"/>
    <mergeCell ref="LGL4:LHC4"/>
    <mergeCell ref="KYV4:KZM4"/>
    <mergeCell ref="KZN4:LAE4"/>
    <mergeCell ref="LAF4:LAW4"/>
    <mergeCell ref="LAX4:LBO4"/>
    <mergeCell ref="LBP4:LCG4"/>
    <mergeCell ref="LCH4:LCY4"/>
    <mergeCell ref="KUR4:KVI4"/>
    <mergeCell ref="KVJ4:KWA4"/>
    <mergeCell ref="KWB4:KWS4"/>
    <mergeCell ref="KWT4:KXK4"/>
    <mergeCell ref="KXL4:KYC4"/>
    <mergeCell ref="KYD4:KYU4"/>
    <mergeCell ref="KQN4:KRE4"/>
    <mergeCell ref="KRF4:KRW4"/>
    <mergeCell ref="KRX4:KSO4"/>
    <mergeCell ref="KSP4:KTG4"/>
    <mergeCell ref="KTH4:KTY4"/>
    <mergeCell ref="KTZ4:KUQ4"/>
    <mergeCell ref="KMJ4:KNA4"/>
    <mergeCell ref="KNB4:KNS4"/>
    <mergeCell ref="KNT4:KOK4"/>
    <mergeCell ref="KOL4:KPC4"/>
    <mergeCell ref="KPD4:KPU4"/>
    <mergeCell ref="KPV4:KQM4"/>
    <mergeCell ref="KIF4:KIW4"/>
    <mergeCell ref="KIX4:KJO4"/>
    <mergeCell ref="KJP4:KKG4"/>
    <mergeCell ref="KKH4:KKY4"/>
    <mergeCell ref="KKZ4:KLQ4"/>
    <mergeCell ref="KLR4:KMI4"/>
    <mergeCell ref="KEB4:KES4"/>
    <mergeCell ref="KET4:KFK4"/>
    <mergeCell ref="KFL4:KGC4"/>
    <mergeCell ref="KGD4:KGU4"/>
    <mergeCell ref="KGV4:KHM4"/>
    <mergeCell ref="KHN4:KIE4"/>
    <mergeCell ref="JZX4:KAO4"/>
    <mergeCell ref="KAP4:KBG4"/>
    <mergeCell ref="KBH4:KBY4"/>
    <mergeCell ref="KBZ4:KCQ4"/>
    <mergeCell ref="KCR4:KDI4"/>
    <mergeCell ref="KDJ4:KEA4"/>
    <mergeCell ref="JVT4:JWK4"/>
    <mergeCell ref="JWL4:JXC4"/>
    <mergeCell ref="JXD4:JXU4"/>
    <mergeCell ref="JXV4:JYM4"/>
    <mergeCell ref="JYN4:JZE4"/>
    <mergeCell ref="JZF4:JZW4"/>
    <mergeCell ref="JRP4:JSG4"/>
    <mergeCell ref="JSH4:JSY4"/>
    <mergeCell ref="JSZ4:JTQ4"/>
    <mergeCell ref="JTR4:JUI4"/>
    <mergeCell ref="JUJ4:JVA4"/>
    <mergeCell ref="JVB4:JVS4"/>
    <mergeCell ref="JNL4:JOC4"/>
    <mergeCell ref="JOD4:JOU4"/>
    <mergeCell ref="JOV4:JPM4"/>
    <mergeCell ref="JPN4:JQE4"/>
    <mergeCell ref="JQF4:JQW4"/>
    <mergeCell ref="JQX4:JRO4"/>
    <mergeCell ref="JJH4:JJY4"/>
    <mergeCell ref="JJZ4:JKQ4"/>
    <mergeCell ref="JKR4:JLI4"/>
    <mergeCell ref="JLJ4:JMA4"/>
    <mergeCell ref="JMB4:JMS4"/>
    <mergeCell ref="JMT4:JNK4"/>
    <mergeCell ref="JFD4:JFU4"/>
    <mergeCell ref="JFV4:JGM4"/>
    <mergeCell ref="JGN4:JHE4"/>
    <mergeCell ref="JHF4:JHW4"/>
    <mergeCell ref="JHX4:JIO4"/>
    <mergeCell ref="JIP4:JJG4"/>
    <mergeCell ref="JAZ4:JBQ4"/>
    <mergeCell ref="JBR4:JCI4"/>
    <mergeCell ref="JCJ4:JDA4"/>
    <mergeCell ref="JDB4:JDS4"/>
    <mergeCell ref="JDT4:JEK4"/>
    <mergeCell ref="JEL4:JFC4"/>
    <mergeCell ref="IWV4:IXM4"/>
    <mergeCell ref="IXN4:IYE4"/>
    <mergeCell ref="IYF4:IYW4"/>
    <mergeCell ref="IYX4:IZO4"/>
    <mergeCell ref="IZP4:JAG4"/>
    <mergeCell ref="JAH4:JAY4"/>
    <mergeCell ref="ISR4:ITI4"/>
    <mergeCell ref="ITJ4:IUA4"/>
    <mergeCell ref="IUB4:IUS4"/>
    <mergeCell ref="IUT4:IVK4"/>
    <mergeCell ref="IVL4:IWC4"/>
    <mergeCell ref="IWD4:IWU4"/>
    <mergeCell ref="ION4:IPE4"/>
    <mergeCell ref="IPF4:IPW4"/>
    <mergeCell ref="IPX4:IQO4"/>
    <mergeCell ref="IQP4:IRG4"/>
    <mergeCell ref="IRH4:IRY4"/>
    <mergeCell ref="IRZ4:ISQ4"/>
    <mergeCell ref="IKJ4:ILA4"/>
    <mergeCell ref="ILB4:ILS4"/>
    <mergeCell ref="ILT4:IMK4"/>
    <mergeCell ref="IML4:INC4"/>
    <mergeCell ref="IND4:INU4"/>
    <mergeCell ref="INV4:IOM4"/>
    <mergeCell ref="IGF4:IGW4"/>
    <mergeCell ref="IGX4:IHO4"/>
    <mergeCell ref="IHP4:IIG4"/>
    <mergeCell ref="IIH4:IIY4"/>
    <mergeCell ref="IIZ4:IJQ4"/>
    <mergeCell ref="IJR4:IKI4"/>
    <mergeCell ref="ICB4:ICS4"/>
    <mergeCell ref="ICT4:IDK4"/>
    <mergeCell ref="IDL4:IEC4"/>
    <mergeCell ref="IED4:IEU4"/>
    <mergeCell ref="IEV4:IFM4"/>
    <mergeCell ref="IFN4:IGE4"/>
    <mergeCell ref="HXX4:HYO4"/>
    <mergeCell ref="HYP4:HZG4"/>
    <mergeCell ref="HZH4:HZY4"/>
    <mergeCell ref="HZZ4:IAQ4"/>
    <mergeCell ref="IAR4:IBI4"/>
    <mergeCell ref="IBJ4:ICA4"/>
    <mergeCell ref="HTT4:HUK4"/>
    <mergeCell ref="HUL4:HVC4"/>
    <mergeCell ref="HVD4:HVU4"/>
    <mergeCell ref="HVV4:HWM4"/>
    <mergeCell ref="HWN4:HXE4"/>
    <mergeCell ref="HXF4:HXW4"/>
    <mergeCell ref="HPP4:HQG4"/>
    <mergeCell ref="HQH4:HQY4"/>
    <mergeCell ref="HQZ4:HRQ4"/>
    <mergeCell ref="HRR4:HSI4"/>
    <mergeCell ref="HSJ4:HTA4"/>
    <mergeCell ref="HTB4:HTS4"/>
    <mergeCell ref="HLL4:HMC4"/>
    <mergeCell ref="HMD4:HMU4"/>
    <mergeCell ref="HMV4:HNM4"/>
    <mergeCell ref="HNN4:HOE4"/>
    <mergeCell ref="HOF4:HOW4"/>
    <mergeCell ref="HOX4:HPO4"/>
    <mergeCell ref="HHH4:HHY4"/>
    <mergeCell ref="HHZ4:HIQ4"/>
    <mergeCell ref="HIR4:HJI4"/>
    <mergeCell ref="HJJ4:HKA4"/>
    <mergeCell ref="HKB4:HKS4"/>
    <mergeCell ref="HKT4:HLK4"/>
    <mergeCell ref="HDD4:HDU4"/>
    <mergeCell ref="HDV4:HEM4"/>
    <mergeCell ref="HEN4:HFE4"/>
    <mergeCell ref="HFF4:HFW4"/>
    <mergeCell ref="HFX4:HGO4"/>
    <mergeCell ref="HGP4:HHG4"/>
    <mergeCell ref="GYZ4:GZQ4"/>
    <mergeCell ref="GZR4:HAI4"/>
    <mergeCell ref="HAJ4:HBA4"/>
    <mergeCell ref="HBB4:HBS4"/>
    <mergeCell ref="HBT4:HCK4"/>
    <mergeCell ref="HCL4:HDC4"/>
    <mergeCell ref="GUV4:GVM4"/>
    <mergeCell ref="GVN4:GWE4"/>
    <mergeCell ref="GWF4:GWW4"/>
    <mergeCell ref="GWX4:GXO4"/>
    <mergeCell ref="GXP4:GYG4"/>
    <mergeCell ref="GYH4:GYY4"/>
    <mergeCell ref="GQR4:GRI4"/>
    <mergeCell ref="GRJ4:GSA4"/>
    <mergeCell ref="GSB4:GSS4"/>
    <mergeCell ref="GST4:GTK4"/>
    <mergeCell ref="GTL4:GUC4"/>
    <mergeCell ref="GUD4:GUU4"/>
    <mergeCell ref="GMN4:GNE4"/>
    <mergeCell ref="GNF4:GNW4"/>
    <mergeCell ref="GNX4:GOO4"/>
    <mergeCell ref="GOP4:GPG4"/>
    <mergeCell ref="GPH4:GPY4"/>
    <mergeCell ref="GPZ4:GQQ4"/>
    <mergeCell ref="GIJ4:GJA4"/>
    <mergeCell ref="GJB4:GJS4"/>
    <mergeCell ref="GJT4:GKK4"/>
    <mergeCell ref="GKL4:GLC4"/>
    <mergeCell ref="GLD4:GLU4"/>
    <mergeCell ref="GLV4:GMM4"/>
    <mergeCell ref="GEF4:GEW4"/>
    <mergeCell ref="GEX4:GFO4"/>
    <mergeCell ref="GFP4:GGG4"/>
    <mergeCell ref="GGH4:GGY4"/>
    <mergeCell ref="GGZ4:GHQ4"/>
    <mergeCell ref="GHR4:GII4"/>
    <mergeCell ref="GAB4:GAS4"/>
    <mergeCell ref="GAT4:GBK4"/>
    <mergeCell ref="GBL4:GCC4"/>
    <mergeCell ref="GCD4:GCU4"/>
    <mergeCell ref="GCV4:GDM4"/>
    <mergeCell ref="GDN4:GEE4"/>
    <mergeCell ref="FVX4:FWO4"/>
    <mergeCell ref="FWP4:FXG4"/>
    <mergeCell ref="FXH4:FXY4"/>
    <mergeCell ref="FXZ4:FYQ4"/>
    <mergeCell ref="FYR4:FZI4"/>
    <mergeCell ref="FZJ4:GAA4"/>
    <mergeCell ref="FRT4:FSK4"/>
    <mergeCell ref="FSL4:FTC4"/>
    <mergeCell ref="FTD4:FTU4"/>
    <mergeCell ref="FTV4:FUM4"/>
    <mergeCell ref="FUN4:FVE4"/>
    <mergeCell ref="FVF4:FVW4"/>
    <mergeCell ref="FNP4:FOG4"/>
    <mergeCell ref="FOH4:FOY4"/>
    <mergeCell ref="FOZ4:FPQ4"/>
    <mergeCell ref="FPR4:FQI4"/>
    <mergeCell ref="FQJ4:FRA4"/>
    <mergeCell ref="FRB4:FRS4"/>
    <mergeCell ref="FJL4:FKC4"/>
    <mergeCell ref="FKD4:FKU4"/>
    <mergeCell ref="FKV4:FLM4"/>
    <mergeCell ref="FLN4:FME4"/>
    <mergeCell ref="FMF4:FMW4"/>
    <mergeCell ref="FMX4:FNO4"/>
    <mergeCell ref="FFH4:FFY4"/>
    <mergeCell ref="FFZ4:FGQ4"/>
    <mergeCell ref="FGR4:FHI4"/>
    <mergeCell ref="FHJ4:FIA4"/>
    <mergeCell ref="FIB4:FIS4"/>
    <mergeCell ref="FIT4:FJK4"/>
    <mergeCell ref="FBD4:FBU4"/>
    <mergeCell ref="FBV4:FCM4"/>
    <mergeCell ref="FCN4:FDE4"/>
    <mergeCell ref="FDF4:FDW4"/>
    <mergeCell ref="FDX4:FEO4"/>
    <mergeCell ref="FEP4:FFG4"/>
    <mergeCell ref="EWZ4:EXQ4"/>
    <mergeCell ref="EXR4:EYI4"/>
    <mergeCell ref="EYJ4:EZA4"/>
    <mergeCell ref="EZB4:EZS4"/>
    <mergeCell ref="EZT4:FAK4"/>
    <mergeCell ref="FAL4:FBC4"/>
    <mergeCell ref="ESV4:ETM4"/>
    <mergeCell ref="ETN4:EUE4"/>
    <mergeCell ref="EUF4:EUW4"/>
    <mergeCell ref="EUX4:EVO4"/>
    <mergeCell ref="EVP4:EWG4"/>
    <mergeCell ref="EWH4:EWY4"/>
    <mergeCell ref="EOR4:EPI4"/>
    <mergeCell ref="EPJ4:EQA4"/>
    <mergeCell ref="EQB4:EQS4"/>
    <mergeCell ref="EQT4:ERK4"/>
    <mergeCell ref="ERL4:ESC4"/>
    <mergeCell ref="ESD4:ESU4"/>
    <mergeCell ref="EKN4:ELE4"/>
    <mergeCell ref="ELF4:ELW4"/>
    <mergeCell ref="ELX4:EMO4"/>
    <mergeCell ref="EMP4:ENG4"/>
    <mergeCell ref="ENH4:ENY4"/>
    <mergeCell ref="ENZ4:EOQ4"/>
    <mergeCell ref="EGJ4:EHA4"/>
    <mergeCell ref="EHB4:EHS4"/>
    <mergeCell ref="EHT4:EIK4"/>
    <mergeCell ref="EIL4:EJC4"/>
    <mergeCell ref="EJD4:EJU4"/>
    <mergeCell ref="EJV4:EKM4"/>
    <mergeCell ref="ECF4:ECW4"/>
    <mergeCell ref="ECX4:EDO4"/>
    <mergeCell ref="EDP4:EEG4"/>
    <mergeCell ref="EEH4:EEY4"/>
    <mergeCell ref="EEZ4:EFQ4"/>
    <mergeCell ref="EFR4:EGI4"/>
    <mergeCell ref="DYB4:DYS4"/>
    <mergeCell ref="DYT4:DZK4"/>
    <mergeCell ref="DZL4:EAC4"/>
    <mergeCell ref="EAD4:EAU4"/>
    <mergeCell ref="EAV4:EBM4"/>
    <mergeCell ref="EBN4:ECE4"/>
    <mergeCell ref="DTX4:DUO4"/>
    <mergeCell ref="DUP4:DVG4"/>
    <mergeCell ref="DVH4:DVY4"/>
    <mergeCell ref="DVZ4:DWQ4"/>
    <mergeCell ref="DWR4:DXI4"/>
    <mergeCell ref="DXJ4:DYA4"/>
    <mergeCell ref="DPT4:DQK4"/>
    <mergeCell ref="DQL4:DRC4"/>
    <mergeCell ref="DRD4:DRU4"/>
    <mergeCell ref="DRV4:DSM4"/>
    <mergeCell ref="DSN4:DTE4"/>
    <mergeCell ref="DTF4:DTW4"/>
    <mergeCell ref="DLP4:DMG4"/>
    <mergeCell ref="DMH4:DMY4"/>
    <mergeCell ref="DMZ4:DNQ4"/>
    <mergeCell ref="DNR4:DOI4"/>
    <mergeCell ref="DOJ4:DPA4"/>
    <mergeCell ref="DPB4:DPS4"/>
    <mergeCell ref="DHL4:DIC4"/>
    <mergeCell ref="DID4:DIU4"/>
    <mergeCell ref="DIV4:DJM4"/>
    <mergeCell ref="DJN4:DKE4"/>
    <mergeCell ref="DKF4:DKW4"/>
    <mergeCell ref="DKX4:DLO4"/>
    <mergeCell ref="DDH4:DDY4"/>
    <mergeCell ref="DDZ4:DEQ4"/>
    <mergeCell ref="DER4:DFI4"/>
    <mergeCell ref="DFJ4:DGA4"/>
    <mergeCell ref="DGB4:DGS4"/>
    <mergeCell ref="DGT4:DHK4"/>
    <mergeCell ref="CZD4:CZU4"/>
    <mergeCell ref="CZV4:DAM4"/>
    <mergeCell ref="DAN4:DBE4"/>
    <mergeCell ref="DBF4:DBW4"/>
    <mergeCell ref="DBX4:DCO4"/>
    <mergeCell ref="DCP4:DDG4"/>
    <mergeCell ref="CUZ4:CVQ4"/>
    <mergeCell ref="CVR4:CWI4"/>
    <mergeCell ref="CWJ4:CXA4"/>
    <mergeCell ref="CXB4:CXS4"/>
    <mergeCell ref="CXT4:CYK4"/>
    <mergeCell ref="CYL4:CZC4"/>
    <mergeCell ref="CQV4:CRM4"/>
    <mergeCell ref="CRN4:CSE4"/>
    <mergeCell ref="CSF4:CSW4"/>
    <mergeCell ref="CSX4:CTO4"/>
    <mergeCell ref="CTP4:CUG4"/>
    <mergeCell ref="CUH4:CUY4"/>
    <mergeCell ref="CMR4:CNI4"/>
    <mergeCell ref="CNJ4:COA4"/>
    <mergeCell ref="COB4:COS4"/>
    <mergeCell ref="COT4:CPK4"/>
    <mergeCell ref="CPL4:CQC4"/>
    <mergeCell ref="CQD4:CQU4"/>
    <mergeCell ref="CIN4:CJE4"/>
    <mergeCell ref="CJF4:CJW4"/>
    <mergeCell ref="CJX4:CKO4"/>
    <mergeCell ref="CKP4:CLG4"/>
    <mergeCell ref="CLH4:CLY4"/>
    <mergeCell ref="CLZ4:CMQ4"/>
    <mergeCell ref="CEJ4:CFA4"/>
    <mergeCell ref="CFB4:CFS4"/>
    <mergeCell ref="CFT4:CGK4"/>
    <mergeCell ref="CGL4:CHC4"/>
    <mergeCell ref="CHD4:CHU4"/>
    <mergeCell ref="CHV4:CIM4"/>
    <mergeCell ref="CAF4:CAW4"/>
    <mergeCell ref="CAX4:CBO4"/>
    <mergeCell ref="CBP4:CCG4"/>
    <mergeCell ref="CCH4:CCY4"/>
    <mergeCell ref="CCZ4:CDQ4"/>
    <mergeCell ref="CDR4:CEI4"/>
    <mergeCell ref="BWB4:BWS4"/>
    <mergeCell ref="BWT4:BXK4"/>
    <mergeCell ref="BXL4:BYC4"/>
    <mergeCell ref="BYD4:BYU4"/>
    <mergeCell ref="BYV4:BZM4"/>
    <mergeCell ref="BZN4:CAE4"/>
    <mergeCell ref="BRX4:BSO4"/>
    <mergeCell ref="BSP4:BTG4"/>
    <mergeCell ref="BTH4:BTY4"/>
    <mergeCell ref="BTZ4:BUQ4"/>
    <mergeCell ref="BUR4:BVI4"/>
    <mergeCell ref="BVJ4:BWA4"/>
    <mergeCell ref="BNT4:BOK4"/>
    <mergeCell ref="BOL4:BPC4"/>
    <mergeCell ref="BPD4:BPU4"/>
    <mergeCell ref="BPV4:BQM4"/>
    <mergeCell ref="BQN4:BRE4"/>
    <mergeCell ref="BRF4:BRW4"/>
    <mergeCell ref="BJP4:BKG4"/>
    <mergeCell ref="BKH4:BKY4"/>
    <mergeCell ref="BKZ4:BLQ4"/>
    <mergeCell ref="BLR4:BMI4"/>
    <mergeCell ref="BMJ4:BNA4"/>
    <mergeCell ref="BNB4:BNS4"/>
    <mergeCell ref="BFL4:BGC4"/>
    <mergeCell ref="BGD4:BGU4"/>
    <mergeCell ref="BGV4:BHM4"/>
    <mergeCell ref="BHN4:BIE4"/>
    <mergeCell ref="BIF4:BIW4"/>
    <mergeCell ref="BIX4:BJO4"/>
    <mergeCell ref="BBH4:BBY4"/>
    <mergeCell ref="BBZ4:BCQ4"/>
    <mergeCell ref="BCR4:BDI4"/>
    <mergeCell ref="BDJ4:BEA4"/>
    <mergeCell ref="BEB4:BES4"/>
    <mergeCell ref="BET4:BFK4"/>
    <mergeCell ref="AXD4:AXU4"/>
    <mergeCell ref="AXV4:AYM4"/>
    <mergeCell ref="AYN4:AZE4"/>
    <mergeCell ref="AZF4:AZW4"/>
    <mergeCell ref="AZX4:BAO4"/>
    <mergeCell ref="BAP4:BBG4"/>
    <mergeCell ref="ASZ4:ATQ4"/>
    <mergeCell ref="ATR4:AUI4"/>
    <mergeCell ref="AUJ4:AVA4"/>
    <mergeCell ref="AVB4:AVS4"/>
    <mergeCell ref="AVT4:AWK4"/>
    <mergeCell ref="AWL4:AXC4"/>
    <mergeCell ref="AOV4:APM4"/>
    <mergeCell ref="APN4:AQE4"/>
    <mergeCell ref="AQF4:AQW4"/>
    <mergeCell ref="AQX4:ARO4"/>
    <mergeCell ref="ARP4:ASG4"/>
    <mergeCell ref="ASH4:ASY4"/>
    <mergeCell ref="AKR4:ALI4"/>
    <mergeCell ref="ALJ4:AMA4"/>
    <mergeCell ref="AMB4:AMS4"/>
    <mergeCell ref="AMT4:ANK4"/>
    <mergeCell ref="ANL4:AOC4"/>
    <mergeCell ref="AOD4:AOU4"/>
    <mergeCell ref="AGN4:AHE4"/>
    <mergeCell ref="AHF4:AHW4"/>
    <mergeCell ref="AHX4:AIO4"/>
    <mergeCell ref="AIP4:AJG4"/>
    <mergeCell ref="AJH4:AJY4"/>
    <mergeCell ref="AJZ4:AKQ4"/>
    <mergeCell ref="ACJ4:ADA4"/>
    <mergeCell ref="ADB4:ADS4"/>
    <mergeCell ref="ADT4:AEK4"/>
    <mergeCell ref="AEL4:AFC4"/>
    <mergeCell ref="AFD4:AFU4"/>
    <mergeCell ref="AFV4:AGM4"/>
    <mergeCell ref="YF4:YW4"/>
    <mergeCell ref="YX4:ZO4"/>
    <mergeCell ref="ZP4:AAG4"/>
    <mergeCell ref="AAH4:AAY4"/>
    <mergeCell ref="AAZ4:ABQ4"/>
    <mergeCell ref="ABR4:ACI4"/>
    <mergeCell ref="UB4:US4"/>
    <mergeCell ref="UT4:VK4"/>
    <mergeCell ref="VL4:WC4"/>
    <mergeCell ref="WD4:WU4"/>
    <mergeCell ref="WV4:XM4"/>
    <mergeCell ref="XN4:YE4"/>
    <mergeCell ref="PX4:QO4"/>
    <mergeCell ref="QP4:RG4"/>
    <mergeCell ref="RH4:RY4"/>
    <mergeCell ref="RZ4:SQ4"/>
    <mergeCell ref="SR4:TI4"/>
    <mergeCell ref="TJ4:UA4"/>
    <mergeCell ref="LT4:MK4"/>
    <mergeCell ref="ML4:NC4"/>
    <mergeCell ref="ND4:NU4"/>
    <mergeCell ref="NV4:OM4"/>
    <mergeCell ref="ON4:PE4"/>
    <mergeCell ref="PF4:PW4"/>
    <mergeCell ref="HP4:IG4"/>
    <mergeCell ref="IH4:IY4"/>
    <mergeCell ref="IZ4:JQ4"/>
    <mergeCell ref="JR4:KI4"/>
    <mergeCell ref="KJ4:LA4"/>
    <mergeCell ref="LB4:LS4"/>
    <mergeCell ref="DL4:EC4"/>
    <mergeCell ref="ED4:EU4"/>
    <mergeCell ref="EV4:FM4"/>
    <mergeCell ref="FN4:GE4"/>
    <mergeCell ref="GF4:GW4"/>
    <mergeCell ref="GX4:HO4"/>
    <mergeCell ref="XDF3:XDW3"/>
    <mergeCell ref="XDX3:XEO3"/>
    <mergeCell ref="XEP3:XES3"/>
    <mergeCell ref="A4:G4"/>
    <mergeCell ref="H4:Y4"/>
    <mergeCell ref="Z4:AQ4"/>
    <mergeCell ref="AR4:BI4"/>
    <mergeCell ref="BJ4:CA4"/>
    <mergeCell ref="CB4:CS4"/>
    <mergeCell ref="CT4:DK4"/>
    <mergeCell ref="WZB3:WZS3"/>
    <mergeCell ref="WZT3:XAK3"/>
    <mergeCell ref="XAL3:XBC3"/>
    <mergeCell ref="XBD3:XBU3"/>
    <mergeCell ref="XBV3:XCM3"/>
    <mergeCell ref="XCN3:XDE3"/>
    <mergeCell ref="WUX3:WVO3"/>
    <mergeCell ref="WVP3:WWG3"/>
    <mergeCell ref="WWH3:WWY3"/>
    <mergeCell ref="WWZ3:WXQ3"/>
    <mergeCell ref="WXR3:WYI3"/>
    <mergeCell ref="WYJ3:WZA3"/>
    <mergeCell ref="WQT3:WRK3"/>
    <mergeCell ref="WRL3:WSC3"/>
    <mergeCell ref="WSD3:WSU3"/>
    <mergeCell ref="WSV3:WTM3"/>
    <mergeCell ref="WTN3:WUE3"/>
    <mergeCell ref="WUF3:WUW3"/>
    <mergeCell ref="WMP3:WNG3"/>
    <mergeCell ref="WNH3:WNY3"/>
    <mergeCell ref="WNZ3:WOQ3"/>
    <mergeCell ref="WOR3:WPI3"/>
    <mergeCell ref="WPJ3:WQA3"/>
    <mergeCell ref="WQB3:WQS3"/>
    <mergeCell ref="WIL3:WJC3"/>
    <mergeCell ref="WJD3:WJU3"/>
    <mergeCell ref="WJV3:WKM3"/>
    <mergeCell ref="WKN3:WLE3"/>
    <mergeCell ref="WLF3:WLW3"/>
    <mergeCell ref="WLX3:WMO3"/>
    <mergeCell ref="WEH3:WEY3"/>
    <mergeCell ref="WEZ3:WFQ3"/>
    <mergeCell ref="WFR3:WGI3"/>
    <mergeCell ref="WGJ3:WHA3"/>
    <mergeCell ref="WHB3:WHS3"/>
    <mergeCell ref="WHT3:WIK3"/>
    <mergeCell ref="WAD3:WAU3"/>
    <mergeCell ref="WAV3:WBM3"/>
    <mergeCell ref="WBN3:WCE3"/>
    <mergeCell ref="WCF3:WCW3"/>
    <mergeCell ref="WCX3:WDO3"/>
    <mergeCell ref="WDP3:WEG3"/>
    <mergeCell ref="VVZ3:VWQ3"/>
    <mergeCell ref="VWR3:VXI3"/>
    <mergeCell ref="VXJ3:VYA3"/>
    <mergeCell ref="VYB3:VYS3"/>
    <mergeCell ref="VYT3:VZK3"/>
    <mergeCell ref="VZL3:WAC3"/>
    <mergeCell ref="VRV3:VSM3"/>
    <mergeCell ref="VSN3:VTE3"/>
    <mergeCell ref="VTF3:VTW3"/>
    <mergeCell ref="VTX3:VUO3"/>
    <mergeCell ref="VUP3:VVG3"/>
    <mergeCell ref="VVH3:VVY3"/>
    <mergeCell ref="VNR3:VOI3"/>
    <mergeCell ref="VOJ3:VPA3"/>
    <mergeCell ref="VPB3:VPS3"/>
    <mergeCell ref="VPT3:VQK3"/>
    <mergeCell ref="VQL3:VRC3"/>
    <mergeCell ref="VRD3:VRU3"/>
    <mergeCell ref="VJN3:VKE3"/>
    <mergeCell ref="VKF3:VKW3"/>
    <mergeCell ref="VKX3:VLO3"/>
    <mergeCell ref="VLP3:VMG3"/>
    <mergeCell ref="VMH3:VMY3"/>
    <mergeCell ref="VMZ3:VNQ3"/>
    <mergeCell ref="VFJ3:VGA3"/>
    <mergeCell ref="VGB3:VGS3"/>
    <mergeCell ref="VGT3:VHK3"/>
    <mergeCell ref="VHL3:VIC3"/>
    <mergeCell ref="VID3:VIU3"/>
    <mergeCell ref="VIV3:VJM3"/>
    <mergeCell ref="VBF3:VBW3"/>
    <mergeCell ref="VBX3:VCO3"/>
    <mergeCell ref="VCP3:VDG3"/>
    <mergeCell ref="VDH3:VDY3"/>
    <mergeCell ref="VDZ3:VEQ3"/>
    <mergeCell ref="VER3:VFI3"/>
    <mergeCell ref="UXB3:UXS3"/>
    <mergeCell ref="UXT3:UYK3"/>
    <mergeCell ref="UYL3:UZC3"/>
    <mergeCell ref="UZD3:UZU3"/>
    <mergeCell ref="UZV3:VAM3"/>
    <mergeCell ref="VAN3:VBE3"/>
    <mergeCell ref="USX3:UTO3"/>
    <mergeCell ref="UTP3:UUG3"/>
    <mergeCell ref="UUH3:UUY3"/>
    <mergeCell ref="UUZ3:UVQ3"/>
    <mergeCell ref="UVR3:UWI3"/>
    <mergeCell ref="UWJ3:UXA3"/>
    <mergeCell ref="UOT3:UPK3"/>
    <mergeCell ref="UPL3:UQC3"/>
    <mergeCell ref="UQD3:UQU3"/>
    <mergeCell ref="UQV3:URM3"/>
    <mergeCell ref="URN3:USE3"/>
    <mergeCell ref="USF3:USW3"/>
    <mergeCell ref="UKP3:ULG3"/>
    <mergeCell ref="ULH3:ULY3"/>
    <mergeCell ref="ULZ3:UMQ3"/>
    <mergeCell ref="UMR3:UNI3"/>
    <mergeCell ref="UNJ3:UOA3"/>
    <mergeCell ref="UOB3:UOS3"/>
    <mergeCell ref="UGL3:UHC3"/>
    <mergeCell ref="UHD3:UHU3"/>
    <mergeCell ref="UHV3:UIM3"/>
    <mergeCell ref="UIN3:UJE3"/>
    <mergeCell ref="UJF3:UJW3"/>
    <mergeCell ref="UJX3:UKO3"/>
    <mergeCell ref="UCH3:UCY3"/>
    <mergeCell ref="UCZ3:UDQ3"/>
    <mergeCell ref="UDR3:UEI3"/>
    <mergeCell ref="UEJ3:UFA3"/>
    <mergeCell ref="UFB3:UFS3"/>
    <mergeCell ref="UFT3:UGK3"/>
    <mergeCell ref="TYD3:TYU3"/>
    <mergeCell ref="TYV3:TZM3"/>
    <mergeCell ref="TZN3:UAE3"/>
    <mergeCell ref="UAF3:UAW3"/>
    <mergeCell ref="UAX3:UBO3"/>
    <mergeCell ref="UBP3:UCG3"/>
    <mergeCell ref="TTZ3:TUQ3"/>
    <mergeCell ref="TUR3:TVI3"/>
    <mergeCell ref="TVJ3:TWA3"/>
    <mergeCell ref="TWB3:TWS3"/>
    <mergeCell ref="TWT3:TXK3"/>
    <mergeCell ref="TXL3:TYC3"/>
    <mergeCell ref="TPV3:TQM3"/>
    <mergeCell ref="TQN3:TRE3"/>
    <mergeCell ref="TRF3:TRW3"/>
    <mergeCell ref="TRX3:TSO3"/>
    <mergeCell ref="TSP3:TTG3"/>
    <mergeCell ref="TTH3:TTY3"/>
    <mergeCell ref="TLR3:TMI3"/>
    <mergeCell ref="TMJ3:TNA3"/>
    <mergeCell ref="TNB3:TNS3"/>
    <mergeCell ref="TNT3:TOK3"/>
    <mergeCell ref="TOL3:TPC3"/>
    <mergeCell ref="TPD3:TPU3"/>
    <mergeCell ref="THN3:TIE3"/>
    <mergeCell ref="TIF3:TIW3"/>
    <mergeCell ref="TIX3:TJO3"/>
    <mergeCell ref="TJP3:TKG3"/>
    <mergeCell ref="TKH3:TKY3"/>
    <mergeCell ref="TKZ3:TLQ3"/>
    <mergeCell ref="TDJ3:TEA3"/>
    <mergeCell ref="TEB3:TES3"/>
    <mergeCell ref="TET3:TFK3"/>
    <mergeCell ref="TFL3:TGC3"/>
    <mergeCell ref="TGD3:TGU3"/>
    <mergeCell ref="TGV3:THM3"/>
    <mergeCell ref="SZF3:SZW3"/>
    <mergeCell ref="SZX3:TAO3"/>
    <mergeCell ref="TAP3:TBG3"/>
    <mergeCell ref="TBH3:TBY3"/>
    <mergeCell ref="TBZ3:TCQ3"/>
    <mergeCell ref="TCR3:TDI3"/>
    <mergeCell ref="SVB3:SVS3"/>
    <mergeCell ref="SVT3:SWK3"/>
    <mergeCell ref="SWL3:SXC3"/>
    <mergeCell ref="SXD3:SXU3"/>
    <mergeCell ref="SXV3:SYM3"/>
    <mergeCell ref="SYN3:SZE3"/>
    <mergeCell ref="SQX3:SRO3"/>
    <mergeCell ref="SRP3:SSG3"/>
    <mergeCell ref="SSH3:SSY3"/>
    <mergeCell ref="SSZ3:STQ3"/>
    <mergeCell ref="STR3:SUI3"/>
    <mergeCell ref="SUJ3:SVA3"/>
    <mergeCell ref="SMT3:SNK3"/>
    <mergeCell ref="SNL3:SOC3"/>
    <mergeCell ref="SOD3:SOU3"/>
    <mergeCell ref="SOV3:SPM3"/>
    <mergeCell ref="SPN3:SQE3"/>
    <mergeCell ref="SQF3:SQW3"/>
    <mergeCell ref="SIP3:SJG3"/>
    <mergeCell ref="SJH3:SJY3"/>
    <mergeCell ref="SJZ3:SKQ3"/>
    <mergeCell ref="SKR3:SLI3"/>
    <mergeCell ref="SLJ3:SMA3"/>
    <mergeCell ref="SMB3:SMS3"/>
    <mergeCell ref="SEL3:SFC3"/>
    <mergeCell ref="SFD3:SFU3"/>
    <mergeCell ref="SFV3:SGM3"/>
    <mergeCell ref="SGN3:SHE3"/>
    <mergeCell ref="SHF3:SHW3"/>
    <mergeCell ref="SHX3:SIO3"/>
    <mergeCell ref="SAH3:SAY3"/>
    <mergeCell ref="SAZ3:SBQ3"/>
    <mergeCell ref="SBR3:SCI3"/>
    <mergeCell ref="SCJ3:SDA3"/>
    <mergeCell ref="SDB3:SDS3"/>
    <mergeCell ref="SDT3:SEK3"/>
    <mergeCell ref="RWD3:RWU3"/>
    <mergeCell ref="RWV3:RXM3"/>
    <mergeCell ref="RXN3:RYE3"/>
    <mergeCell ref="RYF3:RYW3"/>
    <mergeCell ref="RYX3:RZO3"/>
    <mergeCell ref="RZP3:SAG3"/>
    <mergeCell ref="RRZ3:RSQ3"/>
    <mergeCell ref="RSR3:RTI3"/>
    <mergeCell ref="RTJ3:RUA3"/>
    <mergeCell ref="RUB3:RUS3"/>
    <mergeCell ref="RUT3:RVK3"/>
    <mergeCell ref="RVL3:RWC3"/>
    <mergeCell ref="RNV3:ROM3"/>
    <mergeCell ref="RON3:RPE3"/>
    <mergeCell ref="RPF3:RPW3"/>
    <mergeCell ref="RPX3:RQO3"/>
    <mergeCell ref="RQP3:RRG3"/>
    <mergeCell ref="RRH3:RRY3"/>
    <mergeCell ref="RJR3:RKI3"/>
    <mergeCell ref="RKJ3:RLA3"/>
    <mergeCell ref="RLB3:RLS3"/>
    <mergeCell ref="RLT3:RMK3"/>
    <mergeCell ref="RML3:RNC3"/>
    <mergeCell ref="RND3:RNU3"/>
    <mergeCell ref="RFN3:RGE3"/>
    <mergeCell ref="RGF3:RGW3"/>
    <mergeCell ref="RGX3:RHO3"/>
    <mergeCell ref="RHP3:RIG3"/>
    <mergeCell ref="RIH3:RIY3"/>
    <mergeCell ref="RIZ3:RJQ3"/>
    <mergeCell ref="RBJ3:RCA3"/>
    <mergeCell ref="RCB3:RCS3"/>
    <mergeCell ref="RCT3:RDK3"/>
    <mergeCell ref="RDL3:REC3"/>
    <mergeCell ref="RED3:REU3"/>
    <mergeCell ref="REV3:RFM3"/>
    <mergeCell ref="QXF3:QXW3"/>
    <mergeCell ref="QXX3:QYO3"/>
    <mergeCell ref="QYP3:QZG3"/>
    <mergeCell ref="QZH3:QZY3"/>
    <mergeCell ref="QZZ3:RAQ3"/>
    <mergeCell ref="RAR3:RBI3"/>
    <mergeCell ref="QTB3:QTS3"/>
    <mergeCell ref="QTT3:QUK3"/>
    <mergeCell ref="QUL3:QVC3"/>
    <mergeCell ref="QVD3:QVU3"/>
    <mergeCell ref="QVV3:QWM3"/>
    <mergeCell ref="QWN3:QXE3"/>
    <mergeCell ref="QOX3:QPO3"/>
    <mergeCell ref="QPP3:QQG3"/>
    <mergeCell ref="QQH3:QQY3"/>
    <mergeCell ref="QQZ3:QRQ3"/>
    <mergeCell ref="QRR3:QSI3"/>
    <mergeCell ref="QSJ3:QTA3"/>
    <mergeCell ref="QKT3:QLK3"/>
    <mergeCell ref="QLL3:QMC3"/>
    <mergeCell ref="QMD3:QMU3"/>
    <mergeCell ref="QMV3:QNM3"/>
    <mergeCell ref="QNN3:QOE3"/>
    <mergeCell ref="QOF3:QOW3"/>
    <mergeCell ref="QGP3:QHG3"/>
    <mergeCell ref="QHH3:QHY3"/>
    <mergeCell ref="QHZ3:QIQ3"/>
    <mergeCell ref="QIR3:QJI3"/>
    <mergeCell ref="QJJ3:QKA3"/>
    <mergeCell ref="QKB3:QKS3"/>
    <mergeCell ref="QCL3:QDC3"/>
    <mergeCell ref="QDD3:QDU3"/>
    <mergeCell ref="QDV3:QEM3"/>
    <mergeCell ref="QEN3:QFE3"/>
    <mergeCell ref="QFF3:QFW3"/>
    <mergeCell ref="QFX3:QGO3"/>
    <mergeCell ref="PYH3:PYY3"/>
    <mergeCell ref="PYZ3:PZQ3"/>
    <mergeCell ref="PZR3:QAI3"/>
    <mergeCell ref="QAJ3:QBA3"/>
    <mergeCell ref="QBB3:QBS3"/>
    <mergeCell ref="QBT3:QCK3"/>
    <mergeCell ref="PUD3:PUU3"/>
    <mergeCell ref="PUV3:PVM3"/>
    <mergeCell ref="PVN3:PWE3"/>
    <mergeCell ref="PWF3:PWW3"/>
    <mergeCell ref="PWX3:PXO3"/>
    <mergeCell ref="PXP3:PYG3"/>
    <mergeCell ref="PPZ3:PQQ3"/>
    <mergeCell ref="PQR3:PRI3"/>
    <mergeCell ref="PRJ3:PSA3"/>
    <mergeCell ref="PSB3:PSS3"/>
    <mergeCell ref="PST3:PTK3"/>
    <mergeCell ref="PTL3:PUC3"/>
    <mergeCell ref="PLV3:PMM3"/>
    <mergeCell ref="PMN3:PNE3"/>
    <mergeCell ref="PNF3:PNW3"/>
    <mergeCell ref="PNX3:POO3"/>
    <mergeCell ref="POP3:PPG3"/>
    <mergeCell ref="PPH3:PPY3"/>
    <mergeCell ref="PHR3:PII3"/>
    <mergeCell ref="PIJ3:PJA3"/>
    <mergeCell ref="PJB3:PJS3"/>
    <mergeCell ref="PJT3:PKK3"/>
    <mergeCell ref="PKL3:PLC3"/>
    <mergeCell ref="PLD3:PLU3"/>
    <mergeCell ref="PDN3:PEE3"/>
    <mergeCell ref="PEF3:PEW3"/>
    <mergeCell ref="PEX3:PFO3"/>
    <mergeCell ref="PFP3:PGG3"/>
    <mergeCell ref="PGH3:PGY3"/>
    <mergeCell ref="PGZ3:PHQ3"/>
    <mergeCell ref="OZJ3:PAA3"/>
    <mergeCell ref="PAB3:PAS3"/>
    <mergeCell ref="PAT3:PBK3"/>
    <mergeCell ref="PBL3:PCC3"/>
    <mergeCell ref="PCD3:PCU3"/>
    <mergeCell ref="PCV3:PDM3"/>
    <mergeCell ref="OVF3:OVW3"/>
    <mergeCell ref="OVX3:OWO3"/>
    <mergeCell ref="OWP3:OXG3"/>
    <mergeCell ref="OXH3:OXY3"/>
    <mergeCell ref="OXZ3:OYQ3"/>
    <mergeCell ref="OYR3:OZI3"/>
    <mergeCell ref="ORB3:ORS3"/>
    <mergeCell ref="ORT3:OSK3"/>
    <mergeCell ref="OSL3:OTC3"/>
    <mergeCell ref="OTD3:OTU3"/>
    <mergeCell ref="OTV3:OUM3"/>
    <mergeCell ref="OUN3:OVE3"/>
    <mergeCell ref="OMX3:ONO3"/>
    <mergeCell ref="ONP3:OOG3"/>
    <mergeCell ref="OOH3:OOY3"/>
    <mergeCell ref="OOZ3:OPQ3"/>
    <mergeCell ref="OPR3:OQI3"/>
    <mergeCell ref="OQJ3:ORA3"/>
    <mergeCell ref="OIT3:OJK3"/>
    <mergeCell ref="OJL3:OKC3"/>
    <mergeCell ref="OKD3:OKU3"/>
    <mergeCell ref="OKV3:OLM3"/>
    <mergeCell ref="OLN3:OME3"/>
    <mergeCell ref="OMF3:OMW3"/>
    <mergeCell ref="OEP3:OFG3"/>
    <mergeCell ref="OFH3:OFY3"/>
    <mergeCell ref="OFZ3:OGQ3"/>
    <mergeCell ref="OGR3:OHI3"/>
    <mergeCell ref="OHJ3:OIA3"/>
    <mergeCell ref="OIB3:OIS3"/>
    <mergeCell ref="OAL3:OBC3"/>
    <mergeCell ref="OBD3:OBU3"/>
    <mergeCell ref="OBV3:OCM3"/>
    <mergeCell ref="OCN3:ODE3"/>
    <mergeCell ref="ODF3:ODW3"/>
    <mergeCell ref="ODX3:OEO3"/>
    <mergeCell ref="NWH3:NWY3"/>
    <mergeCell ref="NWZ3:NXQ3"/>
    <mergeCell ref="NXR3:NYI3"/>
    <mergeCell ref="NYJ3:NZA3"/>
    <mergeCell ref="NZB3:NZS3"/>
    <mergeCell ref="NZT3:OAK3"/>
    <mergeCell ref="NSD3:NSU3"/>
    <mergeCell ref="NSV3:NTM3"/>
    <mergeCell ref="NTN3:NUE3"/>
    <mergeCell ref="NUF3:NUW3"/>
    <mergeCell ref="NUX3:NVO3"/>
    <mergeCell ref="NVP3:NWG3"/>
    <mergeCell ref="NNZ3:NOQ3"/>
    <mergeCell ref="NOR3:NPI3"/>
    <mergeCell ref="NPJ3:NQA3"/>
    <mergeCell ref="NQB3:NQS3"/>
    <mergeCell ref="NQT3:NRK3"/>
    <mergeCell ref="NRL3:NSC3"/>
    <mergeCell ref="NJV3:NKM3"/>
    <mergeCell ref="NKN3:NLE3"/>
    <mergeCell ref="NLF3:NLW3"/>
    <mergeCell ref="NLX3:NMO3"/>
    <mergeCell ref="NMP3:NNG3"/>
    <mergeCell ref="NNH3:NNY3"/>
    <mergeCell ref="NFR3:NGI3"/>
    <mergeCell ref="NGJ3:NHA3"/>
    <mergeCell ref="NHB3:NHS3"/>
    <mergeCell ref="NHT3:NIK3"/>
    <mergeCell ref="NIL3:NJC3"/>
    <mergeCell ref="NJD3:NJU3"/>
    <mergeCell ref="NBN3:NCE3"/>
    <mergeCell ref="NCF3:NCW3"/>
    <mergeCell ref="NCX3:NDO3"/>
    <mergeCell ref="NDP3:NEG3"/>
    <mergeCell ref="NEH3:NEY3"/>
    <mergeCell ref="NEZ3:NFQ3"/>
    <mergeCell ref="MXJ3:MYA3"/>
    <mergeCell ref="MYB3:MYS3"/>
    <mergeCell ref="MYT3:MZK3"/>
    <mergeCell ref="MZL3:NAC3"/>
    <mergeCell ref="NAD3:NAU3"/>
    <mergeCell ref="NAV3:NBM3"/>
    <mergeCell ref="MTF3:MTW3"/>
    <mergeCell ref="MTX3:MUO3"/>
    <mergeCell ref="MUP3:MVG3"/>
    <mergeCell ref="MVH3:MVY3"/>
    <mergeCell ref="MVZ3:MWQ3"/>
    <mergeCell ref="MWR3:MXI3"/>
    <mergeCell ref="MPB3:MPS3"/>
    <mergeCell ref="MPT3:MQK3"/>
    <mergeCell ref="MQL3:MRC3"/>
    <mergeCell ref="MRD3:MRU3"/>
    <mergeCell ref="MRV3:MSM3"/>
    <mergeCell ref="MSN3:MTE3"/>
    <mergeCell ref="MKX3:MLO3"/>
    <mergeCell ref="MLP3:MMG3"/>
    <mergeCell ref="MMH3:MMY3"/>
    <mergeCell ref="MMZ3:MNQ3"/>
    <mergeCell ref="MNR3:MOI3"/>
    <mergeCell ref="MOJ3:MPA3"/>
    <mergeCell ref="MGT3:MHK3"/>
    <mergeCell ref="MHL3:MIC3"/>
    <mergeCell ref="MID3:MIU3"/>
    <mergeCell ref="MIV3:MJM3"/>
    <mergeCell ref="MJN3:MKE3"/>
    <mergeCell ref="MKF3:MKW3"/>
    <mergeCell ref="MCP3:MDG3"/>
    <mergeCell ref="MDH3:MDY3"/>
    <mergeCell ref="MDZ3:MEQ3"/>
    <mergeCell ref="MER3:MFI3"/>
    <mergeCell ref="MFJ3:MGA3"/>
    <mergeCell ref="MGB3:MGS3"/>
    <mergeCell ref="LYL3:LZC3"/>
    <mergeCell ref="LZD3:LZU3"/>
    <mergeCell ref="LZV3:MAM3"/>
    <mergeCell ref="MAN3:MBE3"/>
    <mergeCell ref="MBF3:MBW3"/>
    <mergeCell ref="MBX3:MCO3"/>
    <mergeCell ref="LUH3:LUY3"/>
    <mergeCell ref="LUZ3:LVQ3"/>
    <mergeCell ref="LVR3:LWI3"/>
    <mergeCell ref="LWJ3:LXA3"/>
    <mergeCell ref="LXB3:LXS3"/>
    <mergeCell ref="LXT3:LYK3"/>
    <mergeCell ref="LQD3:LQU3"/>
    <mergeCell ref="LQV3:LRM3"/>
    <mergeCell ref="LRN3:LSE3"/>
    <mergeCell ref="LSF3:LSW3"/>
    <mergeCell ref="LSX3:LTO3"/>
    <mergeCell ref="LTP3:LUG3"/>
    <mergeCell ref="LLZ3:LMQ3"/>
    <mergeCell ref="LMR3:LNI3"/>
    <mergeCell ref="LNJ3:LOA3"/>
    <mergeCell ref="LOB3:LOS3"/>
    <mergeCell ref="LOT3:LPK3"/>
    <mergeCell ref="LPL3:LQC3"/>
    <mergeCell ref="LHV3:LIM3"/>
    <mergeCell ref="LIN3:LJE3"/>
    <mergeCell ref="LJF3:LJW3"/>
    <mergeCell ref="LJX3:LKO3"/>
    <mergeCell ref="LKP3:LLG3"/>
    <mergeCell ref="LLH3:LLY3"/>
    <mergeCell ref="LDR3:LEI3"/>
    <mergeCell ref="LEJ3:LFA3"/>
    <mergeCell ref="LFB3:LFS3"/>
    <mergeCell ref="LFT3:LGK3"/>
    <mergeCell ref="LGL3:LHC3"/>
    <mergeCell ref="LHD3:LHU3"/>
    <mergeCell ref="KZN3:LAE3"/>
    <mergeCell ref="LAF3:LAW3"/>
    <mergeCell ref="LAX3:LBO3"/>
    <mergeCell ref="LBP3:LCG3"/>
    <mergeCell ref="LCH3:LCY3"/>
    <mergeCell ref="LCZ3:LDQ3"/>
    <mergeCell ref="KVJ3:KWA3"/>
    <mergeCell ref="KWB3:KWS3"/>
    <mergeCell ref="KWT3:KXK3"/>
    <mergeCell ref="KXL3:KYC3"/>
    <mergeCell ref="KYD3:KYU3"/>
    <mergeCell ref="KYV3:KZM3"/>
    <mergeCell ref="KRF3:KRW3"/>
    <mergeCell ref="KRX3:KSO3"/>
    <mergeCell ref="KSP3:KTG3"/>
    <mergeCell ref="KTH3:KTY3"/>
    <mergeCell ref="KTZ3:KUQ3"/>
    <mergeCell ref="KUR3:KVI3"/>
    <mergeCell ref="KNB3:KNS3"/>
    <mergeCell ref="KNT3:KOK3"/>
    <mergeCell ref="KOL3:KPC3"/>
    <mergeCell ref="KPD3:KPU3"/>
    <mergeCell ref="KPV3:KQM3"/>
    <mergeCell ref="KQN3:KRE3"/>
    <mergeCell ref="KIX3:KJO3"/>
    <mergeCell ref="KJP3:KKG3"/>
    <mergeCell ref="KKH3:KKY3"/>
    <mergeCell ref="KKZ3:KLQ3"/>
    <mergeCell ref="KLR3:KMI3"/>
    <mergeCell ref="KMJ3:KNA3"/>
    <mergeCell ref="KET3:KFK3"/>
    <mergeCell ref="KFL3:KGC3"/>
    <mergeCell ref="KGD3:KGU3"/>
    <mergeCell ref="KGV3:KHM3"/>
    <mergeCell ref="KHN3:KIE3"/>
    <mergeCell ref="KIF3:KIW3"/>
    <mergeCell ref="KAP3:KBG3"/>
    <mergeCell ref="KBH3:KBY3"/>
    <mergeCell ref="KBZ3:KCQ3"/>
    <mergeCell ref="KCR3:KDI3"/>
    <mergeCell ref="KDJ3:KEA3"/>
    <mergeCell ref="KEB3:KES3"/>
    <mergeCell ref="JWL3:JXC3"/>
    <mergeCell ref="JXD3:JXU3"/>
    <mergeCell ref="JXV3:JYM3"/>
    <mergeCell ref="JYN3:JZE3"/>
    <mergeCell ref="JZF3:JZW3"/>
    <mergeCell ref="JZX3:KAO3"/>
    <mergeCell ref="JSH3:JSY3"/>
    <mergeCell ref="JSZ3:JTQ3"/>
    <mergeCell ref="JTR3:JUI3"/>
    <mergeCell ref="JUJ3:JVA3"/>
    <mergeCell ref="JVB3:JVS3"/>
    <mergeCell ref="JVT3:JWK3"/>
    <mergeCell ref="JOD3:JOU3"/>
    <mergeCell ref="JOV3:JPM3"/>
    <mergeCell ref="JPN3:JQE3"/>
    <mergeCell ref="JQF3:JQW3"/>
    <mergeCell ref="JQX3:JRO3"/>
    <mergeCell ref="JRP3:JSG3"/>
    <mergeCell ref="JJZ3:JKQ3"/>
    <mergeCell ref="JKR3:JLI3"/>
    <mergeCell ref="JLJ3:JMA3"/>
    <mergeCell ref="JMB3:JMS3"/>
    <mergeCell ref="JMT3:JNK3"/>
    <mergeCell ref="JNL3:JOC3"/>
    <mergeCell ref="JFV3:JGM3"/>
    <mergeCell ref="JGN3:JHE3"/>
    <mergeCell ref="JHF3:JHW3"/>
    <mergeCell ref="JHX3:JIO3"/>
    <mergeCell ref="JIP3:JJG3"/>
    <mergeCell ref="JJH3:JJY3"/>
    <mergeCell ref="JBR3:JCI3"/>
    <mergeCell ref="JCJ3:JDA3"/>
    <mergeCell ref="JDB3:JDS3"/>
    <mergeCell ref="JDT3:JEK3"/>
    <mergeCell ref="JEL3:JFC3"/>
    <mergeCell ref="JFD3:JFU3"/>
    <mergeCell ref="IXN3:IYE3"/>
    <mergeCell ref="IYF3:IYW3"/>
    <mergeCell ref="IYX3:IZO3"/>
    <mergeCell ref="IZP3:JAG3"/>
    <mergeCell ref="JAH3:JAY3"/>
    <mergeCell ref="JAZ3:JBQ3"/>
    <mergeCell ref="ITJ3:IUA3"/>
    <mergeCell ref="IUB3:IUS3"/>
    <mergeCell ref="IUT3:IVK3"/>
    <mergeCell ref="IVL3:IWC3"/>
    <mergeCell ref="IWD3:IWU3"/>
    <mergeCell ref="IWV3:IXM3"/>
    <mergeCell ref="IPF3:IPW3"/>
    <mergeCell ref="IPX3:IQO3"/>
    <mergeCell ref="IQP3:IRG3"/>
    <mergeCell ref="IRH3:IRY3"/>
    <mergeCell ref="IRZ3:ISQ3"/>
    <mergeCell ref="ISR3:ITI3"/>
    <mergeCell ref="ILB3:ILS3"/>
    <mergeCell ref="ILT3:IMK3"/>
    <mergeCell ref="IML3:INC3"/>
    <mergeCell ref="IND3:INU3"/>
    <mergeCell ref="INV3:IOM3"/>
    <mergeCell ref="ION3:IPE3"/>
    <mergeCell ref="IGX3:IHO3"/>
    <mergeCell ref="IHP3:IIG3"/>
    <mergeCell ref="IIH3:IIY3"/>
    <mergeCell ref="IIZ3:IJQ3"/>
    <mergeCell ref="IJR3:IKI3"/>
    <mergeCell ref="IKJ3:ILA3"/>
    <mergeCell ref="ICT3:IDK3"/>
    <mergeCell ref="IDL3:IEC3"/>
    <mergeCell ref="IED3:IEU3"/>
    <mergeCell ref="IEV3:IFM3"/>
    <mergeCell ref="IFN3:IGE3"/>
    <mergeCell ref="IGF3:IGW3"/>
    <mergeCell ref="HYP3:HZG3"/>
    <mergeCell ref="HZH3:HZY3"/>
    <mergeCell ref="HZZ3:IAQ3"/>
    <mergeCell ref="IAR3:IBI3"/>
    <mergeCell ref="IBJ3:ICA3"/>
    <mergeCell ref="ICB3:ICS3"/>
    <mergeCell ref="HUL3:HVC3"/>
    <mergeCell ref="HVD3:HVU3"/>
    <mergeCell ref="HVV3:HWM3"/>
    <mergeCell ref="HWN3:HXE3"/>
    <mergeCell ref="HXF3:HXW3"/>
    <mergeCell ref="HXX3:HYO3"/>
    <mergeCell ref="HQH3:HQY3"/>
    <mergeCell ref="HQZ3:HRQ3"/>
    <mergeCell ref="HRR3:HSI3"/>
    <mergeCell ref="HSJ3:HTA3"/>
    <mergeCell ref="HTB3:HTS3"/>
    <mergeCell ref="HTT3:HUK3"/>
    <mergeCell ref="HMD3:HMU3"/>
    <mergeCell ref="HMV3:HNM3"/>
    <mergeCell ref="HNN3:HOE3"/>
    <mergeCell ref="HOF3:HOW3"/>
    <mergeCell ref="HOX3:HPO3"/>
    <mergeCell ref="HPP3:HQG3"/>
    <mergeCell ref="HHZ3:HIQ3"/>
    <mergeCell ref="HIR3:HJI3"/>
    <mergeCell ref="HJJ3:HKA3"/>
    <mergeCell ref="HKB3:HKS3"/>
    <mergeCell ref="HKT3:HLK3"/>
    <mergeCell ref="HLL3:HMC3"/>
    <mergeCell ref="HDV3:HEM3"/>
    <mergeCell ref="HEN3:HFE3"/>
    <mergeCell ref="HFF3:HFW3"/>
    <mergeCell ref="HFX3:HGO3"/>
    <mergeCell ref="HGP3:HHG3"/>
    <mergeCell ref="HHH3:HHY3"/>
    <mergeCell ref="GZR3:HAI3"/>
    <mergeCell ref="HAJ3:HBA3"/>
    <mergeCell ref="HBB3:HBS3"/>
    <mergeCell ref="HBT3:HCK3"/>
    <mergeCell ref="HCL3:HDC3"/>
    <mergeCell ref="HDD3:HDU3"/>
    <mergeCell ref="GVN3:GWE3"/>
    <mergeCell ref="GWF3:GWW3"/>
    <mergeCell ref="GWX3:GXO3"/>
    <mergeCell ref="GXP3:GYG3"/>
    <mergeCell ref="GYH3:GYY3"/>
    <mergeCell ref="GYZ3:GZQ3"/>
    <mergeCell ref="GRJ3:GSA3"/>
    <mergeCell ref="GSB3:GSS3"/>
    <mergeCell ref="GST3:GTK3"/>
    <mergeCell ref="GTL3:GUC3"/>
    <mergeCell ref="GUD3:GUU3"/>
    <mergeCell ref="GUV3:GVM3"/>
    <mergeCell ref="GNF3:GNW3"/>
    <mergeCell ref="GNX3:GOO3"/>
    <mergeCell ref="GOP3:GPG3"/>
    <mergeCell ref="GPH3:GPY3"/>
    <mergeCell ref="GPZ3:GQQ3"/>
    <mergeCell ref="GQR3:GRI3"/>
    <mergeCell ref="GJB3:GJS3"/>
    <mergeCell ref="GJT3:GKK3"/>
    <mergeCell ref="GKL3:GLC3"/>
    <mergeCell ref="GLD3:GLU3"/>
    <mergeCell ref="GLV3:GMM3"/>
    <mergeCell ref="GMN3:GNE3"/>
    <mergeCell ref="GEX3:GFO3"/>
    <mergeCell ref="GFP3:GGG3"/>
    <mergeCell ref="GGH3:GGY3"/>
    <mergeCell ref="GGZ3:GHQ3"/>
    <mergeCell ref="GHR3:GII3"/>
    <mergeCell ref="GIJ3:GJA3"/>
    <mergeCell ref="GAT3:GBK3"/>
    <mergeCell ref="GBL3:GCC3"/>
    <mergeCell ref="GCD3:GCU3"/>
    <mergeCell ref="GCV3:GDM3"/>
    <mergeCell ref="GDN3:GEE3"/>
    <mergeCell ref="GEF3:GEW3"/>
    <mergeCell ref="FWP3:FXG3"/>
    <mergeCell ref="FXH3:FXY3"/>
    <mergeCell ref="FXZ3:FYQ3"/>
    <mergeCell ref="FYR3:FZI3"/>
    <mergeCell ref="FZJ3:GAA3"/>
    <mergeCell ref="GAB3:GAS3"/>
    <mergeCell ref="FSL3:FTC3"/>
    <mergeCell ref="FTD3:FTU3"/>
    <mergeCell ref="FTV3:FUM3"/>
    <mergeCell ref="FUN3:FVE3"/>
    <mergeCell ref="FVF3:FVW3"/>
    <mergeCell ref="FVX3:FWO3"/>
    <mergeCell ref="FOH3:FOY3"/>
    <mergeCell ref="FOZ3:FPQ3"/>
    <mergeCell ref="FPR3:FQI3"/>
    <mergeCell ref="FQJ3:FRA3"/>
    <mergeCell ref="FRB3:FRS3"/>
    <mergeCell ref="FRT3:FSK3"/>
    <mergeCell ref="FKD3:FKU3"/>
    <mergeCell ref="FKV3:FLM3"/>
    <mergeCell ref="FLN3:FME3"/>
    <mergeCell ref="FMF3:FMW3"/>
    <mergeCell ref="FMX3:FNO3"/>
    <mergeCell ref="FNP3:FOG3"/>
    <mergeCell ref="FFZ3:FGQ3"/>
    <mergeCell ref="FGR3:FHI3"/>
    <mergeCell ref="FHJ3:FIA3"/>
    <mergeCell ref="FIB3:FIS3"/>
    <mergeCell ref="FIT3:FJK3"/>
    <mergeCell ref="FJL3:FKC3"/>
    <mergeCell ref="FBV3:FCM3"/>
    <mergeCell ref="FCN3:FDE3"/>
    <mergeCell ref="FDF3:FDW3"/>
    <mergeCell ref="FDX3:FEO3"/>
    <mergeCell ref="FEP3:FFG3"/>
    <mergeCell ref="FFH3:FFY3"/>
    <mergeCell ref="EXR3:EYI3"/>
    <mergeCell ref="EYJ3:EZA3"/>
    <mergeCell ref="EZB3:EZS3"/>
    <mergeCell ref="EZT3:FAK3"/>
    <mergeCell ref="FAL3:FBC3"/>
    <mergeCell ref="FBD3:FBU3"/>
    <mergeCell ref="ETN3:EUE3"/>
    <mergeCell ref="EUF3:EUW3"/>
    <mergeCell ref="EUX3:EVO3"/>
    <mergeCell ref="EVP3:EWG3"/>
    <mergeCell ref="EWH3:EWY3"/>
    <mergeCell ref="EWZ3:EXQ3"/>
    <mergeCell ref="EPJ3:EQA3"/>
    <mergeCell ref="EQB3:EQS3"/>
    <mergeCell ref="EQT3:ERK3"/>
    <mergeCell ref="ERL3:ESC3"/>
    <mergeCell ref="ESD3:ESU3"/>
    <mergeCell ref="ESV3:ETM3"/>
    <mergeCell ref="ELF3:ELW3"/>
    <mergeCell ref="ELX3:EMO3"/>
    <mergeCell ref="EMP3:ENG3"/>
    <mergeCell ref="ENH3:ENY3"/>
    <mergeCell ref="ENZ3:EOQ3"/>
    <mergeCell ref="EOR3:EPI3"/>
    <mergeCell ref="EHB3:EHS3"/>
    <mergeCell ref="EHT3:EIK3"/>
    <mergeCell ref="EIL3:EJC3"/>
    <mergeCell ref="EJD3:EJU3"/>
    <mergeCell ref="EJV3:EKM3"/>
    <mergeCell ref="EKN3:ELE3"/>
    <mergeCell ref="ECX3:EDO3"/>
    <mergeCell ref="EDP3:EEG3"/>
    <mergeCell ref="EEH3:EEY3"/>
    <mergeCell ref="EEZ3:EFQ3"/>
    <mergeCell ref="EFR3:EGI3"/>
    <mergeCell ref="EGJ3:EHA3"/>
    <mergeCell ref="DYT3:DZK3"/>
    <mergeCell ref="DZL3:EAC3"/>
    <mergeCell ref="EAD3:EAU3"/>
    <mergeCell ref="EAV3:EBM3"/>
    <mergeCell ref="EBN3:ECE3"/>
    <mergeCell ref="ECF3:ECW3"/>
    <mergeCell ref="DUP3:DVG3"/>
    <mergeCell ref="DVH3:DVY3"/>
    <mergeCell ref="DVZ3:DWQ3"/>
    <mergeCell ref="DWR3:DXI3"/>
    <mergeCell ref="DXJ3:DYA3"/>
    <mergeCell ref="DYB3:DYS3"/>
    <mergeCell ref="DQL3:DRC3"/>
    <mergeCell ref="DRD3:DRU3"/>
    <mergeCell ref="DRV3:DSM3"/>
    <mergeCell ref="DSN3:DTE3"/>
    <mergeCell ref="DTF3:DTW3"/>
    <mergeCell ref="DTX3:DUO3"/>
    <mergeCell ref="DMH3:DMY3"/>
    <mergeCell ref="DMZ3:DNQ3"/>
    <mergeCell ref="DNR3:DOI3"/>
    <mergeCell ref="DOJ3:DPA3"/>
    <mergeCell ref="DPB3:DPS3"/>
    <mergeCell ref="DPT3:DQK3"/>
    <mergeCell ref="DID3:DIU3"/>
    <mergeCell ref="DIV3:DJM3"/>
    <mergeCell ref="DJN3:DKE3"/>
    <mergeCell ref="DKF3:DKW3"/>
    <mergeCell ref="DKX3:DLO3"/>
    <mergeCell ref="DLP3:DMG3"/>
    <mergeCell ref="DDZ3:DEQ3"/>
    <mergeCell ref="DER3:DFI3"/>
    <mergeCell ref="DFJ3:DGA3"/>
    <mergeCell ref="DGB3:DGS3"/>
    <mergeCell ref="DGT3:DHK3"/>
    <mergeCell ref="DHL3:DIC3"/>
    <mergeCell ref="CZV3:DAM3"/>
    <mergeCell ref="DAN3:DBE3"/>
    <mergeCell ref="DBF3:DBW3"/>
    <mergeCell ref="DBX3:DCO3"/>
    <mergeCell ref="DCP3:DDG3"/>
    <mergeCell ref="DDH3:DDY3"/>
    <mergeCell ref="CVR3:CWI3"/>
    <mergeCell ref="CWJ3:CXA3"/>
    <mergeCell ref="CXB3:CXS3"/>
    <mergeCell ref="CXT3:CYK3"/>
    <mergeCell ref="CYL3:CZC3"/>
    <mergeCell ref="CZD3:CZU3"/>
    <mergeCell ref="CRN3:CSE3"/>
    <mergeCell ref="CSF3:CSW3"/>
    <mergeCell ref="CSX3:CTO3"/>
    <mergeCell ref="CTP3:CUG3"/>
    <mergeCell ref="CUH3:CUY3"/>
    <mergeCell ref="CUZ3:CVQ3"/>
    <mergeCell ref="CNJ3:COA3"/>
    <mergeCell ref="COB3:COS3"/>
    <mergeCell ref="COT3:CPK3"/>
    <mergeCell ref="CPL3:CQC3"/>
    <mergeCell ref="CQD3:CQU3"/>
    <mergeCell ref="CQV3:CRM3"/>
    <mergeCell ref="CJF3:CJW3"/>
    <mergeCell ref="CJX3:CKO3"/>
    <mergeCell ref="CKP3:CLG3"/>
    <mergeCell ref="CLH3:CLY3"/>
    <mergeCell ref="CLZ3:CMQ3"/>
    <mergeCell ref="CMR3:CNI3"/>
    <mergeCell ref="CFB3:CFS3"/>
    <mergeCell ref="CFT3:CGK3"/>
    <mergeCell ref="CGL3:CHC3"/>
    <mergeCell ref="CHD3:CHU3"/>
    <mergeCell ref="CHV3:CIM3"/>
    <mergeCell ref="CIN3:CJE3"/>
    <mergeCell ref="CAX3:CBO3"/>
    <mergeCell ref="CBP3:CCG3"/>
    <mergeCell ref="CCH3:CCY3"/>
    <mergeCell ref="CCZ3:CDQ3"/>
    <mergeCell ref="CDR3:CEI3"/>
    <mergeCell ref="CEJ3:CFA3"/>
    <mergeCell ref="BWT3:BXK3"/>
    <mergeCell ref="BXL3:BYC3"/>
    <mergeCell ref="BYD3:BYU3"/>
    <mergeCell ref="BYV3:BZM3"/>
    <mergeCell ref="BZN3:CAE3"/>
    <mergeCell ref="CAF3:CAW3"/>
    <mergeCell ref="BSP3:BTG3"/>
    <mergeCell ref="BTH3:BTY3"/>
    <mergeCell ref="BTZ3:BUQ3"/>
    <mergeCell ref="BUR3:BVI3"/>
    <mergeCell ref="BVJ3:BWA3"/>
    <mergeCell ref="BWB3:BWS3"/>
    <mergeCell ref="BOL3:BPC3"/>
    <mergeCell ref="BPD3:BPU3"/>
    <mergeCell ref="BPV3:BQM3"/>
    <mergeCell ref="BQN3:BRE3"/>
    <mergeCell ref="BRF3:BRW3"/>
    <mergeCell ref="BRX3:BSO3"/>
    <mergeCell ref="BKH3:BKY3"/>
    <mergeCell ref="BKZ3:BLQ3"/>
    <mergeCell ref="BLR3:BMI3"/>
    <mergeCell ref="BMJ3:BNA3"/>
    <mergeCell ref="BNB3:BNS3"/>
    <mergeCell ref="BNT3:BOK3"/>
    <mergeCell ref="BGD3:BGU3"/>
    <mergeCell ref="BGV3:BHM3"/>
    <mergeCell ref="BHN3:BIE3"/>
    <mergeCell ref="BIF3:BIW3"/>
    <mergeCell ref="BIX3:BJO3"/>
    <mergeCell ref="BJP3:BKG3"/>
    <mergeCell ref="BBZ3:BCQ3"/>
    <mergeCell ref="BCR3:BDI3"/>
    <mergeCell ref="BDJ3:BEA3"/>
    <mergeCell ref="BEB3:BES3"/>
    <mergeCell ref="BET3:BFK3"/>
    <mergeCell ref="BFL3:BGC3"/>
    <mergeCell ref="AXV3:AYM3"/>
    <mergeCell ref="AYN3:AZE3"/>
    <mergeCell ref="AZF3:AZW3"/>
    <mergeCell ref="AZX3:BAO3"/>
    <mergeCell ref="BAP3:BBG3"/>
    <mergeCell ref="BBH3:BBY3"/>
    <mergeCell ref="ATR3:AUI3"/>
    <mergeCell ref="AUJ3:AVA3"/>
    <mergeCell ref="AVB3:AVS3"/>
    <mergeCell ref="AVT3:AWK3"/>
    <mergeCell ref="AWL3:AXC3"/>
    <mergeCell ref="AXD3:AXU3"/>
    <mergeCell ref="APN3:AQE3"/>
    <mergeCell ref="AQF3:AQW3"/>
    <mergeCell ref="AQX3:ARO3"/>
    <mergeCell ref="ARP3:ASG3"/>
    <mergeCell ref="ASH3:ASY3"/>
    <mergeCell ref="ASZ3:ATQ3"/>
    <mergeCell ref="ALJ3:AMA3"/>
    <mergeCell ref="AMB3:AMS3"/>
    <mergeCell ref="AMT3:ANK3"/>
    <mergeCell ref="ANL3:AOC3"/>
    <mergeCell ref="AOD3:AOU3"/>
    <mergeCell ref="AOV3:APM3"/>
    <mergeCell ref="AHF3:AHW3"/>
    <mergeCell ref="AHX3:AIO3"/>
    <mergeCell ref="AIP3:AJG3"/>
    <mergeCell ref="AJH3:AJY3"/>
    <mergeCell ref="AJZ3:AKQ3"/>
    <mergeCell ref="AKR3:ALI3"/>
    <mergeCell ref="ADB3:ADS3"/>
    <mergeCell ref="ADT3:AEK3"/>
    <mergeCell ref="AEL3:AFC3"/>
    <mergeCell ref="AFD3:AFU3"/>
    <mergeCell ref="AFV3:AGM3"/>
    <mergeCell ref="AGN3:AHE3"/>
    <mergeCell ref="YX3:ZO3"/>
    <mergeCell ref="ZP3:AAG3"/>
    <mergeCell ref="AAH3:AAY3"/>
    <mergeCell ref="AAZ3:ABQ3"/>
    <mergeCell ref="ABR3:ACI3"/>
    <mergeCell ref="ACJ3:ADA3"/>
    <mergeCell ref="UT3:VK3"/>
    <mergeCell ref="VL3:WC3"/>
    <mergeCell ref="WD3:WU3"/>
    <mergeCell ref="WV3:XM3"/>
    <mergeCell ref="XN3:YE3"/>
    <mergeCell ref="YF3:YW3"/>
    <mergeCell ref="QP3:RG3"/>
    <mergeCell ref="RH3:RY3"/>
    <mergeCell ref="RZ3:SQ3"/>
    <mergeCell ref="SR3:TI3"/>
    <mergeCell ref="TJ3:UA3"/>
    <mergeCell ref="UB3:US3"/>
    <mergeCell ref="ML3:NC3"/>
    <mergeCell ref="ND3:NU3"/>
    <mergeCell ref="NV3:OM3"/>
    <mergeCell ref="ON3:PE3"/>
    <mergeCell ref="PF3:PW3"/>
    <mergeCell ref="PX3:QO3"/>
    <mergeCell ref="IH3:IY3"/>
    <mergeCell ref="IZ3:JQ3"/>
    <mergeCell ref="JR3:KI3"/>
    <mergeCell ref="KJ3:LA3"/>
    <mergeCell ref="LB3:LS3"/>
    <mergeCell ref="LT3:MK3"/>
    <mergeCell ref="ED3:EU3"/>
    <mergeCell ref="EV3:FM3"/>
    <mergeCell ref="FN3:GE3"/>
    <mergeCell ref="GF3:GW3"/>
    <mergeCell ref="GX3:HO3"/>
    <mergeCell ref="HP3:IG3"/>
    <mergeCell ref="XDX2:XEO2"/>
    <mergeCell ref="XEP2:XES2"/>
    <mergeCell ref="A3:G3"/>
    <mergeCell ref="H3:Y3"/>
    <mergeCell ref="Z3:AQ3"/>
    <mergeCell ref="AR3:BI3"/>
    <mergeCell ref="BJ3:CA3"/>
    <mergeCell ref="CB3:CS3"/>
    <mergeCell ref="CT3:DK3"/>
    <mergeCell ref="DL3:EC3"/>
    <mergeCell ref="WZT2:XAK2"/>
    <mergeCell ref="XAL2:XBC2"/>
    <mergeCell ref="XBD2:XBU2"/>
    <mergeCell ref="XBV2:XCM2"/>
    <mergeCell ref="XCN2:XDE2"/>
    <mergeCell ref="XDF2:XDW2"/>
    <mergeCell ref="WVP2:WWG2"/>
    <mergeCell ref="WWH2:WWY2"/>
    <mergeCell ref="WWZ2:WXQ2"/>
    <mergeCell ref="WXR2:WYI2"/>
    <mergeCell ref="WYJ2:WZA2"/>
    <mergeCell ref="WZB2:WZS2"/>
    <mergeCell ref="WRL2:WSC2"/>
    <mergeCell ref="WSD2:WSU2"/>
    <mergeCell ref="WSV2:WTM2"/>
    <mergeCell ref="WTN2:WUE2"/>
    <mergeCell ref="WUF2:WUW2"/>
    <mergeCell ref="WUX2:WVO2"/>
    <mergeCell ref="WNH2:WNY2"/>
    <mergeCell ref="WNZ2:WOQ2"/>
    <mergeCell ref="WOR2:WPI2"/>
    <mergeCell ref="WPJ2:WQA2"/>
    <mergeCell ref="WQB2:WQS2"/>
    <mergeCell ref="WQT2:WRK2"/>
    <mergeCell ref="WJD2:WJU2"/>
    <mergeCell ref="WJV2:WKM2"/>
    <mergeCell ref="WKN2:WLE2"/>
    <mergeCell ref="WLF2:WLW2"/>
    <mergeCell ref="WLX2:WMO2"/>
    <mergeCell ref="WMP2:WNG2"/>
    <mergeCell ref="WEZ2:WFQ2"/>
    <mergeCell ref="WFR2:WGI2"/>
    <mergeCell ref="WGJ2:WHA2"/>
    <mergeCell ref="WHB2:WHS2"/>
    <mergeCell ref="WHT2:WIK2"/>
    <mergeCell ref="WIL2:WJC2"/>
    <mergeCell ref="WAV2:WBM2"/>
    <mergeCell ref="WBN2:WCE2"/>
    <mergeCell ref="WCF2:WCW2"/>
    <mergeCell ref="WCX2:WDO2"/>
    <mergeCell ref="WDP2:WEG2"/>
    <mergeCell ref="WEH2:WEY2"/>
    <mergeCell ref="VWR2:VXI2"/>
    <mergeCell ref="VXJ2:VYA2"/>
    <mergeCell ref="VYB2:VYS2"/>
    <mergeCell ref="VYT2:VZK2"/>
    <mergeCell ref="VZL2:WAC2"/>
    <mergeCell ref="WAD2:WAU2"/>
    <mergeCell ref="VSN2:VTE2"/>
    <mergeCell ref="VTF2:VTW2"/>
    <mergeCell ref="VTX2:VUO2"/>
    <mergeCell ref="VUP2:VVG2"/>
    <mergeCell ref="VVH2:VVY2"/>
    <mergeCell ref="VVZ2:VWQ2"/>
    <mergeCell ref="VOJ2:VPA2"/>
    <mergeCell ref="VPB2:VPS2"/>
    <mergeCell ref="VPT2:VQK2"/>
    <mergeCell ref="VQL2:VRC2"/>
    <mergeCell ref="VRD2:VRU2"/>
    <mergeCell ref="VRV2:VSM2"/>
    <mergeCell ref="VKF2:VKW2"/>
    <mergeCell ref="VKX2:VLO2"/>
    <mergeCell ref="VLP2:VMG2"/>
    <mergeCell ref="VMH2:VMY2"/>
    <mergeCell ref="VMZ2:VNQ2"/>
    <mergeCell ref="VNR2:VOI2"/>
    <mergeCell ref="VGB2:VGS2"/>
    <mergeCell ref="VGT2:VHK2"/>
    <mergeCell ref="VHL2:VIC2"/>
    <mergeCell ref="VID2:VIU2"/>
    <mergeCell ref="VIV2:VJM2"/>
    <mergeCell ref="VJN2:VKE2"/>
    <mergeCell ref="VBX2:VCO2"/>
    <mergeCell ref="VCP2:VDG2"/>
    <mergeCell ref="VDH2:VDY2"/>
    <mergeCell ref="VDZ2:VEQ2"/>
    <mergeCell ref="VER2:VFI2"/>
    <mergeCell ref="VFJ2:VGA2"/>
    <mergeCell ref="UXT2:UYK2"/>
    <mergeCell ref="UYL2:UZC2"/>
    <mergeCell ref="UZD2:UZU2"/>
    <mergeCell ref="UZV2:VAM2"/>
    <mergeCell ref="VAN2:VBE2"/>
    <mergeCell ref="VBF2:VBW2"/>
    <mergeCell ref="UTP2:UUG2"/>
    <mergeCell ref="UUH2:UUY2"/>
    <mergeCell ref="UUZ2:UVQ2"/>
    <mergeCell ref="UVR2:UWI2"/>
    <mergeCell ref="UWJ2:UXA2"/>
    <mergeCell ref="UXB2:UXS2"/>
    <mergeCell ref="UPL2:UQC2"/>
    <mergeCell ref="UQD2:UQU2"/>
    <mergeCell ref="UQV2:URM2"/>
    <mergeCell ref="URN2:USE2"/>
    <mergeCell ref="USF2:USW2"/>
    <mergeCell ref="USX2:UTO2"/>
    <mergeCell ref="ULH2:ULY2"/>
    <mergeCell ref="ULZ2:UMQ2"/>
    <mergeCell ref="UMR2:UNI2"/>
    <mergeCell ref="UNJ2:UOA2"/>
    <mergeCell ref="UOB2:UOS2"/>
    <mergeCell ref="UOT2:UPK2"/>
    <mergeCell ref="UHD2:UHU2"/>
    <mergeCell ref="UHV2:UIM2"/>
    <mergeCell ref="UIN2:UJE2"/>
    <mergeCell ref="UJF2:UJW2"/>
    <mergeCell ref="UJX2:UKO2"/>
    <mergeCell ref="UKP2:ULG2"/>
    <mergeCell ref="UCZ2:UDQ2"/>
    <mergeCell ref="UDR2:UEI2"/>
    <mergeCell ref="UEJ2:UFA2"/>
    <mergeCell ref="UFB2:UFS2"/>
    <mergeCell ref="UFT2:UGK2"/>
    <mergeCell ref="UGL2:UHC2"/>
    <mergeCell ref="TYV2:TZM2"/>
    <mergeCell ref="TZN2:UAE2"/>
    <mergeCell ref="UAF2:UAW2"/>
    <mergeCell ref="UAX2:UBO2"/>
    <mergeCell ref="UBP2:UCG2"/>
    <mergeCell ref="UCH2:UCY2"/>
    <mergeCell ref="TUR2:TVI2"/>
    <mergeCell ref="TVJ2:TWA2"/>
    <mergeCell ref="TWB2:TWS2"/>
    <mergeCell ref="TWT2:TXK2"/>
    <mergeCell ref="TXL2:TYC2"/>
    <mergeCell ref="TYD2:TYU2"/>
    <mergeCell ref="TQN2:TRE2"/>
    <mergeCell ref="TRF2:TRW2"/>
    <mergeCell ref="TRX2:TSO2"/>
    <mergeCell ref="TSP2:TTG2"/>
    <mergeCell ref="TTH2:TTY2"/>
    <mergeCell ref="TTZ2:TUQ2"/>
    <mergeCell ref="TMJ2:TNA2"/>
    <mergeCell ref="TNB2:TNS2"/>
    <mergeCell ref="TNT2:TOK2"/>
    <mergeCell ref="TOL2:TPC2"/>
    <mergeCell ref="TPD2:TPU2"/>
    <mergeCell ref="TPV2:TQM2"/>
    <mergeCell ref="TIF2:TIW2"/>
    <mergeCell ref="TIX2:TJO2"/>
    <mergeCell ref="TJP2:TKG2"/>
    <mergeCell ref="TKH2:TKY2"/>
    <mergeCell ref="TKZ2:TLQ2"/>
    <mergeCell ref="TLR2:TMI2"/>
    <mergeCell ref="TEB2:TES2"/>
    <mergeCell ref="TET2:TFK2"/>
    <mergeCell ref="TFL2:TGC2"/>
    <mergeCell ref="TGD2:TGU2"/>
    <mergeCell ref="TGV2:THM2"/>
    <mergeCell ref="THN2:TIE2"/>
    <mergeCell ref="SZX2:TAO2"/>
    <mergeCell ref="TAP2:TBG2"/>
    <mergeCell ref="TBH2:TBY2"/>
    <mergeCell ref="TBZ2:TCQ2"/>
    <mergeCell ref="TCR2:TDI2"/>
    <mergeCell ref="TDJ2:TEA2"/>
    <mergeCell ref="SVT2:SWK2"/>
    <mergeCell ref="SWL2:SXC2"/>
    <mergeCell ref="SXD2:SXU2"/>
    <mergeCell ref="SXV2:SYM2"/>
    <mergeCell ref="SYN2:SZE2"/>
    <mergeCell ref="SZF2:SZW2"/>
    <mergeCell ref="SRP2:SSG2"/>
    <mergeCell ref="SSH2:SSY2"/>
    <mergeCell ref="SSZ2:STQ2"/>
    <mergeCell ref="STR2:SUI2"/>
    <mergeCell ref="SUJ2:SVA2"/>
    <mergeCell ref="SVB2:SVS2"/>
    <mergeCell ref="SNL2:SOC2"/>
    <mergeCell ref="SOD2:SOU2"/>
    <mergeCell ref="SOV2:SPM2"/>
    <mergeCell ref="SPN2:SQE2"/>
    <mergeCell ref="SQF2:SQW2"/>
    <mergeCell ref="SQX2:SRO2"/>
    <mergeCell ref="SJH2:SJY2"/>
    <mergeCell ref="SJZ2:SKQ2"/>
    <mergeCell ref="SKR2:SLI2"/>
    <mergeCell ref="SLJ2:SMA2"/>
    <mergeCell ref="SMB2:SMS2"/>
    <mergeCell ref="SMT2:SNK2"/>
    <mergeCell ref="SFD2:SFU2"/>
    <mergeCell ref="SFV2:SGM2"/>
    <mergeCell ref="SGN2:SHE2"/>
    <mergeCell ref="SHF2:SHW2"/>
    <mergeCell ref="SHX2:SIO2"/>
    <mergeCell ref="SIP2:SJG2"/>
    <mergeCell ref="SAZ2:SBQ2"/>
    <mergeCell ref="SBR2:SCI2"/>
    <mergeCell ref="SCJ2:SDA2"/>
    <mergeCell ref="SDB2:SDS2"/>
    <mergeCell ref="SDT2:SEK2"/>
    <mergeCell ref="SEL2:SFC2"/>
    <mergeCell ref="RWV2:RXM2"/>
    <mergeCell ref="RXN2:RYE2"/>
    <mergeCell ref="RYF2:RYW2"/>
    <mergeCell ref="RYX2:RZO2"/>
    <mergeCell ref="RZP2:SAG2"/>
    <mergeCell ref="SAH2:SAY2"/>
    <mergeCell ref="RSR2:RTI2"/>
    <mergeCell ref="RTJ2:RUA2"/>
    <mergeCell ref="RUB2:RUS2"/>
    <mergeCell ref="RUT2:RVK2"/>
    <mergeCell ref="RVL2:RWC2"/>
    <mergeCell ref="RWD2:RWU2"/>
    <mergeCell ref="RON2:RPE2"/>
    <mergeCell ref="RPF2:RPW2"/>
    <mergeCell ref="RPX2:RQO2"/>
    <mergeCell ref="RQP2:RRG2"/>
    <mergeCell ref="RRH2:RRY2"/>
    <mergeCell ref="RRZ2:RSQ2"/>
    <mergeCell ref="RKJ2:RLA2"/>
    <mergeCell ref="RLB2:RLS2"/>
    <mergeCell ref="RLT2:RMK2"/>
    <mergeCell ref="RML2:RNC2"/>
    <mergeCell ref="RND2:RNU2"/>
    <mergeCell ref="RNV2:ROM2"/>
    <mergeCell ref="RGF2:RGW2"/>
    <mergeCell ref="RGX2:RHO2"/>
    <mergeCell ref="RHP2:RIG2"/>
    <mergeCell ref="RIH2:RIY2"/>
    <mergeCell ref="RIZ2:RJQ2"/>
    <mergeCell ref="RJR2:RKI2"/>
    <mergeCell ref="RCB2:RCS2"/>
    <mergeCell ref="RCT2:RDK2"/>
    <mergeCell ref="RDL2:REC2"/>
    <mergeCell ref="RED2:REU2"/>
    <mergeCell ref="REV2:RFM2"/>
    <mergeCell ref="RFN2:RGE2"/>
    <mergeCell ref="QXX2:QYO2"/>
    <mergeCell ref="QYP2:QZG2"/>
    <mergeCell ref="QZH2:QZY2"/>
    <mergeCell ref="QZZ2:RAQ2"/>
    <mergeCell ref="RAR2:RBI2"/>
    <mergeCell ref="RBJ2:RCA2"/>
    <mergeCell ref="QTT2:QUK2"/>
    <mergeCell ref="QUL2:QVC2"/>
    <mergeCell ref="QVD2:QVU2"/>
    <mergeCell ref="QVV2:QWM2"/>
    <mergeCell ref="QWN2:QXE2"/>
    <mergeCell ref="QXF2:QXW2"/>
    <mergeCell ref="QPP2:QQG2"/>
    <mergeCell ref="QQH2:QQY2"/>
    <mergeCell ref="QQZ2:QRQ2"/>
    <mergeCell ref="QRR2:QSI2"/>
    <mergeCell ref="QSJ2:QTA2"/>
    <mergeCell ref="QTB2:QTS2"/>
    <mergeCell ref="QLL2:QMC2"/>
    <mergeCell ref="QMD2:QMU2"/>
    <mergeCell ref="QMV2:QNM2"/>
    <mergeCell ref="QNN2:QOE2"/>
    <mergeCell ref="QOF2:QOW2"/>
    <mergeCell ref="QOX2:QPO2"/>
    <mergeCell ref="QHH2:QHY2"/>
    <mergeCell ref="QHZ2:QIQ2"/>
    <mergeCell ref="QIR2:QJI2"/>
    <mergeCell ref="QJJ2:QKA2"/>
    <mergeCell ref="QKB2:QKS2"/>
    <mergeCell ref="QKT2:QLK2"/>
    <mergeCell ref="QDD2:QDU2"/>
    <mergeCell ref="QDV2:QEM2"/>
    <mergeCell ref="QEN2:QFE2"/>
    <mergeCell ref="QFF2:QFW2"/>
    <mergeCell ref="QFX2:QGO2"/>
    <mergeCell ref="QGP2:QHG2"/>
    <mergeCell ref="PYZ2:PZQ2"/>
    <mergeCell ref="PZR2:QAI2"/>
    <mergeCell ref="QAJ2:QBA2"/>
    <mergeCell ref="QBB2:QBS2"/>
    <mergeCell ref="QBT2:QCK2"/>
    <mergeCell ref="QCL2:QDC2"/>
    <mergeCell ref="PUV2:PVM2"/>
    <mergeCell ref="PVN2:PWE2"/>
    <mergeCell ref="PWF2:PWW2"/>
    <mergeCell ref="PWX2:PXO2"/>
    <mergeCell ref="PXP2:PYG2"/>
    <mergeCell ref="PYH2:PYY2"/>
    <mergeCell ref="PQR2:PRI2"/>
    <mergeCell ref="PRJ2:PSA2"/>
    <mergeCell ref="PSB2:PSS2"/>
    <mergeCell ref="PST2:PTK2"/>
    <mergeCell ref="PTL2:PUC2"/>
    <mergeCell ref="PUD2:PUU2"/>
    <mergeCell ref="PMN2:PNE2"/>
    <mergeCell ref="PNF2:PNW2"/>
    <mergeCell ref="PNX2:POO2"/>
    <mergeCell ref="POP2:PPG2"/>
    <mergeCell ref="PPH2:PPY2"/>
    <mergeCell ref="PPZ2:PQQ2"/>
    <mergeCell ref="PIJ2:PJA2"/>
    <mergeCell ref="PJB2:PJS2"/>
    <mergeCell ref="PJT2:PKK2"/>
    <mergeCell ref="PKL2:PLC2"/>
    <mergeCell ref="PLD2:PLU2"/>
    <mergeCell ref="PLV2:PMM2"/>
    <mergeCell ref="PEF2:PEW2"/>
    <mergeCell ref="PEX2:PFO2"/>
    <mergeCell ref="PFP2:PGG2"/>
    <mergeCell ref="PGH2:PGY2"/>
    <mergeCell ref="PGZ2:PHQ2"/>
    <mergeCell ref="PHR2:PII2"/>
    <mergeCell ref="PAB2:PAS2"/>
    <mergeCell ref="PAT2:PBK2"/>
    <mergeCell ref="PBL2:PCC2"/>
    <mergeCell ref="PCD2:PCU2"/>
    <mergeCell ref="PCV2:PDM2"/>
    <mergeCell ref="PDN2:PEE2"/>
    <mergeCell ref="OVX2:OWO2"/>
    <mergeCell ref="OWP2:OXG2"/>
    <mergeCell ref="OXH2:OXY2"/>
    <mergeCell ref="OXZ2:OYQ2"/>
    <mergeCell ref="OYR2:OZI2"/>
    <mergeCell ref="OZJ2:PAA2"/>
    <mergeCell ref="ORT2:OSK2"/>
    <mergeCell ref="OSL2:OTC2"/>
    <mergeCell ref="OTD2:OTU2"/>
    <mergeCell ref="OTV2:OUM2"/>
    <mergeCell ref="OUN2:OVE2"/>
    <mergeCell ref="OVF2:OVW2"/>
    <mergeCell ref="ONP2:OOG2"/>
    <mergeCell ref="OOH2:OOY2"/>
    <mergeCell ref="OOZ2:OPQ2"/>
    <mergeCell ref="OPR2:OQI2"/>
    <mergeCell ref="OQJ2:ORA2"/>
    <mergeCell ref="ORB2:ORS2"/>
    <mergeCell ref="OJL2:OKC2"/>
    <mergeCell ref="OKD2:OKU2"/>
    <mergeCell ref="OKV2:OLM2"/>
    <mergeCell ref="OLN2:OME2"/>
    <mergeCell ref="OMF2:OMW2"/>
    <mergeCell ref="OMX2:ONO2"/>
    <mergeCell ref="OFH2:OFY2"/>
    <mergeCell ref="OFZ2:OGQ2"/>
    <mergeCell ref="OGR2:OHI2"/>
    <mergeCell ref="OHJ2:OIA2"/>
    <mergeCell ref="OIB2:OIS2"/>
    <mergeCell ref="OIT2:OJK2"/>
    <mergeCell ref="OBD2:OBU2"/>
    <mergeCell ref="OBV2:OCM2"/>
    <mergeCell ref="OCN2:ODE2"/>
    <mergeCell ref="ODF2:ODW2"/>
    <mergeCell ref="ODX2:OEO2"/>
    <mergeCell ref="OEP2:OFG2"/>
    <mergeCell ref="NWZ2:NXQ2"/>
    <mergeCell ref="NXR2:NYI2"/>
    <mergeCell ref="NYJ2:NZA2"/>
    <mergeCell ref="NZB2:NZS2"/>
    <mergeCell ref="NZT2:OAK2"/>
    <mergeCell ref="OAL2:OBC2"/>
    <mergeCell ref="NSV2:NTM2"/>
    <mergeCell ref="NTN2:NUE2"/>
    <mergeCell ref="NUF2:NUW2"/>
    <mergeCell ref="NUX2:NVO2"/>
    <mergeCell ref="NVP2:NWG2"/>
    <mergeCell ref="NWH2:NWY2"/>
    <mergeCell ref="NOR2:NPI2"/>
    <mergeCell ref="NPJ2:NQA2"/>
    <mergeCell ref="NQB2:NQS2"/>
    <mergeCell ref="NQT2:NRK2"/>
    <mergeCell ref="NRL2:NSC2"/>
    <mergeCell ref="NSD2:NSU2"/>
    <mergeCell ref="NKN2:NLE2"/>
    <mergeCell ref="NLF2:NLW2"/>
    <mergeCell ref="NLX2:NMO2"/>
    <mergeCell ref="NMP2:NNG2"/>
    <mergeCell ref="NNH2:NNY2"/>
    <mergeCell ref="NNZ2:NOQ2"/>
    <mergeCell ref="NGJ2:NHA2"/>
    <mergeCell ref="NHB2:NHS2"/>
    <mergeCell ref="NHT2:NIK2"/>
    <mergeCell ref="NIL2:NJC2"/>
    <mergeCell ref="NJD2:NJU2"/>
    <mergeCell ref="NJV2:NKM2"/>
    <mergeCell ref="NCF2:NCW2"/>
    <mergeCell ref="NCX2:NDO2"/>
    <mergeCell ref="NDP2:NEG2"/>
    <mergeCell ref="NEH2:NEY2"/>
    <mergeCell ref="NEZ2:NFQ2"/>
    <mergeCell ref="NFR2:NGI2"/>
    <mergeCell ref="MYB2:MYS2"/>
    <mergeCell ref="MYT2:MZK2"/>
    <mergeCell ref="MZL2:NAC2"/>
    <mergeCell ref="NAD2:NAU2"/>
    <mergeCell ref="NAV2:NBM2"/>
    <mergeCell ref="NBN2:NCE2"/>
    <mergeCell ref="MTX2:MUO2"/>
    <mergeCell ref="MUP2:MVG2"/>
    <mergeCell ref="MVH2:MVY2"/>
    <mergeCell ref="MVZ2:MWQ2"/>
    <mergeCell ref="MWR2:MXI2"/>
    <mergeCell ref="MXJ2:MYA2"/>
    <mergeCell ref="MPT2:MQK2"/>
    <mergeCell ref="MQL2:MRC2"/>
    <mergeCell ref="MRD2:MRU2"/>
    <mergeCell ref="MRV2:MSM2"/>
    <mergeCell ref="MSN2:MTE2"/>
    <mergeCell ref="MTF2:MTW2"/>
    <mergeCell ref="MLP2:MMG2"/>
    <mergeCell ref="MMH2:MMY2"/>
    <mergeCell ref="MMZ2:MNQ2"/>
    <mergeCell ref="MNR2:MOI2"/>
    <mergeCell ref="MOJ2:MPA2"/>
    <mergeCell ref="MPB2:MPS2"/>
    <mergeCell ref="MHL2:MIC2"/>
    <mergeCell ref="MID2:MIU2"/>
    <mergeCell ref="MIV2:MJM2"/>
    <mergeCell ref="MJN2:MKE2"/>
    <mergeCell ref="MKF2:MKW2"/>
    <mergeCell ref="MKX2:MLO2"/>
    <mergeCell ref="MDH2:MDY2"/>
    <mergeCell ref="MDZ2:MEQ2"/>
    <mergeCell ref="MER2:MFI2"/>
    <mergeCell ref="MFJ2:MGA2"/>
    <mergeCell ref="MGB2:MGS2"/>
    <mergeCell ref="MGT2:MHK2"/>
    <mergeCell ref="LZD2:LZU2"/>
    <mergeCell ref="LZV2:MAM2"/>
    <mergeCell ref="MAN2:MBE2"/>
    <mergeCell ref="MBF2:MBW2"/>
    <mergeCell ref="MBX2:MCO2"/>
    <mergeCell ref="MCP2:MDG2"/>
    <mergeCell ref="LUZ2:LVQ2"/>
    <mergeCell ref="LVR2:LWI2"/>
    <mergeCell ref="LWJ2:LXA2"/>
    <mergeCell ref="LXB2:LXS2"/>
    <mergeCell ref="LXT2:LYK2"/>
    <mergeCell ref="LYL2:LZC2"/>
    <mergeCell ref="LQV2:LRM2"/>
    <mergeCell ref="LRN2:LSE2"/>
    <mergeCell ref="LSF2:LSW2"/>
    <mergeCell ref="LSX2:LTO2"/>
    <mergeCell ref="LTP2:LUG2"/>
    <mergeCell ref="LUH2:LUY2"/>
    <mergeCell ref="LMR2:LNI2"/>
    <mergeCell ref="LNJ2:LOA2"/>
    <mergeCell ref="LOB2:LOS2"/>
    <mergeCell ref="LOT2:LPK2"/>
    <mergeCell ref="LPL2:LQC2"/>
    <mergeCell ref="LQD2:LQU2"/>
    <mergeCell ref="LIN2:LJE2"/>
    <mergeCell ref="LJF2:LJW2"/>
    <mergeCell ref="LJX2:LKO2"/>
    <mergeCell ref="LKP2:LLG2"/>
    <mergeCell ref="LLH2:LLY2"/>
    <mergeCell ref="LLZ2:LMQ2"/>
    <mergeCell ref="LEJ2:LFA2"/>
    <mergeCell ref="LFB2:LFS2"/>
    <mergeCell ref="LFT2:LGK2"/>
    <mergeCell ref="LGL2:LHC2"/>
    <mergeCell ref="LHD2:LHU2"/>
    <mergeCell ref="LHV2:LIM2"/>
    <mergeCell ref="LAF2:LAW2"/>
    <mergeCell ref="LAX2:LBO2"/>
    <mergeCell ref="LBP2:LCG2"/>
    <mergeCell ref="LCH2:LCY2"/>
    <mergeCell ref="LCZ2:LDQ2"/>
    <mergeCell ref="LDR2:LEI2"/>
    <mergeCell ref="KWB2:KWS2"/>
    <mergeCell ref="KWT2:KXK2"/>
    <mergeCell ref="KXL2:KYC2"/>
    <mergeCell ref="KYD2:KYU2"/>
    <mergeCell ref="KYV2:KZM2"/>
    <mergeCell ref="KZN2:LAE2"/>
    <mergeCell ref="KRX2:KSO2"/>
    <mergeCell ref="KSP2:KTG2"/>
    <mergeCell ref="KTH2:KTY2"/>
    <mergeCell ref="KTZ2:KUQ2"/>
    <mergeCell ref="KUR2:KVI2"/>
    <mergeCell ref="KVJ2:KWA2"/>
    <mergeCell ref="KNT2:KOK2"/>
    <mergeCell ref="KOL2:KPC2"/>
    <mergeCell ref="KPD2:KPU2"/>
    <mergeCell ref="KPV2:KQM2"/>
    <mergeCell ref="KQN2:KRE2"/>
    <mergeCell ref="KRF2:KRW2"/>
    <mergeCell ref="KJP2:KKG2"/>
    <mergeCell ref="KKH2:KKY2"/>
    <mergeCell ref="KKZ2:KLQ2"/>
    <mergeCell ref="KLR2:KMI2"/>
    <mergeCell ref="KMJ2:KNA2"/>
    <mergeCell ref="KNB2:KNS2"/>
    <mergeCell ref="KFL2:KGC2"/>
    <mergeCell ref="KGD2:KGU2"/>
    <mergeCell ref="KGV2:KHM2"/>
    <mergeCell ref="KHN2:KIE2"/>
    <mergeCell ref="KIF2:KIW2"/>
    <mergeCell ref="KIX2:KJO2"/>
    <mergeCell ref="KBH2:KBY2"/>
    <mergeCell ref="KBZ2:KCQ2"/>
    <mergeCell ref="KCR2:KDI2"/>
    <mergeCell ref="KDJ2:KEA2"/>
    <mergeCell ref="KEB2:KES2"/>
    <mergeCell ref="KET2:KFK2"/>
    <mergeCell ref="JXD2:JXU2"/>
    <mergeCell ref="JXV2:JYM2"/>
    <mergeCell ref="JYN2:JZE2"/>
    <mergeCell ref="JZF2:JZW2"/>
    <mergeCell ref="JZX2:KAO2"/>
    <mergeCell ref="KAP2:KBG2"/>
    <mergeCell ref="JSZ2:JTQ2"/>
    <mergeCell ref="JTR2:JUI2"/>
    <mergeCell ref="JUJ2:JVA2"/>
    <mergeCell ref="JVB2:JVS2"/>
    <mergeCell ref="JVT2:JWK2"/>
    <mergeCell ref="JWL2:JXC2"/>
    <mergeCell ref="JOV2:JPM2"/>
    <mergeCell ref="JPN2:JQE2"/>
    <mergeCell ref="JQF2:JQW2"/>
    <mergeCell ref="JQX2:JRO2"/>
    <mergeCell ref="JRP2:JSG2"/>
    <mergeCell ref="JSH2:JSY2"/>
    <mergeCell ref="JKR2:JLI2"/>
    <mergeCell ref="JLJ2:JMA2"/>
    <mergeCell ref="JMB2:JMS2"/>
    <mergeCell ref="JMT2:JNK2"/>
    <mergeCell ref="JNL2:JOC2"/>
    <mergeCell ref="JOD2:JOU2"/>
    <mergeCell ref="JGN2:JHE2"/>
    <mergeCell ref="JHF2:JHW2"/>
    <mergeCell ref="JHX2:JIO2"/>
    <mergeCell ref="JIP2:JJG2"/>
    <mergeCell ref="JJH2:JJY2"/>
    <mergeCell ref="JJZ2:JKQ2"/>
    <mergeCell ref="JCJ2:JDA2"/>
    <mergeCell ref="JDB2:JDS2"/>
    <mergeCell ref="JDT2:JEK2"/>
    <mergeCell ref="JEL2:JFC2"/>
    <mergeCell ref="JFD2:JFU2"/>
    <mergeCell ref="JFV2:JGM2"/>
    <mergeCell ref="IYF2:IYW2"/>
    <mergeCell ref="IYX2:IZO2"/>
    <mergeCell ref="IZP2:JAG2"/>
    <mergeCell ref="JAH2:JAY2"/>
    <mergeCell ref="JAZ2:JBQ2"/>
    <mergeCell ref="JBR2:JCI2"/>
    <mergeCell ref="IUB2:IUS2"/>
    <mergeCell ref="IUT2:IVK2"/>
    <mergeCell ref="IVL2:IWC2"/>
    <mergeCell ref="IWD2:IWU2"/>
    <mergeCell ref="IWV2:IXM2"/>
    <mergeCell ref="IXN2:IYE2"/>
    <mergeCell ref="IPX2:IQO2"/>
    <mergeCell ref="IQP2:IRG2"/>
    <mergeCell ref="IRH2:IRY2"/>
    <mergeCell ref="IRZ2:ISQ2"/>
    <mergeCell ref="ISR2:ITI2"/>
    <mergeCell ref="ITJ2:IUA2"/>
    <mergeCell ref="ILT2:IMK2"/>
    <mergeCell ref="IML2:INC2"/>
    <mergeCell ref="IND2:INU2"/>
    <mergeCell ref="INV2:IOM2"/>
    <mergeCell ref="ION2:IPE2"/>
    <mergeCell ref="IPF2:IPW2"/>
    <mergeCell ref="IHP2:IIG2"/>
    <mergeCell ref="IIH2:IIY2"/>
    <mergeCell ref="IIZ2:IJQ2"/>
    <mergeCell ref="IJR2:IKI2"/>
    <mergeCell ref="IKJ2:ILA2"/>
    <mergeCell ref="ILB2:ILS2"/>
    <mergeCell ref="IDL2:IEC2"/>
    <mergeCell ref="IED2:IEU2"/>
    <mergeCell ref="IEV2:IFM2"/>
    <mergeCell ref="IFN2:IGE2"/>
    <mergeCell ref="IGF2:IGW2"/>
    <mergeCell ref="IGX2:IHO2"/>
    <mergeCell ref="HZH2:HZY2"/>
    <mergeCell ref="HZZ2:IAQ2"/>
    <mergeCell ref="IAR2:IBI2"/>
    <mergeCell ref="IBJ2:ICA2"/>
    <mergeCell ref="ICB2:ICS2"/>
    <mergeCell ref="ICT2:IDK2"/>
    <mergeCell ref="HVD2:HVU2"/>
    <mergeCell ref="HVV2:HWM2"/>
    <mergeCell ref="HWN2:HXE2"/>
    <mergeCell ref="HXF2:HXW2"/>
    <mergeCell ref="HXX2:HYO2"/>
    <mergeCell ref="HYP2:HZG2"/>
    <mergeCell ref="HQZ2:HRQ2"/>
    <mergeCell ref="HRR2:HSI2"/>
    <mergeCell ref="HSJ2:HTA2"/>
    <mergeCell ref="HTB2:HTS2"/>
    <mergeCell ref="HTT2:HUK2"/>
    <mergeCell ref="HUL2:HVC2"/>
    <mergeCell ref="HMV2:HNM2"/>
    <mergeCell ref="HNN2:HOE2"/>
    <mergeCell ref="HOF2:HOW2"/>
    <mergeCell ref="HOX2:HPO2"/>
    <mergeCell ref="HPP2:HQG2"/>
    <mergeCell ref="HQH2:HQY2"/>
    <mergeCell ref="HIR2:HJI2"/>
    <mergeCell ref="HJJ2:HKA2"/>
    <mergeCell ref="HKB2:HKS2"/>
    <mergeCell ref="HKT2:HLK2"/>
    <mergeCell ref="HLL2:HMC2"/>
    <mergeCell ref="HMD2:HMU2"/>
    <mergeCell ref="HEN2:HFE2"/>
    <mergeCell ref="HFF2:HFW2"/>
    <mergeCell ref="HFX2:HGO2"/>
    <mergeCell ref="HGP2:HHG2"/>
    <mergeCell ref="HHH2:HHY2"/>
    <mergeCell ref="HHZ2:HIQ2"/>
    <mergeCell ref="HAJ2:HBA2"/>
    <mergeCell ref="HBB2:HBS2"/>
    <mergeCell ref="HBT2:HCK2"/>
    <mergeCell ref="HCL2:HDC2"/>
    <mergeCell ref="HDD2:HDU2"/>
    <mergeCell ref="HDV2:HEM2"/>
    <mergeCell ref="GWF2:GWW2"/>
    <mergeCell ref="GWX2:GXO2"/>
    <mergeCell ref="GXP2:GYG2"/>
    <mergeCell ref="GYH2:GYY2"/>
    <mergeCell ref="GYZ2:GZQ2"/>
    <mergeCell ref="GZR2:HAI2"/>
    <mergeCell ref="GSB2:GSS2"/>
    <mergeCell ref="GST2:GTK2"/>
    <mergeCell ref="GTL2:GUC2"/>
    <mergeCell ref="GUD2:GUU2"/>
    <mergeCell ref="GUV2:GVM2"/>
    <mergeCell ref="GVN2:GWE2"/>
    <mergeCell ref="GNX2:GOO2"/>
    <mergeCell ref="GOP2:GPG2"/>
    <mergeCell ref="GPH2:GPY2"/>
    <mergeCell ref="GPZ2:GQQ2"/>
    <mergeCell ref="GQR2:GRI2"/>
    <mergeCell ref="GRJ2:GSA2"/>
    <mergeCell ref="GJT2:GKK2"/>
    <mergeCell ref="GKL2:GLC2"/>
    <mergeCell ref="GLD2:GLU2"/>
    <mergeCell ref="GLV2:GMM2"/>
    <mergeCell ref="GMN2:GNE2"/>
    <mergeCell ref="GNF2:GNW2"/>
    <mergeCell ref="GFP2:GGG2"/>
    <mergeCell ref="GGH2:GGY2"/>
    <mergeCell ref="GGZ2:GHQ2"/>
    <mergeCell ref="GHR2:GII2"/>
    <mergeCell ref="GIJ2:GJA2"/>
    <mergeCell ref="GJB2:GJS2"/>
    <mergeCell ref="GBL2:GCC2"/>
    <mergeCell ref="GCD2:GCU2"/>
    <mergeCell ref="GCV2:GDM2"/>
    <mergeCell ref="GDN2:GEE2"/>
    <mergeCell ref="GEF2:GEW2"/>
    <mergeCell ref="GEX2:GFO2"/>
    <mergeCell ref="FXH2:FXY2"/>
    <mergeCell ref="FXZ2:FYQ2"/>
    <mergeCell ref="FYR2:FZI2"/>
    <mergeCell ref="FZJ2:GAA2"/>
    <mergeCell ref="GAB2:GAS2"/>
    <mergeCell ref="GAT2:GBK2"/>
    <mergeCell ref="FTD2:FTU2"/>
    <mergeCell ref="FTV2:FUM2"/>
    <mergeCell ref="FUN2:FVE2"/>
    <mergeCell ref="FVF2:FVW2"/>
    <mergeCell ref="FVX2:FWO2"/>
    <mergeCell ref="FWP2:FXG2"/>
    <mergeCell ref="FOZ2:FPQ2"/>
    <mergeCell ref="FPR2:FQI2"/>
    <mergeCell ref="FQJ2:FRA2"/>
    <mergeCell ref="FRB2:FRS2"/>
    <mergeCell ref="FRT2:FSK2"/>
    <mergeCell ref="FSL2:FTC2"/>
    <mergeCell ref="FKV2:FLM2"/>
    <mergeCell ref="FLN2:FME2"/>
    <mergeCell ref="FMF2:FMW2"/>
    <mergeCell ref="FMX2:FNO2"/>
    <mergeCell ref="FNP2:FOG2"/>
    <mergeCell ref="FOH2:FOY2"/>
    <mergeCell ref="FGR2:FHI2"/>
    <mergeCell ref="FHJ2:FIA2"/>
    <mergeCell ref="FIB2:FIS2"/>
    <mergeCell ref="FIT2:FJK2"/>
    <mergeCell ref="FJL2:FKC2"/>
    <mergeCell ref="FKD2:FKU2"/>
    <mergeCell ref="FCN2:FDE2"/>
    <mergeCell ref="FDF2:FDW2"/>
    <mergeCell ref="FDX2:FEO2"/>
    <mergeCell ref="FEP2:FFG2"/>
    <mergeCell ref="FFH2:FFY2"/>
    <mergeCell ref="FFZ2:FGQ2"/>
    <mergeCell ref="EYJ2:EZA2"/>
    <mergeCell ref="EZB2:EZS2"/>
    <mergeCell ref="EZT2:FAK2"/>
    <mergeCell ref="FAL2:FBC2"/>
    <mergeCell ref="FBD2:FBU2"/>
    <mergeCell ref="FBV2:FCM2"/>
    <mergeCell ref="EUF2:EUW2"/>
    <mergeCell ref="EUX2:EVO2"/>
    <mergeCell ref="EVP2:EWG2"/>
    <mergeCell ref="EWH2:EWY2"/>
    <mergeCell ref="EWZ2:EXQ2"/>
    <mergeCell ref="EXR2:EYI2"/>
    <mergeCell ref="EQB2:EQS2"/>
    <mergeCell ref="EQT2:ERK2"/>
    <mergeCell ref="ERL2:ESC2"/>
    <mergeCell ref="ESD2:ESU2"/>
    <mergeCell ref="ESV2:ETM2"/>
    <mergeCell ref="ETN2:EUE2"/>
    <mergeCell ref="ELX2:EMO2"/>
    <mergeCell ref="EMP2:ENG2"/>
    <mergeCell ref="ENH2:ENY2"/>
    <mergeCell ref="ENZ2:EOQ2"/>
    <mergeCell ref="EOR2:EPI2"/>
    <mergeCell ref="EPJ2:EQA2"/>
    <mergeCell ref="EHT2:EIK2"/>
    <mergeCell ref="EIL2:EJC2"/>
    <mergeCell ref="EJD2:EJU2"/>
    <mergeCell ref="EJV2:EKM2"/>
    <mergeCell ref="EKN2:ELE2"/>
    <mergeCell ref="ELF2:ELW2"/>
    <mergeCell ref="EDP2:EEG2"/>
    <mergeCell ref="EEH2:EEY2"/>
    <mergeCell ref="EEZ2:EFQ2"/>
    <mergeCell ref="EFR2:EGI2"/>
    <mergeCell ref="EGJ2:EHA2"/>
    <mergeCell ref="EHB2:EHS2"/>
    <mergeCell ref="DZL2:EAC2"/>
    <mergeCell ref="EAD2:EAU2"/>
    <mergeCell ref="EAV2:EBM2"/>
    <mergeCell ref="EBN2:ECE2"/>
    <mergeCell ref="ECF2:ECW2"/>
    <mergeCell ref="ECX2:EDO2"/>
    <mergeCell ref="DVH2:DVY2"/>
    <mergeCell ref="DVZ2:DWQ2"/>
    <mergeCell ref="DWR2:DXI2"/>
    <mergeCell ref="DXJ2:DYA2"/>
    <mergeCell ref="DYB2:DYS2"/>
    <mergeCell ref="DYT2:DZK2"/>
    <mergeCell ref="DRD2:DRU2"/>
    <mergeCell ref="DRV2:DSM2"/>
    <mergeCell ref="DSN2:DTE2"/>
    <mergeCell ref="DTF2:DTW2"/>
    <mergeCell ref="DTX2:DUO2"/>
    <mergeCell ref="DUP2:DVG2"/>
    <mergeCell ref="DMZ2:DNQ2"/>
    <mergeCell ref="DNR2:DOI2"/>
    <mergeCell ref="DOJ2:DPA2"/>
    <mergeCell ref="DPB2:DPS2"/>
    <mergeCell ref="DPT2:DQK2"/>
    <mergeCell ref="DQL2:DRC2"/>
    <mergeCell ref="DIV2:DJM2"/>
    <mergeCell ref="DJN2:DKE2"/>
    <mergeCell ref="DKF2:DKW2"/>
    <mergeCell ref="DKX2:DLO2"/>
    <mergeCell ref="DLP2:DMG2"/>
    <mergeCell ref="DMH2:DMY2"/>
    <mergeCell ref="DER2:DFI2"/>
    <mergeCell ref="DFJ2:DGA2"/>
    <mergeCell ref="DGB2:DGS2"/>
    <mergeCell ref="DGT2:DHK2"/>
    <mergeCell ref="DHL2:DIC2"/>
    <mergeCell ref="DID2:DIU2"/>
    <mergeCell ref="DAN2:DBE2"/>
    <mergeCell ref="DBF2:DBW2"/>
    <mergeCell ref="DBX2:DCO2"/>
    <mergeCell ref="DCP2:DDG2"/>
    <mergeCell ref="DDH2:DDY2"/>
    <mergeCell ref="DDZ2:DEQ2"/>
    <mergeCell ref="CWJ2:CXA2"/>
    <mergeCell ref="CXB2:CXS2"/>
    <mergeCell ref="CXT2:CYK2"/>
    <mergeCell ref="CYL2:CZC2"/>
    <mergeCell ref="CZD2:CZU2"/>
    <mergeCell ref="CZV2:DAM2"/>
    <mergeCell ref="CSF2:CSW2"/>
    <mergeCell ref="CSX2:CTO2"/>
    <mergeCell ref="CTP2:CUG2"/>
    <mergeCell ref="CUH2:CUY2"/>
    <mergeCell ref="CUZ2:CVQ2"/>
    <mergeCell ref="CVR2:CWI2"/>
    <mergeCell ref="COB2:COS2"/>
    <mergeCell ref="COT2:CPK2"/>
    <mergeCell ref="CPL2:CQC2"/>
    <mergeCell ref="CQD2:CQU2"/>
    <mergeCell ref="CQV2:CRM2"/>
    <mergeCell ref="CRN2:CSE2"/>
    <mergeCell ref="CJX2:CKO2"/>
    <mergeCell ref="CKP2:CLG2"/>
    <mergeCell ref="CLH2:CLY2"/>
    <mergeCell ref="CLZ2:CMQ2"/>
    <mergeCell ref="CMR2:CNI2"/>
    <mergeCell ref="CNJ2:COA2"/>
    <mergeCell ref="CFT2:CGK2"/>
    <mergeCell ref="CGL2:CHC2"/>
    <mergeCell ref="CHD2:CHU2"/>
    <mergeCell ref="CHV2:CIM2"/>
    <mergeCell ref="CIN2:CJE2"/>
    <mergeCell ref="CJF2:CJW2"/>
    <mergeCell ref="CBP2:CCG2"/>
    <mergeCell ref="CCH2:CCY2"/>
    <mergeCell ref="CCZ2:CDQ2"/>
    <mergeCell ref="CDR2:CEI2"/>
    <mergeCell ref="CEJ2:CFA2"/>
    <mergeCell ref="CFB2:CFS2"/>
    <mergeCell ref="BXL2:BYC2"/>
    <mergeCell ref="BYD2:BYU2"/>
    <mergeCell ref="BYV2:BZM2"/>
    <mergeCell ref="BZN2:CAE2"/>
    <mergeCell ref="CAF2:CAW2"/>
    <mergeCell ref="CAX2:CBO2"/>
    <mergeCell ref="BTH2:BTY2"/>
    <mergeCell ref="BTZ2:BUQ2"/>
    <mergeCell ref="BUR2:BVI2"/>
    <mergeCell ref="BVJ2:BWA2"/>
    <mergeCell ref="BWB2:BWS2"/>
    <mergeCell ref="BWT2:BXK2"/>
    <mergeCell ref="BPD2:BPU2"/>
    <mergeCell ref="BPV2:BQM2"/>
    <mergeCell ref="BQN2:BRE2"/>
    <mergeCell ref="BRF2:BRW2"/>
    <mergeCell ref="BRX2:BSO2"/>
    <mergeCell ref="BSP2:BTG2"/>
    <mergeCell ref="BKZ2:BLQ2"/>
    <mergeCell ref="BLR2:BMI2"/>
    <mergeCell ref="BMJ2:BNA2"/>
    <mergeCell ref="BNB2:BNS2"/>
    <mergeCell ref="BNT2:BOK2"/>
    <mergeCell ref="BOL2:BPC2"/>
    <mergeCell ref="BGV2:BHM2"/>
    <mergeCell ref="BHN2:BIE2"/>
    <mergeCell ref="BIF2:BIW2"/>
    <mergeCell ref="BIX2:BJO2"/>
    <mergeCell ref="BJP2:BKG2"/>
    <mergeCell ref="BKH2:BKY2"/>
    <mergeCell ref="BCR2:BDI2"/>
    <mergeCell ref="BDJ2:BEA2"/>
    <mergeCell ref="BEB2:BES2"/>
    <mergeCell ref="BET2:BFK2"/>
    <mergeCell ref="BFL2:BGC2"/>
    <mergeCell ref="BGD2:BGU2"/>
    <mergeCell ref="AYN2:AZE2"/>
    <mergeCell ref="AZF2:AZW2"/>
    <mergeCell ref="AZX2:BAO2"/>
    <mergeCell ref="BAP2:BBG2"/>
    <mergeCell ref="BBH2:BBY2"/>
    <mergeCell ref="BBZ2:BCQ2"/>
    <mergeCell ref="AUJ2:AVA2"/>
    <mergeCell ref="AVB2:AVS2"/>
    <mergeCell ref="AVT2:AWK2"/>
    <mergeCell ref="AWL2:AXC2"/>
    <mergeCell ref="AXD2:AXU2"/>
    <mergeCell ref="AXV2:AYM2"/>
    <mergeCell ref="AQF2:AQW2"/>
    <mergeCell ref="AQX2:ARO2"/>
    <mergeCell ref="ARP2:ASG2"/>
    <mergeCell ref="ASH2:ASY2"/>
    <mergeCell ref="ASZ2:ATQ2"/>
    <mergeCell ref="ATR2:AUI2"/>
    <mergeCell ref="AMB2:AMS2"/>
    <mergeCell ref="AMT2:ANK2"/>
    <mergeCell ref="ANL2:AOC2"/>
    <mergeCell ref="AOD2:AOU2"/>
    <mergeCell ref="AOV2:APM2"/>
    <mergeCell ref="APN2:AQE2"/>
    <mergeCell ref="AHX2:AIO2"/>
    <mergeCell ref="AIP2:AJG2"/>
    <mergeCell ref="AJH2:AJY2"/>
    <mergeCell ref="AJZ2:AKQ2"/>
    <mergeCell ref="AKR2:ALI2"/>
    <mergeCell ref="ALJ2:AMA2"/>
    <mergeCell ref="ADT2:AEK2"/>
    <mergeCell ref="AEL2:AFC2"/>
    <mergeCell ref="AFD2:AFU2"/>
    <mergeCell ref="AFV2:AGM2"/>
    <mergeCell ref="AGN2:AHE2"/>
    <mergeCell ref="AHF2:AHW2"/>
    <mergeCell ref="ZP2:AAG2"/>
    <mergeCell ref="AAH2:AAY2"/>
    <mergeCell ref="AAZ2:ABQ2"/>
    <mergeCell ref="ABR2:ACI2"/>
    <mergeCell ref="ACJ2:ADA2"/>
    <mergeCell ref="ADB2:ADS2"/>
    <mergeCell ref="VL2:WC2"/>
    <mergeCell ref="WD2:WU2"/>
    <mergeCell ref="WV2:XM2"/>
    <mergeCell ref="XN2:YE2"/>
    <mergeCell ref="YF2:YW2"/>
    <mergeCell ref="YX2:ZO2"/>
    <mergeCell ref="RH2:RY2"/>
    <mergeCell ref="RZ2:SQ2"/>
    <mergeCell ref="SR2:TI2"/>
    <mergeCell ref="TJ2:UA2"/>
    <mergeCell ref="UB2:US2"/>
    <mergeCell ref="UT2:VK2"/>
    <mergeCell ref="ND2:NU2"/>
    <mergeCell ref="NV2:OM2"/>
    <mergeCell ref="ON2:PE2"/>
    <mergeCell ref="PF2:PW2"/>
    <mergeCell ref="PX2:QO2"/>
    <mergeCell ref="QP2:RG2"/>
    <mergeCell ref="IZ2:JQ2"/>
    <mergeCell ref="JR2:KI2"/>
    <mergeCell ref="KJ2:LA2"/>
    <mergeCell ref="LB2:LS2"/>
    <mergeCell ref="LT2:MK2"/>
    <mergeCell ref="ML2:NC2"/>
    <mergeCell ref="EV2:FM2"/>
    <mergeCell ref="FN2:GE2"/>
    <mergeCell ref="GF2:GW2"/>
    <mergeCell ref="GX2:HO2"/>
    <mergeCell ref="HP2:IG2"/>
    <mergeCell ref="IH2:IY2"/>
    <mergeCell ref="XEP1:XES1"/>
    <mergeCell ref="A2:G2"/>
    <mergeCell ref="H2:Y2"/>
    <mergeCell ref="Z2:AQ2"/>
    <mergeCell ref="AR2:BI2"/>
    <mergeCell ref="BJ2:CA2"/>
    <mergeCell ref="CB2:CS2"/>
    <mergeCell ref="CT2:DK2"/>
    <mergeCell ref="DL2:EC2"/>
    <mergeCell ref="ED2:EU2"/>
    <mergeCell ref="XAL1:XBC1"/>
    <mergeCell ref="XBD1:XBU1"/>
    <mergeCell ref="XBV1:XCM1"/>
    <mergeCell ref="XCN1:XDE1"/>
    <mergeCell ref="XDF1:XDW1"/>
    <mergeCell ref="XDX1:XEO1"/>
    <mergeCell ref="WWH1:WWY1"/>
    <mergeCell ref="WWZ1:WXQ1"/>
    <mergeCell ref="WXR1:WYI1"/>
    <mergeCell ref="WYJ1:WZA1"/>
    <mergeCell ref="WZB1:WZS1"/>
    <mergeCell ref="WZT1:XAK1"/>
    <mergeCell ref="WSD1:WSU1"/>
    <mergeCell ref="WSV1:WTM1"/>
    <mergeCell ref="WTN1:WUE1"/>
    <mergeCell ref="WUF1:WUW1"/>
    <mergeCell ref="WUX1:WVO1"/>
    <mergeCell ref="WVP1:WWG1"/>
    <mergeCell ref="WNZ1:WOQ1"/>
    <mergeCell ref="WOR1:WPI1"/>
    <mergeCell ref="WPJ1:WQA1"/>
    <mergeCell ref="WQB1:WQS1"/>
    <mergeCell ref="WQT1:WRK1"/>
    <mergeCell ref="WRL1:WSC1"/>
    <mergeCell ref="WJV1:WKM1"/>
    <mergeCell ref="WKN1:WLE1"/>
    <mergeCell ref="WLF1:WLW1"/>
    <mergeCell ref="WLX1:WMO1"/>
    <mergeCell ref="WMP1:WNG1"/>
    <mergeCell ref="WNH1:WNY1"/>
    <mergeCell ref="WFR1:WGI1"/>
    <mergeCell ref="WGJ1:WHA1"/>
    <mergeCell ref="WHB1:WHS1"/>
    <mergeCell ref="WHT1:WIK1"/>
    <mergeCell ref="WIL1:WJC1"/>
    <mergeCell ref="WJD1:WJU1"/>
    <mergeCell ref="WBN1:WCE1"/>
    <mergeCell ref="WCF1:WCW1"/>
    <mergeCell ref="WCX1:WDO1"/>
    <mergeCell ref="WDP1:WEG1"/>
    <mergeCell ref="WEH1:WEY1"/>
    <mergeCell ref="WEZ1:WFQ1"/>
    <mergeCell ref="VXJ1:VYA1"/>
    <mergeCell ref="VYB1:VYS1"/>
    <mergeCell ref="VYT1:VZK1"/>
    <mergeCell ref="VZL1:WAC1"/>
    <mergeCell ref="WAD1:WAU1"/>
    <mergeCell ref="WAV1:WBM1"/>
    <mergeCell ref="VTF1:VTW1"/>
    <mergeCell ref="VTX1:VUO1"/>
    <mergeCell ref="VUP1:VVG1"/>
    <mergeCell ref="VVH1:VVY1"/>
    <mergeCell ref="VVZ1:VWQ1"/>
    <mergeCell ref="VWR1:VXI1"/>
    <mergeCell ref="VPB1:VPS1"/>
    <mergeCell ref="VPT1:VQK1"/>
    <mergeCell ref="VQL1:VRC1"/>
    <mergeCell ref="VRD1:VRU1"/>
    <mergeCell ref="VRV1:VSM1"/>
    <mergeCell ref="VSN1:VTE1"/>
    <mergeCell ref="VKX1:VLO1"/>
    <mergeCell ref="VLP1:VMG1"/>
    <mergeCell ref="VMH1:VMY1"/>
    <mergeCell ref="VMZ1:VNQ1"/>
    <mergeCell ref="VNR1:VOI1"/>
    <mergeCell ref="VOJ1:VPA1"/>
    <mergeCell ref="VGT1:VHK1"/>
    <mergeCell ref="VHL1:VIC1"/>
    <mergeCell ref="VID1:VIU1"/>
    <mergeCell ref="VIV1:VJM1"/>
    <mergeCell ref="VJN1:VKE1"/>
    <mergeCell ref="VKF1:VKW1"/>
    <mergeCell ref="VCP1:VDG1"/>
    <mergeCell ref="VDH1:VDY1"/>
    <mergeCell ref="VDZ1:VEQ1"/>
    <mergeCell ref="VER1:VFI1"/>
    <mergeCell ref="VFJ1:VGA1"/>
    <mergeCell ref="VGB1:VGS1"/>
    <mergeCell ref="UYL1:UZC1"/>
    <mergeCell ref="UZD1:UZU1"/>
    <mergeCell ref="UZV1:VAM1"/>
    <mergeCell ref="VAN1:VBE1"/>
    <mergeCell ref="VBF1:VBW1"/>
    <mergeCell ref="VBX1:VCO1"/>
    <mergeCell ref="UUH1:UUY1"/>
    <mergeCell ref="UUZ1:UVQ1"/>
    <mergeCell ref="UVR1:UWI1"/>
    <mergeCell ref="UWJ1:UXA1"/>
    <mergeCell ref="UXB1:UXS1"/>
    <mergeCell ref="UXT1:UYK1"/>
    <mergeCell ref="UQD1:UQU1"/>
    <mergeCell ref="UQV1:URM1"/>
    <mergeCell ref="URN1:USE1"/>
    <mergeCell ref="USF1:USW1"/>
    <mergeCell ref="USX1:UTO1"/>
    <mergeCell ref="UTP1:UUG1"/>
    <mergeCell ref="ULZ1:UMQ1"/>
    <mergeCell ref="UMR1:UNI1"/>
    <mergeCell ref="UNJ1:UOA1"/>
    <mergeCell ref="UOB1:UOS1"/>
    <mergeCell ref="UOT1:UPK1"/>
    <mergeCell ref="UPL1:UQC1"/>
    <mergeCell ref="UHV1:UIM1"/>
    <mergeCell ref="UIN1:UJE1"/>
    <mergeCell ref="UJF1:UJW1"/>
    <mergeCell ref="UJX1:UKO1"/>
    <mergeCell ref="UKP1:ULG1"/>
    <mergeCell ref="ULH1:ULY1"/>
    <mergeCell ref="UDR1:UEI1"/>
    <mergeCell ref="UEJ1:UFA1"/>
    <mergeCell ref="UFB1:UFS1"/>
    <mergeCell ref="UFT1:UGK1"/>
    <mergeCell ref="UGL1:UHC1"/>
    <mergeCell ref="UHD1:UHU1"/>
    <mergeCell ref="TZN1:UAE1"/>
    <mergeCell ref="UAF1:UAW1"/>
    <mergeCell ref="UAX1:UBO1"/>
    <mergeCell ref="UBP1:UCG1"/>
    <mergeCell ref="UCH1:UCY1"/>
    <mergeCell ref="UCZ1:UDQ1"/>
    <mergeCell ref="TVJ1:TWA1"/>
    <mergeCell ref="TWB1:TWS1"/>
    <mergeCell ref="TWT1:TXK1"/>
    <mergeCell ref="TXL1:TYC1"/>
    <mergeCell ref="TYD1:TYU1"/>
    <mergeCell ref="TYV1:TZM1"/>
    <mergeCell ref="TRF1:TRW1"/>
    <mergeCell ref="TRX1:TSO1"/>
    <mergeCell ref="TSP1:TTG1"/>
    <mergeCell ref="TTH1:TTY1"/>
    <mergeCell ref="TTZ1:TUQ1"/>
    <mergeCell ref="TUR1:TVI1"/>
    <mergeCell ref="TNB1:TNS1"/>
    <mergeCell ref="TNT1:TOK1"/>
    <mergeCell ref="TOL1:TPC1"/>
    <mergeCell ref="TPD1:TPU1"/>
    <mergeCell ref="TPV1:TQM1"/>
    <mergeCell ref="TQN1:TRE1"/>
    <mergeCell ref="TIX1:TJO1"/>
    <mergeCell ref="TJP1:TKG1"/>
    <mergeCell ref="TKH1:TKY1"/>
    <mergeCell ref="TKZ1:TLQ1"/>
    <mergeCell ref="TLR1:TMI1"/>
    <mergeCell ref="TMJ1:TNA1"/>
    <mergeCell ref="TET1:TFK1"/>
    <mergeCell ref="TFL1:TGC1"/>
    <mergeCell ref="TGD1:TGU1"/>
    <mergeCell ref="TGV1:THM1"/>
    <mergeCell ref="THN1:TIE1"/>
    <mergeCell ref="TIF1:TIW1"/>
    <mergeCell ref="TAP1:TBG1"/>
    <mergeCell ref="TBH1:TBY1"/>
    <mergeCell ref="TBZ1:TCQ1"/>
    <mergeCell ref="TCR1:TDI1"/>
    <mergeCell ref="TDJ1:TEA1"/>
    <mergeCell ref="TEB1:TES1"/>
    <mergeCell ref="SWL1:SXC1"/>
    <mergeCell ref="SXD1:SXU1"/>
    <mergeCell ref="SXV1:SYM1"/>
    <mergeCell ref="SYN1:SZE1"/>
    <mergeCell ref="SZF1:SZW1"/>
    <mergeCell ref="SZX1:TAO1"/>
    <mergeCell ref="SSH1:SSY1"/>
    <mergeCell ref="SSZ1:STQ1"/>
    <mergeCell ref="STR1:SUI1"/>
    <mergeCell ref="SUJ1:SVA1"/>
    <mergeCell ref="SVB1:SVS1"/>
    <mergeCell ref="SVT1:SWK1"/>
    <mergeCell ref="SOD1:SOU1"/>
    <mergeCell ref="SOV1:SPM1"/>
    <mergeCell ref="SPN1:SQE1"/>
    <mergeCell ref="SQF1:SQW1"/>
    <mergeCell ref="SQX1:SRO1"/>
    <mergeCell ref="SRP1:SSG1"/>
    <mergeCell ref="SJZ1:SKQ1"/>
    <mergeCell ref="SKR1:SLI1"/>
    <mergeCell ref="SLJ1:SMA1"/>
    <mergeCell ref="SMB1:SMS1"/>
    <mergeCell ref="SMT1:SNK1"/>
    <mergeCell ref="SNL1:SOC1"/>
    <mergeCell ref="SFV1:SGM1"/>
    <mergeCell ref="SGN1:SHE1"/>
    <mergeCell ref="SHF1:SHW1"/>
    <mergeCell ref="SHX1:SIO1"/>
    <mergeCell ref="SIP1:SJG1"/>
    <mergeCell ref="SJH1:SJY1"/>
    <mergeCell ref="SBR1:SCI1"/>
    <mergeCell ref="SCJ1:SDA1"/>
    <mergeCell ref="SDB1:SDS1"/>
    <mergeCell ref="SDT1:SEK1"/>
    <mergeCell ref="SEL1:SFC1"/>
    <mergeCell ref="SFD1:SFU1"/>
    <mergeCell ref="RXN1:RYE1"/>
    <mergeCell ref="RYF1:RYW1"/>
    <mergeCell ref="RYX1:RZO1"/>
    <mergeCell ref="RZP1:SAG1"/>
    <mergeCell ref="SAH1:SAY1"/>
    <mergeCell ref="SAZ1:SBQ1"/>
    <mergeCell ref="RTJ1:RUA1"/>
    <mergeCell ref="RUB1:RUS1"/>
    <mergeCell ref="RUT1:RVK1"/>
    <mergeCell ref="RVL1:RWC1"/>
    <mergeCell ref="RWD1:RWU1"/>
    <mergeCell ref="RWV1:RXM1"/>
    <mergeCell ref="RPF1:RPW1"/>
    <mergeCell ref="RPX1:RQO1"/>
    <mergeCell ref="RQP1:RRG1"/>
    <mergeCell ref="RRH1:RRY1"/>
    <mergeCell ref="RRZ1:RSQ1"/>
    <mergeCell ref="RSR1:RTI1"/>
    <mergeCell ref="RLB1:RLS1"/>
    <mergeCell ref="RLT1:RMK1"/>
    <mergeCell ref="RML1:RNC1"/>
    <mergeCell ref="RND1:RNU1"/>
    <mergeCell ref="RNV1:ROM1"/>
    <mergeCell ref="RON1:RPE1"/>
    <mergeCell ref="RGX1:RHO1"/>
    <mergeCell ref="RHP1:RIG1"/>
    <mergeCell ref="RIH1:RIY1"/>
    <mergeCell ref="RIZ1:RJQ1"/>
    <mergeCell ref="RJR1:RKI1"/>
    <mergeCell ref="RKJ1:RLA1"/>
    <mergeCell ref="RCT1:RDK1"/>
    <mergeCell ref="RDL1:REC1"/>
    <mergeCell ref="RED1:REU1"/>
    <mergeCell ref="REV1:RFM1"/>
    <mergeCell ref="RFN1:RGE1"/>
    <mergeCell ref="RGF1:RGW1"/>
    <mergeCell ref="QYP1:QZG1"/>
    <mergeCell ref="QZH1:QZY1"/>
    <mergeCell ref="QZZ1:RAQ1"/>
    <mergeCell ref="RAR1:RBI1"/>
    <mergeCell ref="RBJ1:RCA1"/>
    <mergeCell ref="RCB1:RCS1"/>
    <mergeCell ref="QUL1:QVC1"/>
    <mergeCell ref="QVD1:QVU1"/>
    <mergeCell ref="QVV1:QWM1"/>
    <mergeCell ref="QWN1:QXE1"/>
    <mergeCell ref="QXF1:QXW1"/>
    <mergeCell ref="QXX1:QYO1"/>
    <mergeCell ref="QQH1:QQY1"/>
    <mergeCell ref="QQZ1:QRQ1"/>
    <mergeCell ref="QRR1:QSI1"/>
    <mergeCell ref="QSJ1:QTA1"/>
    <mergeCell ref="QTB1:QTS1"/>
    <mergeCell ref="QTT1:QUK1"/>
    <mergeCell ref="QMD1:QMU1"/>
    <mergeCell ref="QMV1:QNM1"/>
    <mergeCell ref="QNN1:QOE1"/>
    <mergeCell ref="QOF1:QOW1"/>
    <mergeCell ref="QOX1:QPO1"/>
    <mergeCell ref="QPP1:QQG1"/>
    <mergeCell ref="QHZ1:QIQ1"/>
    <mergeCell ref="QIR1:QJI1"/>
    <mergeCell ref="QJJ1:QKA1"/>
    <mergeCell ref="QKB1:QKS1"/>
    <mergeCell ref="QKT1:QLK1"/>
    <mergeCell ref="QLL1:QMC1"/>
    <mergeCell ref="QDV1:QEM1"/>
    <mergeCell ref="QEN1:QFE1"/>
    <mergeCell ref="QFF1:QFW1"/>
    <mergeCell ref="QFX1:QGO1"/>
    <mergeCell ref="QGP1:QHG1"/>
    <mergeCell ref="QHH1:QHY1"/>
    <mergeCell ref="PZR1:QAI1"/>
    <mergeCell ref="QAJ1:QBA1"/>
    <mergeCell ref="QBB1:QBS1"/>
    <mergeCell ref="QBT1:QCK1"/>
    <mergeCell ref="QCL1:QDC1"/>
    <mergeCell ref="QDD1:QDU1"/>
    <mergeCell ref="PVN1:PWE1"/>
    <mergeCell ref="PWF1:PWW1"/>
    <mergeCell ref="PWX1:PXO1"/>
    <mergeCell ref="PXP1:PYG1"/>
    <mergeCell ref="PYH1:PYY1"/>
    <mergeCell ref="PYZ1:PZQ1"/>
    <mergeCell ref="PRJ1:PSA1"/>
    <mergeCell ref="PSB1:PSS1"/>
    <mergeCell ref="PST1:PTK1"/>
    <mergeCell ref="PTL1:PUC1"/>
    <mergeCell ref="PUD1:PUU1"/>
    <mergeCell ref="PUV1:PVM1"/>
    <mergeCell ref="PNF1:PNW1"/>
    <mergeCell ref="PNX1:POO1"/>
    <mergeCell ref="POP1:PPG1"/>
    <mergeCell ref="PPH1:PPY1"/>
    <mergeCell ref="PPZ1:PQQ1"/>
    <mergeCell ref="PQR1:PRI1"/>
    <mergeCell ref="PJB1:PJS1"/>
    <mergeCell ref="PJT1:PKK1"/>
    <mergeCell ref="PKL1:PLC1"/>
    <mergeCell ref="PLD1:PLU1"/>
    <mergeCell ref="PLV1:PMM1"/>
    <mergeCell ref="PMN1:PNE1"/>
    <mergeCell ref="PEX1:PFO1"/>
    <mergeCell ref="PFP1:PGG1"/>
    <mergeCell ref="PGH1:PGY1"/>
    <mergeCell ref="PGZ1:PHQ1"/>
    <mergeCell ref="PHR1:PII1"/>
    <mergeCell ref="PIJ1:PJA1"/>
    <mergeCell ref="PAT1:PBK1"/>
    <mergeCell ref="PBL1:PCC1"/>
    <mergeCell ref="PCD1:PCU1"/>
    <mergeCell ref="PCV1:PDM1"/>
    <mergeCell ref="PDN1:PEE1"/>
    <mergeCell ref="PEF1:PEW1"/>
    <mergeCell ref="OWP1:OXG1"/>
    <mergeCell ref="OXH1:OXY1"/>
    <mergeCell ref="OXZ1:OYQ1"/>
    <mergeCell ref="OYR1:OZI1"/>
    <mergeCell ref="OZJ1:PAA1"/>
    <mergeCell ref="PAB1:PAS1"/>
    <mergeCell ref="OSL1:OTC1"/>
    <mergeCell ref="OTD1:OTU1"/>
    <mergeCell ref="OTV1:OUM1"/>
    <mergeCell ref="OUN1:OVE1"/>
    <mergeCell ref="OVF1:OVW1"/>
    <mergeCell ref="OVX1:OWO1"/>
    <mergeCell ref="OOH1:OOY1"/>
    <mergeCell ref="OOZ1:OPQ1"/>
    <mergeCell ref="OPR1:OQI1"/>
    <mergeCell ref="OQJ1:ORA1"/>
    <mergeCell ref="ORB1:ORS1"/>
    <mergeCell ref="ORT1:OSK1"/>
    <mergeCell ref="OKD1:OKU1"/>
    <mergeCell ref="OKV1:OLM1"/>
    <mergeCell ref="OLN1:OME1"/>
    <mergeCell ref="OMF1:OMW1"/>
    <mergeCell ref="OMX1:ONO1"/>
    <mergeCell ref="ONP1:OOG1"/>
    <mergeCell ref="OFZ1:OGQ1"/>
    <mergeCell ref="OGR1:OHI1"/>
    <mergeCell ref="OHJ1:OIA1"/>
    <mergeCell ref="OIB1:OIS1"/>
    <mergeCell ref="OIT1:OJK1"/>
    <mergeCell ref="OJL1:OKC1"/>
    <mergeCell ref="OBV1:OCM1"/>
    <mergeCell ref="OCN1:ODE1"/>
    <mergeCell ref="ODF1:ODW1"/>
    <mergeCell ref="ODX1:OEO1"/>
    <mergeCell ref="OEP1:OFG1"/>
    <mergeCell ref="OFH1:OFY1"/>
    <mergeCell ref="NXR1:NYI1"/>
    <mergeCell ref="NYJ1:NZA1"/>
    <mergeCell ref="NZB1:NZS1"/>
    <mergeCell ref="NZT1:OAK1"/>
    <mergeCell ref="OAL1:OBC1"/>
    <mergeCell ref="OBD1:OBU1"/>
    <mergeCell ref="NTN1:NUE1"/>
    <mergeCell ref="NUF1:NUW1"/>
    <mergeCell ref="NUX1:NVO1"/>
    <mergeCell ref="NVP1:NWG1"/>
    <mergeCell ref="NWH1:NWY1"/>
    <mergeCell ref="NWZ1:NXQ1"/>
    <mergeCell ref="NPJ1:NQA1"/>
    <mergeCell ref="NQB1:NQS1"/>
    <mergeCell ref="NQT1:NRK1"/>
    <mergeCell ref="NRL1:NSC1"/>
    <mergeCell ref="NSD1:NSU1"/>
    <mergeCell ref="NSV1:NTM1"/>
    <mergeCell ref="NLF1:NLW1"/>
    <mergeCell ref="NLX1:NMO1"/>
    <mergeCell ref="NMP1:NNG1"/>
    <mergeCell ref="NNH1:NNY1"/>
    <mergeCell ref="NNZ1:NOQ1"/>
    <mergeCell ref="NOR1:NPI1"/>
    <mergeCell ref="NHB1:NHS1"/>
    <mergeCell ref="NHT1:NIK1"/>
    <mergeCell ref="NIL1:NJC1"/>
    <mergeCell ref="NJD1:NJU1"/>
    <mergeCell ref="NJV1:NKM1"/>
    <mergeCell ref="NKN1:NLE1"/>
    <mergeCell ref="NCX1:NDO1"/>
    <mergeCell ref="NDP1:NEG1"/>
    <mergeCell ref="NEH1:NEY1"/>
    <mergeCell ref="NEZ1:NFQ1"/>
    <mergeCell ref="NFR1:NGI1"/>
    <mergeCell ref="NGJ1:NHA1"/>
    <mergeCell ref="MYT1:MZK1"/>
    <mergeCell ref="MZL1:NAC1"/>
    <mergeCell ref="NAD1:NAU1"/>
    <mergeCell ref="NAV1:NBM1"/>
    <mergeCell ref="NBN1:NCE1"/>
    <mergeCell ref="NCF1:NCW1"/>
    <mergeCell ref="MUP1:MVG1"/>
    <mergeCell ref="MVH1:MVY1"/>
    <mergeCell ref="MVZ1:MWQ1"/>
    <mergeCell ref="MWR1:MXI1"/>
    <mergeCell ref="MXJ1:MYA1"/>
    <mergeCell ref="MYB1:MYS1"/>
    <mergeCell ref="MQL1:MRC1"/>
    <mergeCell ref="MRD1:MRU1"/>
    <mergeCell ref="MRV1:MSM1"/>
    <mergeCell ref="MSN1:MTE1"/>
    <mergeCell ref="MTF1:MTW1"/>
    <mergeCell ref="MTX1:MUO1"/>
    <mergeCell ref="MMH1:MMY1"/>
    <mergeCell ref="MMZ1:MNQ1"/>
    <mergeCell ref="MNR1:MOI1"/>
    <mergeCell ref="MOJ1:MPA1"/>
    <mergeCell ref="MPB1:MPS1"/>
    <mergeCell ref="MPT1:MQK1"/>
    <mergeCell ref="MID1:MIU1"/>
    <mergeCell ref="MIV1:MJM1"/>
    <mergeCell ref="MJN1:MKE1"/>
    <mergeCell ref="MKF1:MKW1"/>
    <mergeCell ref="MKX1:MLO1"/>
    <mergeCell ref="MLP1:MMG1"/>
    <mergeCell ref="MDZ1:MEQ1"/>
    <mergeCell ref="MER1:MFI1"/>
    <mergeCell ref="MFJ1:MGA1"/>
    <mergeCell ref="MGB1:MGS1"/>
    <mergeCell ref="MGT1:MHK1"/>
    <mergeCell ref="MHL1:MIC1"/>
    <mergeCell ref="LZV1:MAM1"/>
    <mergeCell ref="MAN1:MBE1"/>
    <mergeCell ref="MBF1:MBW1"/>
    <mergeCell ref="MBX1:MCO1"/>
    <mergeCell ref="MCP1:MDG1"/>
    <mergeCell ref="MDH1:MDY1"/>
    <mergeCell ref="LVR1:LWI1"/>
    <mergeCell ref="LWJ1:LXA1"/>
    <mergeCell ref="LXB1:LXS1"/>
    <mergeCell ref="LXT1:LYK1"/>
    <mergeCell ref="LYL1:LZC1"/>
    <mergeCell ref="LZD1:LZU1"/>
    <mergeCell ref="LRN1:LSE1"/>
    <mergeCell ref="LSF1:LSW1"/>
    <mergeCell ref="LSX1:LTO1"/>
    <mergeCell ref="LTP1:LUG1"/>
    <mergeCell ref="LUH1:LUY1"/>
    <mergeCell ref="LUZ1:LVQ1"/>
    <mergeCell ref="LNJ1:LOA1"/>
    <mergeCell ref="LOB1:LOS1"/>
    <mergeCell ref="LOT1:LPK1"/>
    <mergeCell ref="LPL1:LQC1"/>
    <mergeCell ref="LQD1:LQU1"/>
    <mergeCell ref="LQV1:LRM1"/>
    <mergeCell ref="LJF1:LJW1"/>
    <mergeCell ref="LJX1:LKO1"/>
    <mergeCell ref="LKP1:LLG1"/>
    <mergeCell ref="LLH1:LLY1"/>
    <mergeCell ref="LLZ1:LMQ1"/>
    <mergeCell ref="LMR1:LNI1"/>
    <mergeCell ref="LFB1:LFS1"/>
    <mergeCell ref="LFT1:LGK1"/>
    <mergeCell ref="LGL1:LHC1"/>
    <mergeCell ref="LHD1:LHU1"/>
    <mergeCell ref="LHV1:LIM1"/>
    <mergeCell ref="LIN1:LJE1"/>
    <mergeCell ref="LAX1:LBO1"/>
    <mergeCell ref="LBP1:LCG1"/>
    <mergeCell ref="LCH1:LCY1"/>
    <mergeCell ref="LCZ1:LDQ1"/>
    <mergeCell ref="LDR1:LEI1"/>
    <mergeCell ref="LEJ1:LFA1"/>
    <mergeCell ref="KWT1:KXK1"/>
    <mergeCell ref="KXL1:KYC1"/>
    <mergeCell ref="KYD1:KYU1"/>
    <mergeCell ref="KYV1:KZM1"/>
    <mergeCell ref="KZN1:LAE1"/>
    <mergeCell ref="LAF1:LAW1"/>
    <mergeCell ref="KSP1:KTG1"/>
    <mergeCell ref="KTH1:KTY1"/>
    <mergeCell ref="KTZ1:KUQ1"/>
    <mergeCell ref="KUR1:KVI1"/>
    <mergeCell ref="KVJ1:KWA1"/>
    <mergeCell ref="KWB1:KWS1"/>
    <mergeCell ref="KOL1:KPC1"/>
    <mergeCell ref="KPD1:KPU1"/>
    <mergeCell ref="KPV1:KQM1"/>
    <mergeCell ref="KQN1:KRE1"/>
    <mergeCell ref="KRF1:KRW1"/>
    <mergeCell ref="KRX1:KSO1"/>
    <mergeCell ref="KKH1:KKY1"/>
    <mergeCell ref="KKZ1:KLQ1"/>
    <mergeCell ref="KLR1:KMI1"/>
    <mergeCell ref="KMJ1:KNA1"/>
    <mergeCell ref="KNB1:KNS1"/>
    <mergeCell ref="KNT1:KOK1"/>
    <mergeCell ref="KGD1:KGU1"/>
    <mergeCell ref="KGV1:KHM1"/>
    <mergeCell ref="KHN1:KIE1"/>
    <mergeCell ref="KIF1:KIW1"/>
    <mergeCell ref="KIX1:KJO1"/>
    <mergeCell ref="KJP1:KKG1"/>
    <mergeCell ref="KBZ1:KCQ1"/>
    <mergeCell ref="KCR1:KDI1"/>
    <mergeCell ref="KDJ1:KEA1"/>
    <mergeCell ref="KEB1:KES1"/>
    <mergeCell ref="KET1:KFK1"/>
    <mergeCell ref="KFL1:KGC1"/>
    <mergeCell ref="JXV1:JYM1"/>
    <mergeCell ref="JYN1:JZE1"/>
    <mergeCell ref="JZF1:JZW1"/>
    <mergeCell ref="JZX1:KAO1"/>
    <mergeCell ref="KAP1:KBG1"/>
    <mergeCell ref="KBH1:KBY1"/>
    <mergeCell ref="JTR1:JUI1"/>
    <mergeCell ref="JUJ1:JVA1"/>
    <mergeCell ref="JVB1:JVS1"/>
    <mergeCell ref="JVT1:JWK1"/>
    <mergeCell ref="JWL1:JXC1"/>
    <mergeCell ref="JXD1:JXU1"/>
    <mergeCell ref="JPN1:JQE1"/>
    <mergeCell ref="JQF1:JQW1"/>
    <mergeCell ref="JQX1:JRO1"/>
    <mergeCell ref="JRP1:JSG1"/>
    <mergeCell ref="JSH1:JSY1"/>
    <mergeCell ref="JSZ1:JTQ1"/>
    <mergeCell ref="JLJ1:JMA1"/>
    <mergeCell ref="JMB1:JMS1"/>
    <mergeCell ref="JMT1:JNK1"/>
    <mergeCell ref="JNL1:JOC1"/>
    <mergeCell ref="JOD1:JOU1"/>
    <mergeCell ref="JOV1:JPM1"/>
    <mergeCell ref="JHF1:JHW1"/>
    <mergeCell ref="JHX1:JIO1"/>
    <mergeCell ref="JIP1:JJG1"/>
    <mergeCell ref="JJH1:JJY1"/>
    <mergeCell ref="JJZ1:JKQ1"/>
    <mergeCell ref="JKR1:JLI1"/>
    <mergeCell ref="JDB1:JDS1"/>
    <mergeCell ref="JDT1:JEK1"/>
    <mergeCell ref="JEL1:JFC1"/>
    <mergeCell ref="JFD1:JFU1"/>
    <mergeCell ref="JFV1:JGM1"/>
    <mergeCell ref="JGN1:JHE1"/>
    <mergeCell ref="IYX1:IZO1"/>
    <mergeCell ref="IZP1:JAG1"/>
    <mergeCell ref="JAH1:JAY1"/>
    <mergeCell ref="JAZ1:JBQ1"/>
    <mergeCell ref="JBR1:JCI1"/>
    <mergeCell ref="JCJ1:JDA1"/>
    <mergeCell ref="IUT1:IVK1"/>
    <mergeCell ref="IVL1:IWC1"/>
    <mergeCell ref="IWD1:IWU1"/>
    <mergeCell ref="IWV1:IXM1"/>
    <mergeCell ref="IXN1:IYE1"/>
    <mergeCell ref="IYF1:IYW1"/>
    <mergeCell ref="IQP1:IRG1"/>
    <mergeCell ref="IRH1:IRY1"/>
    <mergeCell ref="IRZ1:ISQ1"/>
    <mergeCell ref="ISR1:ITI1"/>
    <mergeCell ref="ITJ1:IUA1"/>
    <mergeCell ref="IUB1:IUS1"/>
    <mergeCell ref="IML1:INC1"/>
    <mergeCell ref="IND1:INU1"/>
    <mergeCell ref="INV1:IOM1"/>
    <mergeCell ref="ION1:IPE1"/>
    <mergeCell ref="IPF1:IPW1"/>
    <mergeCell ref="IPX1:IQO1"/>
    <mergeCell ref="IIH1:IIY1"/>
    <mergeCell ref="IIZ1:IJQ1"/>
    <mergeCell ref="IJR1:IKI1"/>
    <mergeCell ref="IKJ1:ILA1"/>
    <mergeCell ref="ILB1:ILS1"/>
    <mergeCell ref="ILT1:IMK1"/>
    <mergeCell ref="IED1:IEU1"/>
    <mergeCell ref="IEV1:IFM1"/>
    <mergeCell ref="IFN1:IGE1"/>
    <mergeCell ref="IGF1:IGW1"/>
    <mergeCell ref="IGX1:IHO1"/>
    <mergeCell ref="IHP1:IIG1"/>
    <mergeCell ref="HZZ1:IAQ1"/>
    <mergeCell ref="IAR1:IBI1"/>
    <mergeCell ref="IBJ1:ICA1"/>
    <mergeCell ref="ICB1:ICS1"/>
    <mergeCell ref="ICT1:IDK1"/>
    <mergeCell ref="IDL1:IEC1"/>
    <mergeCell ref="HVV1:HWM1"/>
    <mergeCell ref="HWN1:HXE1"/>
    <mergeCell ref="HXF1:HXW1"/>
    <mergeCell ref="HXX1:HYO1"/>
    <mergeCell ref="HYP1:HZG1"/>
    <mergeCell ref="HZH1:HZY1"/>
    <mergeCell ref="HRR1:HSI1"/>
    <mergeCell ref="HSJ1:HTA1"/>
    <mergeCell ref="HTB1:HTS1"/>
    <mergeCell ref="HTT1:HUK1"/>
    <mergeCell ref="HUL1:HVC1"/>
    <mergeCell ref="HVD1:HVU1"/>
    <mergeCell ref="HNN1:HOE1"/>
    <mergeCell ref="HOF1:HOW1"/>
    <mergeCell ref="HOX1:HPO1"/>
    <mergeCell ref="HPP1:HQG1"/>
    <mergeCell ref="HQH1:HQY1"/>
    <mergeCell ref="HQZ1:HRQ1"/>
    <mergeCell ref="HJJ1:HKA1"/>
    <mergeCell ref="HKB1:HKS1"/>
    <mergeCell ref="HKT1:HLK1"/>
    <mergeCell ref="HLL1:HMC1"/>
    <mergeCell ref="HMD1:HMU1"/>
    <mergeCell ref="HMV1:HNM1"/>
    <mergeCell ref="HFF1:HFW1"/>
    <mergeCell ref="HFX1:HGO1"/>
    <mergeCell ref="HGP1:HHG1"/>
    <mergeCell ref="HHH1:HHY1"/>
    <mergeCell ref="HHZ1:HIQ1"/>
    <mergeCell ref="HIR1:HJI1"/>
    <mergeCell ref="HBB1:HBS1"/>
    <mergeCell ref="HBT1:HCK1"/>
    <mergeCell ref="HCL1:HDC1"/>
    <mergeCell ref="HDD1:HDU1"/>
    <mergeCell ref="HDV1:HEM1"/>
    <mergeCell ref="HEN1:HFE1"/>
    <mergeCell ref="GWX1:GXO1"/>
    <mergeCell ref="GXP1:GYG1"/>
    <mergeCell ref="GYH1:GYY1"/>
    <mergeCell ref="GYZ1:GZQ1"/>
    <mergeCell ref="GZR1:HAI1"/>
    <mergeCell ref="HAJ1:HBA1"/>
    <mergeCell ref="GST1:GTK1"/>
    <mergeCell ref="GTL1:GUC1"/>
    <mergeCell ref="GUD1:GUU1"/>
    <mergeCell ref="GUV1:GVM1"/>
    <mergeCell ref="GVN1:GWE1"/>
    <mergeCell ref="GWF1:GWW1"/>
    <mergeCell ref="GOP1:GPG1"/>
    <mergeCell ref="GPH1:GPY1"/>
    <mergeCell ref="GPZ1:GQQ1"/>
    <mergeCell ref="GQR1:GRI1"/>
    <mergeCell ref="GRJ1:GSA1"/>
    <mergeCell ref="GSB1:GSS1"/>
    <mergeCell ref="GKL1:GLC1"/>
    <mergeCell ref="GLD1:GLU1"/>
    <mergeCell ref="GLV1:GMM1"/>
    <mergeCell ref="GMN1:GNE1"/>
    <mergeCell ref="GNF1:GNW1"/>
    <mergeCell ref="GNX1:GOO1"/>
    <mergeCell ref="GGH1:GGY1"/>
    <mergeCell ref="GGZ1:GHQ1"/>
    <mergeCell ref="GHR1:GII1"/>
    <mergeCell ref="GIJ1:GJA1"/>
    <mergeCell ref="GJB1:GJS1"/>
    <mergeCell ref="GJT1:GKK1"/>
    <mergeCell ref="GCD1:GCU1"/>
    <mergeCell ref="GCV1:GDM1"/>
    <mergeCell ref="GDN1:GEE1"/>
    <mergeCell ref="GEF1:GEW1"/>
    <mergeCell ref="GEX1:GFO1"/>
    <mergeCell ref="GFP1:GGG1"/>
    <mergeCell ref="FXZ1:FYQ1"/>
    <mergeCell ref="FYR1:FZI1"/>
    <mergeCell ref="FZJ1:GAA1"/>
    <mergeCell ref="GAB1:GAS1"/>
    <mergeCell ref="GAT1:GBK1"/>
    <mergeCell ref="GBL1:GCC1"/>
    <mergeCell ref="FTV1:FUM1"/>
    <mergeCell ref="FUN1:FVE1"/>
    <mergeCell ref="FVF1:FVW1"/>
    <mergeCell ref="FVX1:FWO1"/>
    <mergeCell ref="FWP1:FXG1"/>
    <mergeCell ref="FXH1:FXY1"/>
    <mergeCell ref="FPR1:FQI1"/>
    <mergeCell ref="FQJ1:FRA1"/>
    <mergeCell ref="FRB1:FRS1"/>
    <mergeCell ref="FRT1:FSK1"/>
    <mergeCell ref="FSL1:FTC1"/>
    <mergeCell ref="FTD1:FTU1"/>
    <mergeCell ref="FLN1:FME1"/>
    <mergeCell ref="FMF1:FMW1"/>
    <mergeCell ref="FMX1:FNO1"/>
    <mergeCell ref="FNP1:FOG1"/>
    <mergeCell ref="FOH1:FOY1"/>
    <mergeCell ref="FOZ1:FPQ1"/>
    <mergeCell ref="FHJ1:FIA1"/>
    <mergeCell ref="FIB1:FIS1"/>
    <mergeCell ref="FIT1:FJK1"/>
    <mergeCell ref="FJL1:FKC1"/>
    <mergeCell ref="FKD1:FKU1"/>
    <mergeCell ref="FKV1:FLM1"/>
    <mergeCell ref="FDF1:FDW1"/>
    <mergeCell ref="FDX1:FEO1"/>
    <mergeCell ref="FEP1:FFG1"/>
    <mergeCell ref="FFH1:FFY1"/>
    <mergeCell ref="FFZ1:FGQ1"/>
    <mergeCell ref="FGR1:FHI1"/>
    <mergeCell ref="EZB1:EZS1"/>
    <mergeCell ref="EZT1:FAK1"/>
    <mergeCell ref="FAL1:FBC1"/>
    <mergeCell ref="FBD1:FBU1"/>
    <mergeCell ref="FBV1:FCM1"/>
    <mergeCell ref="FCN1:FDE1"/>
    <mergeCell ref="EUX1:EVO1"/>
    <mergeCell ref="EVP1:EWG1"/>
    <mergeCell ref="EWH1:EWY1"/>
    <mergeCell ref="EWZ1:EXQ1"/>
    <mergeCell ref="EXR1:EYI1"/>
    <mergeCell ref="EYJ1:EZA1"/>
    <mergeCell ref="EQT1:ERK1"/>
    <mergeCell ref="ERL1:ESC1"/>
    <mergeCell ref="ESD1:ESU1"/>
    <mergeCell ref="ESV1:ETM1"/>
    <mergeCell ref="ETN1:EUE1"/>
    <mergeCell ref="EUF1:EUW1"/>
    <mergeCell ref="EMP1:ENG1"/>
    <mergeCell ref="ENH1:ENY1"/>
    <mergeCell ref="ENZ1:EOQ1"/>
    <mergeCell ref="EOR1:EPI1"/>
    <mergeCell ref="EPJ1:EQA1"/>
    <mergeCell ref="EQB1:EQS1"/>
    <mergeCell ref="EIL1:EJC1"/>
    <mergeCell ref="EJD1:EJU1"/>
    <mergeCell ref="EJV1:EKM1"/>
    <mergeCell ref="EKN1:ELE1"/>
    <mergeCell ref="ELF1:ELW1"/>
    <mergeCell ref="ELX1:EMO1"/>
    <mergeCell ref="EEH1:EEY1"/>
    <mergeCell ref="EEZ1:EFQ1"/>
    <mergeCell ref="EFR1:EGI1"/>
    <mergeCell ref="EGJ1:EHA1"/>
    <mergeCell ref="EHB1:EHS1"/>
    <mergeCell ref="EHT1:EIK1"/>
    <mergeCell ref="EAD1:EAU1"/>
    <mergeCell ref="EAV1:EBM1"/>
    <mergeCell ref="EBN1:ECE1"/>
    <mergeCell ref="ECF1:ECW1"/>
    <mergeCell ref="ECX1:EDO1"/>
    <mergeCell ref="EDP1:EEG1"/>
    <mergeCell ref="DVZ1:DWQ1"/>
    <mergeCell ref="DWR1:DXI1"/>
    <mergeCell ref="DXJ1:DYA1"/>
    <mergeCell ref="DYB1:DYS1"/>
    <mergeCell ref="DYT1:DZK1"/>
    <mergeCell ref="DZL1:EAC1"/>
    <mergeCell ref="DRV1:DSM1"/>
    <mergeCell ref="DSN1:DTE1"/>
    <mergeCell ref="DTF1:DTW1"/>
    <mergeCell ref="DTX1:DUO1"/>
    <mergeCell ref="DUP1:DVG1"/>
    <mergeCell ref="DVH1:DVY1"/>
    <mergeCell ref="DNR1:DOI1"/>
    <mergeCell ref="DOJ1:DPA1"/>
    <mergeCell ref="DPB1:DPS1"/>
    <mergeCell ref="DPT1:DQK1"/>
    <mergeCell ref="DQL1:DRC1"/>
    <mergeCell ref="DRD1:DRU1"/>
    <mergeCell ref="DJN1:DKE1"/>
    <mergeCell ref="DKF1:DKW1"/>
    <mergeCell ref="DKX1:DLO1"/>
    <mergeCell ref="DLP1:DMG1"/>
    <mergeCell ref="DMH1:DMY1"/>
    <mergeCell ref="DMZ1:DNQ1"/>
    <mergeCell ref="DFJ1:DGA1"/>
    <mergeCell ref="DGB1:DGS1"/>
    <mergeCell ref="DGT1:DHK1"/>
    <mergeCell ref="DHL1:DIC1"/>
    <mergeCell ref="DID1:DIU1"/>
    <mergeCell ref="DIV1:DJM1"/>
    <mergeCell ref="DBF1:DBW1"/>
    <mergeCell ref="DBX1:DCO1"/>
    <mergeCell ref="DCP1:DDG1"/>
    <mergeCell ref="DDH1:DDY1"/>
    <mergeCell ref="DDZ1:DEQ1"/>
    <mergeCell ref="DER1:DFI1"/>
    <mergeCell ref="CXB1:CXS1"/>
    <mergeCell ref="CXT1:CYK1"/>
    <mergeCell ref="CYL1:CZC1"/>
    <mergeCell ref="CZD1:CZU1"/>
    <mergeCell ref="CZV1:DAM1"/>
    <mergeCell ref="DAN1:DBE1"/>
    <mergeCell ref="CSX1:CTO1"/>
    <mergeCell ref="CTP1:CUG1"/>
    <mergeCell ref="CUH1:CUY1"/>
    <mergeCell ref="CUZ1:CVQ1"/>
    <mergeCell ref="CVR1:CWI1"/>
    <mergeCell ref="CWJ1:CXA1"/>
    <mergeCell ref="COT1:CPK1"/>
    <mergeCell ref="CPL1:CQC1"/>
    <mergeCell ref="CQD1:CQU1"/>
    <mergeCell ref="CQV1:CRM1"/>
    <mergeCell ref="CRN1:CSE1"/>
    <mergeCell ref="CSF1:CSW1"/>
    <mergeCell ref="CKP1:CLG1"/>
    <mergeCell ref="CLH1:CLY1"/>
    <mergeCell ref="CLZ1:CMQ1"/>
    <mergeCell ref="CMR1:CNI1"/>
    <mergeCell ref="CNJ1:COA1"/>
    <mergeCell ref="COB1:COS1"/>
    <mergeCell ref="CGL1:CHC1"/>
    <mergeCell ref="CHD1:CHU1"/>
    <mergeCell ref="CHV1:CIM1"/>
    <mergeCell ref="CIN1:CJE1"/>
    <mergeCell ref="CJF1:CJW1"/>
    <mergeCell ref="CJX1:CKO1"/>
    <mergeCell ref="CCH1:CCY1"/>
    <mergeCell ref="CCZ1:CDQ1"/>
    <mergeCell ref="CDR1:CEI1"/>
    <mergeCell ref="CEJ1:CFA1"/>
    <mergeCell ref="CFB1:CFS1"/>
    <mergeCell ref="CFT1:CGK1"/>
    <mergeCell ref="BYD1:BYU1"/>
    <mergeCell ref="BYV1:BZM1"/>
    <mergeCell ref="BZN1:CAE1"/>
    <mergeCell ref="CAF1:CAW1"/>
    <mergeCell ref="CAX1:CBO1"/>
    <mergeCell ref="CBP1:CCG1"/>
    <mergeCell ref="BTZ1:BUQ1"/>
    <mergeCell ref="BUR1:BVI1"/>
    <mergeCell ref="BVJ1:BWA1"/>
    <mergeCell ref="BWB1:BWS1"/>
    <mergeCell ref="BWT1:BXK1"/>
    <mergeCell ref="BXL1:BYC1"/>
    <mergeCell ref="BPV1:BQM1"/>
    <mergeCell ref="BQN1:BRE1"/>
    <mergeCell ref="BRF1:BRW1"/>
    <mergeCell ref="BRX1:BSO1"/>
    <mergeCell ref="BSP1:BTG1"/>
    <mergeCell ref="BTH1:BTY1"/>
    <mergeCell ref="BLR1:BMI1"/>
    <mergeCell ref="BMJ1:BNA1"/>
    <mergeCell ref="BNB1:BNS1"/>
    <mergeCell ref="BNT1:BOK1"/>
    <mergeCell ref="BOL1:BPC1"/>
    <mergeCell ref="BPD1:BPU1"/>
    <mergeCell ref="BHN1:BIE1"/>
    <mergeCell ref="BIF1:BIW1"/>
    <mergeCell ref="BIX1:BJO1"/>
    <mergeCell ref="BJP1:BKG1"/>
    <mergeCell ref="BKH1:BKY1"/>
    <mergeCell ref="BKZ1:BLQ1"/>
    <mergeCell ref="BDJ1:BEA1"/>
    <mergeCell ref="BEB1:BES1"/>
    <mergeCell ref="BET1:BFK1"/>
    <mergeCell ref="BFL1:BGC1"/>
    <mergeCell ref="BGD1:BGU1"/>
    <mergeCell ref="BGV1:BHM1"/>
    <mergeCell ref="AZF1:AZW1"/>
    <mergeCell ref="AZX1:BAO1"/>
    <mergeCell ref="BAP1:BBG1"/>
    <mergeCell ref="BBH1:BBY1"/>
    <mergeCell ref="BBZ1:BCQ1"/>
    <mergeCell ref="BCR1:BDI1"/>
    <mergeCell ref="AVB1:AVS1"/>
    <mergeCell ref="AVT1:AWK1"/>
    <mergeCell ref="AWL1:AXC1"/>
    <mergeCell ref="AXD1:AXU1"/>
    <mergeCell ref="AXV1:AYM1"/>
    <mergeCell ref="AYN1:AZE1"/>
    <mergeCell ref="AQX1:ARO1"/>
    <mergeCell ref="ARP1:ASG1"/>
    <mergeCell ref="ASH1:ASY1"/>
    <mergeCell ref="ASZ1:ATQ1"/>
    <mergeCell ref="ATR1:AUI1"/>
    <mergeCell ref="AUJ1:AVA1"/>
    <mergeCell ref="AMT1:ANK1"/>
    <mergeCell ref="ANL1:AOC1"/>
    <mergeCell ref="AOD1:AOU1"/>
    <mergeCell ref="AOV1:APM1"/>
    <mergeCell ref="APN1:AQE1"/>
    <mergeCell ref="AQF1:AQW1"/>
    <mergeCell ref="AIP1:AJG1"/>
    <mergeCell ref="AJH1:AJY1"/>
    <mergeCell ref="AJZ1:AKQ1"/>
    <mergeCell ref="AKR1:ALI1"/>
    <mergeCell ref="ALJ1:AMA1"/>
    <mergeCell ref="AMB1:AMS1"/>
    <mergeCell ref="AEL1:AFC1"/>
    <mergeCell ref="AFD1:AFU1"/>
    <mergeCell ref="AFV1:AGM1"/>
    <mergeCell ref="AGN1:AHE1"/>
    <mergeCell ref="AHF1:AHW1"/>
    <mergeCell ref="AHX1:AIO1"/>
    <mergeCell ref="AAH1:AAY1"/>
    <mergeCell ref="AAZ1:ABQ1"/>
    <mergeCell ref="ABR1:ACI1"/>
    <mergeCell ref="ACJ1:ADA1"/>
    <mergeCell ref="ADB1:ADS1"/>
    <mergeCell ref="ADT1:AEK1"/>
    <mergeCell ref="WD1:WU1"/>
    <mergeCell ref="WV1:XM1"/>
    <mergeCell ref="XN1:YE1"/>
    <mergeCell ref="YF1:YW1"/>
    <mergeCell ref="YX1:ZO1"/>
    <mergeCell ref="ZP1:AAG1"/>
    <mergeCell ref="RZ1:SQ1"/>
    <mergeCell ref="SR1:TI1"/>
    <mergeCell ref="TJ1:UA1"/>
    <mergeCell ref="UB1:US1"/>
    <mergeCell ref="UT1:VK1"/>
    <mergeCell ref="VL1:WC1"/>
    <mergeCell ref="NV1:OM1"/>
    <mergeCell ref="ON1:PE1"/>
    <mergeCell ref="PF1:PW1"/>
    <mergeCell ref="PX1:QO1"/>
    <mergeCell ref="QP1:RG1"/>
    <mergeCell ref="RH1:RY1"/>
    <mergeCell ref="JR1:KI1"/>
    <mergeCell ref="KJ1:LA1"/>
    <mergeCell ref="LB1:LS1"/>
    <mergeCell ref="LT1:MK1"/>
    <mergeCell ref="ML1:NC1"/>
    <mergeCell ref="ND1:NU1"/>
    <mergeCell ref="FN1:GE1"/>
    <mergeCell ref="GF1:GW1"/>
    <mergeCell ref="GX1:HO1"/>
    <mergeCell ref="HP1:IG1"/>
    <mergeCell ref="IH1:IY1"/>
    <mergeCell ref="IZ1:JQ1"/>
    <mergeCell ref="BJ1:CA1"/>
    <mergeCell ref="CB1:CS1"/>
    <mergeCell ref="CT1:DK1"/>
    <mergeCell ref="DL1:EC1"/>
    <mergeCell ref="ED1:EU1"/>
    <mergeCell ref="EV1:FM1"/>
    <mergeCell ref="A1:G1"/>
    <mergeCell ref="H1:Y1"/>
    <mergeCell ref="Z1:AQ1"/>
    <mergeCell ref="AR1:BI1"/>
    <mergeCell ref="A7:G7"/>
    <mergeCell ref="A8:B8"/>
    <mergeCell ref="A10:G10"/>
    <mergeCell ref="A35:E35"/>
    <mergeCell ref="A9:G9"/>
    <mergeCell ref="A36:E36"/>
    <mergeCell ref="A37:E37"/>
    <mergeCell ref="A38:E38"/>
    <mergeCell ref="A39:E39"/>
  </mergeCells>
  <conditionalFormatting sqref="A14:A16">
    <cfRule type="containsBlanks" dxfId="24" priority="5">
      <formula>LEN(TRIM(A14))=0</formula>
    </cfRule>
  </conditionalFormatting>
  <conditionalFormatting sqref="A18:A20">
    <cfRule type="containsBlanks" dxfId="23" priority="4">
      <formula>LEN(TRIM(A18))=0</formula>
    </cfRule>
  </conditionalFormatting>
  <conditionalFormatting sqref="A22:A29">
    <cfRule type="containsBlanks" dxfId="22" priority="3">
      <formula>LEN(TRIM(A22))=0</formula>
    </cfRule>
  </conditionalFormatting>
  <conditionalFormatting sqref="A30:A34">
    <cfRule type="containsBlanks" dxfId="21" priority="2">
      <formula>LEN(TRIM(A30))=0</formula>
    </cfRule>
  </conditionalFormatting>
  <conditionalFormatting sqref="E14:E34">
    <cfRule type="containsBlanks" dxfId="20" priority="6">
      <formula>LEN(TRIM(E14))=0</formula>
    </cfRule>
  </conditionalFormatting>
  <conditionalFormatting sqref="A35:E36">
    <cfRule type="containsBlanks" dxfId="19" priority="1">
      <formula>LEN(TRIM(A35))=0</formula>
    </cfRule>
  </conditionalFormatting>
  <printOptions horizontalCentered="1"/>
  <pageMargins left="0.75" right="0.2" top="0.25" bottom="0.25" header="0.05" footer="0.25"/>
  <pageSetup paperSize="9" scale="83"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C05C7-4C90-4E90-9E2F-7896E8DE0644}">
  <sheetPr>
    <pageSetUpPr fitToPage="1"/>
  </sheetPr>
  <dimension ref="A1:R58"/>
  <sheetViews>
    <sheetView view="pageBreakPreview" topLeftCell="A52" zoomScaleNormal="100" zoomScaleSheetLayoutView="100" workbookViewId="0">
      <selection activeCell="D15" sqref="D15"/>
    </sheetView>
  </sheetViews>
  <sheetFormatPr defaultColWidth="8.19921875" defaultRowHeight="13.2"/>
  <cols>
    <col min="1" max="1" width="4.796875" style="319" customWidth="1"/>
    <col min="2" max="2" width="42" style="249" customWidth="1"/>
    <col min="3" max="3" width="5.69921875" style="319" bestFit="1" customWidth="1"/>
    <col min="4" max="4" width="13.3984375" style="249" customWidth="1"/>
    <col min="5" max="5" width="14.8984375" style="249" customWidth="1"/>
    <col min="6" max="6" width="15" style="249" bestFit="1" customWidth="1"/>
    <col min="7" max="7" width="9" style="249" customWidth="1"/>
    <col min="8" max="8" width="8.3984375" style="249" bestFit="1" customWidth="1"/>
    <col min="9" max="16384" width="8.19921875" style="249"/>
  </cols>
  <sheetData>
    <row r="1" spans="1:9">
      <c r="A1" s="219" t="str">
        <f>BOQ!A1</f>
        <v>a</v>
      </c>
      <c r="B1" s="219" t="str">
        <f t="shared" ref="B1:I6" si="0">Government</f>
        <v>Government of Nepal</v>
      </c>
      <c r="C1" s="219" t="str">
        <f t="shared" si="0"/>
        <v>Government of Nepal</v>
      </c>
      <c r="D1" s="219" t="str">
        <f t="shared" si="0"/>
        <v>Government of Nepal</v>
      </c>
      <c r="E1" s="219" t="str">
        <f t="shared" si="0"/>
        <v>Government of Nepal</v>
      </c>
      <c r="F1" s="219" t="str">
        <f t="shared" si="0"/>
        <v>Government of Nepal</v>
      </c>
      <c r="G1" s="219" t="str">
        <f t="shared" si="0"/>
        <v>Government of Nepal</v>
      </c>
      <c r="H1" s="219" t="str">
        <f t="shared" si="0"/>
        <v>Government of Nepal</v>
      </c>
      <c r="I1" s="219" t="str">
        <f t="shared" si="0"/>
        <v>Government of Nepal</v>
      </c>
    </row>
    <row r="2" spans="1:9" ht="13.8">
      <c r="A2" s="221" t="str">
        <f>BOQ!A2</f>
        <v>b</v>
      </c>
      <c r="B2" s="221" t="str">
        <f t="shared" si="0"/>
        <v>Government of Nepal</v>
      </c>
      <c r="C2" s="221" t="str">
        <f t="shared" si="0"/>
        <v>Government of Nepal</v>
      </c>
      <c r="D2" s="221" t="str">
        <f t="shared" si="0"/>
        <v>Government of Nepal</v>
      </c>
      <c r="E2" s="221" t="str">
        <f t="shared" si="0"/>
        <v>Government of Nepal</v>
      </c>
      <c r="F2" s="221" t="str">
        <f t="shared" si="0"/>
        <v>Government of Nepal</v>
      </c>
      <c r="G2" s="221" t="str">
        <f t="shared" si="0"/>
        <v>Government of Nepal</v>
      </c>
      <c r="H2" s="221" t="str">
        <f t="shared" si="0"/>
        <v>Government of Nepal</v>
      </c>
      <c r="I2" s="221" t="str">
        <f t="shared" si="0"/>
        <v>Government of Nepal</v>
      </c>
    </row>
    <row r="3" spans="1:9" ht="16.8">
      <c r="A3" s="222" t="str">
        <f>BOQ!A3</f>
        <v>c</v>
      </c>
      <c r="B3" s="222" t="str">
        <f t="shared" si="0"/>
        <v>Government of Nepal</v>
      </c>
      <c r="C3" s="222" t="str">
        <f t="shared" si="0"/>
        <v>Government of Nepal</v>
      </c>
      <c r="D3" s="222" t="str">
        <f t="shared" si="0"/>
        <v>Government of Nepal</v>
      </c>
      <c r="E3" s="222" t="str">
        <f t="shared" si="0"/>
        <v>Government of Nepal</v>
      </c>
      <c r="F3" s="222" t="str">
        <f t="shared" si="0"/>
        <v>Government of Nepal</v>
      </c>
      <c r="G3" s="222" t="str">
        <f t="shared" si="0"/>
        <v>Government of Nepal</v>
      </c>
      <c r="H3" s="222" t="str">
        <f t="shared" si="0"/>
        <v>Government of Nepal</v>
      </c>
      <c r="I3" s="222" t="str">
        <f t="shared" si="0"/>
        <v>Government of Nepal</v>
      </c>
    </row>
    <row r="4" spans="1:9" ht="16.8">
      <c r="A4" s="223" t="str">
        <f>BOQ!A4</f>
        <v>d</v>
      </c>
      <c r="B4" s="223" t="str">
        <f t="shared" si="0"/>
        <v>Government of Nepal</v>
      </c>
      <c r="C4" s="223" t="str">
        <f t="shared" si="0"/>
        <v>Government of Nepal</v>
      </c>
      <c r="D4" s="223" t="str">
        <f t="shared" si="0"/>
        <v>Government of Nepal</v>
      </c>
      <c r="E4" s="223" t="str">
        <f t="shared" si="0"/>
        <v>Government of Nepal</v>
      </c>
      <c r="F4" s="223" t="str">
        <f t="shared" si="0"/>
        <v>Government of Nepal</v>
      </c>
      <c r="G4" s="223" t="str">
        <f t="shared" si="0"/>
        <v>Government of Nepal</v>
      </c>
      <c r="H4" s="223" t="str">
        <f t="shared" si="0"/>
        <v>Government of Nepal</v>
      </c>
      <c r="I4" s="223" t="str">
        <f t="shared" si="0"/>
        <v>Government of Nepal</v>
      </c>
    </row>
    <row r="5" spans="1:9" ht="17.399999999999999">
      <c r="A5" s="224" t="str">
        <f>BOQ!A5</f>
        <v>e</v>
      </c>
      <c r="B5" s="224" t="str">
        <f t="shared" si="0"/>
        <v>Government of Nepal</v>
      </c>
      <c r="C5" s="224" t="str">
        <f t="shared" si="0"/>
        <v>Government of Nepal</v>
      </c>
      <c r="D5" s="224" t="str">
        <f t="shared" si="0"/>
        <v>Government of Nepal</v>
      </c>
      <c r="E5" s="224" t="str">
        <f t="shared" si="0"/>
        <v>Government of Nepal</v>
      </c>
      <c r="F5" s="224" t="str">
        <f t="shared" si="0"/>
        <v>Government of Nepal</v>
      </c>
      <c r="G5" s="224" t="str">
        <f t="shared" si="0"/>
        <v>Government of Nepal</v>
      </c>
      <c r="H5" s="224" t="str">
        <f t="shared" si="0"/>
        <v>Government of Nepal</v>
      </c>
      <c r="I5" s="224" t="str">
        <f t="shared" si="0"/>
        <v>Government of Nepal</v>
      </c>
    </row>
    <row r="6" spans="1:9" ht="17.399999999999999">
      <c r="A6" s="224" t="str">
        <f>BOQ!A6</f>
        <v>f</v>
      </c>
      <c r="B6" s="224" t="str">
        <f t="shared" si="0"/>
        <v>Government of Nepal</v>
      </c>
      <c r="C6" s="224" t="str">
        <f t="shared" si="0"/>
        <v>Government of Nepal</v>
      </c>
      <c r="D6" s="224" t="str">
        <f t="shared" si="0"/>
        <v>Government of Nepal</v>
      </c>
      <c r="E6" s="224" t="str">
        <f t="shared" si="0"/>
        <v>Government of Nepal</v>
      </c>
      <c r="F6" s="224" t="str">
        <f t="shared" si="0"/>
        <v>Government of Nepal</v>
      </c>
      <c r="G6" s="224" t="str">
        <f t="shared" si="0"/>
        <v>Government of Nepal</v>
      </c>
      <c r="H6" s="224" t="str">
        <f t="shared" si="0"/>
        <v>Government of Nepal</v>
      </c>
      <c r="I6" s="224" t="str">
        <f t="shared" si="0"/>
        <v>Government of Nepal</v>
      </c>
    </row>
    <row r="7" spans="1:9" ht="17.399999999999999">
      <c r="A7" s="398"/>
      <c r="B7" s="398"/>
      <c r="C7" s="398"/>
      <c r="D7" s="398"/>
      <c r="E7" s="398"/>
      <c r="F7" s="398"/>
      <c r="G7" s="398"/>
      <c r="H7" s="398"/>
      <c r="I7" s="398"/>
    </row>
    <row r="8" spans="1:9" ht="17.399999999999999">
      <c r="A8" s="398"/>
      <c r="B8" s="398"/>
      <c r="C8" s="398"/>
      <c r="D8" s="398" t="s">
        <v>295</v>
      </c>
      <c r="E8" s="398"/>
      <c r="F8" s="398"/>
      <c r="G8" s="398"/>
      <c r="H8" s="398"/>
      <c r="I8" s="398"/>
    </row>
    <row r="9" spans="1:9" s="400" customFormat="1">
      <c r="A9" s="399"/>
      <c r="B9" s="249"/>
      <c r="C9" s="319"/>
      <c r="D9" s="249"/>
      <c r="E9" s="249"/>
      <c r="F9" s="81" t="str">
        <f>'Data (2)'!D4</f>
        <v>F/Y:- 81/82</v>
      </c>
      <c r="G9" s="81"/>
      <c r="H9" s="249"/>
      <c r="I9" s="249"/>
    </row>
    <row r="10" spans="1:9" ht="15.6" customHeight="1">
      <c r="A10" s="401" t="str">
        <f>'Abstract '!A8:B8</f>
        <v>Contract Identification No:- xx</v>
      </c>
      <c r="B10" s="401"/>
      <c r="C10" s="401"/>
      <c r="D10" s="401"/>
      <c r="E10" s="401"/>
      <c r="F10" s="401"/>
      <c r="G10" s="401"/>
      <c r="H10" s="401"/>
      <c r="I10" s="401"/>
    </row>
    <row r="11" spans="1:9" s="400" customFormat="1" ht="15.6" customHeight="1">
      <c r="A11" s="401" t="str">
        <f>'Abstract '!A9:B9</f>
        <v>Name of Project:xx</v>
      </c>
      <c r="B11" s="401"/>
      <c r="C11" s="401"/>
      <c r="D11" s="401"/>
      <c r="E11" s="401"/>
      <c r="F11" s="401"/>
      <c r="G11" s="401"/>
      <c r="H11" s="401"/>
      <c r="I11" s="401"/>
    </row>
    <row r="12" spans="1:9" ht="15.6" customHeight="1">
      <c r="A12" s="534" t="str">
        <f>'Abstract '!A10:B10</f>
        <v>Name of Works: xx</v>
      </c>
      <c r="B12" s="534"/>
      <c r="C12" s="534"/>
      <c r="D12" s="534"/>
      <c r="E12" s="534"/>
      <c r="F12" s="534"/>
      <c r="G12" s="534"/>
      <c r="H12" s="534"/>
      <c r="I12" s="534"/>
    </row>
    <row r="13" spans="1:9" s="147" customFormat="1" ht="31.2">
      <c r="A13" s="152" t="s">
        <v>42</v>
      </c>
      <c r="B13" s="152" t="s">
        <v>94</v>
      </c>
      <c r="C13" s="152" t="s">
        <v>40</v>
      </c>
      <c r="D13" s="152" t="s">
        <v>76</v>
      </c>
      <c r="E13" s="152" t="s">
        <v>296</v>
      </c>
      <c r="F13" s="152" t="s">
        <v>297</v>
      </c>
      <c r="G13" s="152" t="s">
        <v>298</v>
      </c>
      <c r="H13" s="152" t="s">
        <v>31</v>
      </c>
      <c r="I13" s="152" t="s">
        <v>33</v>
      </c>
    </row>
    <row r="14" spans="1:9" s="147" customFormat="1" ht="15.6">
      <c r="A14" s="411">
        <f>'Revised Abstract'!A13</f>
        <v>1</v>
      </c>
      <c r="B14" s="411" t="str">
        <f>'Revised Abstract'!B13</f>
        <v>General works</v>
      </c>
      <c r="C14" s="405"/>
      <c r="D14" s="405"/>
      <c r="E14" s="405"/>
      <c r="F14" s="405"/>
      <c r="G14" s="405"/>
      <c r="H14" s="405"/>
      <c r="I14" s="405"/>
    </row>
    <row r="15" spans="1:9" s="147" customFormat="1" ht="62.4">
      <c r="A15" s="406">
        <f>'Revised Abstract'!A14</f>
        <v>1.1000000000000001</v>
      </c>
      <c r="B15" s="531" t="str">
        <f>'Revised Abstract'!B14</f>
        <v>Relocation of services / minor infrastructures, Engineer's facility, Office accessories and equipments, Quality Control as per specifications and instruction of the Engineer.[111]</v>
      </c>
      <c r="C15" s="407" t="s">
        <v>26</v>
      </c>
      <c r="D15" s="408"/>
      <c r="E15" s="408"/>
      <c r="F15" s="408"/>
      <c r="G15" s="408"/>
      <c r="H15" s="409">
        <f>SUM(H17:H17)</f>
        <v>0</v>
      </c>
      <c r="I15" s="410"/>
    </row>
    <row r="16" spans="1:9" s="147" customFormat="1" ht="15.6">
      <c r="A16" s="406"/>
      <c r="B16" s="161"/>
      <c r="C16" s="407"/>
      <c r="D16" s="408"/>
      <c r="E16" s="408"/>
      <c r="F16" s="408"/>
      <c r="G16" s="408"/>
      <c r="H16" s="409"/>
      <c r="I16" s="410"/>
    </row>
    <row r="17" spans="1:9" s="147" customFormat="1" ht="15.6">
      <c r="A17" s="406"/>
      <c r="B17" s="161"/>
      <c r="C17" s="407"/>
      <c r="D17" s="408"/>
      <c r="E17" s="408"/>
      <c r="F17" s="408"/>
      <c r="G17" s="408"/>
      <c r="H17" s="409"/>
      <c r="I17" s="410"/>
    </row>
    <row r="18" spans="1:9" s="147" customFormat="1" ht="46.8">
      <c r="A18" s="406">
        <f>'Revised Abstract'!A15</f>
        <v>1.2</v>
      </c>
      <c r="B18" s="531" t="str">
        <f>'Revised Abstract'!B15</f>
        <v>Provision of Insurance for the  loss or damage to the Works, Plant, and Materials;  as per SCC 19.1 [SS 100]</v>
      </c>
      <c r="C18" s="407" t="s">
        <v>126</v>
      </c>
      <c r="D18" s="408"/>
      <c r="E18" s="408"/>
      <c r="F18" s="408"/>
      <c r="G18" s="408"/>
      <c r="H18" s="409">
        <f>SUM(H20:H20)</f>
        <v>0</v>
      </c>
      <c r="I18" s="410"/>
    </row>
    <row r="19" spans="1:9" s="147" customFormat="1" ht="15.6">
      <c r="A19" s="406"/>
      <c r="B19" s="531"/>
      <c r="C19" s="407"/>
      <c r="D19" s="408"/>
      <c r="E19" s="408"/>
      <c r="F19" s="408"/>
      <c r="G19" s="408"/>
      <c r="H19" s="409"/>
      <c r="I19" s="410"/>
    </row>
    <row r="20" spans="1:9" s="147" customFormat="1" ht="15.6">
      <c r="A20" s="406"/>
      <c r="B20" s="167"/>
      <c r="C20" s="407"/>
      <c r="D20" s="408"/>
      <c r="E20" s="408"/>
      <c r="F20" s="408"/>
      <c r="G20" s="408"/>
      <c r="H20" s="409"/>
      <c r="I20" s="410"/>
    </row>
    <row r="21" spans="1:9" s="147" customFormat="1" ht="15.6">
      <c r="A21" s="411">
        <f>'Revised Abstract'!A17</f>
        <v>2</v>
      </c>
      <c r="B21" s="411" t="str">
        <f>'Revised Abstract'!B17</f>
        <v>Earthwork</v>
      </c>
      <c r="C21" s="407"/>
      <c r="D21" s="408"/>
      <c r="E21" s="408"/>
      <c r="F21" s="408"/>
      <c r="G21" s="408"/>
      <c r="H21" s="409"/>
      <c r="I21" s="410"/>
    </row>
    <row r="22" spans="1:9" s="147" customFormat="1" ht="78">
      <c r="A22" s="406">
        <f>'Revised Abstract'!A18</f>
        <v>2.1</v>
      </c>
      <c r="B22" s="531" t="str">
        <f>'Revised Abstract'!B18</f>
        <v>Road way Excavation in all types (including hard rock) of soil as per Drawing and technical specifications including removal of stumps and other deleterious matter, all lifts and lead as per Drawing and instruction of the Engineer[905]</v>
      </c>
      <c r="C22" s="407" t="s">
        <v>8</v>
      </c>
      <c r="D22" s="408"/>
      <c r="E22" s="408"/>
      <c r="F22" s="408"/>
      <c r="G22" s="408"/>
      <c r="H22" s="409">
        <f>SUM(H24:H24)</f>
        <v>0</v>
      </c>
      <c r="I22" s="410"/>
    </row>
    <row r="23" spans="1:9" s="147" customFormat="1" ht="15.6">
      <c r="A23" s="406"/>
      <c r="B23" s="161"/>
      <c r="C23" s="407"/>
      <c r="D23" s="408"/>
      <c r="E23" s="408"/>
      <c r="F23" s="408"/>
      <c r="G23" s="408"/>
      <c r="H23" s="409"/>
      <c r="I23" s="410"/>
    </row>
    <row r="24" spans="1:9" s="147" customFormat="1" ht="15.6">
      <c r="A24" s="412"/>
      <c r="B24" s="413"/>
      <c r="C24" s="407"/>
      <c r="D24" s="414"/>
      <c r="E24" s="415"/>
      <c r="F24" s="408"/>
      <c r="G24" s="415"/>
      <c r="H24" s="415"/>
      <c r="I24" s="410"/>
    </row>
    <row r="25" spans="1:9" s="147" customFormat="1" ht="27.75" customHeight="1">
      <c r="A25" s="406">
        <f>'Revised Abstract'!A19</f>
        <v>2.2000000000000002</v>
      </c>
      <c r="B25" s="531" t="str">
        <f>'Revised Abstract'!B19</f>
        <v>Providing and laying of Plain/Reinforced Cement Concrete in Foundation complete as per Drawing and Technical Specifications, PCC Grade M 15 including formworks all complete.[2000]</v>
      </c>
      <c r="C25" s="407" t="s">
        <v>127</v>
      </c>
      <c r="D25" s="414"/>
      <c r="E25" s="415"/>
      <c r="F25" s="408"/>
      <c r="G25" s="415"/>
      <c r="H25" s="409">
        <f>SUM(H26:H27)</f>
        <v>0</v>
      </c>
      <c r="I25" s="410"/>
    </row>
    <row r="26" spans="1:9" s="147" customFormat="1" ht="27.75" customHeight="1">
      <c r="A26" s="412"/>
      <c r="B26" s="413"/>
      <c r="C26" s="407"/>
      <c r="D26" s="414"/>
      <c r="E26" s="415"/>
      <c r="F26" s="408"/>
      <c r="G26" s="415"/>
      <c r="H26" s="409"/>
      <c r="I26" s="410"/>
    </row>
    <row r="27" spans="1:9" s="147" customFormat="1" ht="15.6">
      <c r="A27" s="412"/>
      <c r="B27" s="413"/>
      <c r="C27" s="407"/>
      <c r="D27" s="414"/>
      <c r="E27" s="415"/>
      <c r="F27" s="408"/>
      <c r="G27" s="415"/>
      <c r="H27" s="415"/>
      <c r="I27" s="410"/>
    </row>
    <row r="28" spans="1:9" s="147" customFormat="1" ht="15.6">
      <c r="A28" s="411">
        <f>'Revised Abstract'!A21</f>
        <v>3</v>
      </c>
      <c r="B28" s="411" t="str">
        <f>'Revised Abstract'!B21</f>
        <v>Structural Works</v>
      </c>
      <c r="C28" s="407"/>
      <c r="D28" s="414"/>
      <c r="E28" s="408"/>
      <c r="F28" s="408"/>
      <c r="G28" s="415"/>
      <c r="H28" s="415"/>
      <c r="I28" s="410"/>
    </row>
    <row r="29" spans="1:9" s="147" customFormat="1" ht="93.6">
      <c r="A29" s="406">
        <f>'Revised Abstract'!A22</f>
        <v>3.1</v>
      </c>
      <c r="B29" s="531" t="str">
        <f>'Revised Abstract'!B22</f>
        <v>Excavation for Structures Foundation, Earth work in excavation of foundation of structures, including  construction of shoring and bracing, removal of stumps and other deleterious matter  &amp; Backfilling with Suitable Material as per Drawing and Technical Specifications.,[907]</v>
      </c>
      <c r="C29" s="407" t="s">
        <v>8</v>
      </c>
      <c r="D29" s="414"/>
      <c r="F29" s="408"/>
      <c r="G29" s="408"/>
      <c r="H29" s="409">
        <f>SUM(H30:H31)</f>
        <v>0</v>
      </c>
      <c r="I29" s="410"/>
    </row>
    <row r="30" spans="1:9" s="147" customFormat="1" ht="15.6">
      <c r="A30" s="406"/>
      <c r="B30" s="413"/>
      <c r="C30" s="407"/>
      <c r="D30" s="414"/>
      <c r="E30" s="415"/>
      <c r="F30" s="415"/>
      <c r="G30" s="415"/>
      <c r="H30" s="415"/>
      <c r="I30" s="410"/>
    </row>
    <row r="31" spans="1:9" s="147" customFormat="1" ht="15.6">
      <c r="A31" s="406"/>
      <c r="B31" s="413"/>
      <c r="C31" s="407"/>
      <c r="D31" s="414"/>
      <c r="E31" s="415"/>
      <c r="F31" s="415"/>
      <c r="G31" s="415"/>
      <c r="H31" s="415"/>
      <c r="I31" s="410"/>
    </row>
    <row r="32" spans="1:9" s="147" customFormat="1" ht="62.4">
      <c r="A32" s="406">
        <f>'Revised Abstract'!A23</f>
        <v>3.2</v>
      </c>
      <c r="B32" s="531" t="str">
        <f>'Revised Abstract'!B23</f>
        <v>Providing and laying of hand pack Stone soling with 150 to 200 mm thick stones and packing with smaller stone on prepared surface as per Drawing and Technical Specifications.[1006]</v>
      </c>
      <c r="C32" s="407" t="s">
        <v>8</v>
      </c>
      <c r="D32" s="414"/>
      <c r="E32" s="408"/>
      <c r="F32" s="408"/>
      <c r="G32" s="408"/>
      <c r="H32" s="409">
        <f>SUM(H33:H34)</f>
        <v>0</v>
      </c>
      <c r="I32" s="410"/>
    </row>
    <row r="33" spans="1:9" s="147" customFormat="1" ht="15.6">
      <c r="A33" s="406"/>
      <c r="B33" s="413"/>
      <c r="C33" s="407"/>
      <c r="D33" s="414"/>
      <c r="E33" s="415"/>
      <c r="F33" s="415"/>
      <c r="G33" s="415"/>
      <c r="H33" s="415"/>
      <c r="I33" s="410"/>
    </row>
    <row r="34" spans="1:9" s="147" customFormat="1" ht="15.6">
      <c r="A34" s="406"/>
      <c r="B34" s="417"/>
      <c r="C34" s="418"/>
      <c r="D34" s="414"/>
      <c r="E34" s="415"/>
      <c r="F34" s="415"/>
      <c r="G34" s="415"/>
      <c r="H34" s="415"/>
      <c r="I34" s="410"/>
    </row>
    <row r="35" spans="1:9" s="147" customFormat="1" ht="53.25" customHeight="1">
      <c r="A35" s="406">
        <f>'Revised Abstract'!A24</f>
        <v>3.3</v>
      </c>
      <c r="B35" s="531" t="str">
        <f>'Revised Abstract'!B24</f>
        <v>Providing and laying of Plain Cement Concrete M 10 ( or 1:3:6 for nominal mix) in Foundation complete as per Drawing and Technical Specifications.[2000]</v>
      </c>
      <c r="C35" s="407" t="s">
        <v>8</v>
      </c>
      <c r="D35" s="414"/>
      <c r="E35" s="408"/>
      <c r="F35" s="408"/>
      <c r="G35" s="408"/>
      <c r="H35" s="409">
        <f>SUM(H36:H37)</f>
        <v>0</v>
      </c>
      <c r="I35" s="410"/>
    </row>
    <row r="36" spans="1:9" s="147" customFormat="1" ht="15.6">
      <c r="A36" s="406"/>
      <c r="B36" s="413"/>
      <c r="C36" s="407"/>
      <c r="D36" s="414"/>
      <c r="E36" s="415"/>
      <c r="F36" s="415"/>
      <c r="G36" s="415"/>
      <c r="H36" s="415"/>
      <c r="I36" s="410"/>
    </row>
    <row r="37" spans="1:9" s="147" customFormat="1" ht="15.6">
      <c r="A37" s="406"/>
      <c r="B37" s="416"/>
      <c r="C37" s="415"/>
      <c r="D37" s="414"/>
      <c r="E37" s="415"/>
      <c r="F37" s="415"/>
      <c r="G37" s="415"/>
      <c r="H37" s="415"/>
      <c r="I37" s="410"/>
    </row>
    <row r="38" spans="1:9" s="147" customFormat="1" ht="62.4">
      <c r="A38" s="406">
        <f>'Revised Abstract'!A25</f>
        <v>3.4</v>
      </c>
      <c r="B38" s="531" t="str">
        <f>'Revised Abstract'!B25</f>
        <v>Providing and laying of Plain/Reinforced Cement Concrete in Foundation complete as per Drawing and Technical Specifications, PCC Grade M 15 including formworks all complete.[2000]</v>
      </c>
      <c r="C38" s="407" t="s">
        <v>8</v>
      </c>
      <c r="D38" s="414"/>
      <c r="E38" s="408"/>
      <c r="F38" s="408"/>
      <c r="G38" s="408"/>
      <c r="H38" s="409">
        <f>SUM(H39:H40)</f>
        <v>0</v>
      </c>
      <c r="I38" s="410"/>
    </row>
    <row r="39" spans="1:9" s="147" customFormat="1" ht="15.6">
      <c r="A39" s="406"/>
      <c r="B39" s="413"/>
      <c r="C39" s="407"/>
      <c r="D39" s="414"/>
      <c r="E39" s="415"/>
      <c r="F39" s="415"/>
      <c r="G39" s="415"/>
      <c r="H39" s="415"/>
      <c r="I39" s="410"/>
    </row>
    <row r="40" spans="1:9" s="147" customFormat="1" ht="15.6">
      <c r="A40" s="406"/>
      <c r="B40" s="413"/>
      <c r="C40" s="407"/>
      <c r="D40" s="414"/>
      <c r="E40" s="415"/>
      <c r="F40" s="415"/>
      <c r="G40" s="415"/>
      <c r="H40" s="415"/>
      <c r="I40" s="410"/>
    </row>
    <row r="41" spans="1:9" s="147" customFormat="1" ht="78">
      <c r="A41" s="406">
        <f>'Revised Abstract'!A26</f>
        <v>3.5</v>
      </c>
      <c r="B41" s="531" t="str">
        <f>'Revised Abstract'!B26</f>
        <v>Providing and laying Plum concrete ( Boulder mixed concrete) as per Drawing and Specifications, 60% M 15  concrete and 40% boulders/stones,Including Formwork using Mechanical Aids[2421]</v>
      </c>
      <c r="C41" s="407" t="s">
        <v>8</v>
      </c>
      <c r="D41" s="414"/>
      <c r="E41" s="408"/>
      <c r="F41" s="408"/>
      <c r="G41" s="408"/>
      <c r="H41" s="409">
        <f>SUM(H42:H43)</f>
        <v>0</v>
      </c>
      <c r="I41" s="410"/>
    </row>
    <row r="42" spans="1:9" s="147" customFormat="1" ht="15.6">
      <c r="A42" s="412"/>
      <c r="B42" s="413"/>
      <c r="C42" s="407"/>
      <c r="D42" s="414"/>
      <c r="E42" s="415"/>
      <c r="F42" s="415"/>
      <c r="G42" s="415"/>
      <c r="H42" s="415"/>
      <c r="I42" s="410"/>
    </row>
    <row r="43" spans="1:9" s="147" customFormat="1" ht="15.6">
      <c r="A43" s="412"/>
      <c r="B43" s="413"/>
      <c r="C43" s="407"/>
      <c r="D43" s="414"/>
      <c r="E43" s="415"/>
      <c r="F43" s="415"/>
      <c r="G43" s="415"/>
      <c r="H43" s="415"/>
      <c r="I43" s="410"/>
    </row>
    <row r="44" spans="1:9" s="147" customFormat="1" ht="60.75" customHeight="1">
      <c r="A44" s="406">
        <f>'Revised Abstract'!A27</f>
        <v>3.6</v>
      </c>
      <c r="B44" s="531" t="str">
        <f>'Revised Abstract'!B27</f>
        <v>Random Rubble Masonry, Providing and laying of Stone Masonry Work in Cement Mortar 1:4 in Foundation complete as per Drawing and Technical Specifications., Using Concrete Mixer[2602,2603]</v>
      </c>
      <c r="C44" s="407" t="s">
        <v>12</v>
      </c>
      <c r="D44" s="414"/>
      <c r="E44" s="408"/>
      <c r="F44" s="408"/>
      <c r="G44" s="408"/>
      <c r="H44" s="409">
        <f>SUM(H45:H46)</f>
        <v>0</v>
      </c>
      <c r="I44" s="410"/>
    </row>
    <row r="45" spans="1:9" s="147" customFormat="1" ht="15.6">
      <c r="A45" s="406"/>
      <c r="B45" s="531"/>
      <c r="C45" s="407"/>
      <c r="D45" s="414"/>
      <c r="E45" s="408"/>
      <c r="F45" s="408"/>
      <c r="G45" s="408"/>
      <c r="H45" s="409"/>
      <c r="I45" s="410"/>
    </row>
    <row r="46" spans="1:9" s="147" customFormat="1" ht="15.6">
      <c r="A46" s="406"/>
      <c r="B46" s="531"/>
      <c r="C46" s="407"/>
      <c r="D46" s="414"/>
      <c r="E46" s="408"/>
      <c r="F46" s="408"/>
      <c r="G46" s="408"/>
      <c r="H46" s="409"/>
      <c r="I46" s="410"/>
    </row>
    <row r="47" spans="1:9" s="147" customFormat="1" ht="109.2">
      <c r="A47" s="406">
        <f>'Revised Abstract'!A28</f>
        <v>3.7</v>
      </c>
      <c r="B47" s="531" t="str">
        <f>'Revised Abstract'!B28</f>
        <v>Providing, Assembling &amp; providing and filling stone in mechanically  woven double twisted  crates / mattress  including rolling, cutting and  with lacing  wire and binding wire as per specification , Hexagonal mesh type 100 mm x 120 mm, mesh wire 3 mm, selvage wire 3.9 mm, lacing wire 2.4 mm [SS 2402]</v>
      </c>
      <c r="C47" s="407"/>
      <c r="D47" s="414"/>
      <c r="E47" s="415"/>
      <c r="F47" s="415"/>
      <c r="G47" s="415"/>
      <c r="H47" s="409">
        <f>SUM(H48:H49)</f>
        <v>0</v>
      </c>
      <c r="I47" s="410"/>
    </row>
    <row r="48" spans="1:9" s="147" customFormat="1" ht="15.6">
      <c r="A48" s="406"/>
      <c r="B48" s="531"/>
      <c r="C48" s="407"/>
      <c r="D48" s="414"/>
      <c r="E48" s="415"/>
      <c r="F48" s="415"/>
      <c r="G48" s="415"/>
      <c r="H48" s="415"/>
      <c r="I48" s="410"/>
    </row>
    <row r="49" spans="1:18" s="147" customFormat="1" ht="15.6">
      <c r="A49" s="406"/>
      <c r="B49" s="531"/>
      <c r="C49" s="407"/>
      <c r="D49" s="414"/>
      <c r="E49" s="415"/>
      <c r="F49" s="415"/>
      <c r="G49" s="415"/>
      <c r="H49" s="415"/>
      <c r="I49" s="410"/>
    </row>
    <row r="50" spans="1:18" s="147" customFormat="1" ht="78">
      <c r="A50" s="406">
        <f>'Revised Abstract'!A29</f>
        <v>3.8</v>
      </c>
      <c r="B50" s="531" t="str">
        <f>'Revised Abstract'!B29</f>
        <v>Laying and fixing of Geo-Textile all complete as per specification., Providing  and laying of a geotextile filter between pitching and embankment slopes as per Drawing and Technical Specifications.[2404]</v>
      </c>
      <c r="C50" s="407"/>
      <c r="D50" s="414"/>
      <c r="E50" s="415"/>
      <c r="F50" s="408"/>
      <c r="G50" s="415"/>
      <c r="H50" s="409">
        <f>SUM(H51:H51)</f>
        <v>0</v>
      </c>
      <c r="I50" s="410"/>
    </row>
    <row r="51" spans="1:18" s="147" customFormat="1" ht="15.6">
      <c r="A51" s="412"/>
      <c r="B51" s="413"/>
      <c r="C51" s="407"/>
      <c r="D51" s="414"/>
      <c r="E51" s="415"/>
      <c r="F51" s="408"/>
      <c r="G51" s="415"/>
      <c r="H51" s="415"/>
      <c r="I51" s="410"/>
    </row>
    <row r="52" spans="1:18" s="147" customFormat="1" ht="15.6">
      <c r="A52" s="419">
        <f>'Revised Abstract'!A31</f>
        <v>4</v>
      </c>
      <c r="B52" s="419" t="str">
        <f>'Revised Abstract'!B31</f>
        <v>Pavement Works</v>
      </c>
      <c r="C52" s="418"/>
      <c r="D52" s="414"/>
      <c r="E52" s="408"/>
      <c r="F52" s="415"/>
      <c r="G52" s="415"/>
      <c r="H52" s="408"/>
      <c r="I52" s="410"/>
    </row>
    <row r="53" spans="1:18" s="147" customFormat="1" ht="62.4">
      <c r="A53" s="420">
        <f>'Revised Abstract'!A32</f>
        <v>4.0999999999999996</v>
      </c>
      <c r="B53" s="531" t="str">
        <f>'Revised Abstract'!B32</f>
        <v>Providing and laying of Plain/Reinforced Cement Concrete in Foundation complete as per Drawing and Technical Specifications., RCC Grade M 25/20 including formwork [2000]</v>
      </c>
      <c r="C53" s="421" t="s">
        <v>12</v>
      </c>
      <c r="D53" s="414"/>
      <c r="E53" s="422"/>
      <c r="F53" s="422"/>
      <c r="G53" s="422"/>
      <c r="H53" s="409">
        <f>SUM(H54:H55)</f>
        <v>0</v>
      </c>
      <c r="I53" s="423"/>
      <c r="J53" s="424"/>
      <c r="K53" s="424"/>
      <c r="L53" s="424"/>
      <c r="M53" s="424"/>
      <c r="N53" s="424"/>
      <c r="O53" s="424"/>
      <c r="P53" s="424"/>
      <c r="Q53" s="424"/>
      <c r="R53" s="424"/>
    </row>
    <row r="54" spans="1:18" s="147" customFormat="1" ht="15.6">
      <c r="A54" s="420"/>
      <c r="B54" s="417"/>
      <c r="C54" s="421"/>
      <c r="D54" s="414"/>
      <c r="E54" s="422"/>
      <c r="F54" s="422"/>
      <c r="G54" s="422"/>
      <c r="H54" s="415"/>
      <c r="I54" s="423"/>
      <c r="J54" s="424"/>
      <c r="K54" s="424"/>
      <c r="L54" s="424"/>
      <c r="M54" s="424"/>
      <c r="N54" s="424"/>
      <c r="O54" s="424"/>
      <c r="P54" s="424"/>
      <c r="Q54" s="424"/>
      <c r="R54" s="424"/>
    </row>
    <row r="55" spans="1:18" s="147" customFormat="1" ht="15.6">
      <c r="A55" s="420"/>
      <c r="B55" s="162"/>
      <c r="C55" s="425"/>
      <c r="D55" s="414"/>
      <c r="E55" s="422"/>
      <c r="F55" s="426"/>
      <c r="G55" s="422"/>
      <c r="H55" s="426"/>
      <c r="I55" s="423"/>
      <c r="J55" s="424"/>
      <c r="K55" s="424"/>
      <c r="L55" s="424"/>
      <c r="M55" s="424"/>
      <c r="N55" s="424"/>
      <c r="O55" s="424"/>
      <c r="P55" s="424"/>
      <c r="Q55" s="424"/>
      <c r="R55" s="424"/>
    </row>
    <row r="56" spans="1:18" s="147" customFormat="1" ht="63.75" customHeight="1">
      <c r="A56" s="420">
        <f>'Revised Abstract'!A33</f>
        <v>4.2</v>
      </c>
      <c r="B56" s="531" t="str">
        <f>'Revised Abstract'!B33</f>
        <v>Providing and laying , fitting and placing un-coated Mild steel / HYSD reinforcement complete in foundation as per drawing and technical specification [2014]</v>
      </c>
      <c r="C56" s="425" t="s">
        <v>8</v>
      </c>
      <c r="D56" s="414"/>
      <c r="E56" s="422"/>
      <c r="F56" s="422"/>
      <c r="G56" s="422"/>
      <c r="H56" s="409">
        <f>SUM(H57:H58)</f>
        <v>0</v>
      </c>
      <c r="I56" s="423"/>
      <c r="J56" s="424"/>
      <c r="K56" s="424"/>
      <c r="L56" s="424"/>
      <c r="M56" s="424"/>
      <c r="N56" s="424"/>
      <c r="O56" s="424"/>
      <c r="P56" s="424"/>
      <c r="Q56" s="424"/>
      <c r="R56" s="424"/>
    </row>
    <row r="57" spans="1:18" s="147" customFormat="1" ht="15.6">
      <c r="A57" s="420"/>
      <c r="B57" s="417"/>
      <c r="C57" s="425"/>
      <c r="D57" s="414"/>
      <c r="E57" s="422"/>
      <c r="F57" s="422"/>
      <c r="G57" s="422"/>
      <c r="H57" s="426"/>
      <c r="I57" s="423"/>
      <c r="J57" s="424"/>
      <c r="K57" s="424"/>
      <c r="L57" s="424"/>
      <c r="M57" s="424"/>
      <c r="N57" s="424"/>
      <c r="O57" s="424"/>
      <c r="P57" s="424"/>
      <c r="Q57" s="424"/>
      <c r="R57" s="424"/>
    </row>
    <row r="58" spans="1:18" s="147" customFormat="1" ht="15.6">
      <c r="A58" s="420"/>
      <c r="B58" s="427"/>
      <c r="C58" s="425"/>
      <c r="D58" s="414"/>
      <c r="E58" s="422"/>
      <c r="F58" s="422"/>
      <c r="G58" s="422"/>
      <c r="H58" s="426"/>
      <c r="I58" s="423"/>
      <c r="J58" s="424"/>
      <c r="K58" s="424"/>
      <c r="L58" s="424"/>
      <c r="M58" s="424"/>
      <c r="N58" s="424"/>
      <c r="O58" s="424"/>
      <c r="P58" s="424"/>
      <c r="Q58" s="424"/>
      <c r="R58" s="424"/>
    </row>
  </sheetData>
  <mergeCells count="10">
    <mergeCell ref="A10:I10"/>
    <mergeCell ref="A11:I11"/>
    <mergeCell ref="A12:I12"/>
    <mergeCell ref="F9:G9"/>
    <mergeCell ref="A1:I1"/>
    <mergeCell ref="A2:I2"/>
    <mergeCell ref="A3:I3"/>
    <mergeCell ref="A4:I4"/>
    <mergeCell ref="A5:I5"/>
    <mergeCell ref="A6:I6"/>
  </mergeCells>
  <conditionalFormatting sqref="E30:I31 E33:I34 E32:G32 I32 E36:I37 E35:G35 I35 E39:I40 E38:G38 I38 E42:I43 E41:G41 I41 E45:I46 E44:G44 I44 E48:I49 E47:G47 I47 E50:G50 I50 E54:I55 E53:G53 I53 E57:I58 E56:G56 I56 A24:D58 E51:I52">
    <cfRule type="containsBlanks" dxfId="18" priority="17">
      <formula>LEN(TRIM(A24))=0</formula>
    </cfRule>
  </conditionalFormatting>
  <conditionalFormatting sqref="F29:G29 I29 A14:B14 A23:I23 C22:I22 A16:I17 A18:A19 C18:I19 A15 C15:I15 A20:I21">
    <cfRule type="containsBlanks" dxfId="17" priority="22">
      <formula>LEN(TRIM(A14))=0</formula>
    </cfRule>
  </conditionalFormatting>
  <conditionalFormatting sqref="E24:I24 E26:I28 E25:G25 I25">
    <cfRule type="containsBlanks" dxfId="16" priority="18">
      <formula>LEN(TRIM(E24))=0</formula>
    </cfRule>
  </conditionalFormatting>
  <conditionalFormatting sqref="H25">
    <cfRule type="containsBlanks" dxfId="15" priority="16">
      <formula>LEN(TRIM(H25))=0</formula>
    </cfRule>
  </conditionalFormatting>
  <conditionalFormatting sqref="H29">
    <cfRule type="containsBlanks" dxfId="14" priority="15">
      <formula>LEN(TRIM(H29))=0</formula>
    </cfRule>
  </conditionalFormatting>
  <conditionalFormatting sqref="A22">
    <cfRule type="containsBlanks" dxfId="13" priority="14">
      <formula>LEN(TRIM(A22))=0</formula>
    </cfRule>
  </conditionalFormatting>
  <conditionalFormatting sqref="B22">
    <cfRule type="containsBlanks" dxfId="12" priority="13">
      <formula>LEN(TRIM(B22))=0</formula>
    </cfRule>
  </conditionalFormatting>
  <conditionalFormatting sqref="B19">
    <cfRule type="containsBlanks" dxfId="11" priority="12">
      <formula>LEN(TRIM(B19))=0</formula>
    </cfRule>
  </conditionalFormatting>
  <conditionalFormatting sqref="B18">
    <cfRule type="containsBlanks" dxfId="10" priority="11">
      <formula>LEN(TRIM(B18))=0</formula>
    </cfRule>
  </conditionalFormatting>
  <conditionalFormatting sqref="B15">
    <cfRule type="containsBlanks" dxfId="9" priority="10">
      <formula>LEN(TRIM(B15))=0</formula>
    </cfRule>
  </conditionalFormatting>
  <conditionalFormatting sqref="H32">
    <cfRule type="containsBlanks" dxfId="8" priority="9">
      <formula>LEN(TRIM(H32))=0</formula>
    </cfRule>
  </conditionalFormatting>
  <conditionalFormatting sqref="H35">
    <cfRule type="containsBlanks" dxfId="7" priority="8">
      <formula>LEN(TRIM(H35))=0</formula>
    </cfRule>
  </conditionalFormatting>
  <conditionalFormatting sqref="H38">
    <cfRule type="containsBlanks" dxfId="6" priority="7">
      <formula>LEN(TRIM(H38))=0</formula>
    </cfRule>
  </conditionalFormatting>
  <conditionalFormatting sqref="H41">
    <cfRule type="containsBlanks" dxfId="5" priority="6">
      <formula>LEN(TRIM(H41))=0</formula>
    </cfRule>
  </conditionalFormatting>
  <conditionalFormatting sqref="H44">
    <cfRule type="containsBlanks" dxfId="4" priority="5">
      <formula>LEN(TRIM(H44))=0</formula>
    </cfRule>
  </conditionalFormatting>
  <conditionalFormatting sqref="H47">
    <cfRule type="containsBlanks" dxfId="3" priority="4">
      <formula>LEN(TRIM(H47))=0</formula>
    </cfRule>
  </conditionalFormatting>
  <conditionalFormatting sqref="H50">
    <cfRule type="containsBlanks" dxfId="2" priority="3">
      <formula>LEN(TRIM(H50))=0</formula>
    </cfRule>
  </conditionalFormatting>
  <conditionalFormatting sqref="H53">
    <cfRule type="containsBlanks" dxfId="1" priority="2">
      <formula>LEN(TRIM(H53))=0</formula>
    </cfRule>
  </conditionalFormatting>
  <conditionalFormatting sqref="H56">
    <cfRule type="containsBlanks" dxfId="0" priority="1">
      <formula>LEN(TRIM(H56))=0</formula>
    </cfRule>
  </conditionalFormatting>
  <printOptions horizontalCentered="1"/>
  <pageMargins left="0.75" right="0.2" top="0.25" bottom="0.25" header="0.05" footer="0.25"/>
  <pageSetup paperSize="9" scale="72"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A598F-8C70-4C53-9C75-FF01135BFA69}">
  <dimension ref="A2:P62"/>
  <sheetViews>
    <sheetView view="pageBreakPreview" zoomScale="55" zoomScaleNormal="100" zoomScaleSheetLayoutView="55" zoomScalePageLayoutView="55" workbookViewId="0">
      <selection activeCell="B21" sqref="B21"/>
    </sheetView>
  </sheetViews>
  <sheetFormatPr defaultRowHeight="13.2"/>
  <cols>
    <col min="1" max="1" width="13.796875" style="249" customWidth="1"/>
    <col min="2" max="2" width="36.296875" style="249" customWidth="1"/>
    <col min="3" max="3" width="47.09765625" style="249" customWidth="1"/>
    <col min="4" max="256" width="8.796875" style="249"/>
    <col min="257" max="257" width="13.19921875" style="249" customWidth="1"/>
    <col min="258" max="258" width="21.59765625" style="249" customWidth="1"/>
    <col min="259" max="259" width="46.69921875" style="249" customWidth="1"/>
    <col min="260" max="512" width="8.796875" style="249"/>
    <col min="513" max="513" width="13.19921875" style="249" customWidth="1"/>
    <col min="514" max="514" width="21.59765625" style="249" customWidth="1"/>
    <col min="515" max="515" width="46.69921875" style="249" customWidth="1"/>
    <col min="516" max="768" width="8.796875" style="249"/>
    <col min="769" max="769" width="13.19921875" style="249" customWidth="1"/>
    <col min="770" max="770" width="21.59765625" style="249" customWidth="1"/>
    <col min="771" max="771" width="46.69921875" style="249" customWidth="1"/>
    <col min="772" max="1024" width="8.796875" style="249"/>
    <col min="1025" max="1025" width="13.19921875" style="249" customWidth="1"/>
    <col min="1026" max="1026" width="21.59765625" style="249" customWidth="1"/>
    <col min="1027" max="1027" width="46.69921875" style="249" customWidth="1"/>
    <col min="1028" max="1280" width="8.796875" style="249"/>
    <col min="1281" max="1281" width="13.19921875" style="249" customWidth="1"/>
    <col min="1282" max="1282" width="21.59765625" style="249" customWidth="1"/>
    <col min="1283" max="1283" width="46.69921875" style="249" customWidth="1"/>
    <col min="1284" max="1536" width="8.796875" style="249"/>
    <col min="1537" max="1537" width="13.19921875" style="249" customWidth="1"/>
    <col min="1538" max="1538" width="21.59765625" style="249" customWidth="1"/>
    <col min="1539" max="1539" width="46.69921875" style="249" customWidth="1"/>
    <col min="1540" max="1792" width="8.796875" style="249"/>
    <col min="1793" max="1793" width="13.19921875" style="249" customWidth="1"/>
    <col min="1794" max="1794" width="21.59765625" style="249" customWidth="1"/>
    <col min="1795" max="1795" width="46.69921875" style="249" customWidth="1"/>
    <col min="1796" max="2048" width="8.796875" style="249"/>
    <col min="2049" max="2049" width="13.19921875" style="249" customWidth="1"/>
    <col min="2050" max="2050" width="21.59765625" style="249" customWidth="1"/>
    <col min="2051" max="2051" width="46.69921875" style="249" customWidth="1"/>
    <col min="2052" max="2304" width="8.796875" style="249"/>
    <col min="2305" max="2305" width="13.19921875" style="249" customWidth="1"/>
    <col min="2306" max="2306" width="21.59765625" style="249" customWidth="1"/>
    <col min="2307" max="2307" width="46.69921875" style="249" customWidth="1"/>
    <col min="2308" max="2560" width="8.796875" style="249"/>
    <col min="2561" max="2561" width="13.19921875" style="249" customWidth="1"/>
    <col min="2562" max="2562" width="21.59765625" style="249" customWidth="1"/>
    <col min="2563" max="2563" width="46.69921875" style="249" customWidth="1"/>
    <col min="2564" max="2816" width="8.796875" style="249"/>
    <col min="2817" max="2817" width="13.19921875" style="249" customWidth="1"/>
    <col min="2818" max="2818" width="21.59765625" style="249" customWidth="1"/>
    <col min="2819" max="2819" width="46.69921875" style="249" customWidth="1"/>
    <col min="2820" max="3072" width="8.796875" style="249"/>
    <col min="3073" max="3073" width="13.19921875" style="249" customWidth="1"/>
    <col min="3074" max="3074" width="21.59765625" style="249" customWidth="1"/>
    <col min="3075" max="3075" width="46.69921875" style="249" customWidth="1"/>
    <col min="3076" max="3328" width="8.796875" style="249"/>
    <col min="3329" max="3329" width="13.19921875" style="249" customWidth="1"/>
    <col min="3330" max="3330" width="21.59765625" style="249" customWidth="1"/>
    <col min="3331" max="3331" width="46.69921875" style="249" customWidth="1"/>
    <col min="3332" max="3584" width="8.796875" style="249"/>
    <col min="3585" max="3585" width="13.19921875" style="249" customWidth="1"/>
    <col min="3586" max="3586" width="21.59765625" style="249" customWidth="1"/>
    <col min="3587" max="3587" width="46.69921875" style="249" customWidth="1"/>
    <col min="3588" max="3840" width="8.796875" style="249"/>
    <col min="3841" max="3841" width="13.19921875" style="249" customWidth="1"/>
    <col min="3842" max="3842" width="21.59765625" style="249" customWidth="1"/>
    <col min="3843" max="3843" width="46.69921875" style="249" customWidth="1"/>
    <col min="3844" max="4096" width="8.796875" style="249"/>
    <col min="4097" max="4097" width="13.19921875" style="249" customWidth="1"/>
    <col min="4098" max="4098" width="21.59765625" style="249" customWidth="1"/>
    <col min="4099" max="4099" width="46.69921875" style="249" customWidth="1"/>
    <col min="4100" max="4352" width="8.796875" style="249"/>
    <col min="4353" max="4353" width="13.19921875" style="249" customWidth="1"/>
    <col min="4354" max="4354" width="21.59765625" style="249" customWidth="1"/>
    <col min="4355" max="4355" width="46.69921875" style="249" customWidth="1"/>
    <col min="4356" max="4608" width="8.796875" style="249"/>
    <col min="4609" max="4609" width="13.19921875" style="249" customWidth="1"/>
    <col min="4610" max="4610" width="21.59765625" style="249" customWidth="1"/>
    <col min="4611" max="4611" width="46.69921875" style="249" customWidth="1"/>
    <col min="4612" max="4864" width="8.796875" style="249"/>
    <col min="4865" max="4865" width="13.19921875" style="249" customWidth="1"/>
    <col min="4866" max="4866" width="21.59765625" style="249" customWidth="1"/>
    <col min="4867" max="4867" width="46.69921875" style="249" customWidth="1"/>
    <col min="4868" max="5120" width="8.796875" style="249"/>
    <col min="5121" max="5121" width="13.19921875" style="249" customWidth="1"/>
    <col min="5122" max="5122" width="21.59765625" style="249" customWidth="1"/>
    <col min="5123" max="5123" width="46.69921875" style="249" customWidth="1"/>
    <col min="5124" max="5376" width="8.796875" style="249"/>
    <col min="5377" max="5377" width="13.19921875" style="249" customWidth="1"/>
    <col min="5378" max="5378" width="21.59765625" style="249" customWidth="1"/>
    <col min="5379" max="5379" width="46.69921875" style="249" customWidth="1"/>
    <col min="5380" max="5632" width="8.796875" style="249"/>
    <col min="5633" max="5633" width="13.19921875" style="249" customWidth="1"/>
    <col min="5634" max="5634" width="21.59765625" style="249" customWidth="1"/>
    <col min="5635" max="5635" width="46.69921875" style="249" customWidth="1"/>
    <col min="5636" max="5888" width="8.796875" style="249"/>
    <col min="5889" max="5889" width="13.19921875" style="249" customWidth="1"/>
    <col min="5890" max="5890" width="21.59765625" style="249" customWidth="1"/>
    <col min="5891" max="5891" width="46.69921875" style="249" customWidth="1"/>
    <col min="5892" max="6144" width="8.796875" style="249"/>
    <col min="6145" max="6145" width="13.19921875" style="249" customWidth="1"/>
    <col min="6146" max="6146" width="21.59765625" style="249" customWidth="1"/>
    <col min="6147" max="6147" width="46.69921875" style="249" customWidth="1"/>
    <col min="6148" max="6400" width="8.796875" style="249"/>
    <col min="6401" max="6401" width="13.19921875" style="249" customWidth="1"/>
    <col min="6402" max="6402" width="21.59765625" style="249" customWidth="1"/>
    <col min="6403" max="6403" width="46.69921875" style="249" customWidth="1"/>
    <col min="6404" max="6656" width="8.796875" style="249"/>
    <col min="6657" max="6657" width="13.19921875" style="249" customWidth="1"/>
    <col min="6658" max="6658" width="21.59765625" style="249" customWidth="1"/>
    <col min="6659" max="6659" width="46.69921875" style="249" customWidth="1"/>
    <col min="6660" max="6912" width="8.796875" style="249"/>
    <col min="6913" max="6913" width="13.19921875" style="249" customWidth="1"/>
    <col min="6914" max="6914" width="21.59765625" style="249" customWidth="1"/>
    <col min="6915" max="6915" width="46.69921875" style="249" customWidth="1"/>
    <col min="6916" max="7168" width="8.796875" style="249"/>
    <col min="7169" max="7169" width="13.19921875" style="249" customWidth="1"/>
    <col min="7170" max="7170" width="21.59765625" style="249" customWidth="1"/>
    <col min="7171" max="7171" width="46.69921875" style="249" customWidth="1"/>
    <col min="7172" max="7424" width="8.796875" style="249"/>
    <col min="7425" max="7425" width="13.19921875" style="249" customWidth="1"/>
    <col min="7426" max="7426" width="21.59765625" style="249" customWidth="1"/>
    <col min="7427" max="7427" width="46.69921875" style="249" customWidth="1"/>
    <col min="7428" max="7680" width="8.796875" style="249"/>
    <col min="7681" max="7681" width="13.19921875" style="249" customWidth="1"/>
    <col min="7682" max="7682" width="21.59765625" style="249" customWidth="1"/>
    <col min="7683" max="7683" width="46.69921875" style="249" customWidth="1"/>
    <col min="7684" max="7936" width="8.796875" style="249"/>
    <col min="7937" max="7937" width="13.19921875" style="249" customWidth="1"/>
    <col min="7938" max="7938" width="21.59765625" style="249" customWidth="1"/>
    <col min="7939" max="7939" width="46.69921875" style="249" customWidth="1"/>
    <col min="7940" max="8192" width="8.796875" style="249"/>
    <col min="8193" max="8193" width="13.19921875" style="249" customWidth="1"/>
    <col min="8194" max="8194" width="21.59765625" style="249" customWidth="1"/>
    <col min="8195" max="8195" width="46.69921875" style="249" customWidth="1"/>
    <col min="8196" max="8448" width="8.796875" style="249"/>
    <col min="8449" max="8449" width="13.19921875" style="249" customWidth="1"/>
    <col min="8450" max="8450" width="21.59765625" style="249" customWidth="1"/>
    <col min="8451" max="8451" width="46.69921875" style="249" customWidth="1"/>
    <col min="8452" max="8704" width="8.796875" style="249"/>
    <col min="8705" max="8705" width="13.19921875" style="249" customWidth="1"/>
    <col min="8706" max="8706" width="21.59765625" style="249" customWidth="1"/>
    <col min="8707" max="8707" width="46.69921875" style="249" customWidth="1"/>
    <col min="8708" max="8960" width="8.796875" style="249"/>
    <col min="8961" max="8961" width="13.19921875" style="249" customWidth="1"/>
    <col min="8962" max="8962" width="21.59765625" style="249" customWidth="1"/>
    <col min="8963" max="8963" width="46.69921875" style="249" customWidth="1"/>
    <col min="8964" max="9216" width="8.796875" style="249"/>
    <col min="9217" max="9217" width="13.19921875" style="249" customWidth="1"/>
    <col min="9218" max="9218" width="21.59765625" style="249" customWidth="1"/>
    <col min="9219" max="9219" width="46.69921875" style="249" customWidth="1"/>
    <col min="9220" max="9472" width="8.796875" style="249"/>
    <col min="9473" max="9473" width="13.19921875" style="249" customWidth="1"/>
    <col min="9474" max="9474" width="21.59765625" style="249" customWidth="1"/>
    <col min="9475" max="9475" width="46.69921875" style="249" customWidth="1"/>
    <col min="9476" max="9728" width="8.796875" style="249"/>
    <col min="9729" max="9729" width="13.19921875" style="249" customWidth="1"/>
    <col min="9730" max="9730" width="21.59765625" style="249" customWidth="1"/>
    <col min="9731" max="9731" width="46.69921875" style="249" customWidth="1"/>
    <col min="9732" max="9984" width="8.796875" style="249"/>
    <col min="9985" max="9985" width="13.19921875" style="249" customWidth="1"/>
    <col min="9986" max="9986" width="21.59765625" style="249" customWidth="1"/>
    <col min="9987" max="9987" width="46.69921875" style="249" customWidth="1"/>
    <col min="9988" max="10240" width="8.796875" style="249"/>
    <col min="10241" max="10241" width="13.19921875" style="249" customWidth="1"/>
    <col min="10242" max="10242" width="21.59765625" style="249" customWidth="1"/>
    <col min="10243" max="10243" width="46.69921875" style="249" customWidth="1"/>
    <col min="10244" max="10496" width="8.796875" style="249"/>
    <col min="10497" max="10497" width="13.19921875" style="249" customWidth="1"/>
    <col min="10498" max="10498" width="21.59765625" style="249" customWidth="1"/>
    <col min="10499" max="10499" width="46.69921875" style="249" customWidth="1"/>
    <col min="10500" max="10752" width="8.796875" style="249"/>
    <col min="10753" max="10753" width="13.19921875" style="249" customWidth="1"/>
    <col min="10754" max="10754" width="21.59765625" style="249" customWidth="1"/>
    <col min="10755" max="10755" width="46.69921875" style="249" customWidth="1"/>
    <col min="10756" max="11008" width="8.796875" style="249"/>
    <col min="11009" max="11009" width="13.19921875" style="249" customWidth="1"/>
    <col min="11010" max="11010" width="21.59765625" style="249" customWidth="1"/>
    <col min="11011" max="11011" width="46.69921875" style="249" customWidth="1"/>
    <col min="11012" max="11264" width="8.796875" style="249"/>
    <col min="11265" max="11265" width="13.19921875" style="249" customWidth="1"/>
    <col min="11266" max="11266" width="21.59765625" style="249" customWidth="1"/>
    <col min="11267" max="11267" width="46.69921875" style="249" customWidth="1"/>
    <col min="11268" max="11520" width="8.796875" style="249"/>
    <col min="11521" max="11521" width="13.19921875" style="249" customWidth="1"/>
    <col min="11522" max="11522" width="21.59765625" style="249" customWidth="1"/>
    <col min="11523" max="11523" width="46.69921875" style="249" customWidth="1"/>
    <col min="11524" max="11776" width="8.796875" style="249"/>
    <col min="11777" max="11777" width="13.19921875" style="249" customWidth="1"/>
    <col min="11778" max="11778" width="21.59765625" style="249" customWidth="1"/>
    <col min="11779" max="11779" width="46.69921875" style="249" customWidth="1"/>
    <col min="11780" max="12032" width="8.796875" style="249"/>
    <col min="12033" max="12033" width="13.19921875" style="249" customWidth="1"/>
    <col min="12034" max="12034" width="21.59765625" style="249" customWidth="1"/>
    <col min="12035" max="12035" width="46.69921875" style="249" customWidth="1"/>
    <col min="12036" max="12288" width="8.796875" style="249"/>
    <col min="12289" max="12289" width="13.19921875" style="249" customWidth="1"/>
    <col min="12290" max="12290" width="21.59765625" style="249" customWidth="1"/>
    <col min="12291" max="12291" width="46.69921875" style="249" customWidth="1"/>
    <col min="12292" max="12544" width="8.796875" style="249"/>
    <col min="12545" max="12545" width="13.19921875" style="249" customWidth="1"/>
    <col min="12546" max="12546" width="21.59765625" style="249" customWidth="1"/>
    <col min="12547" max="12547" width="46.69921875" style="249" customWidth="1"/>
    <col min="12548" max="12800" width="8.796875" style="249"/>
    <col min="12801" max="12801" width="13.19921875" style="249" customWidth="1"/>
    <col min="12802" max="12802" width="21.59765625" style="249" customWidth="1"/>
    <col min="12803" max="12803" width="46.69921875" style="249" customWidth="1"/>
    <col min="12804" max="13056" width="8.796875" style="249"/>
    <col min="13057" max="13057" width="13.19921875" style="249" customWidth="1"/>
    <col min="13058" max="13058" width="21.59765625" style="249" customWidth="1"/>
    <col min="13059" max="13059" width="46.69921875" style="249" customWidth="1"/>
    <col min="13060" max="13312" width="8.796875" style="249"/>
    <col min="13313" max="13313" width="13.19921875" style="249" customWidth="1"/>
    <col min="13314" max="13314" width="21.59765625" style="249" customWidth="1"/>
    <col min="13315" max="13315" width="46.69921875" style="249" customWidth="1"/>
    <col min="13316" max="13568" width="8.796875" style="249"/>
    <col min="13569" max="13569" width="13.19921875" style="249" customWidth="1"/>
    <col min="13570" max="13570" width="21.59765625" style="249" customWidth="1"/>
    <col min="13571" max="13571" width="46.69921875" style="249" customWidth="1"/>
    <col min="13572" max="13824" width="8.796875" style="249"/>
    <col min="13825" max="13825" width="13.19921875" style="249" customWidth="1"/>
    <col min="13826" max="13826" width="21.59765625" style="249" customWidth="1"/>
    <col min="13827" max="13827" width="46.69921875" style="249" customWidth="1"/>
    <col min="13828" max="14080" width="8.796875" style="249"/>
    <col min="14081" max="14081" width="13.19921875" style="249" customWidth="1"/>
    <col min="14082" max="14082" width="21.59765625" style="249" customWidth="1"/>
    <col min="14083" max="14083" width="46.69921875" style="249" customWidth="1"/>
    <col min="14084" max="14336" width="8.796875" style="249"/>
    <col min="14337" max="14337" width="13.19921875" style="249" customWidth="1"/>
    <col min="14338" max="14338" width="21.59765625" style="249" customWidth="1"/>
    <col min="14339" max="14339" width="46.69921875" style="249" customWidth="1"/>
    <col min="14340" max="14592" width="8.796875" style="249"/>
    <col min="14593" max="14593" width="13.19921875" style="249" customWidth="1"/>
    <col min="14594" max="14594" width="21.59765625" style="249" customWidth="1"/>
    <col min="14595" max="14595" width="46.69921875" style="249" customWidth="1"/>
    <col min="14596" max="14848" width="8.796875" style="249"/>
    <col min="14849" max="14849" width="13.19921875" style="249" customWidth="1"/>
    <col min="14850" max="14850" width="21.59765625" style="249" customWidth="1"/>
    <col min="14851" max="14851" width="46.69921875" style="249" customWidth="1"/>
    <col min="14852" max="15104" width="8.796875" style="249"/>
    <col min="15105" max="15105" width="13.19921875" style="249" customWidth="1"/>
    <col min="15106" max="15106" width="21.59765625" style="249" customWidth="1"/>
    <col min="15107" max="15107" width="46.69921875" style="249" customWidth="1"/>
    <col min="15108" max="15360" width="8.796875" style="249"/>
    <col min="15361" max="15361" width="13.19921875" style="249" customWidth="1"/>
    <col min="15362" max="15362" width="21.59765625" style="249" customWidth="1"/>
    <col min="15363" max="15363" width="46.69921875" style="249" customWidth="1"/>
    <col min="15364" max="15616" width="8.796875" style="249"/>
    <col min="15617" max="15617" width="13.19921875" style="249" customWidth="1"/>
    <col min="15618" max="15618" width="21.59765625" style="249" customWidth="1"/>
    <col min="15619" max="15619" width="46.69921875" style="249" customWidth="1"/>
    <col min="15620" max="15872" width="8.796875" style="249"/>
    <col min="15873" max="15873" width="13.19921875" style="249" customWidth="1"/>
    <col min="15874" max="15874" width="21.59765625" style="249" customWidth="1"/>
    <col min="15875" max="15875" width="46.69921875" style="249" customWidth="1"/>
    <col min="15876" max="16128" width="8.796875" style="249"/>
    <col min="16129" max="16129" width="13.19921875" style="249" customWidth="1"/>
    <col min="16130" max="16130" width="21.59765625" style="249" customWidth="1"/>
    <col min="16131" max="16131" width="46.69921875" style="249" customWidth="1"/>
    <col min="16132" max="16384" width="8.796875" style="249"/>
  </cols>
  <sheetData>
    <row r="2" spans="1:16" ht="13.8" thickBot="1"/>
    <row r="3" spans="1:16" ht="14.4" thickTop="1">
      <c r="A3" s="442"/>
      <c r="B3" s="443"/>
      <c r="C3" s="444"/>
      <c r="D3" s="445"/>
      <c r="E3" s="445"/>
      <c r="F3" s="445"/>
      <c r="G3" s="445"/>
      <c r="H3" s="445"/>
      <c r="I3" s="445"/>
      <c r="J3" s="445"/>
      <c r="K3" s="445"/>
      <c r="L3" s="445"/>
      <c r="M3" s="445"/>
      <c r="N3" s="445"/>
      <c r="O3" s="445"/>
      <c r="P3" s="445"/>
    </row>
    <row r="4" spans="1:16" ht="13.8">
      <c r="A4" s="446" t="str">
        <f>BOQ!A1</f>
        <v>a</v>
      </c>
      <c r="B4" s="447" t="str">
        <f>Government</f>
        <v>Government of Nepal</v>
      </c>
      <c r="C4" s="448" t="str">
        <f>Government</f>
        <v>Government of Nepal</v>
      </c>
    </row>
    <row r="5" spans="1:16" ht="15.6">
      <c r="A5" s="449" t="str">
        <f>BOQ!A2</f>
        <v>b</v>
      </c>
      <c r="B5" s="85" t="str">
        <f>Government</f>
        <v>Government of Nepal</v>
      </c>
      <c r="C5" s="450" t="str">
        <f>Government</f>
        <v>Government of Nepal</v>
      </c>
    </row>
    <row r="6" spans="1:16" ht="17.399999999999999">
      <c r="A6" s="451" t="str">
        <f>BOQ!A3</f>
        <v>c</v>
      </c>
      <c r="B6" s="86" t="str">
        <f>Government</f>
        <v>Government of Nepal</v>
      </c>
      <c r="C6" s="452" t="str">
        <f>Government</f>
        <v>Government of Nepal</v>
      </c>
    </row>
    <row r="7" spans="1:16" ht="18">
      <c r="A7" s="453" t="str">
        <f>BOQ!A4</f>
        <v>d</v>
      </c>
      <c r="B7" s="454" t="str">
        <f>Government</f>
        <v>Government of Nepal</v>
      </c>
      <c r="C7" s="455" t="str">
        <f>Government</f>
        <v>Government of Nepal</v>
      </c>
    </row>
    <row r="8" spans="1:16" ht="20.399999999999999">
      <c r="A8" s="456" t="str">
        <f>BOQ!A5</f>
        <v>e</v>
      </c>
      <c r="B8" s="457" t="str">
        <f>Government</f>
        <v>Government of Nepal</v>
      </c>
      <c r="C8" s="458" t="str">
        <f>Government</f>
        <v>Government of Nepal</v>
      </c>
    </row>
    <row r="9" spans="1:16" ht="20.399999999999999">
      <c r="A9" s="456" t="str">
        <f>BOQ!A6</f>
        <v>f</v>
      </c>
      <c r="B9" s="457" t="str">
        <f>Government</f>
        <v>Government of Nepal</v>
      </c>
      <c r="C9" s="458" t="str">
        <f>Government</f>
        <v>Government of Nepal</v>
      </c>
    </row>
    <row r="10" spans="1:16" ht="18">
      <c r="A10" s="459"/>
      <c r="B10" s="460"/>
      <c r="C10" s="461"/>
      <c r="D10" s="460"/>
      <c r="E10" s="460"/>
      <c r="F10" s="460"/>
      <c r="G10" s="460"/>
      <c r="H10" s="460"/>
      <c r="I10" s="460"/>
      <c r="J10" s="460"/>
      <c r="K10" s="460"/>
      <c r="L10" s="460"/>
      <c r="M10" s="460"/>
      <c r="N10" s="460"/>
      <c r="O10" s="460"/>
    </row>
    <row r="11" spans="1:16">
      <c r="A11" s="265"/>
      <c r="B11" s="266"/>
      <c r="C11" s="267"/>
    </row>
    <row r="12" spans="1:16">
      <c r="A12" s="268"/>
      <c r="B12" s="269"/>
      <c r="C12" s="270"/>
    </row>
    <row r="13" spans="1:16">
      <c r="A13" s="268"/>
      <c r="B13" s="269"/>
      <c r="C13" s="270"/>
    </row>
    <row r="14" spans="1:16">
      <c r="A14" s="268"/>
      <c r="B14" s="269"/>
      <c r="C14" s="270"/>
    </row>
    <row r="15" spans="1:16">
      <c r="A15" s="268"/>
      <c r="B15" s="269"/>
      <c r="C15" s="270"/>
    </row>
    <row r="16" spans="1:16">
      <c r="A16" s="268"/>
      <c r="B16" s="269"/>
      <c r="C16" s="270"/>
    </row>
    <row r="17" spans="1:3">
      <c r="A17" s="268"/>
      <c r="B17" s="269"/>
      <c r="C17" s="270"/>
    </row>
    <row r="18" spans="1:3">
      <c r="A18" s="271"/>
      <c r="B18" s="272"/>
      <c r="C18" s="273"/>
    </row>
    <row r="19" spans="1:3">
      <c r="A19" s="271"/>
      <c r="B19" s="272"/>
      <c r="C19" s="273"/>
    </row>
    <row r="20" spans="1:3">
      <c r="A20" s="274"/>
      <c r="B20" s="275"/>
      <c r="C20" s="276"/>
    </row>
    <row r="21" spans="1:3">
      <c r="A21" s="274"/>
      <c r="B21" s="275"/>
      <c r="C21" s="276"/>
    </row>
    <row r="22" spans="1:3">
      <c r="A22" s="268"/>
      <c r="B22" s="269"/>
      <c r="C22" s="270"/>
    </row>
    <row r="23" spans="1:3">
      <c r="A23" s="268"/>
      <c r="B23" s="269"/>
      <c r="C23" s="270"/>
    </row>
    <row r="24" spans="1:3">
      <c r="A24" s="268"/>
      <c r="B24" s="269"/>
      <c r="C24" s="270"/>
    </row>
    <row r="25" spans="1:3">
      <c r="A25" s="268"/>
      <c r="B25" s="269"/>
      <c r="C25" s="270"/>
    </row>
    <row r="26" spans="1:3">
      <c r="A26" s="268"/>
      <c r="B26" s="269"/>
      <c r="C26" s="270"/>
    </row>
    <row r="27" spans="1:3" ht="69" customHeight="1">
      <c r="A27" s="462" t="str">
        <f>Data!B5</f>
        <v>Name of Project:xx</v>
      </c>
      <c r="B27" s="463"/>
      <c r="C27" s="464"/>
    </row>
    <row r="28" spans="1:3" ht="20.399999999999999">
      <c r="A28" s="465" t="str">
        <f>Data!B8</f>
        <v>Contract Identification No:- xx</v>
      </c>
      <c r="B28" s="466"/>
      <c r="C28" s="467"/>
    </row>
    <row r="29" spans="1:3">
      <c r="A29" s="271"/>
      <c r="B29" s="272"/>
      <c r="C29" s="273"/>
    </row>
    <row r="30" spans="1:3">
      <c r="A30" s="268"/>
      <c r="B30" s="269"/>
      <c r="C30" s="270"/>
    </row>
    <row r="31" spans="1:3">
      <c r="A31" s="268"/>
      <c r="B31" s="269"/>
      <c r="C31" s="270"/>
    </row>
    <row r="32" spans="1:3">
      <c r="A32" s="268"/>
      <c r="B32" s="269"/>
      <c r="C32" s="270"/>
    </row>
    <row r="33" spans="1:3">
      <c r="A33" s="268"/>
      <c r="B33" s="269"/>
      <c r="C33" s="270"/>
    </row>
    <row r="34" spans="1:3">
      <c r="A34" s="268"/>
      <c r="B34" s="269"/>
      <c r="C34" s="270"/>
    </row>
    <row r="35" spans="1:3">
      <c r="A35" s="268"/>
      <c r="B35" s="269"/>
      <c r="C35" s="270"/>
    </row>
    <row r="36" spans="1:3">
      <c r="A36" s="268"/>
      <c r="B36" s="269"/>
      <c r="C36" s="270"/>
    </row>
    <row r="37" spans="1:3">
      <c r="A37" s="268"/>
      <c r="B37" s="269"/>
      <c r="C37" s="270"/>
    </row>
    <row r="38" spans="1:3">
      <c r="A38" s="268"/>
      <c r="B38" s="269"/>
      <c r="C38" s="270"/>
    </row>
    <row r="39" spans="1:3">
      <c r="A39" s="268"/>
      <c r="B39" s="269"/>
      <c r="C39" s="270"/>
    </row>
    <row r="40" spans="1:3">
      <c r="A40" s="268"/>
      <c r="B40" s="269"/>
      <c r="C40" s="270"/>
    </row>
    <row r="41" spans="1:3">
      <c r="A41" s="268"/>
      <c r="B41" s="269"/>
      <c r="C41" s="270"/>
    </row>
    <row r="42" spans="1:3">
      <c r="A42" s="268"/>
      <c r="B42" s="269"/>
      <c r="C42" s="270"/>
    </row>
    <row r="43" spans="1:3">
      <c r="A43" s="268"/>
      <c r="B43" s="269"/>
      <c r="C43" s="270"/>
    </row>
    <row r="44" spans="1:3">
      <c r="A44" s="268"/>
      <c r="B44" s="269"/>
      <c r="C44" s="270"/>
    </row>
    <row r="45" spans="1:3">
      <c r="A45" s="268"/>
      <c r="B45" s="269"/>
      <c r="C45" s="270"/>
    </row>
    <row r="46" spans="1:3" ht="21">
      <c r="A46" s="468" t="str">
        <f>Data!B4</f>
        <v>Bill No.:1st Running Bill</v>
      </c>
      <c r="B46" s="469"/>
      <c r="C46" s="470"/>
    </row>
    <row r="47" spans="1:3" ht="13.8">
      <c r="A47" s="286"/>
      <c r="B47" s="287"/>
      <c r="C47" s="288"/>
    </row>
    <row r="48" spans="1:3">
      <c r="A48" s="271"/>
      <c r="B48" s="272"/>
      <c r="C48" s="273"/>
    </row>
    <row r="49" spans="1:4">
      <c r="A49" s="268"/>
      <c r="B49" s="269"/>
      <c r="C49" s="270"/>
    </row>
    <row r="50" spans="1:4">
      <c r="A50" s="268"/>
      <c r="B50" s="269"/>
      <c r="C50" s="270"/>
    </row>
    <row r="51" spans="1:4">
      <c r="A51" s="268"/>
      <c r="B51" s="269"/>
      <c r="C51" s="270"/>
    </row>
    <row r="52" spans="1:4">
      <c r="A52" s="268"/>
      <c r="B52" s="269"/>
      <c r="C52" s="270"/>
    </row>
    <row r="53" spans="1:4">
      <c r="A53" s="289"/>
      <c r="C53" s="290"/>
    </row>
    <row r="54" spans="1:4" ht="17.399999999999999">
      <c r="A54" s="291"/>
      <c r="B54" s="292"/>
      <c r="C54" s="293"/>
    </row>
    <row r="55" spans="1:4">
      <c r="A55" s="268"/>
      <c r="B55" s="269"/>
      <c r="C55" s="270"/>
    </row>
    <row r="56" spans="1:4" ht="12.6" customHeight="1">
      <c r="A56" s="294"/>
      <c r="B56" s="295"/>
      <c r="C56" s="270"/>
    </row>
    <row r="57" spans="1:4" ht="19.2" customHeight="1">
      <c r="A57" s="296" t="s">
        <v>176</v>
      </c>
      <c r="B57" s="295"/>
      <c r="C57" s="297" t="s">
        <v>177</v>
      </c>
    </row>
    <row r="58" spans="1:4" ht="36.6" customHeight="1">
      <c r="A58" s="471" t="str">
        <f>Data!B10</f>
        <v>Name of Contractor: xx</v>
      </c>
      <c r="B58" s="472"/>
      <c r="C58" s="300" t="str">
        <f>Data!F18</f>
        <v xml:space="preserve"> xx</v>
      </c>
      <c r="D58" s="301"/>
    </row>
    <row r="59" spans="1:4" ht="13.8" thickBot="1">
      <c r="A59" s="305"/>
      <c r="B59" s="306"/>
      <c r="C59" s="307"/>
    </row>
    <row r="60" spans="1:4" ht="13.8" thickTop="1">
      <c r="A60" s="269"/>
      <c r="B60" s="295"/>
      <c r="C60" s="295"/>
    </row>
    <row r="62" spans="1:4" ht="14.4" customHeight="1"/>
  </sheetData>
  <mergeCells count="17">
    <mergeCell ref="A29:C29"/>
    <mergeCell ref="A46:C46"/>
    <mergeCell ref="A48:C48"/>
    <mergeCell ref="A58:B58"/>
    <mergeCell ref="A59:B59"/>
    <mergeCell ref="A9:C9"/>
    <mergeCell ref="A11:C11"/>
    <mergeCell ref="A18:C18"/>
    <mergeCell ref="A19:C19"/>
    <mergeCell ref="A27:C27"/>
    <mergeCell ref="A28:C28"/>
    <mergeCell ref="A3:C3"/>
    <mergeCell ref="A4:C4"/>
    <mergeCell ref="A5:C5"/>
    <mergeCell ref="A6:C6"/>
    <mergeCell ref="A7:C7"/>
    <mergeCell ref="A8:C8"/>
  </mergeCells>
  <pageMargins left="1.19" right="0.43" top="1.04" bottom="0.56727272727272726" header="0.3" footer="0.3"/>
  <pageSetup paperSize="9" scale="72"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EC711-1165-4E7B-8039-87369EFD1688}">
  <sheetPr>
    <tabColor rgb="FFFF0000"/>
    <pageSetUpPr fitToPage="1"/>
  </sheetPr>
  <dimension ref="A1:F45"/>
  <sheetViews>
    <sheetView view="pageBreakPreview" topLeftCell="A20" zoomScaleNormal="100" zoomScaleSheetLayoutView="100" workbookViewId="0">
      <selection activeCell="D20" sqref="D20"/>
    </sheetView>
  </sheetViews>
  <sheetFormatPr defaultColWidth="8" defaultRowHeight="13.2"/>
  <cols>
    <col min="1" max="1" width="6.3984375" style="1" customWidth="1"/>
    <col min="2" max="2" width="29.19921875" style="1" customWidth="1"/>
    <col min="3" max="3" width="15.19921875" style="1" customWidth="1"/>
    <col min="4" max="4" width="25.69921875" style="1" customWidth="1"/>
    <col min="5" max="5" width="26.69921875" style="1" customWidth="1"/>
    <col min="6" max="6" width="11.796875" style="1" bestFit="1" customWidth="1"/>
    <col min="7" max="16384" width="8" style="1"/>
  </cols>
  <sheetData>
    <row r="1" spans="1:5">
      <c r="A1" s="473" t="str">
        <f>Government</f>
        <v>Government of Nepal</v>
      </c>
      <c r="B1" s="473" t="str">
        <f>Government</f>
        <v>Government of Nepal</v>
      </c>
      <c r="C1" s="473" t="str">
        <f>Government</f>
        <v>Government of Nepal</v>
      </c>
      <c r="D1" s="473" t="str">
        <f>Government</f>
        <v>Government of Nepal</v>
      </c>
      <c r="E1" s="473" t="str">
        <f>Government</f>
        <v>Government of Nepal</v>
      </c>
    </row>
    <row r="2" spans="1:5" ht="13.8">
      <c r="A2" s="474" t="str">
        <f>Ministry</f>
        <v>Ministry of Physical Infrastructure and Transport</v>
      </c>
      <c r="B2" s="474" t="str">
        <f>Ministry</f>
        <v>Ministry of Physical Infrastructure and Transport</v>
      </c>
      <c r="C2" s="474" t="str">
        <f>Ministry</f>
        <v>Ministry of Physical Infrastructure and Transport</v>
      </c>
      <c r="D2" s="474" t="str">
        <f>Ministry</f>
        <v>Ministry of Physical Infrastructure and Transport</v>
      </c>
      <c r="E2" s="474" t="str">
        <f>Ministry</f>
        <v>Ministry of Physical Infrastructure and Transport</v>
      </c>
    </row>
    <row r="3" spans="1:5" ht="15.6">
      <c r="A3" s="475" t="str">
        <f>Department</f>
        <v>Department of Roads</v>
      </c>
      <c r="B3" s="475" t="str">
        <f>Department</f>
        <v>Department of Roads</v>
      </c>
      <c r="C3" s="475" t="str">
        <f>Department</f>
        <v>Department of Roads</v>
      </c>
      <c r="D3" s="475" t="str">
        <f>Department</f>
        <v>Department of Roads</v>
      </c>
      <c r="E3" s="475" t="str">
        <f>Department</f>
        <v>Department of Roads</v>
      </c>
    </row>
    <row r="4" spans="1:5" ht="15.6">
      <c r="A4" s="476" t="str">
        <f>FRSMO</f>
        <v>Federal Road Supervision and Monitoring Office Pokhara</v>
      </c>
      <c r="B4" s="476" t="str">
        <f>FRSMO</f>
        <v>Federal Road Supervision and Monitoring Office Pokhara</v>
      </c>
      <c r="C4" s="476" t="str">
        <f>FRSMO</f>
        <v>Federal Road Supervision and Monitoring Office Pokhara</v>
      </c>
      <c r="D4" s="476" t="str">
        <f>FRSMO</f>
        <v>Federal Road Supervision and Monitoring Office Pokhara</v>
      </c>
      <c r="E4" s="476" t="str">
        <f>FRSMO</f>
        <v>Federal Road Supervision and Monitoring Office Pokhara</v>
      </c>
    </row>
    <row r="5" spans="1:5" ht="17.399999999999999">
      <c r="A5" s="477" t="str">
        <f>Office</f>
        <v>Road Division Pokhara</v>
      </c>
      <c r="B5" s="477" t="str">
        <f>Office</f>
        <v>Road Division Pokhara</v>
      </c>
      <c r="C5" s="477" t="str">
        <f>Office</f>
        <v>Road Division Pokhara</v>
      </c>
      <c r="D5" s="477" t="str">
        <f>Office</f>
        <v>Road Division Pokhara</v>
      </c>
      <c r="E5" s="477" t="str">
        <f>Office</f>
        <v>Road Division Pokhara</v>
      </c>
    </row>
    <row r="6" spans="1:5" ht="17.399999999999999">
      <c r="A6" s="477" t="str">
        <f>District</f>
        <v>Kaski</v>
      </c>
      <c r="B6" s="477" t="str">
        <f>District</f>
        <v>Kaski</v>
      </c>
      <c r="C6" s="477" t="str">
        <f>District</f>
        <v>Kaski</v>
      </c>
      <c r="D6" s="477" t="str">
        <f>District</f>
        <v>Kaski</v>
      </c>
      <c r="E6" s="477" t="str">
        <f>District</f>
        <v>Kaski</v>
      </c>
    </row>
    <row r="7" spans="1:5">
      <c r="A7" s="478"/>
      <c r="B7" s="478"/>
      <c r="C7" s="478"/>
      <c r="D7" s="478"/>
      <c r="E7" s="478"/>
    </row>
    <row r="8" spans="1:5" ht="17.399999999999999">
      <c r="A8" s="479" t="s">
        <v>302</v>
      </c>
      <c r="B8" s="479"/>
      <c r="C8" s="479"/>
      <c r="D8" s="479"/>
      <c r="E8" s="479"/>
    </row>
    <row r="9" spans="1:5" ht="15.6">
      <c r="A9" s="480" t="str">
        <f>Data!B4</f>
        <v>Bill No.:1st Running Bill</v>
      </c>
      <c r="B9" s="480"/>
      <c r="C9" s="481" t="s">
        <v>303</v>
      </c>
      <c r="D9" s="481"/>
      <c r="E9" s="482">
        <f>BOQ!F44</f>
        <v>6406356.2199999997</v>
      </c>
    </row>
    <row r="10" spans="1:5" ht="15.6">
      <c r="A10" s="480" t="str">
        <f>Data!B5</f>
        <v>Name of Project:xx</v>
      </c>
      <c r="B10" s="480"/>
      <c r="C10" s="483" t="s">
        <v>304</v>
      </c>
      <c r="D10" s="483"/>
      <c r="E10" s="482">
        <f>BOQ!F40</f>
        <v>5675094</v>
      </c>
    </row>
    <row r="11" spans="1:5" ht="15.6">
      <c r="A11" s="480"/>
      <c r="B11" s="480"/>
      <c r="C11" s="483" t="s">
        <v>305</v>
      </c>
      <c r="D11" s="483"/>
      <c r="E11" s="484"/>
    </row>
    <row r="12" spans="1:5" ht="27.6" customHeight="1">
      <c r="A12" s="480"/>
      <c r="B12" s="480"/>
      <c r="C12" s="483" t="s">
        <v>306</v>
      </c>
      <c r="D12" s="483"/>
      <c r="E12" s="485"/>
    </row>
    <row r="13" spans="1:5" ht="15.6" customHeight="1">
      <c r="A13" s="486" t="str">
        <f>Data!B6</f>
        <v>Name of Works: xx</v>
      </c>
      <c r="B13" s="487"/>
      <c r="C13" s="483" t="s">
        <v>307</v>
      </c>
      <c r="D13" s="483"/>
      <c r="E13" s="485"/>
    </row>
    <row r="14" spans="1:5" ht="15.6" customHeight="1">
      <c r="A14" s="488" t="str">
        <f>Data!B14</f>
        <v>Date of Work Order: xx</v>
      </c>
      <c r="B14" s="489"/>
      <c r="C14" s="483" t="s">
        <v>308</v>
      </c>
      <c r="D14" s="483"/>
      <c r="E14" s="485"/>
    </row>
    <row r="15" spans="1:5" ht="15.6" customHeight="1">
      <c r="A15" s="488" t="s">
        <v>309</v>
      </c>
      <c r="B15" s="489"/>
      <c r="C15" s="483" t="s">
        <v>310</v>
      </c>
      <c r="D15" s="483"/>
      <c r="E15" s="484">
        <f>E13-E14</f>
        <v>0</v>
      </c>
    </row>
    <row r="16" spans="1:5" ht="15.6">
      <c r="A16" s="490" t="str">
        <f>Data!B12</f>
        <v>Date of Completion:xx</v>
      </c>
      <c r="B16" s="490"/>
      <c r="C16" s="491" t="s">
        <v>311</v>
      </c>
      <c r="D16" s="491"/>
      <c r="E16" s="491" t="str">
        <f>Data!F8</f>
        <v>- xx</v>
      </c>
    </row>
    <row r="17" spans="1:6" ht="15.6">
      <c r="A17" s="492" t="s">
        <v>312</v>
      </c>
      <c r="B17" s="492"/>
      <c r="C17" s="491"/>
      <c r="D17" s="491"/>
      <c r="E17" s="491"/>
    </row>
    <row r="18" spans="1:6">
      <c r="A18" s="493"/>
      <c r="B18" s="493"/>
      <c r="C18" s="493"/>
      <c r="D18" s="493"/>
      <c r="E18" s="493"/>
    </row>
    <row r="19" spans="1:6" ht="15.6">
      <c r="A19" s="494" t="s">
        <v>42</v>
      </c>
      <c r="B19" s="494" t="s">
        <v>157</v>
      </c>
      <c r="C19" s="494" t="s">
        <v>313</v>
      </c>
      <c r="D19" s="494" t="s">
        <v>314</v>
      </c>
      <c r="E19" s="494" t="s">
        <v>315</v>
      </c>
    </row>
    <row r="20" spans="1:6" ht="15.6">
      <c r="A20" s="495" t="s">
        <v>316</v>
      </c>
      <c r="B20" s="496" t="s">
        <v>317</v>
      </c>
      <c r="C20" s="497">
        <f>BOQ!O40</f>
        <v>0</v>
      </c>
      <c r="D20" s="497">
        <f>BOQ!M44</f>
        <v>0</v>
      </c>
      <c r="E20" s="497">
        <f t="shared" ref="E20:E29" si="0">C20+D20</f>
        <v>0</v>
      </c>
    </row>
    <row r="21" spans="1:6" ht="15.6">
      <c r="A21" s="495" t="s">
        <v>318</v>
      </c>
      <c r="B21" s="496" t="s">
        <v>319</v>
      </c>
      <c r="C21" s="497">
        <f>BOQ!O41</f>
        <v>0</v>
      </c>
      <c r="D21" s="497">
        <f>BOQ!M45</f>
        <v>0</v>
      </c>
      <c r="E21" s="497">
        <f t="shared" si="0"/>
        <v>0</v>
      </c>
    </row>
    <row r="22" spans="1:6" ht="15.6">
      <c r="A22" s="495" t="s">
        <v>320</v>
      </c>
      <c r="B22" s="496" t="s">
        <v>321</v>
      </c>
      <c r="C22" s="497">
        <f>C20-C21</f>
        <v>0</v>
      </c>
      <c r="D22" s="497">
        <f>D20-D21</f>
        <v>0</v>
      </c>
      <c r="E22" s="497">
        <f t="shared" si="0"/>
        <v>0</v>
      </c>
    </row>
    <row r="23" spans="1:6" ht="15.6">
      <c r="A23" s="495" t="s">
        <v>322</v>
      </c>
      <c r="B23" s="496" t="s">
        <v>323</v>
      </c>
      <c r="C23" s="497">
        <f>0.13*C22</f>
        <v>0</v>
      </c>
      <c r="D23" s="497">
        <f>TRUNC(0.13*D22,2)</f>
        <v>0</v>
      </c>
      <c r="E23" s="497">
        <f t="shared" si="0"/>
        <v>0</v>
      </c>
    </row>
    <row r="24" spans="1:6" ht="15.6">
      <c r="A24" s="495" t="s">
        <v>324</v>
      </c>
      <c r="B24" s="496" t="s">
        <v>325</v>
      </c>
      <c r="C24" s="497">
        <f>C20+C23</f>
        <v>0</v>
      </c>
      <c r="D24" s="498">
        <f>D20+D23</f>
        <v>0</v>
      </c>
      <c r="E24" s="498">
        <f t="shared" si="0"/>
        <v>0</v>
      </c>
    </row>
    <row r="25" spans="1:6" ht="15.6">
      <c r="A25" s="495" t="s">
        <v>326</v>
      </c>
      <c r="B25" s="499" t="s">
        <v>327</v>
      </c>
      <c r="C25" s="497"/>
      <c r="D25" s="497"/>
      <c r="E25" s="497"/>
    </row>
    <row r="26" spans="1:6" ht="15.6">
      <c r="A26" s="495" t="s">
        <v>328</v>
      </c>
      <c r="B26" s="496" t="s">
        <v>329</v>
      </c>
      <c r="C26" s="497">
        <f>TRUNC(5/100*C20,2)</f>
        <v>0</v>
      </c>
      <c r="D26" s="497">
        <f>TRUNC(5/100*D20,2)</f>
        <v>0</v>
      </c>
      <c r="E26" s="497">
        <f t="shared" si="0"/>
        <v>0</v>
      </c>
      <c r="F26" s="5"/>
    </row>
    <row r="27" spans="1:6" ht="15.6">
      <c r="A27" s="495" t="s">
        <v>330</v>
      </c>
      <c r="B27" s="500" t="s">
        <v>331</v>
      </c>
      <c r="C27" s="501">
        <f>E14</f>
        <v>0</v>
      </c>
      <c r="D27" s="501">
        <v>0</v>
      </c>
      <c r="E27" s="497">
        <f t="shared" si="0"/>
        <v>0</v>
      </c>
    </row>
    <row r="28" spans="1:6" ht="15.6">
      <c r="A28" s="495" t="s">
        <v>332</v>
      </c>
      <c r="B28" s="496" t="s">
        <v>333</v>
      </c>
      <c r="C28" s="501">
        <f>TRUNC(1.5/100*C20,2)</f>
        <v>0</v>
      </c>
      <c r="D28" s="501">
        <f>TRUNC(1.5/100*D20,2)</f>
        <v>0</v>
      </c>
      <c r="E28" s="497">
        <f t="shared" si="0"/>
        <v>0</v>
      </c>
      <c r="F28" s="5"/>
    </row>
    <row r="29" spans="1:6" ht="15.6">
      <c r="A29" s="495" t="s">
        <v>334</v>
      </c>
      <c r="B29" s="496" t="s">
        <v>335</v>
      </c>
      <c r="C29" s="497">
        <v>0</v>
      </c>
      <c r="D29" s="497">
        <v>0</v>
      </c>
      <c r="E29" s="497">
        <f t="shared" si="0"/>
        <v>0</v>
      </c>
    </row>
    <row r="30" spans="1:6" ht="31.2">
      <c r="A30" s="495" t="s">
        <v>336</v>
      </c>
      <c r="B30" s="502" t="s">
        <v>337</v>
      </c>
      <c r="C30" s="497">
        <f>TRUNC(0.1/100*C20,2)</f>
        <v>0</v>
      </c>
      <c r="D30" s="497">
        <f>TRUNC(0.1/100*D20,2)</f>
        <v>0</v>
      </c>
      <c r="E30" s="497">
        <f>C30+D30</f>
        <v>0</v>
      </c>
      <c r="F30" s="5"/>
    </row>
    <row r="31" spans="1:6" ht="28.95" customHeight="1">
      <c r="A31" s="495" t="s">
        <v>338</v>
      </c>
      <c r="B31" s="503" t="s">
        <v>339</v>
      </c>
      <c r="C31" s="497">
        <f>TRUNC(30%*C23,2)</f>
        <v>0</v>
      </c>
      <c r="D31" s="497">
        <f>TRUNC(30%*D23,2)</f>
        <v>0</v>
      </c>
      <c r="E31" s="497">
        <f>C31+D31</f>
        <v>0</v>
      </c>
      <c r="F31" s="5"/>
    </row>
    <row r="32" spans="1:6" ht="15.6">
      <c r="A32" s="495" t="s">
        <v>340</v>
      </c>
      <c r="B32" s="504" t="s">
        <v>341</v>
      </c>
      <c r="C32" s="498">
        <f>SUM(C26:C31)</f>
        <v>0</v>
      </c>
      <c r="D32" s="498">
        <f>SUM(D26:D31)</f>
        <v>0</v>
      </c>
      <c r="E32" s="498">
        <f>SUM(E26:E31)</f>
        <v>0</v>
      </c>
    </row>
    <row r="33" spans="1:6" ht="46.8">
      <c r="A33" s="495" t="s">
        <v>342</v>
      </c>
      <c r="B33" s="502" t="s">
        <v>343</v>
      </c>
      <c r="C33" s="497">
        <f>C24-C32</f>
        <v>0</v>
      </c>
      <c r="D33" s="497">
        <f>D24-D32</f>
        <v>0</v>
      </c>
      <c r="E33" s="497">
        <f>E24-E32</f>
        <v>0</v>
      </c>
      <c r="F33" s="5"/>
    </row>
    <row r="34" spans="1:6" ht="15.6">
      <c r="A34" s="495" t="s">
        <v>344</v>
      </c>
      <c r="B34" s="496" t="s">
        <v>345</v>
      </c>
      <c r="C34" s="497">
        <f>C33</f>
        <v>0</v>
      </c>
      <c r="D34" s="497">
        <f>D33</f>
        <v>0</v>
      </c>
      <c r="E34" s="497">
        <f>E33</f>
        <v>0</v>
      </c>
    </row>
    <row r="35" spans="1:6" ht="15.6">
      <c r="A35" s="505"/>
      <c r="B35" s="506"/>
      <c r="C35" s="507"/>
      <c r="D35" s="507"/>
      <c r="E35" s="508"/>
    </row>
    <row r="36" spans="1:6" ht="15.6">
      <c r="A36" s="509" t="str">
        <f>Data!B10</f>
        <v>Name of Contractor: xx</v>
      </c>
      <c r="B36" s="510"/>
      <c r="C36" s="511" t="s">
        <v>346</v>
      </c>
      <c r="D36" s="512"/>
      <c r="E36" s="513"/>
    </row>
    <row r="37" spans="1:6" ht="33" customHeight="1">
      <c r="A37" s="514"/>
      <c r="B37" s="515"/>
      <c r="C37" s="516"/>
      <c r="D37" s="506"/>
      <c r="E37" s="517"/>
    </row>
    <row r="38" spans="1:6" ht="15.6">
      <c r="A38" s="516"/>
      <c r="B38" s="506"/>
      <c r="C38" s="516"/>
      <c r="D38" s="506"/>
      <c r="E38" s="517"/>
    </row>
    <row r="39" spans="1:6" ht="15.6">
      <c r="A39" s="516" t="s">
        <v>184</v>
      </c>
      <c r="B39" s="506"/>
      <c r="C39" s="516" t="s">
        <v>347</v>
      </c>
      <c r="D39" s="506"/>
      <c r="E39" s="517"/>
    </row>
    <row r="40" spans="1:6" ht="15.6">
      <c r="A40" s="518" t="s">
        <v>348</v>
      </c>
      <c r="B40" s="519"/>
      <c r="C40" s="518" t="s">
        <v>348</v>
      </c>
      <c r="D40" s="519"/>
      <c r="E40" s="520"/>
    </row>
    <row r="41" spans="1:6" ht="15.6">
      <c r="A41" s="511" t="s">
        <v>346</v>
      </c>
      <c r="B41" s="521"/>
      <c r="C41" s="522" t="s">
        <v>346</v>
      </c>
      <c r="D41" s="523"/>
      <c r="E41" s="524" t="s">
        <v>349</v>
      </c>
    </row>
    <row r="42" spans="1:6" ht="15.6">
      <c r="A42" s="516"/>
      <c r="B42" s="506"/>
      <c r="C42" s="505"/>
      <c r="D42" s="525"/>
      <c r="E42" s="526"/>
    </row>
    <row r="43" spans="1:6" ht="15.6">
      <c r="A43" s="516"/>
      <c r="B43" s="506"/>
      <c r="C43" s="516"/>
      <c r="D43" s="506"/>
      <c r="E43" s="526"/>
    </row>
    <row r="44" spans="1:6" ht="15.6">
      <c r="A44" s="516" t="s">
        <v>350</v>
      </c>
      <c r="B44" s="506"/>
      <c r="C44" s="527" t="s">
        <v>351</v>
      </c>
      <c r="D44" s="528" t="s">
        <v>352</v>
      </c>
      <c r="E44" s="526" t="s">
        <v>353</v>
      </c>
    </row>
    <row r="45" spans="1:6" ht="15.6">
      <c r="A45" s="518" t="s">
        <v>348</v>
      </c>
      <c r="B45" s="519"/>
      <c r="C45" s="518" t="s">
        <v>348</v>
      </c>
      <c r="D45" s="519" t="s">
        <v>348</v>
      </c>
      <c r="E45" s="529" t="s">
        <v>348</v>
      </c>
    </row>
  </sheetData>
  <mergeCells count="24">
    <mergeCell ref="A16:B16"/>
    <mergeCell ref="A17:B17"/>
    <mergeCell ref="A36:B37"/>
    <mergeCell ref="C41:D41"/>
    <mergeCell ref="A13:B13"/>
    <mergeCell ref="C13:D13"/>
    <mergeCell ref="A14:B14"/>
    <mergeCell ref="C14:D14"/>
    <mergeCell ref="A15:B15"/>
    <mergeCell ref="C15:D15"/>
    <mergeCell ref="A7:E7"/>
    <mergeCell ref="A8:E8"/>
    <mergeCell ref="A9:B9"/>
    <mergeCell ref="C9:D9"/>
    <mergeCell ref="A10:B12"/>
    <mergeCell ref="C10:D10"/>
    <mergeCell ref="C11:D11"/>
    <mergeCell ref="C12:D12"/>
    <mergeCell ref="A1:E1"/>
    <mergeCell ref="A2:E2"/>
    <mergeCell ref="A3:E3"/>
    <mergeCell ref="A4:E4"/>
    <mergeCell ref="A5:E5"/>
    <mergeCell ref="A6:E6"/>
  </mergeCells>
  <pageMargins left="0.7" right="0.32" top="0.75" bottom="0.75" header="0.3" footer="0.3"/>
  <pageSetup paperSize="9" scale="84"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AF396-06FC-4F89-837B-27F7B09D1B03}">
  <dimension ref="A1:W35"/>
  <sheetViews>
    <sheetView view="pageBreakPreview" zoomScaleNormal="100" zoomScaleSheetLayoutView="90" zoomScalePageLayoutView="70" workbookViewId="0">
      <selection activeCell="F2" sqref="F2"/>
    </sheetView>
  </sheetViews>
  <sheetFormatPr defaultColWidth="8.19921875" defaultRowHeight="10.199999999999999"/>
  <cols>
    <col min="1" max="1" width="5.796875" style="49" customWidth="1"/>
    <col min="2" max="2" width="19.8984375" style="49" customWidth="1"/>
    <col min="3" max="3" width="6.296875" style="49" bestFit="1" customWidth="1"/>
    <col min="4" max="4" width="10.296875" style="49" bestFit="1" customWidth="1"/>
    <col min="5" max="5" width="57.296875" style="49" customWidth="1"/>
    <col min="6" max="6" width="14.5" style="49" customWidth="1"/>
    <col min="7" max="7" width="9.59765625" style="49" customWidth="1"/>
    <col min="8" max="8" width="12" style="49" bestFit="1" customWidth="1"/>
    <col min="9" max="9" width="10.5" style="49" bestFit="1" customWidth="1"/>
    <col min="10" max="11" width="4.59765625" style="49" bestFit="1" customWidth="1"/>
    <col min="12" max="12" width="21.8984375" style="49" customWidth="1"/>
    <col min="13" max="16384" width="8.19921875" style="49"/>
  </cols>
  <sheetData>
    <row r="1" spans="1:23" ht="15.6">
      <c r="A1" s="46"/>
      <c r="B1" s="46"/>
      <c r="C1" s="46"/>
      <c r="D1" s="46"/>
      <c r="E1" s="46"/>
      <c r="F1" s="47"/>
      <c r="G1" s="46"/>
      <c r="H1" s="46"/>
      <c r="I1" s="46"/>
      <c r="J1" s="46"/>
      <c r="K1" s="46"/>
      <c r="L1" s="46"/>
      <c r="M1" s="48"/>
      <c r="N1" s="48"/>
      <c r="O1" s="48"/>
      <c r="P1" s="48"/>
      <c r="Q1" s="48"/>
      <c r="R1" s="48"/>
      <c r="S1" s="48"/>
      <c r="T1" s="48"/>
      <c r="U1" s="48"/>
      <c r="V1" s="48"/>
      <c r="W1" s="48"/>
    </row>
    <row r="2" spans="1:23" ht="15.6">
      <c r="A2" s="46"/>
      <c r="B2" s="50" t="s">
        <v>53</v>
      </c>
      <c r="C2" s="51"/>
      <c r="D2" s="51"/>
      <c r="E2" s="52"/>
      <c r="F2" s="53"/>
      <c r="G2" s="46"/>
      <c r="H2" s="46"/>
      <c r="I2" s="46"/>
      <c r="J2" s="46"/>
      <c r="K2" s="46"/>
      <c r="L2" s="46"/>
      <c r="M2" s="54"/>
      <c r="N2" s="48"/>
      <c r="O2" s="48"/>
      <c r="P2" s="48"/>
      <c r="Q2" s="48"/>
      <c r="R2" s="48"/>
      <c r="S2" s="48"/>
    </row>
    <row r="3" spans="1:23" ht="18">
      <c r="A3" s="55"/>
      <c r="B3" s="50" t="s">
        <v>54</v>
      </c>
      <c r="C3" s="56"/>
      <c r="D3" s="56"/>
      <c r="E3" s="57"/>
      <c r="F3" s="58">
        <v>1</v>
      </c>
      <c r="G3" s="55"/>
      <c r="H3" s="55"/>
      <c r="I3" s="55"/>
      <c r="J3" s="55"/>
      <c r="K3" s="55"/>
      <c r="L3" s="55"/>
      <c r="M3" s="48"/>
      <c r="N3" s="48"/>
      <c r="O3" s="48"/>
      <c r="P3" s="48"/>
    </row>
    <row r="4" spans="1:23" ht="18">
      <c r="B4" s="59" t="s">
        <v>55</v>
      </c>
      <c r="C4" s="56"/>
      <c r="D4" s="81" t="s">
        <v>56</v>
      </c>
      <c r="E4" s="81"/>
      <c r="F4" s="58">
        <v>1</v>
      </c>
    </row>
    <row r="5" spans="1:23" ht="18">
      <c r="B5" s="60" t="s">
        <v>57</v>
      </c>
      <c r="C5" s="61"/>
      <c r="D5" s="61"/>
      <c r="E5" s="62"/>
      <c r="F5" s="63" t="str">
        <f>RIGHT(B5,LEN(B5)-16)</f>
        <v>xx</v>
      </c>
    </row>
    <row r="6" spans="1:23" ht="18">
      <c r="B6" s="60" t="s">
        <v>58</v>
      </c>
      <c r="C6" s="61"/>
      <c r="D6" s="61"/>
      <c r="E6" s="62"/>
      <c r="F6" s="63" t="str">
        <f>RIGHT(B6,LEN(B6)-15)</f>
        <v>xx</v>
      </c>
    </row>
    <row r="7" spans="1:23" ht="18">
      <c r="B7" s="60" t="s">
        <v>59</v>
      </c>
      <c r="C7" s="61"/>
      <c r="D7" s="61"/>
      <c r="E7" s="62"/>
      <c r="F7" s="63" t="str">
        <f>RIGHT(B7,LEN(B7)-25)</f>
        <v>- xx</v>
      </c>
    </row>
    <row r="8" spans="1:23" ht="18">
      <c r="B8" s="60" t="s">
        <v>60</v>
      </c>
      <c r="C8" s="61"/>
      <c r="D8" s="61"/>
      <c r="E8" s="62"/>
      <c r="F8" s="63" t="str">
        <f>RIGHT(B8,LEN(B8)-27)</f>
        <v>- xx</v>
      </c>
    </row>
    <row r="9" spans="1:23" ht="18">
      <c r="B9" s="60" t="s">
        <v>61</v>
      </c>
      <c r="C9" s="61"/>
      <c r="D9" s="61"/>
      <c r="E9" s="62"/>
      <c r="F9" s="63" t="str">
        <f>RIGHT(B9,LEN(B9)-10)</f>
        <v xml:space="preserve"> xx</v>
      </c>
    </row>
    <row r="10" spans="1:23" ht="18">
      <c r="B10" s="60" t="s">
        <v>62</v>
      </c>
      <c r="C10" s="61"/>
      <c r="D10" s="61"/>
      <c r="E10" s="62"/>
      <c r="F10" s="63" t="str">
        <f>RIGHT(B10,LEN(B10)-19)</f>
        <v xml:space="preserve"> xx</v>
      </c>
    </row>
    <row r="11" spans="1:23" ht="18">
      <c r="B11" s="60" t="s">
        <v>63</v>
      </c>
      <c r="C11" s="61"/>
      <c r="D11" s="61"/>
      <c r="E11" s="62"/>
      <c r="F11" s="63" t="str">
        <f t="shared" ref="F11" si="0">RIGHT(B11,LEN(B11)-16)</f>
        <v>2081/07/26</v>
      </c>
    </row>
    <row r="12" spans="1:23" ht="18">
      <c r="B12" s="60" t="s">
        <v>64</v>
      </c>
      <c r="C12" s="61"/>
      <c r="D12" s="61"/>
      <c r="E12" s="62"/>
      <c r="F12" s="63" t="str">
        <f>RIGHT(B12,LEN(B12)-19)</f>
        <v>xx</v>
      </c>
    </row>
    <row r="13" spans="1:23" ht="18">
      <c r="B13" s="60" t="s">
        <v>65</v>
      </c>
      <c r="C13" s="61"/>
      <c r="D13" s="61"/>
      <c r="E13" s="62"/>
      <c r="F13" s="63"/>
    </row>
    <row r="14" spans="1:23" ht="18">
      <c r="B14" s="60" t="s">
        <v>66</v>
      </c>
      <c r="C14" s="61"/>
      <c r="D14" s="61"/>
      <c r="E14" s="62"/>
      <c r="F14" s="63" t="str">
        <f>RIGHT(B14,LEN(B14)-19)</f>
        <v xml:space="preserve"> xx</v>
      </c>
    </row>
    <row r="15" spans="1:23" ht="18">
      <c r="B15" s="60" t="s">
        <v>67</v>
      </c>
      <c r="C15" s="61"/>
      <c r="D15" s="61"/>
      <c r="E15" s="62"/>
      <c r="F15" s="63" t="str">
        <f>RIGHT(B15,LEN(B15)-36)</f>
        <v/>
      </c>
    </row>
    <row r="16" spans="1:23" ht="18">
      <c r="B16" s="60" t="s">
        <v>68</v>
      </c>
      <c r="C16" s="61"/>
      <c r="D16" s="61"/>
      <c r="E16" s="62"/>
      <c r="F16" s="63" t="str">
        <f>RIGHT(B16,LEN(B16)-30)</f>
        <v/>
      </c>
    </row>
    <row r="17" spans="1:12" ht="18">
      <c r="B17" s="60" t="str">
        <f>B14</f>
        <v>Date of Work Order: xx</v>
      </c>
      <c r="C17" s="61"/>
      <c r="D17" s="61"/>
      <c r="E17" s="62"/>
      <c r="F17" s="63" t="str">
        <f>RIGHT(B17,LEN(B17)-19)</f>
        <v xml:space="preserve"> xx</v>
      </c>
    </row>
    <row r="18" spans="1:12" ht="18">
      <c r="B18" s="60" t="s">
        <v>69</v>
      </c>
      <c r="C18" s="61"/>
      <c r="D18" s="61"/>
      <c r="E18" s="62"/>
      <c r="F18" s="63" t="str">
        <f>RIGHT(B18,LEN(B18)-9)</f>
        <v xml:space="preserve"> xx</v>
      </c>
    </row>
    <row r="19" spans="1:12" ht="18">
      <c r="B19" s="60" t="s">
        <v>70</v>
      </c>
      <c r="C19" s="61"/>
      <c r="D19" s="61"/>
      <c r="E19" s="62"/>
      <c r="F19" s="63" t="str">
        <f>RIGHT(B19,LEN(B19)-32)</f>
        <v xml:space="preserve">:- </v>
      </c>
    </row>
    <row r="20" spans="1:12" ht="18">
      <c r="B20" s="60" t="s">
        <v>71</v>
      </c>
      <c r="C20" s="61"/>
      <c r="D20" s="61"/>
      <c r="E20" s="62"/>
      <c r="F20" s="64"/>
    </row>
    <row r="21" spans="1:12" ht="19.5" customHeight="1">
      <c r="A21" s="65"/>
      <c r="B21" s="60" t="s">
        <v>72</v>
      </c>
      <c r="C21" s="61"/>
      <c r="D21" s="61"/>
      <c r="E21" s="62"/>
      <c r="F21" s="66"/>
      <c r="G21" s="65"/>
      <c r="H21" s="65"/>
      <c r="I21" s="65"/>
      <c r="J21" s="65"/>
      <c r="K21" s="65"/>
      <c r="L21" s="65"/>
    </row>
    <row r="22" spans="1:12" ht="25.2">
      <c r="A22" s="65"/>
      <c r="B22" s="60" t="s">
        <v>73</v>
      </c>
      <c r="C22" s="61"/>
      <c r="D22" s="61"/>
      <c r="E22" s="62"/>
      <c r="F22" s="66"/>
      <c r="G22" s="65"/>
      <c r="H22" s="65"/>
      <c r="I22" s="65"/>
      <c r="J22" s="65"/>
      <c r="K22" s="65"/>
      <c r="L22" s="65"/>
    </row>
    <row r="23" spans="1:12" ht="25.2">
      <c r="A23" s="65"/>
      <c r="B23" s="67"/>
      <c r="C23" s="68"/>
      <c r="D23" s="68"/>
      <c r="E23" s="68"/>
      <c r="F23" s="69"/>
      <c r="G23" s="65"/>
      <c r="H23" s="65"/>
      <c r="I23" s="65"/>
      <c r="J23" s="65"/>
      <c r="K23" s="65"/>
      <c r="L23" s="65"/>
    </row>
    <row r="24" spans="1:12" ht="25.2">
      <c r="A24" s="65"/>
      <c r="B24" s="65"/>
      <c r="C24" s="65"/>
      <c r="D24" s="65"/>
      <c r="E24" s="65"/>
      <c r="F24" s="65"/>
      <c r="G24" s="65"/>
      <c r="H24" s="65"/>
      <c r="I24" s="65"/>
      <c r="J24" s="65"/>
      <c r="K24" s="65"/>
      <c r="L24" s="65"/>
    </row>
    <row r="25" spans="1:12" ht="25.2">
      <c r="A25" s="65"/>
      <c r="B25" s="65"/>
      <c r="C25" s="65"/>
      <c r="D25" s="65"/>
      <c r="E25" s="65"/>
      <c r="F25" s="65"/>
      <c r="G25" s="65"/>
      <c r="H25" s="65"/>
      <c r="I25" s="65"/>
      <c r="J25" s="65"/>
      <c r="K25" s="65"/>
      <c r="L25" s="65"/>
    </row>
    <row r="26" spans="1:12" ht="25.2">
      <c r="A26" s="65"/>
      <c r="B26" s="65"/>
      <c r="C26" s="70"/>
      <c r="D26" s="70"/>
      <c r="E26" s="70"/>
      <c r="F26" s="70"/>
      <c r="G26" s="70"/>
      <c r="H26" s="70"/>
      <c r="I26" s="70"/>
      <c r="J26" s="70"/>
      <c r="K26" s="70"/>
      <c r="L26" s="65"/>
    </row>
    <row r="27" spans="1:12" ht="25.2">
      <c r="A27" s="65"/>
      <c r="B27" s="65"/>
      <c r="C27" s="71"/>
      <c r="D27" s="71"/>
      <c r="E27" s="71"/>
      <c r="F27" s="71"/>
      <c r="G27" s="71"/>
      <c r="H27" s="71"/>
      <c r="I27" s="71"/>
      <c r="J27" s="71"/>
      <c r="K27" s="71"/>
      <c r="L27" s="65"/>
    </row>
    <row r="28" spans="1:12" ht="16.8">
      <c r="C28" s="72"/>
      <c r="D28" s="72"/>
      <c r="E28" s="72"/>
      <c r="F28" s="72"/>
      <c r="G28" s="72"/>
      <c r="H28" s="72"/>
      <c r="I28" s="72"/>
      <c r="J28" s="72"/>
      <c r="K28" s="72"/>
    </row>
    <row r="29" spans="1:12" ht="16.8">
      <c r="C29" s="73"/>
      <c r="D29" s="73"/>
      <c r="E29" s="73"/>
      <c r="F29" s="73"/>
      <c r="G29" s="73"/>
      <c r="H29" s="73"/>
      <c r="I29" s="73"/>
      <c r="J29" s="73"/>
      <c r="K29" s="73"/>
    </row>
    <row r="30" spans="1:12" ht="17.399999999999999">
      <c r="C30" s="74"/>
      <c r="D30" s="74"/>
      <c r="E30" s="74"/>
      <c r="F30" s="74"/>
      <c r="G30" s="74"/>
      <c r="H30" s="74"/>
      <c r="I30" s="74"/>
      <c r="J30" s="74"/>
      <c r="K30" s="74"/>
    </row>
    <row r="31" spans="1:12" ht="21">
      <c r="B31" s="75"/>
      <c r="C31" s="74"/>
      <c r="D31" s="74"/>
      <c r="E31" s="74"/>
      <c r="F31" s="74"/>
      <c r="G31" s="74"/>
      <c r="H31" s="74"/>
      <c r="I31" s="74"/>
      <c r="J31" s="74"/>
      <c r="K31" s="74"/>
    </row>
    <row r="33" spans="2:2" ht="21">
      <c r="B33" s="75"/>
    </row>
    <row r="35" spans="2:2" ht="21">
      <c r="B35" s="75"/>
    </row>
  </sheetData>
  <mergeCells count="1">
    <mergeCell ref="D4:E4"/>
  </mergeCells>
  <pageMargins left="0.7" right="0.7" top="0.75" bottom="0.75" header="0.3" footer="0.3"/>
  <pageSetup paperSize="9" scale="44" orientation="portrait" verticalDpi="300" r:id="rId1"/>
  <headerFooter>
    <oddFooter>&amp;LPrepared by:&amp;CChecked by:&amp;RApproved by:</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2B981-935B-4C8C-A287-144C19CEE167}">
  <sheetPr>
    <tabColor rgb="FFFF0000"/>
  </sheetPr>
  <dimension ref="A1:V50"/>
  <sheetViews>
    <sheetView view="pageBreakPreview" zoomScale="86" zoomScaleNormal="100" zoomScaleSheetLayoutView="86" zoomScalePageLayoutView="40" workbookViewId="0">
      <selection sqref="A1:R6"/>
    </sheetView>
  </sheetViews>
  <sheetFormatPr defaultColWidth="8" defaultRowHeight="13.2"/>
  <cols>
    <col min="1" max="1" width="4.796875" style="1" customWidth="1"/>
    <col min="2" max="2" width="37.19921875" style="3" customWidth="1"/>
    <col min="3" max="3" width="4.59765625" style="1" bestFit="1" customWidth="1"/>
    <col min="4" max="4" width="9.59765625" style="2" bestFit="1" customWidth="1"/>
    <col min="5" max="5" width="11.69921875" style="1" bestFit="1" customWidth="1"/>
    <col min="6" max="6" width="13.59765625" style="1" bestFit="1" customWidth="1"/>
    <col min="7" max="8" width="12.8984375" style="1" customWidth="1"/>
    <col min="9" max="9" width="12.796875" style="1" bestFit="1" customWidth="1"/>
    <col min="10" max="10" width="14.19921875" style="2" bestFit="1" customWidth="1"/>
    <col min="11" max="11" width="15.19921875" style="1" customWidth="1"/>
    <col min="12" max="12" width="10.296875" style="1" bestFit="1" customWidth="1"/>
    <col min="13" max="13" width="13.5" style="1" customWidth="1"/>
    <col min="14" max="14" width="8.3984375" style="2" customWidth="1"/>
    <col min="15" max="15" width="13" style="1" bestFit="1" customWidth="1"/>
    <col min="16" max="16" width="9.296875" style="1" hidden="1" customWidth="1"/>
    <col min="17" max="17" width="13.8984375" style="1" hidden="1" customWidth="1"/>
    <col min="18" max="18" width="9.09765625" style="1" customWidth="1"/>
    <col min="19" max="19" width="10" style="1" hidden="1" customWidth="1"/>
    <col min="20" max="20" width="5.3984375" style="1" customWidth="1"/>
    <col min="21" max="21" width="9.09765625" style="1" bestFit="1" customWidth="1"/>
    <col min="22" max="22" width="12.59765625" style="1" customWidth="1"/>
    <col min="23" max="16384" width="8" style="1"/>
  </cols>
  <sheetData>
    <row r="1" spans="1:18">
      <c r="A1" s="82" t="s">
        <v>52</v>
      </c>
      <c r="B1" s="82" t="str">
        <f t="shared" ref="B1:R1" si="0">_xlfn.SINGLE(Government)</f>
        <v>Government of Nepal</v>
      </c>
      <c r="C1" s="82" t="str">
        <f t="shared" si="0"/>
        <v>Government of Nepal</v>
      </c>
      <c r="D1" s="82" t="str">
        <f t="shared" si="0"/>
        <v>Government of Nepal</v>
      </c>
      <c r="E1" s="82" t="str">
        <f t="shared" si="0"/>
        <v>Government of Nepal</v>
      </c>
      <c r="F1" s="82" t="str">
        <f t="shared" si="0"/>
        <v>Government of Nepal</v>
      </c>
      <c r="G1" s="82" t="str">
        <f t="shared" si="0"/>
        <v>Government of Nepal</v>
      </c>
      <c r="H1" s="82" t="str">
        <f t="shared" si="0"/>
        <v>Government of Nepal</v>
      </c>
      <c r="I1" s="82" t="str">
        <f t="shared" si="0"/>
        <v>Government of Nepal</v>
      </c>
      <c r="J1" s="82" t="str">
        <f t="shared" si="0"/>
        <v>Government of Nepal</v>
      </c>
      <c r="K1" s="82" t="str">
        <f t="shared" si="0"/>
        <v>Government of Nepal</v>
      </c>
      <c r="L1" s="82" t="str">
        <f t="shared" si="0"/>
        <v>Government of Nepal</v>
      </c>
      <c r="M1" s="82" t="str">
        <f t="shared" si="0"/>
        <v>Government of Nepal</v>
      </c>
      <c r="N1" s="82" t="str">
        <f t="shared" si="0"/>
        <v>Government of Nepal</v>
      </c>
      <c r="O1" s="82" t="str">
        <f t="shared" si="0"/>
        <v>Government of Nepal</v>
      </c>
      <c r="P1" s="82" t="str">
        <f t="shared" si="0"/>
        <v>Government of Nepal</v>
      </c>
      <c r="Q1" s="82" t="str">
        <f t="shared" si="0"/>
        <v>Government of Nepal</v>
      </c>
      <c r="R1" s="82" t="str">
        <f t="shared" si="0"/>
        <v>Government of Nepal</v>
      </c>
    </row>
    <row r="2" spans="1:18" ht="13.8">
      <c r="A2" s="83" t="s">
        <v>51</v>
      </c>
      <c r="B2" s="83" t="str">
        <f t="shared" ref="B2:R2" si="1">_xlfn.SINGLE(Ministry)</f>
        <v>Ministry of Physical Infrastructure and Transport</v>
      </c>
      <c r="C2" s="83" t="str">
        <f t="shared" si="1"/>
        <v>Ministry of Physical Infrastructure and Transport</v>
      </c>
      <c r="D2" s="83" t="str">
        <f t="shared" si="1"/>
        <v>Ministry of Physical Infrastructure and Transport</v>
      </c>
      <c r="E2" s="83" t="str">
        <f t="shared" si="1"/>
        <v>Ministry of Physical Infrastructure and Transport</v>
      </c>
      <c r="F2" s="83" t="str">
        <f t="shared" si="1"/>
        <v>Ministry of Physical Infrastructure and Transport</v>
      </c>
      <c r="G2" s="83" t="str">
        <f t="shared" si="1"/>
        <v>Ministry of Physical Infrastructure and Transport</v>
      </c>
      <c r="H2" s="83" t="str">
        <f t="shared" si="1"/>
        <v>Ministry of Physical Infrastructure and Transport</v>
      </c>
      <c r="I2" s="83" t="str">
        <f t="shared" si="1"/>
        <v>Ministry of Physical Infrastructure and Transport</v>
      </c>
      <c r="J2" s="83" t="str">
        <f t="shared" si="1"/>
        <v>Ministry of Physical Infrastructure and Transport</v>
      </c>
      <c r="K2" s="83" t="str">
        <f t="shared" si="1"/>
        <v>Ministry of Physical Infrastructure and Transport</v>
      </c>
      <c r="L2" s="83" t="str">
        <f t="shared" si="1"/>
        <v>Ministry of Physical Infrastructure and Transport</v>
      </c>
      <c r="M2" s="83" t="str">
        <f t="shared" si="1"/>
        <v>Ministry of Physical Infrastructure and Transport</v>
      </c>
      <c r="N2" s="83" t="str">
        <f t="shared" si="1"/>
        <v>Ministry of Physical Infrastructure and Transport</v>
      </c>
      <c r="O2" s="83" t="str">
        <f t="shared" si="1"/>
        <v>Ministry of Physical Infrastructure and Transport</v>
      </c>
      <c r="P2" s="83" t="str">
        <f t="shared" si="1"/>
        <v>Ministry of Physical Infrastructure and Transport</v>
      </c>
      <c r="Q2" s="83" t="str">
        <f t="shared" si="1"/>
        <v>Ministry of Physical Infrastructure and Transport</v>
      </c>
      <c r="R2" s="83" t="str">
        <f t="shared" si="1"/>
        <v>Ministry of Physical Infrastructure and Transport</v>
      </c>
    </row>
    <row r="3" spans="1:18" ht="15.6">
      <c r="A3" s="84" t="s">
        <v>50</v>
      </c>
      <c r="B3" s="84" t="str">
        <f t="shared" ref="B3:R3" si="2">_xlfn.SINGLE(Department)</f>
        <v>Department of Roads</v>
      </c>
      <c r="C3" s="84" t="str">
        <f t="shared" si="2"/>
        <v>Department of Roads</v>
      </c>
      <c r="D3" s="84" t="str">
        <f t="shared" si="2"/>
        <v>Department of Roads</v>
      </c>
      <c r="E3" s="84" t="str">
        <f t="shared" si="2"/>
        <v>Department of Roads</v>
      </c>
      <c r="F3" s="84" t="str">
        <f t="shared" si="2"/>
        <v>Department of Roads</v>
      </c>
      <c r="G3" s="84" t="str">
        <f t="shared" si="2"/>
        <v>Department of Roads</v>
      </c>
      <c r="H3" s="84" t="str">
        <f t="shared" si="2"/>
        <v>Department of Roads</v>
      </c>
      <c r="I3" s="84" t="str">
        <f t="shared" si="2"/>
        <v>Department of Roads</v>
      </c>
      <c r="J3" s="84" t="str">
        <f t="shared" si="2"/>
        <v>Department of Roads</v>
      </c>
      <c r="K3" s="84" t="str">
        <f t="shared" si="2"/>
        <v>Department of Roads</v>
      </c>
      <c r="L3" s="84" t="str">
        <f t="shared" si="2"/>
        <v>Department of Roads</v>
      </c>
      <c r="M3" s="84" t="str">
        <f t="shared" si="2"/>
        <v>Department of Roads</v>
      </c>
      <c r="N3" s="84" t="str">
        <f t="shared" si="2"/>
        <v>Department of Roads</v>
      </c>
      <c r="O3" s="84" t="str">
        <f t="shared" si="2"/>
        <v>Department of Roads</v>
      </c>
      <c r="P3" s="84" t="str">
        <f t="shared" si="2"/>
        <v>Department of Roads</v>
      </c>
      <c r="Q3" s="84" t="str">
        <f t="shared" si="2"/>
        <v>Department of Roads</v>
      </c>
      <c r="R3" s="84" t="str">
        <f t="shared" si="2"/>
        <v>Department of Roads</v>
      </c>
    </row>
    <row r="4" spans="1:18" ht="15.6">
      <c r="A4" s="85" t="s">
        <v>49</v>
      </c>
      <c r="B4" s="85" t="str">
        <f t="shared" ref="B4:R4" si="3">_xlfn.SINGLE(FRSMO)</f>
        <v>Federal Road Supervision and Monitoring Office Pokhara</v>
      </c>
      <c r="C4" s="85" t="str">
        <f t="shared" si="3"/>
        <v>Federal Road Supervision and Monitoring Office Pokhara</v>
      </c>
      <c r="D4" s="85" t="str">
        <f t="shared" si="3"/>
        <v>Federal Road Supervision and Monitoring Office Pokhara</v>
      </c>
      <c r="E4" s="85" t="str">
        <f t="shared" si="3"/>
        <v>Federal Road Supervision and Monitoring Office Pokhara</v>
      </c>
      <c r="F4" s="85" t="str">
        <f t="shared" si="3"/>
        <v>Federal Road Supervision and Monitoring Office Pokhara</v>
      </c>
      <c r="G4" s="85" t="str">
        <f t="shared" si="3"/>
        <v>Federal Road Supervision and Monitoring Office Pokhara</v>
      </c>
      <c r="H4" s="85" t="str">
        <f t="shared" si="3"/>
        <v>Federal Road Supervision and Monitoring Office Pokhara</v>
      </c>
      <c r="I4" s="85" t="str">
        <f t="shared" si="3"/>
        <v>Federal Road Supervision and Monitoring Office Pokhara</v>
      </c>
      <c r="J4" s="85" t="str">
        <f t="shared" si="3"/>
        <v>Federal Road Supervision and Monitoring Office Pokhara</v>
      </c>
      <c r="K4" s="85" t="str">
        <f t="shared" si="3"/>
        <v>Federal Road Supervision and Monitoring Office Pokhara</v>
      </c>
      <c r="L4" s="85" t="str">
        <f t="shared" si="3"/>
        <v>Federal Road Supervision and Monitoring Office Pokhara</v>
      </c>
      <c r="M4" s="85" t="str">
        <f t="shared" si="3"/>
        <v>Federal Road Supervision and Monitoring Office Pokhara</v>
      </c>
      <c r="N4" s="85" t="str">
        <f t="shared" si="3"/>
        <v>Federal Road Supervision and Monitoring Office Pokhara</v>
      </c>
      <c r="O4" s="85" t="str">
        <f t="shared" si="3"/>
        <v>Federal Road Supervision and Monitoring Office Pokhara</v>
      </c>
      <c r="P4" s="85" t="str">
        <f t="shared" si="3"/>
        <v>Federal Road Supervision and Monitoring Office Pokhara</v>
      </c>
      <c r="Q4" s="85" t="str">
        <f t="shared" si="3"/>
        <v>Federal Road Supervision and Monitoring Office Pokhara</v>
      </c>
      <c r="R4" s="85" t="str">
        <f t="shared" si="3"/>
        <v>Federal Road Supervision and Monitoring Office Pokhara</v>
      </c>
    </row>
    <row r="5" spans="1:18" ht="17.399999999999999">
      <c r="A5" s="86" t="s">
        <v>48</v>
      </c>
      <c r="B5" s="86" t="str">
        <f t="shared" ref="B5:R5" si="4">_xlfn.SINGLE(Office)</f>
        <v>Road Division Pokhara</v>
      </c>
      <c r="C5" s="86" t="str">
        <f t="shared" si="4"/>
        <v>Road Division Pokhara</v>
      </c>
      <c r="D5" s="86" t="str">
        <f t="shared" si="4"/>
        <v>Road Division Pokhara</v>
      </c>
      <c r="E5" s="86" t="str">
        <f t="shared" si="4"/>
        <v>Road Division Pokhara</v>
      </c>
      <c r="F5" s="86" t="str">
        <f t="shared" si="4"/>
        <v>Road Division Pokhara</v>
      </c>
      <c r="G5" s="86" t="str">
        <f t="shared" si="4"/>
        <v>Road Division Pokhara</v>
      </c>
      <c r="H5" s="86" t="str">
        <f t="shared" si="4"/>
        <v>Road Division Pokhara</v>
      </c>
      <c r="I5" s="86" t="str">
        <f t="shared" si="4"/>
        <v>Road Division Pokhara</v>
      </c>
      <c r="J5" s="86" t="str">
        <f t="shared" si="4"/>
        <v>Road Division Pokhara</v>
      </c>
      <c r="K5" s="86" t="str">
        <f t="shared" si="4"/>
        <v>Road Division Pokhara</v>
      </c>
      <c r="L5" s="86" t="str">
        <f t="shared" si="4"/>
        <v>Road Division Pokhara</v>
      </c>
      <c r="M5" s="86" t="str">
        <f t="shared" si="4"/>
        <v>Road Division Pokhara</v>
      </c>
      <c r="N5" s="86" t="str">
        <f t="shared" si="4"/>
        <v>Road Division Pokhara</v>
      </c>
      <c r="O5" s="86" t="str">
        <f t="shared" si="4"/>
        <v>Road Division Pokhara</v>
      </c>
      <c r="P5" s="86" t="str">
        <f t="shared" si="4"/>
        <v>Road Division Pokhara</v>
      </c>
      <c r="Q5" s="86" t="str">
        <f t="shared" si="4"/>
        <v>Road Division Pokhara</v>
      </c>
      <c r="R5" s="86" t="str">
        <f t="shared" si="4"/>
        <v>Road Division Pokhara</v>
      </c>
    </row>
    <row r="6" spans="1:18" ht="17.399999999999999">
      <c r="A6" s="86" t="s">
        <v>47</v>
      </c>
      <c r="B6" s="86" t="str">
        <f t="shared" ref="B6:R6" si="5">_xlfn.SINGLE(District)</f>
        <v>Kaski</v>
      </c>
      <c r="C6" s="86" t="str">
        <f t="shared" si="5"/>
        <v>Kaski</v>
      </c>
      <c r="D6" s="86" t="str">
        <f t="shared" si="5"/>
        <v>Kaski</v>
      </c>
      <c r="E6" s="86" t="str">
        <f t="shared" si="5"/>
        <v>Kaski</v>
      </c>
      <c r="F6" s="86" t="str">
        <f t="shared" si="5"/>
        <v>Kaski</v>
      </c>
      <c r="G6" s="86" t="str">
        <f t="shared" si="5"/>
        <v>Kaski</v>
      </c>
      <c r="H6" s="86" t="str">
        <f t="shared" si="5"/>
        <v>Kaski</v>
      </c>
      <c r="I6" s="86" t="str">
        <f t="shared" si="5"/>
        <v>Kaski</v>
      </c>
      <c r="J6" s="86" t="str">
        <f t="shared" si="5"/>
        <v>Kaski</v>
      </c>
      <c r="K6" s="86" t="str">
        <f t="shared" si="5"/>
        <v>Kaski</v>
      </c>
      <c r="L6" s="86" t="str">
        <f t="shared" si="5"/>
        <v>Kaski</v>
      </c>
      <c r="M6" s="86" t="str">
        <f t="shared" si="5"/>
        <v>Kaski</v>
      </c>
      <c r="N6" s="86" t="str">
        <f t="shared" si="5"/>
        <v>Kaski</v>
      </c>
      <c r="O6" s="86" t="str">
        <f t="shared" si="5"/>
        <v>Kaski</v>
      </c>
      <c r="P6" s="86" t="str">
        <f t="shared" si="5"/>
        <v>Kaski</v>
      </c>
      <c r="Q6" s="86" t="str">
        <f t="shared" si="5"/>
        <v>Kaski</v>
      </c>
      <c r="R6" s="86" t="str">
        <f t="shared" si="5"/>
        <v>Kaski</v>
      </c>
    </row>
    <row r="7" spans="1:18">
      <c r="A7" s="82"/>
      <c r="B7" s="82"/>
      <c r="C7" s="82"/>
      <c r="D7" s="82"/>
      <c r="E7" s="82"/>
      <c r="F7" s="82"/>
      <c r="G7" s="82"/>
      <c r="H7" s="82"/>
      <c r="I7" s="82"/>
      <c r="J7" s="82"/>
      <c r="K7" s="82"/>
      <c r="L7" s="82"/>
      <c r="M7" s="82"/>
      <c r="N7" s="82"/>
      <c r="O7" s="82"/>
      <c r="P7" s="82"/>
      <c r="Q7" s="82"/>
      <c r="R7" s="82"/>
    </row>
    <row r="8" spans="1:18" ht="17.399999999999999">
      <c r="A8" s="86" t="s">
        <v>46</v>
      </c>
      <c r="B8" s="86"/>
      <c r="C8" s="86"/>
      <c r="D8" s="86"/>
      <c r="E8" s="86"/>
      <c r="F8" s="86"/>
      <c r="G8" s="86"/>
      <c r="H8" s="86"/>
      <c r="I8" s="86"/>
      <c r="J8" s="86"/>
      <c r="K8" s="86"/>
      <c r="L8" s="86"/>
      <c r="M8" s="86"/>
      <c r="N8" s="86"/>
      <c r="O8" s="86"/>
      <c r="P8" s="86"/>
      <c r="Q8" s="86"/>
      <c r="R8" s="86"/>
    </row>
    <row r="10" spans="1:18" ht="15.6">
      <c r="A10" s="87" t="str">
        <f>[38]Data!B6</f>
        <v>Name of Works: xx</v>
      </c>
      <c r="B10" s="87"/>
      <c r="C10" s="87"/>
      <c r="D10" s="87"/>
      <c r="E10" s="87"/>
      <c r="F10" s="87"/>
      <c r="G10" s="45"/>
      <c r="H10" s="45"/>
      <c r="I10" s="45"/>
      <c r="J10" s="37"/>
      <c r="K10" s="36"/>
      <c r="L10" s="36"/>
      <c r="M10" s="36" t="str">
        <f>[38]Data!B4</f>
        <v>Bill No.:1st Running Bill</v>
      </c>
      <c r="N10" s="37"/>
      <c r="O10" s="36"/>
      <c r="P10" s="36"/>
      <c r="Q10" s="36"/>
      <c r="R10" s="36"/>
    </row>
    <row r="11" spans="1:18" ht="37.200000000000003" customHeight="1">
      <c r="A11" s="88" t="str">
        <f>[38]Data!B5</f>
        <v>Name of Project:xx</v>
      </c>
      <c r="B11" s="88"/>
      <c r="C11" s="88"/>
      <c r="D11" s="88"/>
      <c r="E11" s="88"/>
      <c r="F11" s="88"/>
      <c r="G11" s="44"/>
      <c r="H11" s="44"/>
      <c r="I11" s="44"/>
      <c r="J11" s="37"/>
      <c r="K11" s="36"/>
      <c r="L11" s="36"/>
      <c r="M11" s="43" t="str">
        <f>[38]Data!B14</f>
        <v>Date of Work Order: xx</v>
      </c>
      <c r="N11" s="37"/>
      <c r="O11" s="36"/>
      <c r="P11" s="36"/>
      <c r="Q11" s="36"/>
      <c r="R11" s="36"/>
    </row>
    <row r="12" spans="1:18" ht="15.6">
      <c r="A12" s="36" t="str">
        <f>[38]Data!B10</f>
        <v>Name of Contractor: xx</v>
      </c>
      <c r="B12" s="40"/>
      <c r="C12" s="36"/>
      <c r="D12" s="37"/>
      <c r="E12" s="36"/>
      <c r="F12" s="36"/>
      <c r="G12" s="36"/>
      <c r="H12" s="36"/>
      <c r="I12" s="36"/>
      <c r="J12" s="37"/>
      <c r="K12" s="36"/>
      <c r="L12" s="36"/>
      <c r="M12" s="36" t="str">
        <f>[38]Data!B12</f>
        <v>Date of Completion:xx</v>
      </c>
      <c r="N12" s="37"/>
      <c r="O12" s="36"/>
      <c r="P12" s="36"/>
      <c r="Q12" s="36"/>
      <c r="R12" s="36"/>
    </row>
    <row r="13" spans="1:18" ht="15.6">
      <c r="A13" s="42" t="str">
        <f>[38]Data!B8</f>
        <v>Contract Identification No:- xx</v>
      </c>
      <c r="B13" s="41"/>
      <c r="C13" s="36"/>
      <c r="D13" s="37"/>
      <c r="E13" s="36"/>
      <c r="F13" s="36"/>
      <c r="G13" s="36"/>
      <c r="H13" s="36"/>
      <c r="I13" s="36"/>
      <c r="J13" s="37"/>
      <c r="K13" s="36"/>
      <c r="L13" s="36"/>
      <c r="M13" s="36" t="s">
        <v>45</v>
      </c>
      <c r="N13" s="37"/>
      <c r="O13" s="36"/>
      <c r="P13" s="36"/>
      <c r="Q13" s="36"/>
      <c r="R13" s="36"/>
    </row>
    <row r="14" spans="1:18" ht="15.6">
      <c r="A14" s="36" t="str">
        <f>[38]Data!B2</f>
        <v>Date of Measurement: 2081/11/11</v>
      </c>
      <c r="B14" s="40"/>
      <c r="C14" s="36"/>
      <c r="D14" s="37"/>
      <c r="E14" s="36"/>
      <c r="F14" s="36"/>
      <c r="G14" s="36"/>
      <c r="H14" s="36"/>
      <c r="I14" s="36"/>
      <c r="J14" s="39" t="s">
        <v>44</v>
      </c>
      <c r="K14" s="38">
        <f>TRUNC(K42/F42,4)</f>
        <v>0</v>
      </c>
      <c r="L14" s="36"/>
      <c r="M14" s="36" t="s">
        <v>43</v>
      </c>
      <c r="N14" s="37"/>
      <c r="O14" s="36"/>
      <c r="P14" s="36"/>
      <c r="Q14" s="36"/>
      <c r="R14" s="36"/>
    </row>
    <row r="15" spans="1:18" ht="13.95" customHeight="1">
      <c r="A15" s="91" t="s">
        <v>42</v>
      </c>
      <c r="B15" s="91" t="s">
        <v>41</v>
      </c>
      <c r="C15" s="90" t="s">
        <v>40</v>
      </c>
      <c r="D15" s="90" t="s">
        <v>39</v>
      </c>
      <c r="E15" s="90"/>
      <c r="F15" s="90"/>
      <c r="G15" s="92" t="s">
        <v>38</v>
      </c>
      <c r="H15" s="93"/>
      <c r="I15" s="94"/>
      <c r="J15" s="90" t="s">
        <v>37</v>
      </c>
      <c r="K15" s="90"/>
      <c r="L15" s="90" t="s">
        <v>36</v>
      </c>
      <c r="M15" s="90"/>
      <c r="N15" s="90" t="s">
        <v>35</v>
      </c>
      <c r="O15" s="90"/>
      <c r="P15" s="91" t="s">
        <v>34</v>
      </c>
      <c r="Q15" s="91"/>
      <c r="R15" s="34" t="s">
        <v>33</v>
      </c>
    </row>
    <row r="16" spans="1:18" ht="27.6" customHeight="1">
      <c r="A16" s="91"/>
      <c r="B16" s="91"/>
      <c r="C16" s="90"/>
      <c r="D16" s="34" t="s">
        <v>31</v>
      </c>
      <c r="E16" s="35" t="s">
        <v>32</v>
      </c>
      <c r="F16" s="34" t="s">
        <v>30</v>
      </c>
      <c r="G16" s="34" t="s">
        <v>31</v>
      </c>
      <c r="H16" s="35" t="s">
        <v>32</v>
      </c>
      <c r="I16" s="34" t="s">
        <v>30</v>
      </c>
      <c r="J16" s="34" t="s">
        <v>31</v>
      </c>
      <c r="K16" s="34" t="s">
        <v>30</v>
      </c>
      <c r="L16" s="34" t="s">
        <v>31</v>
      </c>
      <c r="M16" s="34" t="s">
        <v>30</v>
      </c>
      <c r="N16" s="34" t="s">
        <v>31</v>
      </c>
      <c r="O16" s="34" t="s">
        <v>30</v>
      </c>
      <c r="P16" s="34" t="s">
        <v>31</v>
      </c>
      <c r="Q16" s="34" t="s">
        <v>30</v>
      </c>
      <c r="R16" s="34"/>
    </row>
    <row r="17" spans="1:22" ht="15.6">
      <c r="A17" s="33">
        <v>1</v>
      </c>
      <c r="B17" s="31">
        <v>2</v>
      </c>
      <c r="C17" s="31">
        <v>3</v>
      </c>
      <c r="D17" s="32">
        <v>4</v>
      </c>
      <c r="E17" s="31">
        <v>5</v>
      </c>
      <c r="F17" s="31">
        <v>6</v>
      </c>
      <c r="G17" s="31">
        <v>7</v>
      </c>
      <c r="H17" s="31">
        <v>8</v>
      </c>
      <c r="I17" s="31">
        <v>9</v>
      </c>
      <c r="J17" s="32">
        <v>10</v>
      </c>
      <c r="K17" s="31">
        <v>11</v>
      </c>
      <c r="L17" s="31">
        <v>12</v>
      </c>
      <c r="M17" s="31">
        <v>13</v>
      </c>
      <c r="N17" s="32">
        <v>14</v>
      </c>
      <c r="O17" s="31">
        <v>15</v>
      </c>
      <c r="P17" s="31">
        <v>16</v>
      </c>
      <c r="Q17" s="31">
        <v>17</v>
      </c>
      <c r="R17" s="31">
        <v>18</v>
      </c>
    </row>
    <row r="18" spans="1:22" ht="15.6">
      <c r="A18" s="23">
        <v>1</v>
      </c>
      <c r="B18" s="23" t="s">
        <v>29</v>
      </c>
      <c r="C18" s="30"/>
      <c r="D18" s="29"/>
      <c r="E18" s="7"/>
      <c r="F18" s="28"/>
      <c r="G18" s="28"/>
      <c r="H18" s="28"/>
      <c r="I18" s="28"/>
      <c r="J18" s="10"/>
      <c r="K18" s="27"/>
      <c r="L18" s="27"/>
      <c r="M18" s="27"/>
      <c r="N18" s="10"/>
      <c r="O18" s="27"/>
      <c r="P18" s="27"/>
      <c r="Q18" s="27"/>
      <c r="R18" s="27"/>
    </row>
    <row r="19" spans="1:22" ht="78">
      <c r="A19" s="20">
        <v>1.1000000000000001</v>
      </c>
      <c r="B19" s="22" t="s">
        <v>28</v>
      </c>
      <c r="C19" s="20" t="s">
        <v>26</v>
      </c>
      <c r="D19" s="19">
        <v>1</v>
      </c>
      <c r="E19" s="18">
        <v>50000</v>
      </c>
      <c r="F19" s="16">
        <f>TRUNC(D19*E19,2)</f>
        <v>50000</v>
      </c>
      <c r="G19" s="16"/>
      <c r="H19" s="16">
        <f>E19</f>
        <v>50000</v>
      </c>
      <c r="I19" s="16">
        <f>TRUNC(G19*H19,2)</f>
        <v>0</v>
      </c>
      <c r="J19" s="17">
        <f>'1-1'!H24</f>
        <v>0</v>
      </c>
      <c r="K19" s="15"/>
      <c r="L19" s="17">
        <v>0</v>
      </c>
      <c r="M19" s="15">
        <f>TRUNC(L19*$E19,2)</f>
        <v>0</v>
      </c>
      <c r="N19" s="17">
        <f>J19-L19</f>
        <v>0</v>
      </c>
      <c r="O19" s="15">
        <f>K19-M19</f>
        <v>0</v>
      </c>
      <c r="P19" s="15">
        <f>G19-J19</f>
        <v>0</v>
      </c>
      <c r="Q19" s="15">
        <f>TRUNC(P19*$E19,2)</f>
        <v>0</v>
      </c>
      <c r="R19" s="26"/>
      <c r="S19" s="13" t="e">
        <f>#REF!</f>
        <v>#REF!</v>
      </c>
      <c r="T19" s="12"/>
      <c r="U19" s="5"/>
      <c r="V19" s="5"/>
    </row>
    <row r="20" spans="1:22" ht="46.8">
      <c r="A20" s="20">
        <v>1.2</v>
      </c>
      <c r="B20" s="22" t="s">
        <v>27</v>
      </c>
      <c r="C20" s="20" t="s">
        <v>126</v>
      </c>
      <c r="D20" s="19">
        <v>1</v>
      </c>
      <c r="E20" s="18">
        <v>50000</v>
      </c>
      <c r="F20" s="16">
        <f>TRUNC(D20*E20,2)</f>
        <v>50000</v>
      </c>
      <c r="G20" s="16"/>
      <c r="H20" s="16">
        <f>E20</f>
        <v>50000</v>
      </c>
      <c r="I20" s="16">
        <f>TRUNC(G20*H20,2)</f>
        <v>0</v>
      </c>
      <c r="J20" s="17">
        <f>'1-2'!H24</f>
        <v>0</v>
      </c>
      <c r="K20" s="15">
        <f>TRUNC(J20*$E20,2)</f>
        <v>0</v>
      </c>
      <c r="L20" s="17"/>
      <c r="M20" s="15">
        <f>TRUNC(L20*$E20,2)</f>
        <v>0</v>
      </c>
      <c r="N20" s="17">
        <f>J20-L20</f>
        <v>0</v>
      </c>
      <c r="O20" s="15">
        <f>N20*E20</f>
        <v>0</v>
      </c>
      <c r="P20" s="15">
        <f>G20-J20</f>
        <v>0</v>
      </c>
      <c r="Q20" s="15">
        <f>TRUNC(P20*$E20,2)</f>
        <v>0</v>
      </c>
      <c r="R20" s="14"/>
      <c r="S20" s="13" t="e">
        <f>#REF!</f>
        <v>#REF!</v>
      </c>
      <c r="T20" s="12"/>
      <c r="U20" s="5"/>
      <c r="V20" s="5"/>
    </row>
    <row r="21" spans="1:22" ht="15.6">
      <c r="A21" s="20"/>
      <c r="B21" s="21" t="s">
        <v>25</v>
      </c>
      <c r="C21" s="20"/>
      <c r="D21" s="19"/>
      <c r="E21" s="18"/>
      <c r="F21" s="16">
        <f>SUM(F19:F20)</f>
        <v>100000</v>
      </c>
      <c r="G21" s="16"/>
      <c r="H21" s="16"/>
      <c r="I21" s="16"/>
      <c r="J21" s="17"/>
      <c r="K21" s="16">
        <f>SUM(K19:K20)</f>
        <v>0</v>
      </c>
      <c r="L21" s="17"/>
      <c r="M21" s="16">
        <f>SUM(M19:M20)</f>
        <v>0</v>
      </c>
      <c r="N21" s="17"/>
      <c r="O21" s="16">
        <f>SUM(O19:O20)</f>
        <v>0</v>
      </c>
      <c r="P21" s="15"/>
      <c r="Q21" s="15"/>
      <c r="R21" s="14"/>
      <c r="S21" s="13"/>
      <c r="T21" s="12"/>
      <c r="U21" s="5"/>
      <c r="V21" s="5"/>
    </row>
    <row r="22" spans="1:22" ht="15.6">
      <c r="A22" s="23">
        <v>2</v>
      </c>
      <c r="B22" s="23" t="s">
        <v>24</v>
      </c>
      <c r="C22" s="20"/>
      <c r="D22" s="19"/>
      <c r="E22" s="18"/>
      <c r="F22" s="16"/>
      <c r="G22" s="16"/>
      <c r="H22" s="16"/>
      <c r="I22" s="25"/>
      <c r="J22" s="17"/>
      <c r="K22" s="15"/>
      <c r="L22" s="17"/>
      <c r="M22" s="25"/>
      <c r="N22" s="17"/>
      <c r="O22" s="15"/>
      <c r="P22" s="15">
        <f>G22-J22</f>
        <v>0</v>
      </c>
      <c r="Q22" s="15"/>
      <c r="R22" s="14"/>
      <c r="S22" s="13" t="e">
        <f>#REF!</f>
        <v>#REF!</v>
      </c>
      <c r="T22" s="12"/>
      <c r="U22" s="5"/>
      <c r="V22" s="5"/>
    </row>
    <row r="23" spans="1:22" s="2" customFormat="1" ht="93.6">
      <c r="A23" s="20">
        <v>2.1</v>
      </c>
      <c r="B23" s="22" t="s">
        <v>23</v>
      </c>
      <c r="C23" s="20" t="s">
        <v>8</v>
      </c>
      <c r="D23" s="19">
        <v>3000</v>
      </c>
      <c r="E23" s="18">
        <v>80</v>
      </c>
      <c r="F23" s="16">
        <f>TRUNC(D23*E23,2)</f>
        <v>240000</v>
      </c>
      <c r="G23" s="16"/>
      <c r="H23" s="16">
        <f>E23</f>
        <v>80</v>
      </c>
      <c r="I23" s="16">
        <f>TRUNC(G23*H23,2)</f>
        <v>0</v>
      </c>
      <c r="J23" s="17">
        <f>'2-1'!H24</f>
        <v>0</v>
      </c>
      <c r="K23" s="15">
        <f>TRUNC(J23*$E23,2)</f>
        <v>0</v>
      </c>
      <c r="L23" s="17"/>
      <c r="M23" s="15">
        <f>TRUNC(L23*$E23,2)</f>
        <v>0</v>
      </c>
      <c r="N23" s="17">
        <f>J23-L23</f>
        <v>0</v>
      </c>
      <c r="O23" s="15">
        <f>N23*E23</f>
        <v>0</v>
      </c>
      <c r="P23" s="15">
        <f>G23-J23</f>
        <v>0</v>
      </c>
      <c r="Q23" s="25"/>
      <c r="R23" s="24"/>
      <c r="S23" s="13" t="e">
        <f>#REF!</f>
        <v>#REF!</v>
      </c>
      <c r="T23" s="12"/>
      <c r="U23" s="5"/>
      <c r="V23" s="5"/>
    </row>
    <row r="24" spans="1:22" s="2" customFormat="1" ht="78">
      <c r="A24" s="20">
        <v>2.2000000000000002</v>
      </c>
      <c r="B24" s="22" t="s">
        <v>17</v>
      </c>
      <c r="C24" s="20" t="s">
        <v>8</v>
      </c>
      <c r="D24" s="19">
        <v>50</v>
      </c>
      <c r="E24" s="18">
        <v>8000</v>
      </c>
      <c r="F24" s="16">
        <f>TRUNC(D24*E24,2)</f>
        <v>400000</v>
      </c>
      <c r="G24" s="16"/>
      <c r="H24" s="16">
        <f>E24</f>
        <v>8000</v>
      </c>
      <c r="I24" s="16">
        <f>TRUNC(G24*H24,2)</f>
        <v>0</v>
      </c>
      <c r="J24" s="17">
        <f>'2-2'!H24</f>
        <v>0</v>
      </c>
      <c r="K24" s="15">
        <f>TRUNC(J24*$E24,2)</f>
        <v>0</v>
      </c>
      <c r="L24" s="17"/>
      <c r="M24" s="15">
        <f>TRUNC(L24*$E24,2)</f>
        <v>0</v>
      </c>
      <c r="N24" s="17">
        <f>J24-L24</f>
        <v>0</v>
      </c>
      <c r="O24" s="15">
        <f>N24*E24</f>
        <v>0</v>
      </c>
      <c r="P24" s="15"/>
      <c r="Q24" s="25"/>
      <c r="R24" s="24"/>
      <c r="S24" s="13"/>
      <c r="T24" s="12"/>
      <c r="U24" s="5"/>
      <c r="V24" s="5"/>
    </row>
    <row r="25" spans="1:22" s="2" customFormat="1" ht="15.6">
      <c r="A25" s="20"/>
      <c r="B25" s="21" t="s">
        <v>22</v>
      </c>
      <c r="C25" s="20"/>
      <c r="D25" s="19"/>
      <c r="E25" s="18"/>
      <c r="F25" s="16">
        <f>SUM(F23:F24)</f>
        <v>640000</v>
      </c>
      <c r="G25" s="16"/>
      <c r="H25" s="16"/>
      <c r="I25" s="16">
        <f>SUM(I23:I24)</f>
        <v>0</v>
      </c>
      <c r="J25" s="17"/>
      <c r="K25" s="16">
        <f>SUM(K23:K24)</f>
        <v>0</v>
      </c>
      <c r="L25" s="17"/>
      <c r="M25" s="16">
        <f>SUM(M23:M24)</f>
        <v>0</v>
      </c>
      <c r="N25" s="17"/>
      <c r="O25" s="16">
        <f>SUM(O23:O24)</f>
        <v>0</v>
      </c>
      <c r="P25" s="15"/>
      <c r="Q25" s="25"/>
      <c r="R25" s="24"/>
      <c r="S25" s="13"/>
      <c r="T25" s="12"/>
      <c r="U25" s="5"/>
      <c r="V25" s="5"/>
    </row>
    <row r="26" spans="1:22" ht="15.6">
      <c r="A26" s="23">
        <v>3</v>
      </c>
      <c r="B26" s="23" t="s">
        <v>21</v>
      </c>
      <c r="C26" s="20"/>
      <c r="D26" s="19"/>
      <c r="E26" s="18"/>
      <c r="F26" s="16"/>
      <c r="G26" s="16"/>
      <c r="H26" s="16"/>
      <c r="I26" s="16"/>
      <c r="J26" s="17"/>
      <c r="K26" s="15"/>
      <c r="L26" s="17"/>
      <c r="M26" s="15"/>
      <c r="N26" s="17"/>
      <c r="O26" s="15"/>
      <c r="P26" s="15">
        <f t="shared" ref="P26:P31" si="6">G26-J26</f>
        <v>0</v>
      </c>
      <c r="Q26" s="15">
        <f t="shared" ref="Q26:Q31" si="7">TRUNC(P26*$E26,2)</f>
        <v>0</v>
      </c>
      <c r="R26" s="14"/>
      <c r="S26" s="13" t="e">
        <f>#REF!</f>
        <v>#REF!</v>
      </c>
      <c r="T26" s="12"/>
      <c r="U26" s="5"/>
      <c r="V26" s="5"/>
    </row>
    <row r="27" spans="1:22" ht="109.2">
      <c r="A27" s="20">
        <v>3.1</v>
      </c>
      <c r="B27" s="22" t="s">
        <v>20</v>
      </c>
      <c r="C27" s="20" t="s">
        <v>8</v>
      </c>
      <c r="D27" s="19">
        <v>443.18</v>
      </c>
      <c r="E27" s="18">
        <v>50</v>
      </c>
      <c r="F27" s="16">
        <f t="shared" ref="F27:F34" si="8">TRUNC(D27*E27,2)</f>
        <v>22159</v>
      </c>
      <c r="G27" s="16"/>
      <c r="H27" s="16">
        <f>E27</f>
        <v>50</v>
      </c>
      <c r="I27" s="16">
        <f t="shared" ref="I27:I34" si="9">TRUNC(G27*H27,2)</f>
        <v>0</v>
      </c>
      <c r="J27" s="17">
        <f>'3-1'!H24</f>
        <v>0</v>
      </c>
      <c r="K27" s="15">
        <f t="shared" ref="K27:K34" si="10">TRUNC(J27*$E27,2)</f>
        <v>0</v>
      </c>
      <c r="L27" s="17"/>
      <c r="M27" s="15">
        <f t="shared" ref="M27:M34" si="11">TRUNC(L27*$E27,2)</f>
        <v>0</v>
      </c>
      <c r="N27" s="17">
        <f t="shared" ref="N27:N34" si="12">J27-L27</f>
        <v>0</v>
      </c>
      <c r="O27" s="15">
        <f t="shared" ref="O27:O34" si="13">N27*E27</f>
        <v>0</v>
      </c>
      <c r="P27" s="15">
        <f t="shared" si="6"/>
        <v>0</v>
      </c>
      <c r="Q27" s="15">
        <f t="shared" si="7"/>
        <v>0</v>
      </c>
      <c r="R27" s="14"/>
      <c r="S27" s="13" t="e">
        <f>#REF!</f>
        <v>#REF!</v>
      </c>
      <c r="T27" s="12"/>
      <c r="U27" s="5"/>
      <c r="V27" s="5"/>
    </row>
    <row r="28" spans="1:22" ht="78">
      <c r="A28" s="20">
        <v>3.2</v>
      </c>
      <c r="B28" s="22" t="s">
        <v>19</v>
      </c>
      <c r="C28" s="20" t="s">
        <v>8</v>
      </c>
      <c r="D28" s="19">
        <v>158.94999999999999</v>
      </c>
      <c r="E28" s="18">
        <v>2200</v>
      </c>
      <c r="F28" s="16">
        <f t="shared" si="8"/>
        <v>349690</v>
      </c>
      <c r="G28" s="16"/>
      <c r="H28" s="16">
        <f t="shared" ref="H28:H34" si="14">E28</f>
        <v>2200</v>
      </c>
      <c r="I28" s="16">
        <f t="shared" si="9"/>
        <v>0</v>
      </c>
      <c r="J28" s="17">
        <f>'3-2'!H24</f>
        <v>0</v>
      </c>
      <c r="K28" s="15">
        <f t="shared" si="10"/>
        <v>0</v>
      </c>
      <c r="L28" s="17"/>
      <c r="M28" s="15">
        <f t="shared" si="11"/>
        <v>0</v>
      </c>
      <c r="N28" s="17">
        <f t="shared" si="12"/>
        <v>0</v>
      </c>
      <c r="O28" s="15">
        <f t="shared" si="13"/>
        <v>0</v>
      </c>
      <c r="P28" s="15">
        <f t="shared" si="6"/>
        <v>0</v>
      </c>
      <c r="Q28" s="15">
        <f t="shared" si="7"/>
        <v>0</v>
      </c>
      <c r="R28" s="14"/>
      <c r="S28" s="13" t="e">
        <f>#REF!</f>
        <v>#REF!</v>
      </c>
      <c r="T28" s="12"/>
      <c r="U28" s="5"/>
      <c r="V28" s="5"/>
    </row>
    <row r="29" spans="1:22" ht="62.4">
      <c r="A29" s="20">
        <v>3.3</v>
      </c>
      <c r="B29" s="22" t="s">
        <v>18</v>
      </c>
      <c r="C29" s="20" t="s">
        <v>8</v>
      </c>
      <c r="D29" s="19">
        <v>2.16</v>
      </c>
      <c r="E29" s="18">
        <v>6000</v>
      </c>
      <c r="F29" s="16">
        <f t="shared" si="8"/>
        <v>12960</v>
      </c>
      <c r="G29" s="16"/>
      <c r="H29" s="16">
        <f t="shared" si="14"/>
        <v>6000</v>
      </c>
      <c r="I29" s="16">
        <f t="shared" si="9"/>
        <v>0</v>
      </c>
      <c r="J29" s="17">
        <f>'3-3'!H24</f>
        <v>0</v>
      </c>
      <c r="K29" s="15">
        <f t="shared" si="10"/>
        <v>0</v>
      </c>
      <c r="L29" s="17"/>
      <c r="M29" s="15">
        <f t="shared" si="11"/>
        <v>0</v>
      </c>
      <c r="N29" s="17">
        <f t="shared" si="12"/>
        <v>0</v>
      </c>
      <c r="O29" s="15">
        <f t="shared" si="13"/>
        <v>0</v>
      </c>
      <c r="P29" s="15">
        <f t="shared" si="6"/>
        <v>0</v>
      </c>
      <c r="Q29" s="15">
        <f t="shared" si="7"/>
        <v>0</v>
      </c>
      <c r="R29" s="14"/>
      <c r="S29" s="13" t="e">
        <f>#REF!</f>
        <v>#REF!</v>
      </c>
      <c r="T29" s="12"/>
      <c r="U29" s="5"/>
      <c r="V29" s="5"/>
    </row>
    <row r="30" spans="1:22" ht="78">
      <c r="A30" s="20">
        <v>3.4</v>
      </c>
      <c r="B30" s="22" t="s">
        <v>17</v>
      </c>
      <c r="C30" s="20" t="s">
        <v>8</v>
      </c>
      <c r="D30" s="19">
        <v>22.62</v>
      </c>
      <c r="E30" s="18">
        <v>7000</v>
      </c>
      <c r="F30" s="16">
        <f t="shared" si="8"/>
        <v>158340</v>
      </c>
      <c r="G30" s="16"/>
      <c r="H30" s="16">
        <f t="shared" si="14"/>
        <v>7000</v>
      </c>
      <c r="I30" s="16">
        <f t="shared" si="9"/>
        <v>0</v>
      </c>
      <c r="J30" s="17">
        <f>'3-4'!H24</f>
        <v>0</v>
      </c>
      <c r="K30" s="15">
        <f t="shared" si="10"/>
        <v>0</v>
      </c>
      <c r="L30" s="17"/>
      <c r="M30" s="15">
        <f t="shared" si="11"/>
        <v>0</v>
      </c>
      <c r="N30" s="17">
        <f t="shared" si="12"/>
        <v>0</v>
      </c>
      <c r="O30" s="15">
        <f t="shared" si="13"/>
        <v>0</v>
      </c>
      <c r="P30" s="15">
        <f t="shared" si="6"/>
        <v>0</v>
      </c>
      <c r="Q30" s="15">
        <f t="shared" si="7"/>
        <v>0</v>
      </c>
      <c r="R30" s="14"/>
      <c r="S30" s="13" t="e">
        <f>#REF!</f>
        <v>#REF!</v>
      </c>
      <c r="T30" s="12"/>
      <c r="U30" s="5"/>
      <c r="V30" s="5"/>
    </row>
    <row r="31" spans="1:22" ht="78">
      <c r="A31" s="20">
        <v>3.5</v>
      </c>
      <c r="B31" s="22" t="s">
        <v>16</v>
      </c>
      <c r="C31" s="20" t="s">
        <v>8</v>
      </c>
      <c r="D31" s="19">
        <v>423.26</v>
      </c>
      <c r="E31" s="18">
        <v>6250</v>
      </c>
      <c r="F31" s="16">
        <f t="shared" si="8"/>
        <v>2645375</v>
      </c>
      <c r="G31" s="16"/>
      <c r="H31" s="16">
        <f t="shared" si="14"/>
        <v>6250</v>
      </c>
      <c r="I31" s="16">
        <f t="shared" si="9"/>
        <v>0</v>
      </c>
      <c r="J31" s="17">
        <f>'3-5'!H24</f>
        <v>0</v>
      </c>
      <c r="K31" s="15">
        <f t="shared" si="10"/>
        <v>0</v>
      </c>
      <c r="L31" s="17"/>
      <c r="M31" s="15">
        <f t="shared" si="11"/>
        <v>0</v>
      </c>
      <c r="N31" s="17">
        <f t="shared" si="12"/>
        <v>0</v>
      </c>
      <c r="O31" s="15">
        <f t="shared" si="13"/>
        <v>0</v>
      </c>
      <c r="P31" s="15">
        <f t="shared" si="6"/>
        <v>0</v>
      </c>
      <c r="Q31" s="15">
        <f t="shared" si="7"/>
        <v>0</v>
      </c>
      <c r="R31" s="14"/>
      <c r="S31" s="13" t="e">
        <f>#REF!</f>
        <v>#REF!</v>
      </c>
      <c r="T31" s="12"/>
      <c r="U31" s="5"/>
      <c r="V31" s="5"/>
    </row>
    <row r="32" spans="1:22" ht="78">
      <c r="A32" s="20">
        <v>3.6</v>
      </c>
      <c r="B32" s="22" t="s">
        <v>15</v>
      </c>
      <c r="C32" s="20" t="s">
        <v>8</v>
      </c>
      <c r="D32" s="19">
        <v>164.44</v>
      </c>
      <c r="E32" s="18">
        <v>5000</v>
      </c>
      <c r="F32" s="16">
        <f t="shared" si="8"/>
        <v>822200</v>
      </c>
      <c r="G32" s="16"/>
      <c r="H32" s="16">
        <f t="shared" si="14"/>
        <v>5000</v>
      </c>
      <c r="I32" s="16">
        <f t="shared" si="9"/>
        <v>0</v>
      </c>
      <c r="J32" s="17">
        <f>'3-6'!H24</f>
        <v>0</v>
      </c>
      <c r="K32" s="15">
        <f t="shared" si="10"/>
        <v>0</v>
      </c>
      <c r="L32" s="17"/>
      <c r="M32" s="15">
        <f t="shared" si="11"/>
        <v>0</v>
      </c>
      <c r="N32" s="17">
        <f t="shared" si="12"/>
        <v>0</v>
      </c>
      <c r="O32" s="15">
        <f t="shared" si="13"/>
        <v>0</v>
      </c>
      <c r="P32" s="15"/>
      <c r="Q32" s="15"/>
      <c r="R32" s="14"/>
      <c r="S32" s="13"/>
      <c r="T32" s="12"/>
      <c r="U32" s="5"/>
      <c r="V32" s="5"/>
    </row>
    <row r="33" spans="1:22" ht="124.8">
      <c r="A33" s="20">
        <v>3.7</v>
      </c>
      <c r="B33" s="22" t="s">
        <v>14</v>
      </c>
      <c r="C33" s="20" t="s">
        <v>8</v>
      </c>
      <c r="D33" s="19">
        <v>97.5</v>
      </c>
      <c r="E33" s="18">
        <v>3500</v>
      </c>
      <c r="F33" s="16">
        <f t="shared" si="8"/>
        <v>341250</v>
      </c>
      <c r="G33" s="16"/>
      <c r="H33" s="16">
        <f t="shared" si="14"/>
        <v>3500</v>
      </c>
      <c r="I33" s="16">
        <f t="shared" si="9"/>
        <v>0</v>
      </c>
      <c r="J33" s="17">
        <f>'3-7'!H24</f>
        <v>0</v>
      </c>
      <c r="K33" s="15">
        <f t="shared" si="10"/>
        <v>0</v>
      </c>
      <c r="L33" s="17"/>
      <c r="M33" s="15">
        <f t="shared" si="11"/>
        <v>0</v>
      </c>
      <c r="N33" s="17">
        <f t="shared" si="12"/>
        <v>0</v>
      </c>
      <c r="O33" s="15">
        <f t="shared" si="13"/>
        <v>0</v>
      </c>
      <c r="P33" s="15"/>
      <c r="Q33" s="15"/>
      <c r="R33" s="14"/>
      <c r="S33" s="13"/>
      <c r="T33" s="12"/>
      <c r="U33" s="5"/>
      <c r="V33" s="5"/>
    </row>
    <row r="34" spans="1:22" ht="93.6">
      <c r="A34" s="20">
        <v>3.8</v>
      </c>
      <c r="B34" s="22" t="s">
        <v>13</v>
      </c>
      <c r="C34" s="20" t="s">
        <v>12</v>
      </c>
      <c r="D34" s="19">
        <v>57</v>
      </c>
      <c r="E34" s="18">
        <v>70</v>
      </c>
      <c r="F34" s="16">
        <f t="shared" si="8"/>
        <v>3990</v>
      </c>
      <c r="G34" s="16"/>
      <c r="H34" s="16">
        <f t="shared" si="14"/>
        <v>70</v>
      </c>
      <c r="I34" s="16">
        <f t="shared" si="9"/>
        <v>0</v>
      </c>
      <c r="J34" s="17">
        <f>'3-8'!H24</f>
        <v>0</v>
      </c>
      <c r="K34" s="15">
        <f t="shared" si="10"/>
        <v>0</v>
      </c>
      <c r="L34" s="17"/>
      <c r="M34" s="15">
        <f t="shared" si="11"/>
        <v>0</v>
      </c>
      <c r="N34" s="17">
        <f t="shared" si="12"/>
        <v>0</v>
      </c>
      <c r="O34" s="15">
        <f t="shared" si="13"/>
        <v>0</v>
      </c>
      <c r="P34" s="15"/>
      <c r="Q34" s="15"/>
      <c r="R34" s="14"/>
      <c r="S34" s="13"/>
      <c r="T34" s="12"/>
      <c r="U34" s="5"/>
      <c r="V34" s="5"/>
    </row>
    <row r="35" spans="1:22" ht="15.6">
      <c r="A35" s="20"/>
      <c r="B35" s="21" t="s">
        <v>11</v>
      </c>
      <c r="C35" s="20"/>
      <c r="D35" s="19"/>
      <c r="E35" s="18"/>
      <c r="F35" s="16">
        <f>SUM(F27:F34)</f>
        <v>4355964</v>
      </c>
      <c r="G35" s="16"/>
      <c r="H35" s="16"/>
      <c r="I35" s="16">
        <f>SUM(I27:I34)</f>
        <v>0</v>
      </c>
      <c r="J35" s="17"/>
      <c r="K35" s="16">
        <f>SUM(K27:K34)</f>
        <v>0</v>
      </c>
      <c r="L35" s="17"/>
      <c r="M35" s="16">
        <f>SUM(M27:M34)</f>
        <v>0</v>
      </c>
      <c r="N35" s="17"/>
      <c r="O35" s="16">
        <f>SUM(O27:O34)</f>
        <v>0</v>
      </c>
      <c r="P35" s="15"/>
      <c r="Q35" s="15"/>
      <c r="R35" s="14"/>
      <c r="S35" s="13"/>
      <c r="T35" s="12"/>
      <c r="U35" s="5"/>
      <c r="V35" s="5"/>
    </row>
    <row r="36" spans="1:22" ht="15.6">
      <c r="A36" s="23">
        <v>4</v>
      </c>
      <c r="B36" s="23" t="s">
        <v>10</v>
      </c>
      <c r="C36" s="20"/>
      <c r="D36" s="19"/>
      <c r="E36" s="18"/>
      <c r="F36" s="16"/>
      <c r="G36" s="16"/>
      <c r="H36" s="16"/>
      <c r="I36" s="16">
        <f>TRUNC(G36*H36,2)</f>
        <v>0</v>
      </c>
      <c r="J36" s="17"/>
      <c r="K36" s="15"/>
      <c r="L36" s="17"/>
      <c r="M36" s="15"/>
      <c r="N36" s="17"/>
      <c r="O36" s="15"/>
      <c r="P36" s="15">
        <f>G36-J36</f>
        <v>0</v>
      </c>
      <c r="Q36" s="15">
        <f>TRUNC(P36*$E36,2)</f>
        <v>0</v>
      </c>
      <c r="R36" s="14"/>
      <c r="S36" s="13" t="e">
        <f>#REF!</f>
        <v>#REF!</v>
      </c>
      <c r="T36" s="12"/>
      <c r="U36" s="5"/>
      <c r="V36" s="5"/>
    </row>
    <row r="37" spans="1:22" ht="78">
      <c r="A37" s="20">
        <v>4.0999999999999996</v>
      </c>
      <c r="B37" s="22" t="s">
        <v>9</v>
      </c>
      <c r="C37" s="20" t="s">
        <v>8</v>
      </c>
      <c r="D37" s="19">
        <v>92.12</v>
      </c>
      <c r="E37" s="18">
        <v>8000</v>
      </c>
      <c r="F37" s="16">
        <f>TRUNC(D37*E37,2)</f>
        <v>736960</v>
      </c>
      <c r="G37" s="16"/>
      <c r="H37" s="16">
        <f>E37</f>
        <v>8000</v>
      </c>
      <c r="I37" s="16">
        <f>TRUNC(G37*H37,2)</f>
        <v>0</v>
      </c>
      <c r="J37" s="17">
        <f>'4-1'!H24</f>
        <v>0</v>
      </c>
      <c r="K37" s="15">
        <f>TRUNC(J37*$E37,2)</f>
        <v>0</v>
      </c>
      <c r="L37" s="17"/>
      <c r="M37" s="15">
        <f>TRUNC(L37*$E37,2)</f>
        <v>0</v>
      </c>
      <c r="N37" s="17">
        <f>J37-L37</f>
        <v>0</v>
      </c>
      <c r="O37" s="15">
        <f>N37*E37</f>
        <v>0</v>
      </c>
      <c r="P37" s="15">
        <f>G37-J37</f>
        <v>0</v>
      </c>
      <c r="Q37" s="15">
        <f>TRUNC(P37*$E37,2)</f>
        <v>0</v>
      </c>
      <c r="R37" s="14"/>
      <c r="S37" s="13" t="e">
        <f>#REF!</f>
        <v>#REF!</v>
      </c>
      <c r="T37" s="12"/>
      <c r="U37" s="5"/>
      <c r="V37" s="5"/>
    </row>
    <row r="38" spans="1:22" ht="62.4">
      <c r="A38" s="20">
        <v>4.2</v>
      </c>
      <c r="B38" s="22" t="s">
        <v>7</v>
      </c>
      <c r="C38" s="20" t="s">
        <v>6</v>
      </c>
      <c r="D38" s="19">
        <v>3.83</v>
      </c>
      <c r="E38" s="18">
        <v>110000</v>
      </c>
      <c r="F38" s="16">
        <f>TRUNC(D38*E38,2)</f>
        <v>421300</v>
      </c>
      <c r="G38" s="16"/>
      <c r="H38" s="16">
        <f>E38</f>
        <v>110000</v>
      </c>
      <c r="I38" s="16">
        <f>TRUNC(G38*H38,2)</f>
        <v>0</v>
      </c>
      <c r="J38" s="17">
        <f>'4-2'!H24</f>
        <v>0</v>
      </c>
      <c r="K38" s="15">
        <f>TRUNC(J38*$E38,2)</f>
        <v>0</v>
      </c>
      <c r="L38" s="17"/>
      <c r="M38" s="15">
        <f>TRUNC(L38*$E38,2)</f>
        <v>0</v>
      </c>
      <c r="N38" s="17">
        <f>J38-L38</f>
        <v>0</v>
      </c>
      <c r="O38" s="15">
        <f>N38*E38</f>
        <v>0</v>
      </c>
      <c r="P38" s="15">
        <f>G38-J38</f>
        <v>0</v>
      </c>
      <c r="Q38" s="15">
        <f>TRUNC(P38*$E38,2)</f>
        <v>0</v>
      </c>
      <c r="R38" s="14"/>
      <c r="S38" s="13" t="e">
        <f>#REF!</f>
        <v>#REF!</v>
      </c>
      <c r="T38" s="12"/>
      <c r="U38" s="5"/>
      <c r="V38" s="5"/>
    </row>
    <row r="39" spans="1:22" ht="15.6">
      <c r="A39" s="20"/>
      <c r="B39" s="21" t="s">
        <v>5</v>
      </c>
      <c r="C39" s="20"/>
      <c r="D39" s="19"/>
      <c r="E39" s="18"/>
      <c r="F39" s="16">
        <f>SUM(F37:F38)</f>
        <v>1158260</v>
      </c>
      <c r="G39" s="16"/>
      <c r="H39" s="16"/>
      <c r="I39" s="16">
        <f>SUM(I37:I38)</f>
        <v>0</v>
      </c>
      <c r="J39" s="17"/>
      <c r="K39" s="16">
        <f>SUM(K37:K38)</f>
        <v>0</v>
      </c>
      <c r="L39" s="17"/>
      <c r="M39" s="16">
        <f>SUM(M37:M38)</f>
        <v>0</v>
      </c>
      <c r="N39" s="17"/>
      <c r="O39" s="16">
        <f>SUM(O37:O38)</f>
        <v>0</v>
      </c>
      <c r="P39" s="15"/>
      <c r="Q39" s="15"/>
      <c r="R39" s="14"/>
      <c r="S39" s="13"/>
      <c r="T39" s="12"/>
      <c r="U39" s="5"/>
      <c r="V39" s="5"/>
    </row>
    <row r="40" spans="1:22" ht="15.6">
      <c r="A40" s="10"/>
      <c r="B40" s="11"/>
      <c r="C40" s="89" t="s">
        <v>4</v>
      </c>
      <c r="D40" s="89"/>
      <c r="E40" s="89"/>
      <c r="F40" s="8">
        <f>SUM(F19:F38)/2</f>
        <v>5675094</v>
      </c>
      <c r="G40" s="8"/>
      <c r="H40" s="8"/>
      <c r="I40" s="8">
        <f>SUM(I19:I38)/2</f>
        <v>0</v>
      </c>
      <c r="J40" s="9"/>
      <c r="K40" s="8">
        <f>SUM(K19:K38)/2</f>
        <v>0</v>
      </c>
      <c r="L40" s="9"/>
      <c r="M40" s="8">
        <f>SUM(M19:M38)/2</f>
        <v>0</v>
      </c>
      <c r="N40" s="9"/>
      <c r="O40" s="8">
        <f>SUM(O19:O38)/2</f>
        <v>0</v>
      </c>
      <c r="P40" s="9"/>
      <c r="Q40" s="8">
        <f>SUM(Q19:Q38)/2</f>
        <v>0</v>
      </c>
      <c r="R40" s="7"/>
    </row>
    <row r="41" spans="1:22" ht="15.6">
      <c r="A41" s="10"/>
      <c r="B41" s="11"/>
      <c r="C41" s="89" t="s">
        <v>3</v>
      </c>
      <c r="D41" s="89"/>
      <c r="E41" s="89"/>
      <c r="F41" s="8">
        <f>F19</f>
        <v>50000</v>
      </c>
      <c r="G41" s="8"/>
      <c r="H41" s="8"/>
      <c r="I41" s="8">
        <f>I19</f>
        <v>0</v>
      </c>
      <c r="J41" s="9"/>
      <c r="K41" s="8">
        <f>K19</f>
        <v>0</v>
      </c>
      <c r="L41" s="9"/>
      <c r="M41" s="8">
        <f>M19</f>
        <v>0</v>
      </c>
      <c r="N41" s="9"/>
      <c r="O41" s="8">
        <f>O19</f>
        <v>0</v>
      </c>
      <c r="P41" s="9"/>
      <c r="Q41" s="8">
        <f>Q19</f>
        <v>0</v>
      </c>
      <c r="R41" s="7"/>
    </row>
    <row r="42" spans="1:22" ht="15.6">
      <c r="A42" s="10"/>
      <c r="B42" s="11"/>
      <c r="C42" s="89" t="s">
        <v>2</v>
      </c>
      <c r="D42" s="89"/>
      <c r="E42" s="89"/>
      <c r="F42" s="8">
        <f>F40-F41</f>
        <v>5625094</v>
      </c>
      <c r="G42" s="8"/>
      <c r="H42" s="8"/>
      <c r="I42" s="8">
        <f>I40-I41</f>
        <v>0</v>
      </c>
      <c r="J42" s="9"/>
      <c r="K42" s="8">
        <f>K40-K41</f>
        <v>0</v>
      </c>
      <c r="L42" s="9"/>
      <c r="M42" s="8">
        <f>M40-M41</f>
        <v>0</v>
      </c>
      <c r="N42" s="9"/>
      <c r="O42" s="8">
        <f>O40-O41</f>
        <v>0</v>
      </c>
      <c r="P42" s="9"/>
      <c r="Q42" s="8">
        <f>Q40-Q41</f>
        <v>0</v>
      </c>
      <c r="R42" s="7"/>
    </row>
    <row r="43" spans="1:22" ht="15.6">
      <c r="A43" s="10"/>
      <c r="B43" s="11"/>
      <c r="C43" s="89" t="s">
        <v>1</v>
      </c>
      <c r="D43" s="89"/>
      <c r="E43" s="89"/>
      <c r="F43" s="8">
        <f>TRUNC(F42*0.13,2)</f>
        <v>731262.22</v>
      </c>
      <c r="G43" s="8"/>
      <c r="H43" s="8"/>
      <c r="I43" s="8">
        <f>TRUNC(I42*0.13,2)</f>
        <v>0</v>
      </c>
      <c r="J43" s="9"/>
      <c r="K43" s="8">
        <f>TRUNC(K42*0.13,2)</f>
        <v>0</v>
      </c>
      <c r="L43" s="9"/>
      <c r="M43" s="8">
        <f>TRUNC(M42*0.13,2)</f>
        <v>0</v>
      </c>
      <c r="N43" s="9"/>
      <c r="O43" s="8">
        <f>TRUNC(O42*0.13,2)</f>
        <v>0</v>
      </c>
      <c r="P43" s="9"/>
      <c r="Q43" s="8">
        <f>TRUNC(Q42*0.13,2)</f>
        <v>0</v>
      </c>
      <c r="R43" s="7"/>
    </row>
    <row r="44" spans="1:22" ht="15.6">
      <c r="A44" s="10"/>
      <c r="C44" s="89" t="s">
        <v>0</v>
      </c>
      <c r="D44" s="89"/>
      <c r="E44" s="89"/>
      <c r="F44" s="8">
        <f>F40+F43</f>
        <v>6406356.2199999997</v>
      </c>
      <c r="G44" s="8"/>
      <c r="H44" s="8"/>
      <c r="I44" s="8">
        <f>I40+I43</f>
        <v>0</v>
      </c>
      <c r="J44" s="9"/>
      <c r="K44" s="8">
        <f>K40+K43</f>
        <v>0</v>
      </c>
      <c r="L44" s="9"/>
      <c r="M44" s="8">
        <f>M40+M43</f>
        <v>0</v>
      </c>
      <c r="N44" s="9"/>
      <c r="O44" s="8">
        <f>O40+O43</f>
        <v>0</v>
      </c>
      <c r="P44" s="9"/>
      <c r="Q44" s="8">
        <f>Q40+Q43</f>
        <v>0</v>
      </c>
      <c r="R44" s="7"/>
    </row>
    <row r="45" spans="1:22">
      <c r="K45" s="5"/>
    </row>
    <row r="47" spans="1:22">
      <c r="E47" s="6"/>
    </row>
    <row r="48" spans="1:22">
      <c r="E48" s="6"/>
      <c r="F48" s="6"/>
    </row>
    <row r="49" spans="5:12">
      <c r="E49" s="4"/>
      <c r="K49" s="4"/>
      <c r="L49" s="5"/>
    </row>
    <row r="50" spans="5:12">
      <c r="E50" s="4"/>
    </row>
  </sheetData>
  <mergeCells count="24">
    <mergeCell ref="P15:Q15"/>
    <mergeCell ref="C40:E40"/>
    <mergeCell ref="C41:E41"/>
    <mergeCell ref="C42:E42"/>
    <mergeCell ref="J15:K15"/>
    <mergeCell ref="C43:E43"/>
    <mergeCell ref="C44:E44"/>
    <mergeCell ref="L15:M15"/>
    <mergeCell ref="N15:O15"/>
    <mergeCell ref="A15:A16"/>
    <mergeCell ref="B15:B16"/>
    <mergeCell ref="C15:C16"/>
    <mergeCell ref="D15:F15"/>
    <mergeCell ref="G15:I15"/>
    <mergeCell ref="A6:R6"/>
    <mergeCell ref="A7:R7"/>
    <mergeCell ref="A8:R8"/>
    <mergeCell ref="A10:F10"/>
    <mergeCell ref="A11:F11"/>
    <mergeCell ref="A1:R1"/>
    <mergeCell ref="A2:R2"/>
    <mergeCell ref="A3:R3"/>
    <mergeCell ref="A4:R4"/>
    <mergeCell ref="A5:R5"/>
  </mergeCells>
  <printOptions horizontalCentered="1" verticalCentered="1"/>
  <pageMargins left="0.31496062992126" right="0.18" top="0.35433070866141703" bottom="0.54" header="0.31496062992126" footer="0.17"/>
  <pageSetup paperSize="9" scale="56" fitToWidth="3" fitToHeight="3" orientation="landscape" r:id="rId1"/>
  <headerFooter scaleWithDoc="0" alignWithMargins="0">
    <oddHeader>&amp;RPage &amp;P of &amp;N</oddHeader>
    <oddFooter>&amp;LPrepared by:&amp;CChecked by:&amp;RApproved by:</oddFooter>
  </headerFooter>
  <rowBreaks count="1" manualBreakCount="1">
    <brk id="26" max="17"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7F0E2-27B0-467C-A155-F5B284B7DF5E}">
  <dimension ref="A1:I26"/>
  <sheetViews>
    <sheetView workbookViewId="0">
      <selection activeCell="A7" sqref="A7:I7"/>
    </sheetView>
  </sheetViews>
  <sheetFormatPr defaultRowHeight="15.6"/>
  <cols>
    <col min="1" max="1" width="5.69921875" customWidth="1"/>
    <col min="2" max="2" width="50.69921875" customWidth="1"/>
    <col min="3" max="3" width="8.69921875" customWidth="1"/>
    <col min="4" max="4" width="5.69921875" customWidth="1"/>
    <col min="5" max="8" width="10.69921875" customWidth="1"/>
    <col min="9" max="9" width="20.69921875" customWidth="1"/>
  </cols>
  <sheetData>
    <row r="1" spans="1:9">
      <c r="A1" s="97" t="s">
        <v>52</v>
      </c>
      <c r="B1" s="96"/>
      <c r="C1" s="96"/>
      <c r="D1" s="96"/>
      <c r="E1" s="96"/>
      <c r="F1" s="96"/>
      <c r="G1" s="96"/>
      <c r="H1" s="96"/>
      <c r="I1" s="96"/>
    </row>
    <row r="2" spans="1:9">
      <c r="A2" s="98" t="s">
        <v>51</v>
      </c>
      <c r="B2" s="96"/>
      <c r="C2" s="96"/>
      <c r="D2" s="96"/>
      <c r="E2" s="96"/>
      <c r="F2" s="96"/>
      <c r="G2" s="96"/>
      <c r="H2" s="96"/>
      <c r="I2" s="96"/>
    </row>
    <row r="3" spans="1:9">
      <c r="A3" s="99" t="s">
        <v>50</v>
      </c>
      <c r="B3" s="96"/>
      <c r="C3" s="96"/>
      <c r="D3" s="96"/>
      <c r="E3" s="96"/>
      <c r="F3" s="96"/>
      <c r="G3" s="96"/>
      <c r="H3" s="96"/>
      <c r="I3" s="96"/>
    </row>
    <row r="4" spans="1:9">
      <c r="A4" s="100" t="s">
        <v>49</v>
      </c>
      <c r="B4" s="96"/>
      <c r="C4" s="96"/>
      <c r="D4" s="96"/>
      <c r="E4" s="96"/>
      <c r="F4" s="96"/>
      <c r="G4" s="96"/>
      <c r="H4" s="96"/>
      <c r="I4" s="96"/>
    </row>
    <row r="5" spans="1:9" ht="16.8">
      <c r="A5" s="95" t="s">
        <v>48</v>
      </c>
      <c r="B5" s="96"/>
      <c r="C5" s="96"/>
      <c r="D5" s="96"/>
      <c r="E5" s="96"/>
      <c r="F5" s="96"/>
      <c r="G5" s="96"/>
      <c r="H5" s="96"/>
      <c r="I5" s="96"/>
    </row>
    <row r="6" spans="1:9" ht="16.8">
      <c r="A6" s="95" t="s">
        <v>47</v>
      </c>
      <c r="B6" s="96"/>
      <c r="C6" s="96"/>
      <c r="D6" s="96"/>
      <c r="E6" s="96"/>
      <c r="F6" s="96"/>
      <c r="G6" s="96"/>
      <c r="H6" s="96"/>
      <c r="I6" s="96"/>
    </row>
    <row r="7" spans="1:9">
      <c r="A7" s="99" t="s">
        <v>74</v>
      </c>
      <c r="B7" s="96"/>
      <c r="C7" s="96"/>
      <c r="D7" s="96"/>
      <c r="E7" s="96"/>
      <c r="F7" s="96"/>
      <c r="G7" s="96"/>
      <c r="H7" s="96"/>
      <c r="I7" s="96"/>
    </row>
    <row r="8" spans="1:9">
      <c r="A8" s="100" t="str">
        <f>BOQ!A11</f>
        <v>Name of Project:xx</v>
      </c>
      <c r="B8" s="96"/>
      <c r="C8" s="96"/>
      <c r="D8" s="96"/>
      <c r="E8" s="96"/>
      <c r="F8" s="96"/>
      <c r="G8" s="96"/>
      <c r="H8" s="96"/>
      <c r="I8" s="96"/>
    </row>
    <row r="9" spans="1:9">
      <c r="A9" s="100" t="str">
        <f>BOQ!A13</f>
        <v>Contract Identification No:- xx</v>
      </c>
      <c r="B9" s="96"/>
      <c r="C9" s="96"/>
      <c r="D9" s="96"/>
      <c r="E9" s="96"/>
      <c r="F9" s="96"/>
      <c r="G9" s="96"/>
      <c r="H9" s="96"/>
      <c r="I9" s="96"/>
    </row>
    <row r="10" spans="1:9">
      <c r="A10" s="100" t="str">
        <f>BOQ!A12</f>
        <v>Name of Contractor: xx</v>
      </c>
      <c r="B10" s="96"/>
      <c r="C10" s="96"/>
      <c r="D10" s="96"/>
      <c r="E10" s="96"/>
      <c r="F10" s="96"/>
      <c r="G10" s="96"/>
      <c r="H10" s="96"/>
      <c r="I10" s="96"/>
    </row>
    <row r="12" spans="1:9" ht="31.95" customHeight="1">
      <c r="A12" s="76" t="s">
        <v>42</v>
      </c>
      <c r="B12" s="76" t="s">
        <v>75</v>
      </c>
      <c r="C12" s="76" t="s">
        <v>40</v>
      </c>
      <c r="D12" s="76" t="s">
        <v>76</v>
      </c>
      <c r="E12" s="76" t="s">
        <v>77</v>
      </c>
      <c r="F12" s="76" t="s">
        <v>78</v>
      </c>
      <c r="G12" s="76" t="s">
        <v>79</v>
      </c>
      <c r="H12" s="76" t="s">
        <v>31</v>
      </c>
      <c r="I12" s="76" t="s">
        <v>33</v>
      </c>
    </row>
    <row r="13" spans="1:9" ht="94.05" customHeight="1">
      <c r="A13" s="77">
        <f>BOQ!A19</f>
        <v>1.1000000000000001</v>
      </c>
      <c r="B13" s="77" t="str">
        <f>BOQ!B19</f>
        <v>Relocation of services / minor infrastructures, Engineer's facility, Office accessories and equipments, Quality Control as per specifications and instruction of the Engineer.[111]</v>
      </c>
      <c r="C13" s="77" t="str">
        <f>BOQ!C19</f>
        <v>PS</v>
      </c>
      <c r="D13" s="77"/>
      <c r="E13" s="77"/>
      <c r="F13" s="77"/>
      <c r="G13" s="77"/>
      <c r="H13" s="77"/>
      <c r="I13" s="77"/>
    </row>
    <row r="14" spans="1:9">
      <c r="A14" s="77"/>
      <c r="B14" s="77"/>
      <c r="C14" s="77"/>
      <c r="D14" s="77"/>
      <c r="E14" s="77"/>
      <c r="F14" s="77"/>
      <c r="G14" s="77"/>
      <c r="H14" s="77"/>
      <c r="I14" s="77"/>
    </row>
    <row r="15" spans="1:9">
      <c r="A15" s="77"/>
      <c r="B15" s="77"/>
      <c r="C15" s="77"/>
      <c r="D15" s="77"/>
      <c r="E15" s="77"/>
      <c r="F15" s="77"/>
      <c r="G15" s="77"/>
      <c r="H15" s="77"/>
      <c r="I15" s="77"/>
    </row>
    <row r="16" spans="1:9">
      <c r="A16" s="77"/>
      <c r="B16" s="77"/>
      <c r="C16" s="77"/>
      <c r="D16" s="77"/>
      <c r="E16" s="77"/>
      <c r="F16" s="77"/>
      <c r="G16" s="77"/>
      <c r="H16" s="77"/>
      <c r="I16" s="77"/>
    </row>
    <row r="17" spans="1:9">
      <c r="A17" s="77"/>
      <c r="B17" s="77"/>
      <c r="C17" s="77"/>
      <c r="D17" s="77"/>
      <c r="E17" s="77"/>
      <c r="F17" s="77"/>
      <c r="G17" s="77"/>
      <c r="H17" s="77"/>
      <c r="I17" s="77"/>
    </row>
    <row r="18" spans="1:9">
      <c r="A18" s="77"/>
      <c r="B18" s="77"/>
      <c r="C18" s="77"/>
      <c r="D18" s="77"/>
      <c r="E18" s="77"/>
      <c r="F18" s="77"/>
      <c r="G18" s="77"/>
      <c r="H18" s="77"/>
      <c r="I18" s="77"/>
    </row>
    <row r="19" spans="1:9">
      <c r="A19" s="77"/>
      <c r="B19" s="77"/>
      <c r="C19" s="77"/>
      <c r="D19" s="77"/>
      <c r="E19" s="77"/>
      <c r="F19" s="77"/>
      <c r="G19" s="77"/>
      <c r="H19" s="77"/>
      <c r="I19" s="77"/>
    </row>
    <row r="20" spans="1:9">
      <c r="A20" s="77"/>
      <c r="B20" s="77"/>
      <c r="C20" s="77"/>
      <c r="D20" s="77"/>
      <c r="E20" s="77"/>
      <c r="F20" s="77"/>
      <c r="G20" s="77"/>
      <c r="H20" s="77"/>
      <c r="I20" s="77"/>
    </row>
    <row r="21" spans="1:9">
      <c r="A21" s="77"/>
      <c r="B21" s="77"/>
      <c r="C21" s="77"/>
      <c r="D21" s="77"/>
      <c r="E21" s="77"/>
      <c r="F21" s="77"/>
      <c r="G21" s="77"/>
      <c r="H21" s="77"/>
      <c r="I21" s="77"/>
    </row>
    <row r="22" spans="1:9">
      <c r="A22" s="77"/>
      <c r="B22" s="77"/>
      <c r="C22" s="77"/>
      <c r="D22" s="77"/>
      <c r="E22" s="77"/>
      <c r="F22" s="77"/>
      <c r="G22" s="77"/>
      <c r="H22" s="77"/>
      <c r="I22" s="77"/>
    </row>
    <row r="23" spans="1:9">
      <c r="A23" s="77"/>
      <c r="B23" s="77"/>
      <c r="C23" s="77"/>
      <c r="D23" s="77"/>
      <c r="E23" s="77"/>
      <c r="F23" s="77"/>
      <c r="G23" s="77"/>
      <c r="H23" s="77"/>
      <c r="I23" s="77"/>
    </row>
    <row r="24" spans="1:9">
      <c r="A24" s="78"/>
      <c r="B24" s="78"/>
      <c r="C24" s="78"/>
      <c r="D24" s="78"/>
      <c r="E24" s="101" t="s">
        <v>80</v>
      </c>
      <c r="F24" s="101"/>
      <c r="G24" s="101"/>
      <c r="H24" s="78">
        <f>SUM(H13:H23)</f>
        <v>0</v>
      </c>
      <c r="I24" s="78"/>
    </row>
    <row r="25" spans="1:9">
      <c r="A25" s="78"/>
      <c r="B25" s="78"/>
      <c r="C25" s="78"/>
      <c r="D25" s="78"/>
      <c r="E25" s="101" t="s">
        <v>81</v>
      </c>
      <c r="F25" s="101"/>
      <c r="G25" s="101"/>
      <c r="H25" s="79">
        <f>BOQ!L19</f>
        <v>0</v>
      </c>
      <c r="I25" s="78"/>
    </row>
    <row r="26" spans="1:9">
      <c r="A26" s="78"/>
      <c r="B26" s="78"/>
      <c r="C26" s="78"/>
      <c r="D26" s="78"/>
      <c r="E26" s="101" t="s">
        <v>82</v>
      </c>
      <c r="F26" s="101"/>
      <c r="G26" s="101"/>
      <c r="H26" s="79">
        <f>H24-H25</f>
        <v>0</v>
      </c>
      <c r="I26" s="78"/>
    </row>
  </sheetData>
  <mergeCells count="13">
    <mergeCell ref="E26:G26"/>
    <mergeCell ref="A7:I7"/>
    <mergeCell ref="A8:I8"/>
    <mergeCell ref="A9:I9"/>
    <mergeCell ref="A10:I10"/>
    <mergeCell ref="E24:G24"/>
    <mergeCell ref="E25:G25"/>
    <mergeCell ref="A6:I6"/>
    <mergeCell ref="A1:I1"/>
    <mergeCell ref="A2:I2"/>
    <mergeCell ref="A3:I3"/>
    <mergeCell ref="A4:I4"/>
    <mergeCell ref="A5:I5"/>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88892-7953-4EC7-9400-3343BD002BF7}">
  <dimension ref="A1:I26"/>
  <sheetViews>
    <sheetView workbookViewId="0">
      <selection sqref="A1:I1"/>
    </sheetView>
  </sheetViews>
  <sheetFormatPr defaultRowHeight="15.6"/>
  <cols>
    <col min="1" max="1" width="5.69921875" customWidth="1"/>
    <col min="2" max="2" width="50.69921875" customWidth="1"/>
    <col min="3" max="3" width="8.69921875" customWidth="1"/>
    <col min="4" max="4" width="5.69921875" customWidth="1"/>
    <col min="5" max="8" width="10.69921875" customWidth="1"/>
    <col min="9" max="9" width="20.69921875" customWidth="1"/>
  </cols>
  <sheetData>
    <row r="1" spans="1:9">
      <c r="A1" s="97" t="s">
        <v>52</v>
      </c>
      <c r="B1" s="96"/>
      <c r="C1" s="96"/>
      <c r="D1" s="96"/>
      <c r="E1" s="96"/>
      <c r="F1" s="96"/>
      <c r="G1" s="96"/>
      <c r="H1" s="96"/>
      <c r="I1" s="96"/>
    </row>
    <row r="2" spans="1:9">
      <c r="A2" s="98" t="s">
        <v>51</v>
      </c>
      <c r="B2" s="96"/>
      <c r="C2" s="96"/>
      <c r="D2" s="96"/>
      <c r="E2" s="96"/>
      <c r="F2" s="96"/>
      <c r="G2" s="96"/>
      <c r="H2" s="96"/>
      <c r="I2" s="96"/>
    </row>
    <row r="3" spans="1:9">
      <c r="A3" s="99" t="s">
        <v>50</v>
      </c>
      <c r="B3" s="96"/>
      <c r="C3" s="96"/>
      <c r="D3" s="96"/>
      <c r="E3" s="96"/>
      <c r="F3" s="96"/>
      <c r="G3" s="96"/>
      <c r="H3" s="96"/>
      <c r="I3" s="96"/>
    </row>
    <row r="4" spans="1:9">
      <c r="A4" s="100" t="s">
        <v>49</v>
      </c>
      <c r="B4" s="96"/>
      <c r="C4" s="96"/>
      <c r="D4" s="96"/>
      <c r="E4" s="96"/>
      <c r="F4" s="96"/>
      <c r="G4" s="96"/>
      <c r="H4" s="96"/>
      <c r="I4" s="96"/>
    </row>
    <row r="5" spans="1:9" ht="16.8">
      <c r="A5" s="95" t="s">
        <v>48</v>
      </c>
      <c r="B5" s="96"/>
      <c r="C5" s="96"/>
      <c r="D5" s="96"/>
      <c r="E5" s="96"/>
      <c r="F5" s="96"/>
      <c r="G5" s="96"/>
      <c r="H5" s="96"/>
      <c r="I5" s="96"/>
    </row>
    <row r="6" spans="1:9" ht="16.8">
      <c r="A6" s="95" t="s">
        <v>47</v>
      </c>
      <c r="B6" s="96"/>
      <c r="C6" s="96"/>
      <c r="D6" s="96"/>
      <c r="E6" s="96"/>
      <c r="F6" s="96"/>
      <c r="G6" s="96"/>
      <c r="H6" s="96"/>
      <c r="I6" s="96"/>
    </row>
    <row r="7" spans="1:9">
      <c r="A7" s="99" t="s">
        <v>74</v>
      </c>
      <c r="B7" s="96"/>
      <c r="C7" s="96"/>
      <c r="D7" s="96"/>
      <c r="E7" s="96"/>
      <c r="F7" s="96"/>
      <c r="G7" s="96"/>
      <c r="H7" s="96"/>
      <c r="I7" s="96"/>
    </row>
    <row r="8" spans="1:9">
      <c r="A8" s="100" t="str">
        <f>BOQ!A11</f>
        <v>Name of Project:xx</v>
      </c>
      <c r="B8" s="96"/>
      <c r="C8" s="96"/>
      <c r="D8" s="96"/>
      <c r="E8" s="96"/>
      <c r="F8" s="96"/>
      <c r="G8" s="96"/>
      <c r="H8" s="96"/>
      <c r="I8" s="96"/>
    </row>
    <row r="9" spans="1:9">
      <c r="A9" s="100" t="str">
        <f>BOQ!A13</f>
        <v>Contract Identification No:- xx</v>
      </c>
      <c r="B9" s="96"/>
      <c r="C9" s="96"/>
      <c r="D9" s="96"/>
      <c r="E9" s="96"/>
      <c r="F9" s="96"/>
      <c r="G9" s="96"/>
      <c r="H9" s="96"/>
      <c r="I9" s="96"/>
    </row>
    <row r="10" spans="1:9">
      <c r="A10" s="100" t="str">
        <f>BOQ!A12</f>
        <v>Name of Contractor: xx</v>
      </c>
      <c r="B10" s="96"/>
      <c r="C10" s="96"/>
      <c r="D10" s="96"/>
      <c r="E10" s="96"/>
      <c r="F10" s="96"/>
      <c r="G10" s="96"/>
      <c r="H10" s="96"/>
      <c r="I10" s="96"/>
    </row>
    <row r="12" spans="1:9" ht="31.95" customHeight="1">
      <c r="A12" s="76" t="s">
        <v>42</v>
      </c>
      <c r="B12" s="76" t="s">
        <v>75</v>
      </c>
      <c r="C12" s="76" t="s">
        <v>40</v>
      </c>
      <c r="D12" s="76" t="s">
        <v>76</v>
      </c>
      <c r="E12" s="76" t="s">
        <v>77</v>
      </c>
      <c r="F12" s="76" t="s">
        <v>78</v>
      </c>
      <c r="G12" s="76" t="s">
        <v>79</v>
      </c>
      <c r="H12" s="76" t="s">
        <v>31</v>
      </c>
      <c r="I12" s="76" t="s">
        <v>33</v>
      </c>
    </row>
    <row r="13" spans="1:9" ht="94.05" customHeight="1">
      <c r="A13" s="77">
        <f>BOQ!A20</f>
        <v>1.2</v>
      </c>
      <c r="B13" s="77" t="str">
        <f>BOQ!B20</f>
        <v>Provision of Insurance for the  loss or damage to the Works, Plant, and Materials;  as per SCC 19.1 [SS 100]</v>
      </c>
      <c r="C13" s="77" t="str">
        <f>BOQ!C20</f>
        <v>Job</v>
      </c>
      <c r="D13" s="77"/>
      <c r="E13" s="77"/>
      <c r="F13" s="77"/>
      <c r="G13" s="77"/>
      <c r="H13" s="77"/>
      <c r="I13" s="77"/>
    </row>
    <row r="14" spans="1:9">
      <c r="A14" s="77"/>
      <c r="B14" s="77"/>
      <c r="C14" s="77"/>
      <c r="D14" s="77"/>
      <c r="E14" s="77"/>
      <c r="F14" s="77"/>
      <c r="G14" s="77"/>
      <c r="H14" s="77"/>
      <c r="I14" s="77"/>
    </row>
    <row r="15" spans="1:9">
      <c r="A15" s="77"/>
      <c r="B15" s="77"/>
      <c r="C15" s="77"/>
      <c r="D15" s="77"/>
      <c r="E15" s="77"/>
      <c r="F15" s="77"/>
      <c r="G15" s="77"/>
      <c r="H15" s="77"/>
      <c r="I15" s="77"/>
    </row>
    <row r="16" spans="1:9">
      <c r="A16" s="77"/>
      <c r="B16" s="77"/>
      <c r="C16" s="77"/>
      <c r="D16" s="77"/>
      <c r="E16" s="77"/>
      <c r="F16" s="77"/>
      <c r="G16" s="77"/>
      <c r="H16" s="77"/>
      <c r="I16" s="77"/>
    </row>
    <row r="17" spans="1:9">
      <c r="A17" s="77"/>
      <c r="B17" s="77"/>
      <c r="C17" s="77"/>
      <c r="D17" s="77"/>
      <c r="E17" s="77"/>
      <c r="F17" s="77"/>
      <c r="G17" s="77"/>
      <c r="H17" s="77"/>
      <c r="I17" s="77"/>
    </row>
    <row r="18" spans="1:9">
      <c r="A18" s="77"/>
      <c r="B18" s="77"/>
      <c r="C18" s="77"/>
      <c r="D18" s="77"/>
      <c r="E18" s="77"/>
      <c r="F18" s="77"/>
      <c r="G18" s="77"/>
      <c r="H18" s="77"/>
      <c r="I18" s="77"/>
    </row>
    <row r="19" spans="1:9">
      <c r="A19" s="77"/>
      <c r="B19" s="77"/>
      <c r="C19" s="77"/>
      <c r="D19" s="77"/>
      <c r="E19" s="77"/>
      <c r="F19" s="77"/>
      <c r="G19" s="77"/>
      <c r="H19" s="77"/>
      <c r="I19" s="77"/>
    </row>
    <row r="20" spans="1:9">
      <c r="A20" s="77"/>
      <c r="B20" s="77"/>
      <c r="C20" s="77"/>
      <c r="D20" s="77"/>
      <c r="E20" s="77"/>
      <c r="F20" s="77"/>
      <c r="G20" s="77"/>
      <c r="H20" s="77"/>
      <c r="I20" s="77"/>
    </row>
    <row r="21" spans="1:9">
      <c r="A21" s="77"/>
      <c r="B21" s="77"/>
      <c r="C21" s="77"/>
      <c r="D21" s="77"/>
      <c r="E21" s="77"/>
      <c r="F21" s="77"/>
      <c r="G21" s="77"/>
      <c r="H21" s="77"/>
      <c r="I21" s="77"/>
    </row>
    <row r="22" spans="1:9">
      <c r="A22" s="77"/>
      <c r="B22" s="77"/>
      <c r="C22" s="77"/>
      <c r="D22" s="77"/>
      <c r="E22" s="77"/>
      <c r="F22" s="77"/>
      <c r="G22" s="77"/>
      <c r="H22" s="77"/>
      <c r="I22" s="77"/>
    </row>
    <row r="23" spans="1:9">
      <c r="A23" s="77"/>
      <c r="B23" s="77"/>
      <c r="C23" s="77"/>
      <c r="D23" s="77"/>
      <c r="E23" s="77"/>
      <c r="F23" s="77"/>
      <c r="G23" s="77"/>
      <c r="H23" s="77"/>
      <c r="I23" s="77"/>
    </row>
    <row r="24" spans="1:9">
      <c r="A24" s="78"/>
      <c r="B24" s="78"/>
      <c r="C24" s="78"/>
      <c r="D24" s="78"/>
      <c r="E24" s="101" t="s">
        <v>80</v>
      </c>
      <c r="F24" s="101"/>
      <c r="G24" s="101"/>
      <c r="H24" s="78">
        <f>SUM(H13:H23)</f>
        <v>0</v>
      </c>
      <c r="I24" s="78"/>
    </row>
    <row r="25" spans="1:9">
      <c r="A25" s="78"/>
      <c r="B25" s="78"/>
      <c r="C25" s="78"/>
      <c r="D25" s="78"/>
      <c r="E25" s="101" t="s">
        <v>81</v>
      </c>
      <c r="F25" s="101"/>
      <c r="G25" s="101"/>
      <c r="H25" s="79">
        <f>BOQ!L20</f>
        <v>0</v>
      </c>
      <c r="I25" s="78"/>
    </row>
    <row r="26" spans="1:9">
      <c r="A26" s="78"/>
      <c r="B26" s="78"/>
      <c r="C26" s="78"/>
      <c r="D26" s="78"/>
      <c r="E26" s="101" t="s">
        <v>82</v>
      </c>
      <c r="F26" s="101"/>
      <c r="G26" s="101"/>
      <c r="H26" s="79">
        <f>H24-H25</f>
        <v>0</v>
      </c>
      <c r="I26" s="78"/>
    </row>
  </sheetData>
  <mergeCells count="13">
    <mergeCell ref="E26:G26"/>
    <mergeCell ref="A7:I7"/>
    <mergeCell ref="A8:I8"/>
    <mergeCell ref="A9:I9"/>
    <mergeCell ref="A10:I10"/>
    <mergeCell ref="E24:G24"/>
    <mergeCell ref="E25:G25"/>
    <mergeCell ref="A6:I6"/>
    <mergeCell ref="A1:I1"/>
    <mergeCell ref="A2:I2"/>
    <mergeCell ref="A3:I3"/>
    <mergeCell ref="A4:I4"/>
    <mergeCell ref="A5:I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94870-6850-4549-85EA-ADB36A930621}">
  <dimension ref="A1:I26"/>
  <sheetViews>
    <sheetView workbookViewId="0">
      <selection sqref="A1:I1"/>
    </sheetView>
  </sheetViews>
  <sheetFormatPr defaultRowHeight="15.6"/>
  <cols>
    <col min="1" max="1" width="5.69921875" customWidth="1"/>
    <col min="2" max="2" width="50.69921875" customWidth="1"/>
    <col min="3" max="3" width="8.69921875" customWidth="1"/>
    <col min="4" max="4" width="5.69921875" customWidth="1"/>
    <col min="5" max="8" width="10.69921875" customWidth="1"/>
    <col min="9" max="9" width="20.69921875" customWidth="1"/>
  </cols>
  <sheetData>
    <row r="1" spans="1:9">
      <c r="A1" s="97" t="s">
        <v>52</v>
      </c>
      <c r="B1" s="96"/>
      <c r="C1" s="96"/>
      <c r="D1" s="96"/>
      <c r="E1" s="96"/>
      <c r="F1" s="96"/>
      <c r="G1" s="96"/>
      <c r="H1" s="96"/>
      <c r="I1" s="96"/>
    </row>
    <row r="2" spans="1:9">
      <c r="A2" s="98" t="s">
        <v>51</v>
      </c>
      <c r="B2" s="96"/>
      <c r="C2" s="96"/>
      <c r="D2" s="96"/>
      <c r="E2" s="96"/>
      <c r="F2" s="96"/>
      <c r="G2" s="96"/>
      <c r="H2" s="96"/>
      <c r="I2" s="96"/>
    </row>
    <row r="3" spans="1:9">
      <c r="A3" s="99" t="s">
        <v>50</v>
      </c>
      <c r="B3" s="96"/>
      <c r="C3" s="96"/>
      <c r="D3" s="96"/>
      <c r="E3" s="96"/>
      <c r="F3" s="96"/>
      <c r="G3" s="96"/>
      <c r="H3" s="96"/>
      <c r="I3" s="96"/>
    </row>
    <row r="4" spans="1:9">
      <c r="A4" s="100" t="s">
        <v>49</v>
      </c>
      <c r="B4" s="96"/>
      <c r="C4" s="96"/>
      <c r="D4" s="96"/>
      <c r="E4" s="96"/>
      <c r="F4" s="96"/>
      <c r="G4" s="96"/>
      <c r="H4" s="96"/>
      <c r="I4" s="96"/>
    </row>
    <row r="5" spans="1:9" ht="16.8">
      <c r="A5" s="95" t="s">
        <v>48</v>
      </c>
      <c r="B5" s="96"/>
      <c r="C5" s="96"/>
      <c r="D5" s="96"/>
      <c r="E5" s="96"/>
      <c r="F5" s="96"/>
      <c r="G5" s="96"/>
      <c r="H5" s="96"/>
      <c r="I5" s="96"/>
    </row>
    <row r="6" spans="1:9" ht="16.8">
      <c r="A6" s="95" t="s">
        <v>47</v>
      </c>
      <c r="B6" s="96"/>
      <c r="C6" s="96"/>
      <c r="D6" s="96"/>
      <c r="E6" s="96"/>
      <c r="F6" s="96"/>
      <c r="G6" s="96"/>
      <c r="H6" s="96"/>
      <c r="I6" s="96"/>
    </row>
    <row r="7" spans="1:9">
      <c r="A7" s="99" t="s">
        <v>74</v>
      </c>
      <c r="B7" s="96"/>
      <c r="C7" s="96"/>
      <c r="D7" s="96"/>
      <c r="E7" s="96"/>
      <c r="F7" s="96"/>
      <c r="G7" s="96"/>
      <c r="H7" s="96"/>
      <c r="I7" s="96"/>
    </row>
    <row r="8" spans="1:9">
      <c r="A8" s="100" t="str">
        <f>BOQ!A11</f>
        <v>Name of Project:xx</v>
      </c>
      <c r="B8" s="96"/>
      <c r="C8" s="96"/>
      <c r="D8" s="96"/>
      <c r="E8" s="96"/>
      <c r="F8" s="96"/>
      <c r="G8" s="96"/>
      <c r="H8" s="96"/>
      <c r="I8" s="96"/>
    </row>
    <row r="9" spans="1:9">
      <c r="A9" s="100" t="str">
        <f>BOQ!A13</f>
        <v>Contract Identification No:- xx</v>
      </c>
      <c r="B9" s="96"/>
      <c r="C9" s="96"/>
      <c r="D9" s="96"/>
      <c r="E9" s="96"/>
      <c r="F9" s="96"/>
      <c r="G9" s="96"/>
      <c r="H9" s="96"/>
      <c r="I9" s="96"/>
    </row>
    <row r="10" spans="1:9">
      <c r="A10" s="100" t="str">
        <f>BOQ!A12</f>
        <v>Name of Contractor: xx</v>
      </c>
      <c r="B10" s="96"/>
      <c r="C10" s="96"/>
      <c r="D10" s="96"/>
      <c r="E10" s="96"/>
      <c r="F10" s="96"/>
      <c r="G10" s="96"/>
      <c r="H10" s="96"/>
      <c r="I10" s="96"/>
    </row>
    <row r="12" spans="1:9" ht="31.95" customHeight="1">
      <c r="A12" s="76" t="s">
        <v>42</v>
      </c>
      <c r="B12" s="76" t="s">
        <v>75</v>
      </c>
      <c r="C12" s="76" t="s">
        <v>40</v>
      </c>
      <c r="D12" s="76" t="s">
        <v>76</v>
      </c>
      <c r="E12" s="76" t="s">
        <v>77</v>
      </c>
      <c r="F12" s="76" t="s">
        <v>78</v>
      </c>
      <c r="G12" s="76" t="s">
        <v>79</v>
      </c>
      <c r="H12" s="76" t="s">
        <v>31</v>
      </c>
      <c r="I12" s="76" t="s">
        <v>33</v>
      </c>
    </row>
    <row r="13" spans="1:9" ht="94.05" customHeight="1">
      <c r="A13" s="77">
        <f>BOQ!A23</f>
        <v>2.1</v>
      </c>
      <c r="B13" s="77" t="str">
        <f>BOQ!B23</f>
        <v>Road way Excavation in all types (including hard rock) of soil as per Drawing and technical specifications including removal of stumps and other deleterious matter, all lifts and lead as per Drawing and instruction of the Engineer[905]</v>
      </c>
      <c r="C13" s="77" t="str">
        <f>BOQ!C23</f>
        <v>Cum</v>
      </c>
      <c r="D13" s="77"/>
      <c r="E13" s="77"/>
      <c r="F13" s="77"/>
      <c r="G13" s="77"/>
      <c r="H13" s="77"/>
      <c r="I13" s="77"/>
    </row>
    <row r="14" spans="1:9">
      <c r="A14" s="77"/>
      <c r="B14" s="77"/>
      <c r="C14" s="77"/>
      <c r="D14" s="77"/>
      <c r="E14" s="77"/>
      <c r="F14" s="77"/>
      <c r="G14" s="77"/>
      <c r="H14" s="77"/>
      <c r="I14" s="77"/>
    </row>
    <row r="15" spans="1:9">
      <c r="A15" s="77"/>
      <c r="B15" s="77"/>
      <c r="C15" s="77"/>
      <c r="D15" s="77"/>
      <c r="E15" s="77"/>
      <c r="F15" s="77"/>
      <c r="G15" s="77"/>
      <c r="H15" s="77"/>
      <c r="I15" s="77"/>
    </row>
    <row r="16" spans="1:9">
      <c r="A16" s="77"/>
      <c r="B16" s="77"/>
      <c r="C16" s="77"/>
      <c r="D16" s="77"/>
      <c r="E16" s="77"/>
      <c r="F16" s="77"/>
      <c r="G16" s="77"/>
      <c r="H16" s="77"/>
      <c r="I16" s="77"/>
    </row>
    <row r="17" spans="1:9">
      <c r="A17" s="77"/>
      <c r="B17" s="77"/>
      <c r="C17" s="77"/>
      <c r="D17" s="77"/>
      <c r="E17" s="77"/>
      <c r="F17" s="77"/>
      <c r="G17" s="77"/>
      <c r="H17" s="77"/>
      <c r="I17" s="77"/>
    </row>
    <row r="18" spans="1:9">
      <c r="A18" s="77"/>
      <c r="B18" s="77"/>
      <c r="C18" s="77"/>
      <c r="D18" s="77"/>
      <c r="E18" s="77"/>
      <c r="F18" s="77"/>
      <c r="G18" s="77"/>
      <c r="H18" s="77"/>
      <c r="I18" s="77"/>
    </row>
    <row r="19" spans="1:9">
      <c r="A19" s="77"/>
      <c r="B19" s="77"/>
      <c r="C19" s="77"/>
      <c r="D19" s="77"/>
      <c r="E19" s="77"/>
      <c r="F19" s="77"/>
      <c r="G19" s="77"/>
      <c r="H19" s="77"/>
      <c r="I19" s="77"/>
    </row>
    <row r="20" spans="1:9">
      <c r="A20" s="77"/>
      <c r="B20" s="77"/>
      <c r="C20" s="77"/>
      <c r="D20" s="77"/>
      <c r="E20" s="77"/>
      <c r="F20" s="77"/>
      <c r="G20" s="77"/>
      <c r="H20" s="77"/>
      <c r="I20" s="77"/>
    </row>
    <row r="21" spans="1:9">
      <c r="A21" s="77"/>
      <c r="B21" s="77"/>
      <c r="C21" s="77"/>
      <c r="D21" s="77"/>
      <c r="E21" s="77"/>
      <c r="F21" s="77"/>
      <c r="G21" s="77"/>
      <c r="H21" s="77"/>
      <c r="I21" s="77"/>
    </row>
    <row r="22" spans="1:9">
      <c r="A22" s="77"/>
      <c r="B22" s="77"/>
      <c r="C22" s="77"/>
      <c r="D22" s="77"/>
      <c r="E22" s="77"/>
      <c r="F22" s="77"/>
      <c r="G22" s="77"/>
      <c r="H22" s="77"/>
      <c r="I22" s="77"/>
    </row>
    <row r="23" spans="1:9">
      <c r="A23" s="77"/>
      <c r="B23" s="77"/>
      <c r="C23" s="77"/>
      <c r="D23" s="77"/>
      <c r="E23" s="77"/>
      <c r="F23" s="77"/>
      <c r="G23" s="77"/>
      <c r="H23" s="77"/>
      <c r="I23" s="77"/>
    </row>
    <row r="24" spans="1:9">
      <c r="A24" s="78"/>
      <c r="B24" s="78"/>
      <c r="C24" s="78"/>
      <c r="D24" s="78"/>
      <c r="E24" s="101" t="s">
        <v>80</v>
      </c>
      <c r="F24" s="101"/>
      <c r="G24" s="101"/>
      <c r="H24" s="78">
        <f>SUM(H13:H23)</f>
        <v>0</v>
      </c>
      <c r="I24" s="78"/>
    </row>
    <row r="25" spans="1:9">
      <c r="A25" s="78"/>
      <c r="B25" s="78"/>
      <c r="C25" s="78"/>
      <c r="D25" s="78"/>
      <c r="E25" s="101" t="s">
        <v>81</v>
      </c>
      <c r="F25" s="101"/>
      <c r="G25" s="101"/>
      <c r="H25" s="79">
        <f>BOQ!L23</f>
        <v>0</v>
      </c>
      <c r="I25" s="78"/>
    </row>
    <row r="26" spans="1:9">
      <c r="A26" s="78"/>
      <c r="B26" s="78"/>
      <c r="C26" s="78"/>
      <c r="D26" s="78"/>
      <c r="E26" s="101" t="s">
        <v>82</v>
      </c>
      <c r="F26" s="101"/>
      <c r="G26" s="101"/>
      <c r="H26" s="79">
        <f>H24-H25</f>
        <v>0</v>
      </c>
      <c r="I26" s="78"/>
    </row>
  </sheetData>
  <mergeCells count="13">
    <mergeCell ref="E26:G26"/>
    <mergeCell ref="A7:I7"/>
    <mergeCell ref="A8:I8"/>
    <mergeCell ref="A9:I9"/>
    <mergeCell ref="A10:I10"/>
    <mergeCell ref="E24:G24"/>
    <mergeCell ref="E25:G25"/>
    <mergeCell ref="A6:I6"/>
    <mergeCell ref="A1:I1"/>
    <mergeCell ref="A2:I2"/>
    <mergeCell ref="A3:I3"/>
    <mergeCell ref="A4:I4"/>
    <mergeCell ref="A5:I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3FD4D-E244-447E-B682-95F61AEA6472}">
  <dimension ref="A1:I26"/>
  <sheetViews>
    <sheetView workbookViewId="0">
      <selection sqref="A1:I1"/>
    </sheetView>
  </sheetViews>
  <sheetFormatPr defaultRowHeight="15.6"/>
  <cols>
    <col min="1" max="1" width="5.69921875" customWidth="1"/>
    <col min="2" max="2" width="50.69921875" customWidth="1"/>
    <col min="3" max="3" width="8.69921875" customWidth="1"/>
    <col min="4" max="4" width="5.69921875" customWidth="1"/>
    <col min="5" max="8" width="10.69921875" customWidth="1"/>
    <col min="9" max="9" width="20.69921875" customWidth="1"/>
  </cols>
  <sheetData>
    <row r="1" spans="1:9">
      <c r="A1" s="97" t="s">
        <v>52</v>
      </c>
      <c r="B1" s="96"/>
      <c r="C1" s="96"/>
      <c r="D1" s="96"/>
      <c r="E1" s="96"/>
      <c r="F1" s="96"/>
      <c r="G1" s="96"/>
      <c r="H1" s="96"/>
      <c r="I1" s="96"/>
    </row>
    <row r="2" spans="1:9">
      <c r="A2" s="98" t="s">
        <v>51</v>
      </c>
      <c r="B2" s="96"/>
      <c r="C2" s="96"/>
      <c r="D2" s="96"/>
      <c r="E2" s="96"/>
      <c r="F2" s="96"/>
      <c r="G2" s="96"/>
      <c r="H2" s="96"/>
      <c r="I2" s="96"/>
    </row>
    <row r="3" spans="1:9">
      <c r="A3" s="99" t="s">
        <v>50</v>
      </c>
      <c r="B3" s="96"/>
      <c r="C3" s="96"/>
      <c r="D3" s="96"/>
      <c r="E3" s="96"/>
      <c r="F3" s="96"/>
      <c r="G3" s="96"/>
      <c r="H3" s="96"/>
      <c r="I3" s="96"/>
    </row>
    <row r="4" spans="1:9">
      <c r="A4" s="100" t="s">
        <v>49</v>
      </c>
      <c r="B4" s="96"/>
      <c r="C4" s="96"/>
      <c r="D4" s="96"/>
      <c r="E4" s="96"/>
      <c r="F4" s="96"/>
      <c r="G4" s="96"/>
      <c r="H4" s="96"/>
      <c r="I4" s="96"/>
    </row>
    <row r="5" spans="1:9" ht="16.8">
      <c r="A5" s="95" t="s">
        <v>48</v>
      </c>
      <c r="B5" s="96"/>
      <c r="C5" s="96"/>
      <c r="D5" s="96"/>
      <c r="E5" s="96"/>
      <c r="F5" s="96"/>
      <c r="G5" s="96"/>
      <c r="H5" s="96"/>
      <c r="I5" s="96"/>
    </row>
    <row r="6" spans="1:9" ht="16.8">
      <c r="A6" s="95" t="s">
        <v>47</v>
      </c>
      <c r="B6" s="96"/>
      <c r="C6" s="96"/>
      <c r="D6" s="96"/>
      <c r="E6" s="96"/>
      <c r="F6" s="96"/>
      <c r="G6" s="96"/>
      <c r="H6" s="96"/>
      <c r="I6" s="96"/>
    </row>
    <row r="7" spans="1:9">
      <c r="A7" s="99" t="s">
        <v>74</v>
      </c>
      <c r="B7" s="96"/>
      <c r="C7" s="96"/>
      <c r="D7" s="96"/>
      <c r="E7" s="96"/>
      <c r="F7" s="96"/>
      <c r="G7" s="96"/>
      <c r="H7" s="96"/>
      <c r="I7" s="96"/>
    </row>
    <row r="8" spans="1:9">
      <c r="A8" s="100" t="str">
        <f>BOQ!A11</f>
        <v>Name of Project:xx</v>
      </c>
      <c r="B8" s="96"/>
      <c r="C8" s="96"/>
      <c r="D8" s="96"/>
      <c r="E8" s="96"/>
      <c r="F8" s="96"/>
      <c r="G8" s="96"/>
      <c r="H8" s="96"/>
      <c r="I8" s="96"/>
    </row>
    <row r="9" spans="1:9">
      <c r="A9" s="100" t="str">
        <f>BOQ!A13</f>
        <v>Contract Identification No:- xx</v>
      </c>
      <c r="B9" s="96"/>
      <c r="C9" s="96"/>
      <c r="D9" s="96"/>
      <c r="E9" s="96"/>
      <c r="F9" s="96"/>
      <c r="G9" s="96"/>
      <c r="H9" s="96"/>
      <c r="I9" s="96"/>
    </row>
    <row r="10" spans="1:9">
      <c r="A10" s="100" t="str">
        <f>BOQ!A12</f>
        <v>Name of Contractor: xx</v>
      </c>
      <c r="B10" s="96"/>
      <c r="C10" s="96"/>
      <c r="D10" s="96"/>
      <c r="E10" s="96"/>
      <c r="F10" s="96"/>
      <c r="G10" s="96"/>
      <c r="H10" s="96"/>
      <c r="I10" s="96"/>
    </row>
    <row r="12" spans="1:9" ht="31.95" customHeight="1">
      <c r="A12" s="76" t="s">
        <v>42</v>
      </c>
      <c r="B12" s="76" t="s">
        <v>75</v>
      </c>
      <c r="C12" s="76" t="s">
        <v>40</v>
      </c>
      <c r="D12" s="76" t="s">
        <v>76</v>
      </c>
      <c r="E12" s="76" t="s">
        <v>77</v>
      </c>
      <c r="F12" s="76" t="s">
        <v>78</v>
      </c>
      <c r="G12" s="76" t="s">
        <v>79</v>
      </c>
      <c r="H12" s="76" t="s">
        <v>31</v>
      </c>
      <c r="I12" s="76" t="s">
        <v>33</v>
      </c>
    </row>
    <row r="13" spans="1:9" ht="94.05" customHeight="1">
      <c r="A13" s="77">
        <f>BOQ!A24</f>
        <v>2.2000000000000002</v>
      </c>
      <c r="B13" s="77" t="str">
        <f>BOQ!B24</f>
        <v>Providing and laying of Plain/Reinforced Cement Concrete in Foundation complete as per Drawing and Technical Specifications, PCC Grade M 15 including formworks all complete.[2000]</v>
      </c>
      <c r="C13" s="77" t="str">
        <f>BOQ!C24</f>
        <v>Cum</v>
      </c>
      <c r="D13" s="77"/>
      <c r="E13" s="77"/>
      <c r="F13" s="77"/>
      <c r="G13" s="77"/>
      <c r="H13" s="77"/>
      <c r="I13" s="77"/>
    </row>
    <row r="14" spans="1:9">
      <c r="A14" s="77"/>
      <c r="B14" s="77"/>
      <c r="C14" s="77"/>
      <c r="D14" s="77"/>
      <c r="E14" s="77"/>
      <c r="F14" s="77"/>
      <c r="G14" s="77"/>
      <c r="H14" s="77"/>
      <c r="I14" s="77"/>
    </row>
    <row r="15" spans="1:9">
      <c r="A15" s="77"/>
      <c r="B15" s="77"/>
      <c r="C15" s="77"/>
      <c r="D15" s="77"/>
      <c r="E15" s="77"/>
      <c r="F15" s="77"/>
      <c r="G15" s="77"/>
      <c r="H15" s="77"/>
      <c r="I15" s="77"/>
    </row>
    <row r="16" spans="1:9">
      <c r="A16" s="77"/>
      <c r="B16" s="77"/>
      <c r="C16" s="77"/>
      <c r="D16" s="77"/>
      <c r="E16" s="77"/>
      <c r="F16" s="77"/>
      <c r="G16" s="77"/>
      <c r="H16" s="77"/>
      <c r="I16" s="77"/>
    </row>
    <row r="17" spans="1:9">
      <c r="A17" s="77"/>
      <c r="B17" s="77"/>
      <c r="C17" s="77"/>
      <c r="D17" s="77"/>
      <c r="E17" s="77"/>
      <c r="F17" s="77"/>
      <c r="G17" s="77"/>
      <c r="H17" s="77"/>
      <c r="I17" s="77"/>
    </row>
    <row r="18" spans="1:9">
      <c r="A18" s="77"/>
      <c r="B18" s="77"/>
      <c r="C18" s="77"/>
      <c r="D18" s="77"/>
      <c r="E18" s="77"/>
      <c r="F18" s="77"/>
      <c r="G18" s="77"/>
      <c r="H18" s="77"/>
      <c r="I18" s="77"/>
    </row>
    <row r="19" spans="1:9">
      <c r="A19" s="77"/>
      <c r="B19" s="77"/>
      <c r="C19" s="77"/>
      <c r="D19" s="77"/>
      <c r="E19" s="77"/>
      <c r="F19" s="77"/>
      <c r="G19" s="77"/>
      <c r="H19" s="77"/>
      <c r="I19" s="77"/>
    </row>
    <row r="20" spans="1:9">
      <c r="A20" s="77"/>
      <c r="B20" s="77"/>
      <c r="C20" s="77"/>
      <c r="D20" s="77"/>
      <c r="E20" s="77"/>
      <c r="F20" s="77"/>
      <c r="G20" s="77"/>
      <c r="H20" s="77"/>
      <c r="I20" s="77"/>
    </row>
    <row r="21" spans="1:9">
      <c r="A21" s="77"/>
      <c r="B21" s="77"/>
      <c r="C21" s="77"/>
      <c r="D21" s="77"/>
      <c r="E21" s="77"/>
      <c r="F21" s="77"/>
      <c r="G21" s="77"/>
      <c r="H21" s="77"/>
      <c r="I21" s="77"/>
    </row>
    <row r="22" spans="1:9">
      <c r="A22" s="77"/>
      <c r="B22" s="77"/>
      <c r="C22" s="77"/>
      <c r="D22" s="77"/>
      <c r="E22" s="77"/>
      <c r="F22" s="77"/>
      <c r="G22" s="77"/>
      <c r="H22" s="77"/>
      <c r="I22" s="77"/>
    </row>
    <row r="23" spans="1:9">
      <c r="A23" s="77"/>
      <c r="B23" s="77"/>
      <c r="C23" s="77"/>
      <c r="D23" s="77"/>
      <c r="E23" s="77"/>
      <c r="F23" s="77"/>
      <c r="G23" s="77"/>
      <c r="H23" s="77"/>
      <c r="I23" s="77"/>
    </row>
    <row r="24" spans="1:9">
      <c r="A24" s="78"/>
      <c r="B24" s="78"/>
      <c r="C24" s="78"/>
      <c r="D24" s="78"/>
      <c r="E24" s="101" t="s">
        <v>80</v>
      </c>
      <c r="F24" s="101"/>
      <c r="G24" s="101"/>
      <c r="H24" s="78">
        <f>SUM(H13:H23)</f>
        <v>0</v>
      </c>
      <c r="I24" s="78"/>
    </row>
    <row r="25" spans="1:9">
      <c r="A25" s="78"/>
      <c r="B25" s="78"/>
      <c r="C25" s="78"/>
      <c r="D25" s="78"/>
      <c r="E25" s="101" t="s">
        <v>81</v>
      </c>
      <c r="F25" s="101"/>
      <c r="G25" s="101"/>
      <c r="H25" s="79">
        <f>BOQ!L24</f>
        <v>0</v>
      </c>
      <c r="I25" s="78"/>
    </row>
    <row r="26" spans="1:9">
      <c r="A26" s="78"/>
      <c r="B26" s="78"/>
      <c r="C26" s="78"/>
      <c r="D26" s="78"/>
      <c r="E26" s="101" t="s">
        <v>82</v>
      </c>
      <c r="F26" s="101"/>
      <c r="G26" s="101"/>
      <c r="H26" s="79">
        <f>H24-H25</f>
        <v>0</v>
      </c>
      <c r="I26" s="78"/>
    </row>
  </sheetData>
  <mergeCells count="13">
    <mergeCell ref="E26:G26"/>
    <mergeCell ref="A7:I7"/>
    <mergeCell ref="A8:I8"/>
    <mergeCell ref="A9:I9"/>
    <mergeCell ref="A10:I10"/>
    <mergeCell ref="E24:G24"/>
    <mergeCell ref="E25:G25"/>
    <mergeCell ref="A6:I6"/>
    <mergeCell ref="A1:I1"/>
    <mergeCell ref="A2:I2"/>
    <mergeCell ref="A3:I3"/>
    <mergeCell ref="A4:I4"/>
    <mergeCell ref="A5:I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C8257-30B3-4BE2-83D6-15D2E3AEADC0}">
  <dimension ref="A1:I26"/>
  <sheetViews>
    <sheetView workbookViewId="0">
      <selection sqref="A1:I1"/>
    </sheetView>
  </sheetViews>
  <sheetFormatPr defaultRowHeight="15.6"/>
  <cols>
    <col min="1" max="1" width="5.69921875" customWidth="1"/>
    <col min="2" max="2" width="50.69921875" customWidth="1"/>
    <col min="3" max="3" width="8.69921875" customWidth="1"/>
    <col min="4" max="4" width="5.69921875" customWidth="1"/>
    <col min="5" max="8" width="10.69921875" customWidth="1"/>
    <col min="9" max="9" width="20.69921875" customWidth="1"/>
  </cols>
  <sheetData>
    <row r="1" spans="1:9">
      <c r="A1" s="97" t="s">
        <v>52</v>
      </c>
      <c r="B1" s="96"/>
      <c r="C1" s="96"/>
      <c r="D1" s="96"/>
      <c r="E1" s="96"/>
      <c r="F1" s="96"/>
      <c r="G1" s="96"/>
      <c r="H1" s="96"/>
      <c r="I1" s="96"/>
    </row>
    <row r="2" spans="1:9">
      <c r="A2" s="98" t="s">
        <v>51</v>
      </c>
      <c r="B2" s="96"/>
      <c r="C2" s="96"/>
      <c r="D2" s="96"/>
      <c r="E2" s="96"/>
      <c r="F2" s="96"/>
      <c r="G2" s="96"/>
      <c r="H2" s="96"/>
      <c r="I2" s="96"/>
    </row>
    <row r="3" spans="1:9">
      <c r="A3" s="99" t="s">
        <v>50</v>
      </c>
      <c r="B3" s="96"/>
      <c r="C3" s="96"/>
      <c r="D3" s="96"/>
      <c r="E3" s="96"/>
      <c r="F3" s="96"/>
      <c r="G3" s="96"/>
      <c r="H3" s="96"/>
      <c r="I3" s="96"/>
    </row>
    <row r="4" spans="1:9">
      <c r="A4" s="100" t="s">
        <v>49</v>
      </c>
      <c r="B4" s="96"/>
      <c r="C4" s="96"/>
      <c r="D4" s="96"/>
      <c r="E4" s="96"/>
      <c r="F4" s="96"/>
      <c r="G4" s="96"/>
      <c r="H4" s="96"/>
      <c r="I4" s="96"/>
    </row>
    <row r="5" spans="1:9" ht="16.8">
      <c r="A5" s="95" t="s">
        <v>48</v>
      </c>
      <c r="B5" s="96"/>
      <c r="C5" s="96"/>
      <c r="D5" s="96"/>
      <c r="E5" s="96"/>
      <c r="F5" s="96"/>
      <c r="G5" s="96"/>
      <c r="H5" s="96"/>
      <c r="I5" s="96"/>
    </row>
    <row r="6" spans="1:9" ht="16.8">
      <c r="A6" s="95" t="s">
        <v>47</v>
      </c>
      <c r="B6" s="96"/>
      <c r="C6" s="96"/>
      <c r="D6" s="96"/>
      <c r="E6" s="96"/>
      <c r="F6" s="96"/>
      <c r="G6" s="96"/>
      <c r="H6" s="96"/>
      <c r="I6" s="96"/>
    </row>
    <row r="7" spans="1:9">
      <c r="A7" s="99" t="s">
        <v>74</v>
      </c>
      <c r="B7" s="96"/>
      <c r="C7" s="96"/>
      <c r="D7" s="96"/>
      <c r="E7" s="96"/>
      <c r="F7" s="96"/>
      <c r="G7" s="96"/>
      <c r="H7" s="96"/>
      <c r="I7" s="96"/>
    </row>
    <row r="8" spans="1:9">
      <c r="A8" s="100" t="str">
        <f>BOQ!A11</f>
        <v>Name of Project:xx</v>
      </c>
      <c r="B8" s="96"/>
      <c r="C8" s="96"/>
      <c r="D8" s="96"/>
      <c r="E8" s="96"/>
      <c r="F8" s="96"/>
      <c r="G8" s="96"/>
      <c r="H8" s="96"/>
      <c r="I8" s="96"/>
    </row>
    <row r="9" spans="1:9">
      <c r="A9" s="100" t="str">
        <f>BOQ!A13</f>
        <v>Contract Identification No:- xx</v>
      </c>
      <c r="B9" s="96"/>
      <c r="C9" s="96"/>
      <c r="D9" s="96"/>
      <c r="E9" s="96"/>
      <c r="F9" s="96"/>
      <c r="G9" s="96"/>
      <c r="H9" s="96"/>
      <c r="I9" s="96"/>
    </row>
    <row r="10" spans="1:9">
      <c r="A10" s="100" t="str">
        <f>BOQ!A12</f>
        <v>Name of Contractor: xx</v>
      </c>
      <c r="B10" s="96"/>
      <c r="C10" s="96"/>
      <c r="D10" s="96"/>
      <c r="E10" s="96"/>
      <c r="F10" s="96"/>
      <c r="G10" s="96"/>
      <c r="H10" s="96"/>
      <c r="I10" s="96"/>
    </row>
    <row r="12" spans="1:9" ht="31.95" customHeight="1">
      <c r="A12" s="76" t="s">
        <v>42</v>
      </c>
      <c r="B12" s="76" t="s">
        <v>75</v>
      </c>
      <c r="C12" s="76" t="s">
        <v>40</v>
      </c>
      <c r="D12" s="76" t="s">
        <v>76</v>
      </c>
      <c r="E12" s="76" t="s">
        <v>77</v>
      </c>
      <c r="F12" s="76" t="s">
        <v>78</v>
      </c>
      <c r="G12" s="76" t="s">
        <v>79</v>
      </c>
      <c r="H12" s="76" t="s">
        <v>31</v>
      </c>
      <c r="I12" s="76" t="s">
        <v>33</v>
      </c>
    </row>
    <row r="13" spans="1:9" ht="94.05" customHeight="1">
      <c r="A13" s="77">
        <f>BOQ!A27</f>
        <v>3.1</v>
      </c>
      <c r="B13" s="77" t="str">
        <f>BOQ!B27</f>
        <v>Excavation for Structures Foundation, Earth work in excavation of foundation of structures, including  construction of shoring and bracing, removal of stumps and other deleterious matter  &amp; Backfilling with Suitable Material as per Drawing and Technical Specifications.,[907]</v>
      </c>
      <c r="C13" s="77" t="str">
        <f>BOQ!C27</f>
        <v>Cum</v>
      </c>
      <c r="D13" s="77"/>
      <c r="E13" s="77"/>
      <c r="F13" s="77"/>
      <c r="G13" s="77"/>
      <c r="H13" s="77"/>
      <c r="I13" s="77"/>
    </row>
    <row r="14" spans="1:9">
      <c r="A14" s="77"/>
      <c r="B14" s="77"/>
      <c r="C14" s="77"/>
      <c r="D14" s="77"/>
      <c r="E14" s="77"/>
      <c r="F14" s="77"/>
      <c r="G14" s="77"/>
      <c r="H14" s="77"/>
      <c r="I14" s="77"/>
    </row>
    <row r="15" spans="1:9">
      <c r="A15" s="77"/>
      <c r="B15" s="77"/>
      <c r="C15" s="77"/>
      <c r="D15" s="77"/>
      <c r="E15" s="77"/>
      <c r="F15" s="77"/>
      <c r="G15" s="77"/>
      <c r="H15" s="77"/>
      <c r="I15" s="77"/>
    </row>
    <row r="16" spans="1:9">
      <c r="A16" s="77"/>
      <c r="B16" s="77"/>
      <c r="C16" s="77"/>
      <c r="D16" s="77"/>
      <c r="E16" s="77"/>
      <c r="F16" s="77"/>
      <c r="G16" s="77"/>
      <c r="H16" s="77"/>
      <c r="I16" s="77"/>
    </row>
    <row r="17" spans="1:9">
      <c r="A17" s="77"/>
      <c r="B17" s="77"/>
      <c r="C17" s="77"/>
      <c r="D17" s="77"/>
      <c r="E17" s="77"/>
      <c r="F17" s="77"/>
      <c r="G17" s="77"/>
      <c r="H17" s="77"/>
      <c r="I17" s="77"/>
    </row>
    <row r="18" spans="1:9">
      <c r="A18" s="77"/>
      <c r="B18" s="77"/>
      <c r="C18" s="77"/>
      <c r="D18" s="77"/>
      <c r="E18" s="77"/>
      <c r="F18" s="77"/>
      <c r="G18" s="77"/>
      <c r="H18" s="77"/>
      <c r="I18" s="77"/>
    </row>
    <row r="19" spans="1:9">
      <c r="A19" s="77"/>
      <c r="B19" s="77"/>
      <c r="C19" s="77"/>
      <c r="D19" s="77"/>
      <c r="E19" s="77"/>
      <c r="F19" s="77"/>
      <c r="G19" s="77"/>
      <c r="H19" s="77"/>
      <c r="I19" s="77"/>
    </row>
    <row r="20" spans="1:9">
      <c r="A20" s="77"/>
      <c r="B20" s="77"/>
      <c r="C20" s="77"/>
      <c r="D20" s="77"/>
      <c r="E20" s="77"/>
      <c r="F20" s="77"/>
      <c r="G20" s="77"/>
      <c r="H20" s="77"/>
      <c r="I20" s="77"/>
    </row>
    <row r="21" spans="1:9">
      <c r="A21" s="77"/>
      <c r="B21" s="77"/>
      <c r="C21" s="77"/>
      <c r="D21" s="77"/>
      <c r="E21" s="77"/>
      <c r="F21" s="77"/>
      <c r="G21" s="77"/>
      <c r="H21" s="77"/>
      <c r="I21" s="77"/>
    </row>
    <row r="22" spans="1:9">
      <c r="A22" s="77"/>
      <c r="B22" s="77"/>
      <c r="C22" s="77"/>
      <c r="D22" s="77"/>
      <c r="E22" s="77"/>
      <c r="F22" s="77"/>
      <c r="G22" s="77"/>
      <c r="H22" s="77"/>
      <c r="I22" s="77"/>
    </row>
    <row r="23" spans="1:9">
      <c r="A23" s="77"/>
      <c r="B23" s="77"/>
      <c r="C23" s="77"/>
      <c r="D23" s="77"/>
      <c r="E23" s="77"/>
      <c r="F23" s="77"/>
      <c r="G23" s="77"/>
      <c r="H23" s="77"/>
      <c r="I23" s="77"/>
    </row>
    <row r="24" spans="1:9">
      <c r="A24" s="78"/>
      <c r="B24" s="78"/>
      <c r="C24" s="78"/>
      <c r="D24" s="78"/>
      <c r="E24" s="101" t="s">
        <v>80</v>
      </c>
      <c r="F24" s="101"/>
      <c r="G24" s="101"/>
      <c r="H24" s="78">
        <f>SUM(H13:H23)</f>
        <v>0</v>
      </c>
      <c r="I24" s="78"/>
    </row>
    <row r="25" spans="1:9">
      <c r="A25" s="78"/>
      <c r="B25" s="78"/>
      <c r="C25" s="78"/>
      <c r="D25" s="78"/>
      <c r="E25" s="101" t="s">
        <v>81</v>
      </c>
      <c r="F25" s="101"/>
      <c r="G25" s="101"/>
      <c r="H25" s="79">
        <f>BOQ!L27</f>
        <v>0</v>
      </c>
      <c r="I25" s="78"/>
    </row>
    <row r="26" spans="1:9">
      <c r="A26" s="78"/>
      <c r="B26" s="78"/>
      <c r="C26" s="78"/>
      <c r="D26" s="78"/>
      <c r="E26" s="101" t="s">
        <v>82</v>
      </c>
      <c r="F26" s="101"/>
      <c r="G26" s="101"/>
      <c r="H26" s="79">
        <f>H24-H25</f>
        <v>0</v>
      </c>
      <c r="I26" s="78"/>
    </row>
  </sheetData>
  <mergeCells count="13">
    <mergeCell ref="E26:G26"/>
    <mergeCell ref="A7:I7"/>
    <mergeCell ref="A8:I8"/>
    <mergeCell ref="A9:I9"/>
    <mergeCell ref="A10:I10"/>
    <mergeCell ref="E24:G24"/>
    <mergeCell ref="E25:G25"/>
    <mergeCell ref="A6:I6"/>
    <mergeCell ref="A1:I1"/>
    <mergeCell ref="A2:I2"/>
    <mergeCell ref="A3:I3"/>
    <mergeCell ref="A4:I4"/>
    <mergeCell ref="A5:I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17433-8D09-48FE-A4F3-FABE5E79B4C7}">
  <dimension ref="A1:I26"/>
  <sheetViews>
    <sheetView workbookViewId="0">
      <selection sqref="A1:I1"/>
    </sheetView>
  </sheetViews>
  <sheetFormatPr defaultRowHeight="15.6"/>
  <cols>
    <col min="1" max="1" width="5.69921875" customWidth="1"/>
    <col min="2" max="2" width="50.69921875" customWidth="1"/>
    <col min="3" max="3" width="8.69921875" customWidth="1"/>
    <col min="4" max="4" width="5.69921875" customWidth="1"/>
    <col min="5" max="8" width="10.69921875" customWidth="1"/>
    <col min="9" max="9" width="20.69921875" customWidth="1"/>
  </cols>
  <sheetData>
    <row r="1" spans="1:9">
      <c r="A1" s="97" t="s">
        <v>52</v>
      </c>
      <c r="B1" s="96"/>
      <c r="C1" s="96"/>
      <c r="D1" s="96"/>
      <c r="E1" s="96"/>
      <c r="F1" s="96"/>
      <c r="G1" s="96"/>
      <c r="H1" s="96"/>
      <c r="I1" s="96"/>
    </row>
    <row r="2" spans="1:9">
      <c r="A2" s="98" t="s">
        <v>51</v>
      </c>
      <c r="B2" s="96"/>
      <c r="C2" s="96"/>
      <c r="D2" s="96"/>
      <c r="E2" s="96"/>
      <c r="F2" s="96"/>
      <c r="G2" s="96"/>
      <c r="H2" s="96"/>
      <c r="I2" s="96"/>
    </row>
    <row r="3" spans="1:9">
      <c r="A3" s="99" t="s">
        <v>50</v>
      </c>
      <c r="B3" s="96"/>
      <c r="C3" s="96"/>
      <c r="D3" s="96"/>
      <c r="E3" s="96"/>
      <c r="F3" s="96"/>
      <c r="G3" s="96"/>
      <c r="H3" s="96"/>
      <c r="I3" s="96"/>
    </row>
    <row r="4" spans="1:9">
      <c r="A4" s="100" t="s">
        <v>49</v>
      </c>
      <c r="B4" s="96"/>
      <c r="C4" s="96"/>
      <c r="D4" s="96"/>
      <c r="E4" s="96"/>
      <c r="F4" s="96"/>
      <c r="G4" s="96"/>
      <c r="H4" s="96"/>
      <c r="I4" s="96"/>
    </row>
    <row r="5" spans="1:9" ht="16.8">
      <c r="A5" s="95" t="s">
        <v>48</v>
      </c>
      <c r="B5" s="96"/>
      <c r="C5" s="96"/>
      <c r="D5" s="96"/>
      <c r="E5" s="96"/>
      <c r="F5" s="96"/>
      <c r="G5" s="96"/>
      <c r="H5" s="96"/>
      <c r="I5" s="96"/>
    </row>
    <row r="6" spans="1:9" ht="16.8">
      <c r="A6" s="95" t="s">
        <v>47</v>
      </c>
      <c r="B6" s="96"/>
      <c r="C6" s="96"/>
      <c r="D6" s="96"/>
      <c r="E6" s="96"/>
      <c r="F6" s="96"/>
      <c r="G6" s="96"/>
      <c r="H6" s="96"/>
      <c r="I6" s="96"/>
    </row>
    <row r="7" spans="1:9">
      <c r="A7" s="99" t="s">
        <v>74</v>
      </c>
      <c r="B7" s="96"/>
      <c r="C7" s="96"/>
      <c r="D7" s="96"/>
      <c r="E7" s="96"/>
      <c r="F7" s="96"/>
      <c r="G7" s="96"/>
      <c r="H7" s="96"/>
      <c r="I7" s="96"/>
    </row>
    <row r="8" spans="1:9">
      <c r="A8" s="100" t="str">
        <f>BOQ!A11</f>
        <v>Name of Project:xx</v>
      </c>
      <c r="B8" s="96"/>
      <c r="C8" s="96"/>
      <c r="D8" s="96"/>
      <c r="E8" s="96"/>
      <c r="F8" s="96"/>
      <c r="G8" s="96"/>
      <c r="H8" s="96"/>
      <c r="I8" s="96"/>
    </row>
    <row r="9" spans="1:9">
      <c r="A9" s="100" t="str">
        <f>BOQ!A13</f>
        <v>Contract Identification No:- xx</v>
      </c>
      <c r="B9" s="96"/>
      <c r="C9" s="96"/>
      <c r="D9" s="96"/>
      <c r="E9" s="96"/>
      <c r="F9" s="96"/>
      <c r="G9" s="96"/>
      <c r="H9" s="96"/>
      <c r="I9" s="96"/>
    </row>
    <row r="10" spans="1:9">
      <c r="A10" s="100" t="str">
        <f>BOQ!A12</f>
        <v>Name of Contractor: xx</v>
      </c>
      <c r="B10" s="96"/>
      <c r="C10" s="96"/>
      <c r="D10" s="96"/>
      <c r="E10" s="96"/>
      <c r="F10" s="96"/>
      <c r="G10" s="96"/>
      <c r="H10" s="96"/>
      <c r="I10" s="96"/>
    </row>
    <row r="12" spans="1:9" ht="31.95" customHeight="1">
      <c r="A12" s="76" t="s">
        <v>42</v>
      </c>
      <c r="B12" s="76" t="s">
        <v>75</v>
      </c>
      <c r="C12" s="76" t="s">
        <v>40</v>
      </c>
      <c r="D12" s="76" t="s">
        <v>76</v>
      </c>
      <c r="E12" s="76" t="s">
        <v>77</v>
      </c>
      <c r="F12" s="76" t="s">
        <v>78</v>
      </c>
      <c r="G12" s="76" t="s">
        <v>79</v>
      </c>
      <c r="H12" s="76" t="s">
        <v>31</v>
      </c>
      <c r="I12" s="76" t="s">
        <v>33</v>
      </c>
    </row>
    <row r="13" spans="1:9" ht="94.05" customHeight="1">
      <c r="A13" s="77">
        <f>BOQ!A28</f>
        <v>3.2</v>
      </c>
      <c r="B13" s="77" t="str">
        <f>BOQ!B28</f>
        <v>Providing and laying of hand pack Stone soling with 150 to 200 mm thick stones and packing with smaller stone on prepared surface as per Drawing and Technical Specifications.[1006]</v>
      </c>
      <c r="C13" s="77" t="str">
        <f>BOQ!C28</f>
        <v>Cum</v>
      </c>
      <c r="D13" s="77"/>
      <c r="E13" s="77"/>
      <c r="F13" s="77"/>
      <c r="G13" s="77"/>
      <c r="H13" s="77"/>
      <c r="I13" s="77"/>
    </row>
    <row r="14" spans="1:9">
      <c r="A14" s="77"/>
      <c r="B14" s="77"/>
      <c r="C14" s="77"/>
      <c r="D14" s="77"/>
      <c r="E14" s="77"/>
      <c r="F14" s="77"/>
      <c r="G14" s="77"/>
      <c r="H14" s="77"/>
      <c r="I14" s="77"/>
    </row>
    <row r="15" spans="1:9">
      <c r="A15" s="77"/>
      <c r="B15" s="77"/>
      <c r="C15" s="77"/>
      <c r="D15" s="77"/>
      <c r="E15" s="77"/>
      <c r="F15" s="77"/>
      <c r="G15" s="77"/>
      <c r="H15" s="77"/>
      <c r="I15" s="77"/>
    </row>
    <row r="16" spans="1:9">
      <c r="A16" s="77"/>
      <c r="B16" s="77"/>
      <c r="C16" s="77"/>
      <c r="D16" s="77"/>
      <c r="E16" s="77"/>
      <c r="F16" s="77"/>
      <c r="G16" s="77"/>
      <c r="H16" s="77"/>
      <c r="I16" s="77"/>
    </row>
    <row r="17" spans="1:9">
      <c r="A17" s="77"/>
      <c r="B17" s="77"/>
      <c r="C17" s="77"/>
      <c r="D17" s="77"/>
      <c r="E17" s="77"/>
      <c r="F17" s="77"/>
      <c r="G17" s="77"/>
      <c r="H17" s="77"/>
      <c r="I17" s="77"/>
    </row>
    <row r="18" spans="1:9">
      <c r="A18" s="77"/>
      <c r="B18" s="77"/>
      <c r="C18" s="77"/>
      <c r="D18" s="77"/>
      <c r="E18" s="77"/>
      <c r="F18" s="77"/>
      <c r="G18" s="77"/>
      <c r="H18" s="77"/>
      <c r="I18" s="77"/>
    </row>
    <row r="19" spans="1:9">
      <c r="A19" s="77"/>
      <c r="B19" s="77"/>
      <c r="C19" s="77"/>
      <c r="D19" s="77"/>
      <c r="E19" s="77"/>
      <c r="F19" s="77"/>
      <c r="G19" s="77"/>
      <c r="H19" s="77"/>
      <c r="I19" s="77"/>
    </row>
    <row r="20" spans="1:9">
      <c r="A20" s="77"/>
      <c r="B20" s="77"/>
      <c r="C20" s="77"/>
      <c r="D20" s="77"/>
      <c r="E20" s="77"/>
      <c r="F20" s="77"/>
      <c r="G20" s="77"/>
      <c r="H20" s="77"/>
      <c r="I20" s="77"/>
    </row>
    <row r="21" spans="1:9">
      <c r="A21" s="77"/>
      <c r="B21" s="77"/>
      <c r="C21" s="77"/>
      <c r="D21" s="77"/>
      <c r="E21" s="77"/>
      <c r="F21" s="77"/>
      <c r="G21" s="77"/>
      <c r="H21" s="77"/>
      <c r="I21" s="77"/>
    </row>
    <row r="22" spans="1:9">
      <c r="A22" s="77"/>
      <c r="B22" s="77"/>
      <c r="C22" s="77"/>
      <c r="D22" s="77"/>
      <c r="E22" s="77"/>
      <c r="F22" s="77"/>
      <c r="G22" s="77"/>
      <c r="H22" s="77"/>
      <c r="I22" s="77"/>
    </row>
    <row r="23" spans="1:9">
      <c r="A23" s="77"/>
      <c r="B23" s="77"/>
      <c r="C23" s="77"/>
      <c r="D23" s="77"/>
      <c r="E23" s="77"/>
      <c r="F23" s="77"/>
      <c r="G23" s="77"/>
      <c r="H23" s="77"/>
      <c r="I23" s="77"/>
    </row>
    <row r="24" spans="1:9">
      <c r="A24" s="78"/>
      <c r="B24" s="78"/>
      <c r="C24" s="78"/>
      <c r="D24" s="78"/>
      <c r="E24" s="101" t="s">
        <v>80</v>
      </c>
      <c r="F24" s="101"/>
      <c r="G24" s="101"/>
      <c r="H24" s="78">
        <f>SUM(H13:H23)</f>
        <v>0</v>
      </c>
      <c r="I24" s="78"/>
    </row>
    <row r="25" spans="1:9">
      <c r="A25" s="78"/>
      <c r="B25" s="78"/>
      <c r="C25" s="78"/>
      <c r="D25" s="78"/>
      <c r="E25" s="101" t="s">
        <v>81</v>
      </c>
      <c r="F25" s="101"/>
      <c r="G25" s="101"/>
      <c r="H25" s="79">
        <f>BOQ!L28</f>
        <v>0</v>
      </c>
      <c r="I25" s="78"/>
    </row>
    <row r="26" spans="1:9">
      <c r="A26" s="78"/>
      <c r="B26" s="78"/>
      <c r="C26" s="78"/>
      <c r="D26" s="78"/>
      <c r="E26" s="101" t="s">
        <v>82</v>
      </c>
      <c r="F26" s="101"/>
      <c r="G26" s="101"/>
      <c r="H26" s="79">
        <f>H24-H25</f>
        <v>0</v>
      </c>
      <c r="I26" s="78"/>
    </row>
  </sheetData>
  <mergeCells count="13">
    <mergeCell ref="E26:G26"/>
    <mergeCell ref="A7:I7"/>
    <mergeCell ref="A8:I8"/>
    <mergeCell ref="A9:I9"/>
    <mergeCell ref="A10:I10"/>
    <mergeCell ref="E24:G24"/>
    <mergeCell ref="E25:G25"/>
    <mergeCell ref="A6:I6"/>
    <mergeCell ref="A1:I1"/>
    <mergeCell ref="A2:I2"/>
    <mergeCell ref="A3:I3"/>
    <mergeCell ref="A4:I4"/>
    <mergeCell ref="A5:I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677DF-1BA6-445A-9624-6BDA0D08C75C}">
  <dimension ref="A1:I26"/>
  <sheetViews>
    <sheetView workbookViewId="0">
      <selection sqref="A1:I1"/>
    </sheetView>
  </sheetViews>
  <sheetFormatPr defaultRowHeight="15.6"/>
  <cols>
    <col min="1" max="1" width="5.69921875" customWidth="1"/>
    <col min="2" max="2" width="50.69921875" customWidth="1"/>
    <col min="3" max="3" width="8.69921875" customWidth="1"/>
    <col min="4" max="4" width="5.69921875" customWidth="1"/>
    <col min="5" max="8" width="10.69921875" customWidth="1"/>
    <col min="9" max="9" width="20.69921875" customWidth="1"/>
  </cols>
  <sheetData>
    <row r="1" spans="1:9">
      <c r="A1" s="97" t="s">
        <v>52</v>
      </c>
      <c r="B1" s="96"/>
      <c r="C1" s="96"/>
      <c r="D1" s="96"/>
      <c r="E1" s="96"/>
      <c r="F1" s="96"/>
      <c r="G1" s="96"/>
      <c r="H1" s="96"/>
      <c r="I1" s="96"/>
    </row>
    <row r="2" spans="1:9">
      <c r="A2" s="98" t="s">
        <v>51</v>
      </c>
      <c r="B2" s="96"/>
      <c r="C2" s="96"/>
      <c r="D2" s="96"/>
      <c r="E2" s="96"/>
      <c r="F2" s="96"/>
      <c r="G2" s="96"/>
      <c r="H2" s="96"/>
      <c r="I2" s="96"/>
    </row>
    <row r="3" spans="1:9">
      <c r="A3" s="99" t="s">
        <v>50</v>
      </c>
      <c r="B3" s="96"/>
      <c r="C3" s="96"/>
      <c r="D3" s="96"/>
      <c r="E3" s="96"/>
      <c r="F3" s="96"/>
      <c r="G3" s="96"/>
      <c r="H3" s="96"/>
      <c r="I3" s="96"/>
    </row>
    <row r="4" spans="1:9">
      <c r="A4" s="100" t="s">
        <v>49</v>
      </c>
      <c r="B4" s="96"/>
      <c r="C4" s="96"/>
      <c r="D4" s="96"/>
      <c r="E4" s="96"/>
      <c r="F4" s="96"/>
      <c r="G4" s="96"/>
      <c r="H4" s="96"/>
      <c r="I4" s="96"/>
    </row>
    <row r="5" spans="1:9" ht="16.8">
      <c r="A5" s="95" t="s">
        <v>48</v>
      </c>
      <c r="B5" s="96"/>
      <c r="C5" s="96"/>
      <c r="D5" s="96"/>
      <c r="E5" s="96"/>
      <c r="F5" s="96"/>
      <c r="G5" s="96"/>
      <c r="H5" s="96"/>
      <c r="I5" s="96"/>
    </row>
    <row r="6" spans="1:9" ht="16.8">
      <c r="A6" s="95" t="s">
        <v>47</v>
      </c>
      <c r="B6" s="96"/>
      <c r="C6" s="96"/>
      <c r="D6" s="96"/>
      <c r="E6" s="96"/>
      <c r="F6" s="96"/>
      <c r="G6" s="96"/>
      <c r="H6" s="96"/>
      <c r="I6" s="96"/>
    </row>
    <row r="7" spans="1:9">
      <c r="A7" s="99" t="s">
        <v>74</v>
      </c>
      <c r="B7" s="96"/>
      <c r="C7" s="96"/>
      <c r="D7" s="96"/>
      <c r="E7" s="96"/>
      <c r="F7" s="96"/>
      <c r="G7" s="96"/>
      <c r="H7" s="96"/>
      <c r="I7" s="96"/>
    </row>
    <row r="8" spans="1:9">
      <c r="A8" s="100" t="str">
        <f>BOQ!A11</f>
        <v>Name of Project:xx</v>
      </c>
      <c r="B8" s="96"/>
      <c r="C8" s="96"/>
      <c r="D8" s="96"/>
      <c r="E8" s="96"/>
      <c r="F8" s="96"/>
      <c r="G8" s="96"/>
      <c r="H8" s="96"/>
      <c r="I8" s="96"/>
    </row>
    <row r="9" spans="1:9">
      <c r="A9" s="100" t="str">
        <f>BOQ!A13</f>
        <v>Contract Identification No:- xx</v>
      </c>
      <c r="B9" s="96"/>
      <c r="C9" s="96"/>
      <c r="D9" s="96"/>
      <c r="E9" s="96"/>
      <c r="F9" s="96"/>
      <c r="G9" s="96"/>
      <c r="H9" s="96"/>
      <c r="I9" s="96"/>
    </row>
    <row r="10" spans="1:9">
      <c r="A10" s="100" t="str">
        <f>BOQ!A12</f>
        <v>Name of Contractor: xx</v>
      </c>
      <c r="B10" s="96"/>
      <c r="C10" s="96"/>
      <c r="D10" s="96"/>
      <c r="E10" s="96"/>
      <c r="F10" s="96"/>
      <c r="G10" s="96"/>
      <c r="H10" s="96"/>
      <c r="I10" s="96"/>
    </row>
    <row r="12" spans="1:9" ht="31.95" customHeight="1">
      <c r="A12" s="76" t="s">
        <v>42</v>
      </c>
      <c r="B12" s="76" t="s">
        <v>75</v>
      </c>
      <c r="C12" s="76" t="s">
        <v>40</v>
      </c>
      <c r="D12" s="76" t="s">
        <v>76</v>
      </c>
      <c r="E12" s="76" t="s">
        <v>77</v>
      </c>
      <c r="F12" s="76" t="s">
        <v>78</v>
      </c>
      <c r="G12" s="76" t="s">
        <v>79</v>
      </c>
      <c r="H12" s="76" t="s">
        <v>31</v>
      </c>
      <c r="I12" s="76" t="s">
        <v>33</v>
      </c>
    </row>
    <row r="13" spans="1:9" ht="94.05" customHeight="1">
      <c r="A13" s="77">
        <f>BOQ!A29</f>
        <v>3.3</v>
      </c>
      <c r="B13" s="77" t="str">
        <f>BOQ!B29</f>
        <v>Providing and laying of Plain Cement Concrete M 10 ( or 1:3:6 for nominal mix) in Foundation complete as per Drawing and Technical Specifications.[2000]</v>
      </c>
      <c r="C13" s="77" t="str">
        <f>BOQ!C29</f>
        <v>Cum</v>
      </c>
      <c r="D13" s="77"/>
      <c r="E13" s="77"/>
      <c r="F13" s="77"/>
      <c r="G13" s="77"/>
      <c r="H13" s="77"/>
      <c r="I13" s="77"/>
    </row>
    <row r="14" spans="1:9">
      <c r="A14" s="77"/>
      <c r="B14" s="77"/>
      <c r="C14" s="77"/>
      <c r="D14" s="77"/>
      <c r="E14" s="77"/>
      <c r="F14" s="77"/>
      <c r="G14" s="77"/>
      <c r="H14" s="77"/>
      <c r="I14" s="77"/>
    </row>
    <row r="15" spans="1:9">
      <c r="A15" s="77"/>
      <c r="B15" s="77"/>
      <c r="C15" s="77"/>
      <c r="D15" s="77"/>
      <c r="E15" s="77"/>
      <c r="F15" s="77"/>
      <c r="G15" s="77"/>
      <c r="H15" s="77"/>
      <c r="I15" s="77"/>
    </row>
    <row r="16" spans="1:9">
      <c r="A16" s="77"/>
      <c r="B16" s="77"/>
      <c r="C16" s="77"/>
      <c r="D16" s="77"/>
      <c r="E16" s="77"/>
      <c r="F16" s="77"/>
      <c r="G16" s="77"/>
      <c r="H16" s="77"/>
      <c r="I16" s="77"/>
    </row>
    <row r="17" spans="1:9">
      <c r="A17" s="77"/>
      <c r="B17" s="77"/>
      <c r="C17" s="77"/>
      <c r="D17" s="77"/>
      <c r="E17" s="77"/>
      <c r="F17" s="77"/>
      <c r="G17" s="77"/>
      <c r="H17" s="77"/>
      <c r="I17" s="77"/>
    </row>
    <row r="18" spans="1:9">
      <c r="A18" s="77"/>
      <c r="B18" s="77"/>
      <c r="C18" s="77"/>
      <c r="D18" s="77"/>
      <c r="E18" s="77"/>
      <c r="F18" s="77"/>
      <c r="G18" s="77"/>
      <c r="H18" s="77"/>
      <c r="I18" s="77"/>
    </row>
    <row r="19" spans="1:9">
      <c r="A19" s="77"/>
      <c r="B19" s="77"/>
      <c r="C19" s="77"/>
      <c r="D19" s="77"/>
      <c r="E19" s="77"/>
      <c r="F19" s="77"/>
      <c r="G19" s="77"/>
      <c r="H19" s="77"/>
      <c r="I19" s="77"/>
    </row>
    <row r="20" spans="1:9">
      <c r="A20" s="77"/>
      <c r="B20" s="77"/>
      <c r="C20" s="77"/>
      <c r="D20" s="77"/>
      <c r="E20" s="77"/>
      <c r="F20" s="77"/>
      <c r="G20" s="77"/>
      <c r="H20" s="77"/>
      <c r="I20" s="77"/>
    </row>
    <row r="21" spans="1:9">
      <c r="A21" s="77"/>
      <c r="B21" s="77"/>
      <c r="C21" s="77"/>
      <c r="D21" s="77"/>
      <c r="E21" s="77"/>
      <c r="F21" s="77"/>
      <c r="G21" s="77"/>
      <c r="H21" s="77"/>
      <c r="I21" s="77"/>
    </row>
    <row r="22" spans="1:9">
      <c r="A22" s="77"/>
      <c r="B22" s="77"/>
      <c r="C22" s="77"/>
      <c r="D22" s="77"/>
      <c r="E22" s="77"/>
      <c r="F22" s="77"/>
      <c r="G22" s="77"/>
      <c r="H22" s="77"/>
      <c r="I22" s="77"/>
    </row>
    <row r="23" spans="1:9">
      <c r="A23" s="77"/>
      <c r="B23" s="77"/>
      <c r="C23" s="77"/>
      <c r="D23" s="77"/>
      <c r="E23" s="77"/>
      <c r="F23" s="77"/>
      <c r="G23" s="77"/>
      <c r="H23" s="77"/>
      <c r="I23" s="77"/>
    </row>
    <row r="24" spans="1:9">
      <c r="A24" s="78"/>
      <c r="B24" s="78"/>
      <c r="C24" s="78"/>
      <c r="D24" s="78"/>
      <c r="E24" s="101" t="s">
        <v>80</v>
      </c>
      <c r="F24" s="101"/>
      <c r="G24" s="101"/>
      <c r="H24" s="78">
        <f>SUM(H13:H23)</f>
        <v>0</v>
      </c>
      <c r="I24" s="78"/>
    </row>
    <row r="25" spans="1:9">
      <c r="A25" s="78"/>
      <c r="B25" s="78"/>
      <c r="C25" s="78"/>
      <c r="D25" s="78"/>
      <c r="E25" s="101" t="s">
        <v>81</v>
      </c>
      <c r="F25" s="101"/>
      <c r="G25" s="101"/>
      <c r="H25" s="79">
        <f>BOQ!L29</f>
        <v>0</v>
      </c>
      <c r="I25" s="78"/>
    </row>
    <row r="26" spans="1:9">
      <c r="A26" s="78"/>
      <c r="B26" s="78"/>
      <c r="C26" s="78"/>
      <c r="D26" s="78"/>
      <c r="E26" s="101" t="s">
        <v>82</v>
      </c>
      <c r="F26" s="101"/>
      <c r="G26" s="101"/>
      <c r="H26" s="79">
        <f>H24-H25</f>
        <v>0</v>
      </c>
      <c r="I26" s="78"/>
    </row>
  </sheetData>
  <mergeCells count="13">
    <mergeCell ref="E26:G26"/>
    <mergeCell ref="A7:I7"/>
    <mergeCell ref="A8:I8"/>
    <mergeCell ref="A9:I9"/>
    <mergeCell ref="A10:I10"/>
    <mergeCell ref="E24:G24"/>
    <mergeCell ref="E25:G25"/>
    <mergeCell ref="A6:I6"/>
    <mergeCell ref="A1:I1"/>
    <mergeCell ref="A2:I2"/>
    <mergeCell ref="A3:I3"/>
    <mergeCell ref="A4:I4"/>
    <mergeCell ref="A5:I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7A3B2-6CB4-4B0E-ACBE-A4A6BFFFA114}">
  <dimension ref="A1:I26"/>
  <sheetViews>
    <sheetView workbookViewId="0">
      <selection sqref="A1:I1"/>
    </sheetView>
  </sheetViews>
  <sheetFormatPr defaultRowHeight="15.6"/>
  <cols>
    <col min="1" max="1" width="5.69921875" customWidth="1"/>
    <col min="2" max="2" width="50.69921875" customWidth="1"/>
    <col min="3" max="3" width="8.69921875" customWidth="1"/>
    <col min="4" max="4" width="5.69921875" customWidth="1"/>
    <col min="5" max="8" width="10.69921875" customWidth="1"/>
    <col min="9" max="9" width="20.69921875" customWidth="1"/>
  </cols>
  <sheetData>
    <row r="1" spans="1:9">
      <c r="A1" s="97" t="s">
        <v>52</v>
      </c>
      <c r="B1" s="96"/>
      <c r="C1" s="96"/>
      <c r="D1" s="96"/>
      <c r="E1" s="96"/>
      <c r="F1" s="96"/>
      <c r="G1" s="96"/>
      <c r="H1" s="96"/>
      <c r="I1" s="96"/>
    </row>
    <row r="2" spans="1:9">
      <c r="A2" s="98" t="s">
        <v>51</v>
      </c>
      <c r="B2" s="96"/>
      <c r="C2" s="96"/>
      <c r="D2" s="96"/>
      <c r="E2" s="96"/>
      <c r="F2" s="96"/>
      <c r="G2" s="96"/>
      <c r="H2" s="96"/>
      <c r="I2" s="96"/>
    </row>
    <row r="3" spans="1:9">
      <c r="A3" s="99" t="s">
        <v>50</v>
      </c>
      <c r="B3" s="96"/>
      <c r="C3" s="96"/>
      <c r="D3" s="96"/>
      <c r="E3" s="96"/>
      <c r="F3" s="96"/>
      <c r="G3" s="96"/>
      <c r="H3" s="96"/>
      <c r="I3" s="96"/>
    </row>
    <row r="4" spans="1:9">
      <c r="A4" s="100" t="s">
        <v>49</v>
      </c>
      <c r="B4" s="96"/>
      <c r="C4" s="96"/>
      <c r="D4" s="96"/>
      <c r="E4" s="96"/>
      <c r="F4" s="96"/>
      <c r="G4" s="96"/>
      <c r="H4" s="96"/>
      <c r="I4" s="96"/>
    </row>
    <row r="5" spans="1:9" ht="16.8">
      <c r="A5" s="95" t="s">
        <v>48</v>
      </c>
      <c r="B5" s="96"/>
      <c r="C5" s="96"/>
      <c r="D5" s="96"/>
      <c r="E5" s="96"/>
      <c r="F5" s="96"/>
      <c r="G5" s="96"/>
      <c r="H5" s="96"/>
      <c r="I5" s="96"/>
    </row>
    <row r="6" spans="1:9" ht="16.8">
      <c r="A6" s="95" t="s">
        <v>47</v>
      </c>
      <c r="B6" s="96"/>
      <c r="C6" s="96"/>
      <c r="D6" s="96"/>
      <c r="E6" s="96"/>
      <c r="F6" s="96"/>
      <c r="G6" s="96"/>
      <c r="H6" s="96"/>
      <c r="I6" s="96"/>
    </row>
    <row r="7" spans="1:9">
      <c r="A7" s="99" t="s">
        <v>74</v>
      </c>
      <c r="B7" s="96"/>
      <c r="C7" s="96"/>
      <c r="D7" s="96"/>
      <c r="E7" s="96"/>
      <c r="F7" s="96"/>
      <c r="G7" s="96"/>
      <c r="H7" s="96"/>
      <c r="I7" s="96"/>
    </row>
    <row r="8" spans="1:9">
      <c r="A8" s="100" t="str">
        <f>BOQ!A11</f>
        <v>Name of Project:xx</v>
      </c>
      <c r="B8" s="96"/>
      <c r="C8" s="96"/>
      <c r="D8" s="96"/>
      <c r="E8" s="96"/>
      <c r="F8" s="96"/>
      <c r="G8" s="96"/>
      <c r="H8" s="96"/>
      <c r="I8" s="96"/>
    </row>
    <row r="9" spans="1:9">
      <c r="A9" s="100" t="str">
        <f>BOQ!A13</f>
        <v>Contract Identification No:- xx</v>
      </c>
      <c r="B9" s="96"/>
      <c r="C9" s="96"/>
      <c r="D9" s="96"/>
      <c r="E9" s="96"/>
      <c r="F9" s="96"/>
      <c r="G9" s="96"/>
      <c r="H9" s="96"/>
      <c r="I9" s="96"/>
    </row>
    <row r="10" spans="1:9">
      <c r="A10" s="100" t="str">
        <f>BOQ!A12</f>
        <v>Name of Contractor: xx</v>
      </c>
      <c r="B10" s="96"/>
      <c r="C10" s="96"/>
      <c r="D10" s="96"/>
      <c r="E10" s="96"/>
      <c r="F10" s="96"/>
      <c r="G10" s="96"/>
      <c r="H10" s="96"/>
      <c r="I10" s="96"/>
    </row>
    <row r="12" spans="1:9" ht="31.95" customHeight="1">
      <c r="A12" s="76" t="s">
        <v>42</v>
      </c>
      <c r="B12" s="76" t="s">
        <v>75</v>
      </c>
      <c r="C12" s="76" t="s">
        <v>40</v>
      </c>
      <c r="D12" s="76" t="s">
        <v>76</v>
      </c>
      <c r="E12" s="76" t="s">
        <v>77</v>
      </c>
      <c r="F12" s="76" t="s">
        <v>78</v>
      </c>
      <c r="G12" s="76" t="s">
        <v>79</v>
      </c>
      <c r="H12" s="76" t="s">
        <v>31</v>
      </c>
      <c r="I12" s="76" t="s">
        <v>33</v>
      </c>
    </row>
    <row r="13" spans="1:9" ht="94.05" customHeight="1">
      <c r="A13" s="77">
        <f>BOQ!A30</f>
        <v>3.4</v>
      </c>
      <c r="B13" s="77" t="str">
        <f>BOQ!B30</f>
        <v>Providing and laying of Plain/Reinforced Cement Concrete in Foundation complete as per Drawing and Technical Specifications, PCC Grade M 15 including formworks all complete.[2000]</v>
      </c>
      <c r="C13" s="77" t="str">
        <f>BOQ!C30</f>
        <v>Cum</v>
      </c>
      <c r="D13" s="77"/>
      <c r="E13" s="77"/>
      <c r="F13" s="77"/>
      <c r="G13" s="77"/>
      <c r="H13" s="77"/>
      <c r="I13" s="77"/>
    </row>
    <row r="14" spans="1:9">
      <c r="A14" s="77"/>
      <c r="B14" s="77"/>
      <c r="C14" s="77"/>
      <c r="D14" s="77"/>
      <c r="E14" s="77"/>
      <c r="F14" s="77"/>
      <c r="G14" s="77"/>
      <c r="H14" s="77"/>
      <c r="I14" s="77"/>
    </row>
    <row r="15" spans="1:9">
      <c r="A15" s="77"/>
      <c r="B15" s="77"/>
      <c r="C15" s="77"/>
      <c r="D15" s="77"/>
      <c r="E15" s="77"/>
      <c r="F15" s="77"/>
      <c r="G15" s="77"/>
      <c r="H15" s="77"/>
      <c r="I15" s="77"/>
    </row>
    <row r="16" spans="1:9">
      <c r="A16" s="77"/>
      <c r="B16" s="77"/>
      <c r="C16" s="77"/>
      <c r="D16" s="77"/>
      <c r="E16" s="77"/>
      <c r="F16" s="77"/>
      <c r="G16" s="77"/>
      <c r="H16" s="77"/>
      <c r="I16" s="77"/>
    </row>
    <row r="17" spans="1:9">
      <c r="A17" s="77"/>
      <c r="B17" s="77"/>
      <c r="C17" s="77"/>
      <c r="D17" s="77"/>
      <c r="E17" s="77"/>
      <c r="F17" s="77"/>
      <c r="G17" s="77"/>
      <c r="H17" s="77"/>
      <c r="I17" s="77"/>
    </row>
    <row r="18" spans="1:9">
      <c r="A18" s="77"/>
      <c r="B18" s="77"/>
      <c r="C18" s="77"/>
      <c r="D18" s="77"/>
      <c r="E18" s="77"/>
      <c r="F18" s="77"/>
      <c r="G18" s="77"/>
      <c r="H18" s="77"/>
      <c r="I18" s="77"/>
    </row>
    <row r="19" spans="1:9">
      <c r="A19" s="77"/>
      <c r="B19" s="77"/>
      <c r="C19" s="77"/>
      <c r="D19" s="77"/>
      <c r="E19" s="77"/>
      <c r="F19" s="77"/>
      <c r="G19" s="77"/>
      <c r="H19" s="77"/>
      <c r="I19" s="77"/>
    </row>
    <row r="20" spans="1:9">
      <c r="A20" s="77"/>
      <c r="B20" s="77"/>
      <c r="C20" s="77"/>
      <c r="D20" s="77"/>
      <c r="E20" s="77"/>
      <c r="F20" s="77"/>
      <c r="G20" s="77"/>
      <c r="H20" s="77"/>
      <c r="I20" s="77"/>
    </row>
    <row r="21" spans="1:9">
      <c r="A21" s="77"/>
      <c r="B21" s="77"/>
      <c r="C21" s="77"/>
      <c r="D21" s="77"/>
      <c r="E21" s="77"/>
      <c r="F21" s="77"/>
      <c r="G21" s="77"/>
      <c r="H21" s="77"/>
      <c r="I21" s="77"/>
    </row>
    <row r="22" spans="1:9">
      <c r="A22" s="77"/>
      <c r="B22" s="77"/>
      <c r="C22" s="77"/>
      <c r="D22" s="77"/>
      <c r="E22" s="77"/>
      <c r="F22" s="77"/>
      <c r="G22" s="77"/>
      <c r="H22" s="77"/>
      <c r="I22" s="77"/>
    </row>
    <row r="23" spans="1:9">
      <c r="A23" s="77"/>
      <c r="B23" s="77"/>
      <c r="C23" s="77"/>
      <c r="D23" s="77"/>
      <c r="E23" s="77"/>
      <c r="F23" s="77"/>
      <c r="G23" s="77"/>
      <c r="H23" s="77"/>
      <c r="I23" s="77"/>
    </row>
    <row r="24" spans="1:9">
      <c r="A24" s="78"/>
      <c r="B24" s="78"/>
      <c r="C24" s="78"/>
      <c r="D24" s="78"/>
      <c r="E24" s="101" t="s">
        <v>80</v>
      </c>
      <c r="F24" s="101"/>
      <c r="G24" s="101"/>
      <c r="H24" s="78">
        <f>SUM(H13:H23)</f>
        <v>0</v>
      </c>
      <c r="I24" s="78"/>
    </row>
    <row r="25" spans="1:9">
      <c r="A25" s="78"/>
      <c r="B25" s="78"/>
      <c r="C25" s="78"/>
      <c r="D25" s="78"/>
      <c r="E25" s="101" t="s">
        <v>81</v>
      </c>
      <c r="F25" s="101"/>
      <c r="G25" s="101"/>
      <c r="H25" s="79">
        <f>BOQ!L30</f>
        <v>0</v>
      </c>
      <c r="I25" s="78"/>
    </row>
    <row r="26" spans="1:9">
      <c r="A26" s="78"/>
      <c r="B26" s="78"/>
      <c r="C26" s="78"/>
      <c r="D26" s="78"/>
      <c r="E26" s="101" t="s">
        <v>82</v>
      </c>
      <c r="F26" s="101"/>
      <c r="G26" s="101"/>
      <c r="H26" s="79">
        <f>H24-H25</f>
        <v>0</v>
      </c>
      <c r="I26" s="78"/>
    </row>
  </sheetData>
  <mergeCells count="13">
    <mergeCell ref="E26:G26"/>
    <mergeCell ref="A7:I7"/>
    <mergeCell ref="A8:I8"/>
    <mergeCell ref="A9:I9"/>
    <mergeCell ref="A10:I10"/>
    <mergeCell ref="E24:G24"/>
    <mergeCell ref="E25:G25"/>
    <mergeCell ref="A6:I6"/>
    <mergeCell ref="A1:I1"/>
    <mergeCell ref="A2:I2"/>
    <mergeCell ref="A3:I3"/>
    <mergeCell ref="A4:I4"/>
    <mergeCell ref="A5:I5"/>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5B5A4-4D1F-48C8-A0CF-F5BCAE9622A5}">
  <dimension ref="A1:I26"/>
  <sheetViews>
    <sheetView workbookViewId="0">
      <selection sqref="A1:I1"/>
    </sheetView>
  </sheetViews>
  <sheetFormatPr defaultRowHeight="15.6"/>
  <cols>
    <col min="1" max="1" width="5.69921875" customWidth="1"/>
    <col min="2" max="2" width="50.69921875" customWidth="1"/>
    <col min="3" max="3" width="8.69921875" customWidth="1"/>
    <col min="4" max="4" width="5.69921875" customWidth="1"/>
    <col min="5" max="8" width="10.69921875" customWidth="1"/>
    <col min="9" max="9" width="20.69921875" customWidth="1"/>
  </cols>
  <sheetData>
    <row r="1" spans="1:9">
      <c r="A1" s="97" t="s">
        <v>52</v>
      </c>
      <c r="B1" s="96"/>
      <c r="C1" s="96"/>
      <c r="D1" s="96"/>
      <c r="E1" s="96"/>
      <c r="F1" s="96"/>
      <c r="G1" s="96"/>
      <c r="H1" s="96"/>
      <c r="I1" s="96"/>
    </row>
    <row r="2" spans="1:9">
      <c r="A2" s="98" t="s">
        <v>51</v>
      </c>
      <c r="B2" s="96"/>
      <c r="C2" s="96"/>
      <c r="D2" s="96"/>
      <c r="E2" s="96"/>
      <c r="F2" s="96"/>
      <c r="G2" s="96"/>
      <c r="H2" s="96"/>
      <c r="I2" s="96"/>
    </row>
    <row r="3" spans="1:9">
      <c r="A3" s="99" t="s">
        <v>50</v>
      </c>
      <c r="B3" s="96"/>
      <c r="C3" s="96"/>
      <c r="D3" s="96"/>
      <c r="E3" s="96"/>
      <c r="F3" s="96"/>
      <c r="G3" s="96"/>
      <c r="H3" s="96"/>
      <c r="I3" s="96"/>
    </row>
    <row r="4" spans="1:9">
      <c r="A4" s="100" t="s">
        <v>49</v>
      </c>
      <c r="B4" s="96"/>
      <c r="C4" s="96"/>
      <c r="D4" s="96"/>
      <c r="E4" s="96"/>
      <c r="F4" s="96"/>
      <c r="G4" s="96"/>
      <c r="H4" s="96"/>
      <c r="I4" s="96"/>
    </row>
    <row r="5" spans="1:9" ht="16.8">
      <c r="A5" s="95" t="s">
        <v>48</v>
      </c>
      <c r="B5" s="96"/>
      <c r="C5" s="96"/>
      <c r="D5" s="96"/>
      <c r="E5" s="96"/>
      <c r="F5" s="96"/>
      <c r="G5" s="96"/>
      <c r="H5" s="96"/>
      <c r="I5" s="96"/>
    </row>
    <row r="6" spans="1:9" ht="16.8">
      <c r="A6" s="95" t="s">
        <v>47</v>
      </c>
      <c r="B6" s="96"/>
      <c r="C6" s="96"/>
      <c r="D6" s="96"/>
      <c r="E6" s="96"/>
      <c r="F6" s="96"/>
      <c r="G6" s="96"/>
      <c r="H6" s="96"/>
      <c r="I6" s="96"/>
    </row>
    <row r="7" spans="1:9">
      <c r="A7" s="99" t="s">
        <v>74</v>
      </c>
      <c r="B7" s="96"/>
      <c r="C7" s="96"/>
      <c r="D7" s="96"/>
      <c r="E7" s="96"/>
      <c r="F7" s="96"/>
      <c r="G7" s="96"/>
      <c r="H7" s="96"/>
      <c r="I7" s="96"/>
    </row>
    <row r="8" spans="1:9">
      <c r="A8" s="100" t="str">
        <f>BOQ!A11</f>
        <v>Name of Project:xx</v>
      </c>
      <c r="B8" s="96"/>
      <c r="C8" s="96"/>
      <c r="D8" s="96"/>
      <c r="E8" s="96"/>
      <c r="F8" s="96"/>
      <c r="G8" s="96"/>
      <c r="H8" s="96"/>
      <c r="I8" s="96"/>
    </row>
    <row r="9" spans="1:9">
      <c r="A9" s="100" t="str">
        <f>BOQ!A13</f>
        <v>Contract Identification No:- xx</v>
      </c>
      <c r="B9" s="96"/>
      <c r="C9" s="96"/>
      <c r="D9" s="96"/>
      <c r="E9" s="96"/>
      <c r="F9" s="96"/>
      <c r="G9" s="96"/>
      <c r="H9" s="96"/>
      <c r="I9" s="96"/>
    </row>
    <row r="10" spans="1:9">
      <c r="A10" s="100" t="str">
        <f>BOQ!A12</f>
        <v>Name of Contractor: xx</v>
      </c>
      <c r="B10" s="96"/>
      <c r="C10" s="96"/>
      <c r="D10" s="96"/>
      <c r="E10" s="96"/>
      <c r="F10" s="96"/>
      <c r="G10" s="96"/>
      <c r="H10" s="96"/>
      <c r="I10" s="96"/>
    </row>
    <row r="12" spans="1:9" ht="31.95" customHeight="1">
      <c r="A12" s="76" t="s">
        <v>42</v>
      </c>
      <c r="B12" s="76" t="s">
        <v>75</v>
      </c>
      <c r="C12" s="76" t="s">
        <v>40</v>
      </c>
      <c r="D12" s="76" t="s">
        <v>76</v>
      </c>
      <c r="E12" s="76" t="s">
        <v>77</v>
      </c>
      <c r="F12" s="76" t="s">
        <v>78</v>
      </c>
      <c r="G12" s="76" t="s">
        <v>79</v>
      </c>
      <c r="H12" s="76" t="s">
        <v>31</v>
      </c>
      <c r="I12" s="76" t="s">
        <v>33</v>
      </c>
    </row>
    <row r="13" spans="1:9" ht="94.05" customHeight="1">
      <c r="A13" s="77">
        <f>BOQ!A31</f>
        <v>3.5</v>
      </c>
      <c r="B13" s="77" t="str">
        <f>BOQ!B31</f>
        <v>Providing and laying Plum concrete ( Boulder mixed concrete) as per Drawing and Specifications, 60% M 15  concrete and 40% boulders/stones,Including Formwork using Mechanical Aids[2421]</v>
      </c>
      <c r="C13" s="77" t="str">
        <f>BOQ!C31</f>
        <v>Cum</v>
      </c>
      <c r="D13" s="77"/>
      <c r="E13" s="77"/>
      <c r="F13" s="77"/>
      <c r="G13" s="77"/>
      <c r="H13" s="77"/>
      <c r="I13" s="77"/>
    </row>
    <row r="14" spans="1:9">
      <c r="A14" s="77"/>
      <c r="B14" s="77"/>
      <c r="C14" s="77"/>
      <c r="D14" s="77"/>
      <c r="E14" s="77"/>
      <c r="F14" s="77"/>
      <c r="G14" s="77"/>
      <c r="H14" s="77"/>
      <c r="I14" s="77"/>
    </row>
    <row r="15" spans="1:9">
      <c r="A15" s="77"/>
      <c r="B15" s="77"/>
      <c r="C15" s="77"/>
      <c r="D15" s="77"/>
      <c r="E15" s="77"/>
      <c r="F15" s="77"/>
      <c r="G15" s="77"/>
      <c r="H15" s="77"/>
      <c r="I15" s="77"/>
    </row>
    <row r="16" spans="1:9">
      <c r="A16" s="77"/>
      <c r="B16" s="77"/>
      <c r="C16" s="77"/>
      <c r="D16" s="77"/>
      <c r="E16" s="77"/>
      <c r="F16" s="77"/>
      <c r="G16" s="77"/>
      <c r="H16" s="77"/>
      <c r="I16" s="77"/>
    </row>
    <row r="17" spans="1:9">
      <c r="A17" s="77"/>
      <c r="B17" s="77"/>
      <c r="C17" s="77"/>
      <c r="D17" s="77"/>
      <c r="E17" s="77"/>
      <c r="F17" s="77"/>
      <c r="G17" s="77"/>
      <c r="H17" s="77"/>
      <c r="I17" s="77"/>
    </row>
    <row r="18" spans="1:9">
      <c r="A18" s="77"/>
      <c r="B18" s="77"/>
      <c r="C18" s="77"/>
      <c r="D18" s="77"/>
      <c r="E18" s="77"/>
      <c r="F18" s="77"/>
      <c r="G18" s="77"/>
      <c r="H18" s="77"/>
      <c r="I18" s="77"/>
    </row>
    <row r="19" spans="1:9">
      <c r="A19" s="77"/>
      <c r="B19" s="77"/>
      <c r="C19" s="77"/>
      <c r="D19" s="77"/>
      <c r="E19" s="77"/>
      <c r="F19" s="77"/>
      <c r="G19" s="77"/>
      <c r="H19" s="77"/>
      <c r="I19" s="77"/>
    </row>
    <row r="20" spans="1:9">
      <c r="A20" s="77"/>
      <c r="B20" s="77"/>
      <c r="C20" s="77"/>
      <c r="D20" s="77"/>
      <c r="E20" s="77"/>
      <c r="F20" s="77"/>
      <c r="G20" s="77"/>
      <c r="H20" s="77"/>
      <c r="I20" s="77"/>
    </row>
    <row r="21" spans="1:9">
      <c r="A21" s="77"/>
      <c r="B21" s="77"/>
      <c r="C21" s="77"/>
      <c r="D21" s="77"/>
      <c r="E21" s="77"/>
      <c r="F21" s="77"/>
      <c r="G21" s="77"/>
      <c r="H21" s="77"/>
      <c r="I21" s="77"/>
    </row>
    <row r="22" spans="1:9">
      <c r="A22" s="77"/>
      <c r="B22" s="77"/>
      <c r="C22" s="77"/>
      <c r="D22" s="77"/>
      <c r="E22" s="77"/>
      <c r="F22" s="77"/>
      <c r="G22" s="77"/>
      <c r="H22" s="77"/>
      <c r="I22" s="77"/>
    </row>
    <row r="23" spans="1:9">
      <c r="A23" s="77"/>
      <c r="B23" s="77"/>
      <c r="C23" s="77"/>
      <c r="D23" s="77"/>
      <c r="E23" s="77"/>
      <c r="F23" s="77"/>
      <c r="G23" s="77"/>
      <c r="H23" s="77"/>
      <c r="I23" s="77"/>
    </row>
    <row r="24" spans="1:9">
      <c r="A24" s="78"/>
      <c r="B24" s="78"/>
      <c r="C24" s="78"/>
      <c r="D24" s="78"/>
      <c r="E24" s="101" t="s">
        <v>80</v>
      </c>
      <c r="F24" s="101"/>
      <c r="G24" s="101"/>
      <c r="H24" s="78">
        <f>SUM(H13:H23)</f>
        <v>0</v>
      </c>
      <c r="I24" s="78"/>
    </row>
    <row r="25" spans="1:9">
      <c r="A25" s="78"/>
      <c r="B25" s="78"/>
      <c r="C25" s="78"/>
      <c r="D25" s="78"/>
      <c r="E25" s="101" t="s">
        <v>81</v>
      </c>
      <c r="F25" s="101"/>
      <c r="G25" s="101"/>
      <c r="H25" s="79">
        <f>BOQ!L31</f>
        <v>0</v>
      </c>
      <c r="I25" s="78"/>
    </row>
    <row r="26" spans="1:9">
      <c r="A26" s="78"/>
      <c r="B26" s="78"/>
      <c r="C26" s="78"/>
      <c r="D26" s="78"/>
      <c r="E26" s="101" t="s">
        <v>82</v>
      </c>
      <c r="F26" s="101"/>
      <c r="G26" s="101"/>
      <c r="H26" s="79">
        <f>H24-H25</f>
        <v>0</v>
      </c>
      <c r="I26" s="78"/>
    </row>
  </sheetData>
  <mergeCells count="13">
    <mergeCell ref="E26:G26"/>
    <mergeCell ref="A7:I7"/>
    <mergeCell ref="A8:I8"/>
    <mergeCell ref="A9:I9"/>
    <mergeCell ref="A10:I10"/>
    <mergeCell ref="E24:G24"/>
    <mergeCell ref="E25:G25"/>
    <mergeCell ref="A6:I6"/>
    <mergeCell ref="A1:I1"/>
    <mergeCell ref="A2:I2"/>
    <mergeCell ref="A3:I3"/>
    <mergeCell ref="A4:I4"/>
    <mergeCell ref="A5:I5"/>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5A993-59C7-481E-AAA9-77D4416ECAFE}">
  <dimension ref="A1:I26"/>
  <sheetViews>
    <sheetView workbookViewId="0">
      <selection sqref="A1:I1"/>
    </sheetView>
  </sheetViews>
  <sheetFormatPr defaultRowHeight="15.6"/>
  <cols>
    <col min="1" max="1" width="5.69921875" customWidth="1"/>
    <col min="2" max="2" width="50.69921875" customWidth="1"/>
    <col min="3" max="3" width="8.69921875" customWidth="1"/>
    <col min="4" max="4" width="5.69921875" customWidth="1"/>
    <col min="5" max="8" width="10.69921875" customWidth="1"/>
    <col min="9" max="9" width="20.69921875" customWidth="1"/>
  </cols>
  <sheetData>
    <row r="1" spans="1:9">
      <c r="A1" s="97" t="s">
        <v>52</v>
      </c>
      <c r="B1" s="96"/>
      <c r="C1" s="96"/>
      <c r="D1" s="96"/>
      <c r="E1" s="96"/>
      <c r="F1" s="96"/>
      <c r="G1" s="96"/>
      <c r="H1" s="96"/>
      <c r="I1" s="96"/>
    </row>
    <row r="2" spans="1:9">
      <c r="A2" s="98" t="s">
        <v>51</v>
      </c>
      <c r="B2" s="96"/>
      <c r="C2" s="96"/>
      <c r="D2" s="96"/>
      <c r="E2" s="96"/>
      <c r="F2" s="96"/>
      <c r="G2" s="96"/>
      <c r="H2" s="96"/>
      <c r="I2" s="96"/>
    </row>
    <row r="3" spans="1:9">
      <c r="A3" s="99" t="s">
        <v>50</v>
      </c>
      <c r="B3" s="96"/>
      <c r="C3" s="96"/>
      <c r="D3" s="96"/>
      <c r="E3" s="96"/>
      <c r="F3" s="96"/>
      <c r="G3" s="96"/>
      <c r="H3" s="96"/>
      <c r="I3" s="96"/>
    </row>
    <row r="4" spans="1:9">
      <c r="A4" s="100" t="s">
        <v>49</v>
      </c>
      <c r="B4" s="96"/>
      <c r="C4" s="96"/>
      <c r="D4" s="96"/>
      <c r="E4" s="96"/>
      <c r="F4" s="96"/>
      <c r="G4" s="96"/>
      <c r="H4" s="96"/>
      <c r="I4" s="96"/>
    </row>
    <row r="5" spans="1:9" ht="16.8">
      <c r="A5" s="95" t="s">
        <v>48</v>
      </c>
      <c r="B5" s="96"/>
      <c r="C5" s="96"/>
      <c r="D5" s="96"/>
      <c r="E5" s="96"/>
      <c r="F5" s="96"/>
      <c r="G5" s="96"/>
      <c r="H5" s="96"/>
      <c r="I5" s="96"/>
    </row>
    <row r="6" spans="1:9" ht="16.8">
      <c r="A6" s="95" t="s">
        <v>47</v>
      </c>
      <c r="B6" s="96"/>
      <c r="C6" s="96"/>
      <c r="D6" s="96"/>
      <c r="E6" s="96"/>
      <c r="F6" s="96"/>
      <c r="G6" s="96"/>
      <c r="H6" s="96"/>
      <c r="I6" s="96"/>
    </row>
    <row r="7" spans="1:9">
      <c r="A7" s="99" t="s">
        <v>74</v>
      </c>
      <c r="B7" s="96"/>
      <c r="C7" s="96"/>
      <c r="D7" s="96"/>
      <c r="E7" s="96"/>
      <c r="F7" s="96"/>
      <c r="G7" s="96"/>
      <c r="H7" s="96"/>
      <c r="I7" s="96"/>
    </row>
    <row r="8" spans="1:9">
      <c r="A8" s="100" t="str">
        <f>BOQ!A11</f>
        <v>Name of Project:xx</v>
      </c>
      <c r="B8" s="96"/>
      <c r="C8" s="96"/>
      <c r="D8" s="96"/>
      <c r="E8" s="96"/>
      <c r="F8" s="96"/>
      <c r="G8" s="96"/>
      <c r="H8" s="96"/>
      <c r="I8" s="96"/>
    </row>
    <row r="9" spans="1:9">
      <c r="A9" s="100" t="str">
        <f>BOQ!A13</f>
        <v>Contract Identification No:- xx</v>
      </c>
      <c r="B9" s="96"/>
      <c r="C9" s="96"/>
      <c r="D9" s="96"/>
      <c r="E9" s="96"/>
      <c r="F9" s="96"/>
      <c r="G9" s="96"/>
      <c r="H9" s="96"/>
      <c r="I9" s="96"/>
    </row>
    <row r="10" spans="1:9">
      <c r="A10" s="100" t="str">
        <f>BOQ!A12</f>
        <v>Name of Contractor: xx</v>
      </c>
      <c r="B10" s="96"/>
      <c r="C10" s="96"/>
      <c r="D10" s="96"/>
      <c r="E10" s="96"/>
      <c r="F10" s="96"/>
      <c r="G10" s="96"/>
      <c r="H10" s="96"/>
      <c r="I10" s="96"/>
    </row>
    <row r="12" spans="1:9" ht="31.95" customHeight="1">
      <c r="A12" s="76" t="s">
        <v>42</v>
      </c>
      <c r="B12" s="76" t="s">
        <v>75</v>
      </c>
      <c r="C12" s="76" t="s">
        <v>40</v>
      </c>
      <c r="D12" s="76" t="s">
        <v>76</v>
      </c>
      <c r="E12" s="76" t="s">
        <v>77</v>
      </c>
      <c r="F12" s="76" t="s">
        <v>78</v>
      </c>
      <c r="G12" s="76" t="s">
        <v>79</v>
      </c>
      <c r="H12" s="76" t="s">
        <v>31</v>
      </c>
      <c r="I12" s="76" t="s">
        <v>33</v>
      </c>
    </row>
    <row r="13" spans="1:9" ht="94.05" customHeight="1">
      <c r="A13" s="77">
        <f>BOQ!A32</f>
        <v>3.6</v>
      </c>
      <c r="B13" s="77" t="str">
        <f>BOQ!B32</f>
        <v>Random Rubble Masonry, Providing and laying of Stone Masonry Work in Cement Mortar 1:4 in Foundation complete as per Drawing and Technical Specifications., Using Concrete Mixer[2602,2603]</v>
      </c>
      <c r="C13" s="77" t="str">
        <f>BOQ!C32</f>
        <v>Cum</v>
      </c>
      <c r="D13" s="77"/>
      <c r="E13" s="77"/>
      <c r="F13" s="77"/>
      <c r="G13" s="77"/>
      <c r="H13" s="77"/>
      <c r="I13" s="77"/>
    </row>
    <row r="14" spans="1:9">
      <c r="A14" s="77"/>
      <c r="B14" s="77"/>
      <c r="C14" s="77"/>
      <c r="D14" s="77"/>
      <c r="E14" s="77"/>
      <c r="F14" s="77"/>
      <c r="G14" s="77"/>
      <c r="H14" s="77"/>
      <c r="I14" s="77"/>
    </row>
    <row r="15" spans="1:9">
      <c r="A15" s="77"/>
      <c r="B15" s="77"/>
      <c r="C15" s="77"/>
      <c r="D15" s="77"/>
      <c r="E15" s="77"/>
      <c r="F15" s="77"/>
      <c r="G15" s="77"/>
      <c r="H15" s="77"/>
      <c r="I15" s="77"/>
    </row>
    <row r="16" spans="1:9">
      <c r="A16" s="77"/>
      <c r="B16" s="77"/>
      <c r="C16" s="77"/>
      <c r="D16" s="77"/>
      <c r="E16" s="77"/>
      <c r="F16" s="77"/>
      <c r="G16" s="77"/>
      <c r="H16" s="77"/>
      <c r="I16" s="77"/>
    </row>
    <row r="17" spans="1:9">
      <c r="A17" s="77"/>
      <c r="B17" s="77"/>
      <c r="C17" s="77"/>
      <c r="D17" s="77"/>
      <c r="E17" s="77"/>
      <c r="F17" s="77"/>
      <c r="G17" s="77"/>
      <c r="H17" s="77"/>
      <c r="I17" s="77"/>
    </row>
    <row r="18" spans="1:9">
      <c r="A18" s="77"/>
      <c r="B18" s="77"/>
      <c r="C18" s="77"/>
      <c r="D18" s="77"/>
      <c r="E18" s="77"/>
      <c r="F18" s="77"/>
      <c r="G18" s="77"/>
      <c r="H18" s="77"/>
      <c r="I18" s="77"/>
    </row>
    <row r="19" spans="1:9">
      <c r="A19" s="77"/>
      <c r="B19" s="77"/>
      <c r="C19" s="77"/>
      <c r="D19" s="77"/>
      <c r="E19" s="77"/>
      <c r="F19" s="77"/>
      <c r="G19" s="77"/>
      <c r="H19" s="77"/>
      <c r="I19" s="77"/>
    </row>
    <row r="20" spans="1:9">
      <c r="A20" s="77"/>
      <c r="B20" s="77"/>
      <c r="C20" s="77"/>
      <c r="D20" s="77"/>
      <c r="E20" s="77"/>
      <c r="F20" s="77"/>
      <c r="G20" s="77"/>
      <c r="H20" s="77"/>
      <c r="I20" s="77"/>
    </row>
    <row r="21" spans="1:9">
      <c r="A21" s="77"/>
      <c r="B21" s="77"/>
      <c r="C21" s="77"/>
      <c r="D21" s="77"/>
      <c r="E21" s="77"/>
      <c r="F21" s="77"/>
      <c r="G21" s="77"/>
      <c r="H21" s="77"/>
      <c r="I21" s="77"/>
    </row>
    <row r="22" spans="1:9">
      <c r="A22" s="77"/>
      <c r="B22" s="77"/>
      <c r="C22" s="77"/>
      <c r="D22" s="77"/>
      <c r="E22" s="77"/>
      <c r="F22" s="77"/>
      <c r="G22" s="77"/>
      <c r="H22" s="77"/>
      <c r="I22" s="77"/>
    </row>
    <row r="23" spans="1:9">
      <c r="A23" s="77"/>
      <c r="B23" s="77"/>
      <c r="C23" s="77"/>
      <c r="D23" s="77"/>
      <c r="E23" s="77"/>
      <c r="F23" s="77"/>
      <c r="G23" s="77"/>
      <c r="H23" s="77"/>
      <c r="I23" s="77"/>
    </row>
    <row r="24" spans="1:9">
      <c r="A24" s="78"/>
      <c r="B24" s="78"/>
      <c r="C24" s="78"/>
      <c r="D24" s="78"/>
      <c r="E24" s="101" t="s">
        <v>80</v>
      </c>
      <c r="F24" s="101"/>
      <c r="G24" s="101"/>
      <c r="H24" s="78">
        <f>SUM(H13:H23)</f>
        <v>0</v>
      </c>
      <c r="I24" s="78"/>
    </row>
    <row r="25" spans="1:9">
      <c r="A25" s="78"/>
      <c r="B25" s="78"/>
      <c r="C25" s="78"/>
      <c r="D25" s="78"/>
      <c r="E25" s="101" t="s">
        <v>81</v>
      </c>
      <c r="F25" s="101"/>
      <c r="G25" s="101"/>
      <c r="H25" s="79">
        <f>BOQ!L32</f>
        <v>0</v>
      </c>
      <c r="I25" s="78"/>
    </row>
    <row r="26" spans="1:9">
      <c r="A26" s="78"/>
      <c r="B26" s="78"/>
      <c r="C26" s="78"/>
      <c r="D26" s="78"/>
      <c r="E26" s="101" t="s">
        <v>82</v>
      </c>
      <c r="F26" s="101"/>
      <c r="G26" s="101"/>
      <c r="H26" s="79">
        <f>H24-H25</f>
        <v>0</v>
      </c>
      <c r="I26" s="78"/>
    </row>
  </sheetData>
  <mergeCells count="13">
    <mergeCell ref="E26:G26"/>
    <mergeCell ref="A7:I7"/>
    <mergeCell ref="A8:I8"/>
    <mergeCell ref="A9:I9"/>
    <mergeCell ref="A10:I10"/>
    <mergeCell ref="E24:G24"/>
    <mergeCell ref="E25:G25"/>
    <mergeCell ref="A6:I6"/>
    <mergeCell ref="A1:I1"/>
    <mergeCell ref="A2:I2"/>
    <mergeCell ref="A3:I3"/>
    <mergeCell ref="A4:I4"/>
    <mergeCell ref="A5:I5"/>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DE0B1-A814-4410-8495-A9248215518E}">
  <dimension ref="A1:I26"/>
  <sheetViews>
    <sheetView workbookViewId="0">
      <selection sqref="A1:I1"/>
    </sheetView>
  </sheetViews>
  <sheetFormatPr defaultRowHeight="15.6"/>
  <cols>
    <col min="1" max="1" width="5.69921875" customWidth="1"/>
    <col min="2" max="2" width="50.69921875" customWidth="1"/>
    <col min="3" max="3" width="8.69921875" customWidth="1"/>
    <col min="4" max="4" width="5.69921875" customWidth="1"/>
    <col min="5" max="8" width="10.69921875" customWidth="1"/>
    <col min="9" max="9" width="20.69921875" customWidth="1"/>
  </cols>
  <sheetData>
    <row r="1" spans="1:9">
      <c r="A1" s="97" t="s">
        <v>52</v>
      </c>
      <c r="B1" s="96"/>
      <c r="C1" s="96"/>
      <c r="D1" s="96"/>
      <c r="E1" s="96"/>
      <c r="F1" s="96"/>
      <c r="G1" s="96"/>
      <c r="H1" s="96"/>
      <c r="I1" s="96"/>
    </row>
    <row r="2" spans="1:9">
      <c r="A2" s="98" t="s">
        <v>51</v>
      </c>
      <c r="B2" s="96"/>
      <c r="C2" s="96"/>
      <c r="D2" s="96"/>
      <c r="E2" s="96"/>
      <c r="F2" s="96"/>
      <c r="G2" s="96"/>
      <c r="H2" s="96"/>
      <c r="I2" s="96"/>
    </row>
    <row r="3" spans="1:9">
      <c r="A3" s="99" t="s">
        <v>50</v>
      </c>
      <c r="B3" s="96"/>
      <c r="C3" s="96"/>
      <c r="D3" s="96"/>
      <c r="E3" s="96"/>
      <c r="F3" s="96"/>
      <c r="G3" s="96"/>
      <c r="H3" s="96"/>
      <c r="I3" s="96"/>
    </row>
    <row r="4" spans="1:9">
      <c r="A4" s="100" t="s">
        <v>49</v>
      </c>
      <c r="B4" s="96"/>
      <c r="C4" s="96"/>
      <c r="D4" s="96"/>
      <c r="E4" s="96"/>
      <c r="F4" s="96"/>
      <c r="G4" s="96"/>
      <c r="H4" s="96"/>
      <c r="I4" s="96"/>
    </row>
    <row r="5" spans="1:9" ht="16.8">
      <c r="A5" s="95" t="s">
        <v>48</v>
      </c>
      <c r="B5" s="96"/>
      <c r="C5" s="96"/>
      <c r="D5" s="96"/>
      <c r="E5" s="96"/>
      <c r="F5" s="96"/>
      <c r="G5" s="96"/>
      <c r="H5" s="96"/>
      <c r="I5" s="96"/>
    </row>
    <row r="6" spans="1:9" ht="16.8">
      <c r="A6" s="95" t="s">
        <v>47</v>
      </c>
      <c r="B6" s="96"/>
      <c r="C6" s="96"/>
      <c r="D6" s="96"/>
      <c r="E6" s="96"/>
      <c r="F6" s="96"/>
      <c r="G6" s="96"/>
      <c r="H6" s="96"/>
      <c r="I6" s="96"/>
    </row>
    <row r="7" spans="1:9">
      <c r="A7" s="99" t="s">
        <v>74</v>
      </c>
      <c r="B7" s="96"/>
      <c r="C7" s="96"/>
      <c r="D7" s="96"/>
      <c r="E7" s="96"/>
      <c r="F7" s="96"/>
      <c r="G7" s="96"/>
      <c r="H7" s="96"/>
      <c r="I7" s="96"/>
    </row>
    <row r="8" spans="1:9">
      <c r="A8" s="100" t="str">
        <f>BOQ!A11</f>
        <v>Name of Project:xx</v>
      </c>
      <c r="B8" s="96"/>
      <c r="C8" s="96"/>
      <c r="D8" s="96"/>
      <c r="E8" s="96"/>
      <c r="F8" s="96"/>
      <c r="G8" s="96"/>
      <c r="H8" s="96"/>
      <c r="I8" s="96"/>
    </row>
    <row r="9" spans="1:9">
      <c r="A9" s="100" t="str">
        <f>BOQ!A13</f>
        <v>Contract Identification No:- xx</v>
      </c>
      <c r="B9" s="96"/>
      <c r="C9" s="96"/>
      <c r="D9" s="96"/>
      <c r="E9" s="96"/>
      <c r="F9" s="96"/>
      <c r="G9" s="96"/>
      <c r="H9" s="96"/>
      <c r="I9" s="96"/>
    </row>
    <row r="10" spans="1:9">
      <c r="A10" s="100" t="str">
        <f>BOQ!A12</f>
        <v>Name of Contractor: xx</v>
      </c>
      <c r="B10" s="96"/>
      <c r="C10" s="96"/>
      <c r="D10" s="96"/>
      <c r="E10" s="96"/>
      <c r="F10" s="96"/>
      <c r="G10" s="96"/>
      <c r="H10" s="96"/>
      <c r="I10" s="96"/>
    </row>
    <row r="12" spans="1:9" ht="31.95" customHeight="1">
      <c r="A12" s="76" t="s">
        <v>42</v>
      </c>
      <c r="B12" s="76" t="s">
        <v>75</v>
      </c>
      <c r="C12" s="76" t="s">
        <v>40</v>
      </c>
      <c r="D12" s="76" t="s">
        <v>76</v>
      </c>
      <c r="E12" s="76" t="s">
        <v>77</v>
      </c>
      <c r="F12" s="76" t="s">
        <v>78</v>
      </c>
      <c r="G12" s="76" t="s">
        <v>79</v>
      </c>
      <c r="H12" s="76" t="s">
        <v>31</v>
      </c>
      <c r="I12" s="76" t="s">
        <v>33</v>
      </c>
    </row>
    <row r="13" spans="1:9" ht="94.05" customHeight="1">
      <c r="A13" s="77">
        <f>BOQ!A33</f>
        <v>3.7</v>
      </c>
      <c r="B13" s="77" t="str">
        <f>BOQ!B33</f>
        <v>Providing, Assembling &amp; providing and filling stone in mechanically  woven double twisted  crates / mattress  including rolling, cutting and  with lacing  wire and binding wire as per specification , Hexagonal mesh type 100 mm x 120 mm, mesh wire 3 mm, selvage wire 3.9 mm, lacing wire 2.4 mm [SS 2402]</v>
      </c>
      <c r="C13" s="77" t="str">
        <f>BOQ!C33</f>
        <v>Cum</v>
      </c>
      <c r="D13" s="77"/>
      <c r="E13" s="77"/>
      <c r="F13" s="77"/>
      <c r="G13" s="77"/>
      <c r="H13" s="77"/>
      <c r="I13" s="77"/>
    </row>
    <row r="14" spans="1:9">
      <c r="A14" s="77"/>
      <c r="B14" s="77"/>
      <c r="C14" s="77"/>
      <c r="D14" s="77"/>
      <c r="E14" s="77"/>
      <c r="F14" s="77"/>
      <c r="G14" s="77"/>
      <c r="H14" s="77"/>
      <c r="I14" s="77"/>
    </row>
    <row r="15" spans="1:9">
      <c r="A15" s="77"/>
      <c r="B15" s="77"/>
      <c r="C15" s="77"/>
      <c r="D15" s="77"/>
      <c r="E15" s="77"/>
      <c r="F15" s="77"/>
      <c r="G15" s="77"/>
      <c r="H15" s="77"/>
      <c r="I15" s="77"/>
    </row>
    <row r="16" spans="1:9">
      <c r="A16" s="77"/>
      <c r="B16" s="77"/>
      <c r="C16" s="77"/>
      <c r="D16" s="77"/>
      <c r="E16" s="77"/>
      <c r="F16" s="77"/>
      <c r="G16" s="77"/>
      <c r="H16" s="77"/>
      <c r="I16" s="77"/>
    </row>
    <row r="17" spans="1:9">
      <c r="A17" s="77"/>
      <c r="B17" s="77"/>
      <c r="C17" s="77"/>
      <c r="D17" s="77"/>
      <c r="E17" s="77"/>
      <c r="F17" s="77"/>
      <c r="G17" s="77"/>
      <c r="H17" s="77"/>
      <c r="I17" s="77"/>
    </row>
    <row r="18" spans="1:9">
      <c r="A18" s="77"/>
      <c r="B18" s="77"/>
      <c r="C18" s="77"/>
      <c r="D18" s="77"/>
      <c r="E18" s="77"/>
      <c r="F18" s="77"/>
      <c r="G18" s="77"/>
      <c r="H18" s="77"/>
      <c r="I18" s="77"/>
    </row>
    <row r="19" spans="1:9">
      <c r="A19" s="77"/>
      <c r="B19" s="77"/>
      <c r="C19" s="77"/>
      <c r="D19" s="77"/>
      <c r="E19" s="77"/>
      <c r="F19" s="77"/>
      <c r="G19" s="77"/>
      <c r="H19" s="77"/>
      <c r="I19" s="77"/>
    </row>
    <row r="20" spans="1:9">
      <c r="A20" s="77"/>
      <c r="B20" s="77"/>
      <c r="C20" s="77"/>
      <c r="D20" s="77"/>
      <c r="E20" s="77"/>
      <c r="F20" s="77"/>
      <c r="G20" s="77"/>
      <c r="H20" s="77"/>
      <c r="I20" s="77"/>
    </row>
    <row r="21" spans="1:9">
      <c r="A21" s="77"/>
      <c r="B21" s="77"/>
      <c r="C21" s="77"/>
      <c r="D21" s="77"/>
      <c r="E21" s="77"/>
      <c r="F21" s="77"/>
      <c r="G21" s="77"/>
      <c r="H21" s="77"/>
      <c r="I21" s="77"/>
    </row>
    <row r="22" spans="1:9">
      <c r="A22" s="77"/>
      <c r="B22" s="77"/>
      <c r="C22" s="77"/>
      <c r="D22" s="77"/>
      <c r="E22" s="77"/>
      <c r="F22" s="77"/>
      <c r="G22" s="77"/>
      <c r="H22" s="77"/>
      <c r="I22" s="77"/>
    </row>
    <row r="23" spans="1:9">
      <c r="A23" s="77"/>
      <c r="B23" s="77"/>
      <c r="C23" s="77"/>
      <c r="D23" s="77"/>
      <c r="E23" s="77"/>
      <c r="F23" s="77"/>
      <c r="G23" s="77"/>
      <c r="H23" s="77"/>
      <c r="I23" s="77"/>
    </row>
    <row r="24" spans="1:9">
      <c r="A24" s="78"/>
      <c r="B24" s="78"/>
      <c r="C24" s="78"/>
      <c r="D24" s="78"/>
      <c r="E24" s="101" t="s">
        <v>80</v>
      </c>
      <c r="F24" s="101"/>
      <c r="G24" s="101"/>
      <c r="H24" s="78">
        <f>SUM(H13:H23)</f>
        <v>0</v>
      </c>
      <c r="I24" s="78"/>
    </row>
    <row r="25" spans="1:9">
      <c r="A25" s="78"/>
      <c r="B25" s="78"/>
      <c r="C25" s="78"/>
      <c r="D25" s="78"/>
      <c r="E25" s="101" t="s">
        <v>81</v>
      </c>
      <c r="F25" s="101"/>
      <c r="G25" s="101"/>
      <c r="H25" s="79">
        <f>BOQ!L33</f>
        <v>0</v>
      </c>
      <c r="I25" s="78"/>
    </row>
    <row r="26" spans="1:9">
      <c r="A26" s="78"/>
      <c r="B26" s="78"/>
      <c r="C26" s="78"/>
      <c r="D26" s="78"/>
      <c r="E26" s="101" t="s">
        <v>82</v>
      </c>
      <c r="F26" s="101"/>
      <c r="G26" s="101"/>
      <c r="H26" s="79">
        <f>H24-H25</f>
        <v>0</v>
      </c>
      <c r="I26" s="78"/>
    </row>
  </sheetData>
  <mergeCells count="13">
    <mergeCell ref="E26:G26"/>
    <mergeCell ref="A7:I7"/>
    <mergeCell ref="A8:I8"/>
    <mergeCell ref="A9:I9"/>
    <mergeCell ref="A10:I10"/>
    <mergeCell ref="E24:G24"/>
    <mergeCell ref="E25:G25"/>
    <mergeCell ref="A6:I6"/>
    <mergeCell ref="A1:I1"/>
    <mergeCell ref="A2:I2"/>
    <mergeCell ref="A3:I3"/>
    <mergeCell ref="A4:I4"/>
    <mergeCell ref="A5:I5"/>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A9530-B745-440C-98A8-C6AF71942050}">
  <dimension ref="A1:I26"/>
  <sheetViews>
    <sheetView workbookViewId="0">
      <selection sqref="A1:I1"/>
    </sheetView>
  </sheetViews>
  <sheetFormatPr defaultRowHeight="15.6"/>
  <cols>
    <col min="1" max="1" width="5.69921875" customWidth="1"/>
    <col min="2" max="2" width="50.69921875" customWidth="1"/>
    <col min="3" max="3" width="8.69921875" customWidth="1"/>
    <col min="4" max="4" width="5.69921875" customWidth="1"/>
    <col min="5" max="8" width="10.69921875" customWidth="1"/>
    <col min="9" max="9" width="20.69921875" customWidth="1"/>
  </cols>
  <sheetData>
    <row r="1" spans="1:9">
      <c r="A1" s="97" t="s">
        <v>52</v>
      </c>
      <c r="B1" s="96"/>
      <c r="C1" s="96"/>
      <c r="D1" s="96"/>
      <c r="E1" s="96"/>
      <c r="F1" s="96"/>
      <c r="G1" s="96"/>
      <c r="H1" s="96"/>
      <c r="I1" s="96"/>
    </row>
    <row r="2" spans="1:9">
      <c r="A2" s="98" t="s">
        <v>51</v>
      </c>
      <c r="B2" s="96"/>
      <c r="C2" s="96"/>
      <c r="D2" s="96"/>
      <c r="E2" s="96"/>
      <c r="F2" s="96"/>
      <c r="G2" s="96"/>
      <c r="H2" s="96"/>
      <c r="I2" s="96"/>
    </row>
    <row r="3" spans="1:9">
      <c r="A3" s="99" t="s">
        <v>50</v>
      </c>
      <c r="B3" s="96"/>
      <c r="C3" s="96"/>
      <c r="D3" s="96"/>
      <c r="E3" s="96"/>
      <c r="F3" s="96"/>
      <c r="G3" s="96"/>
      <c r="H3" s="96"/>
      <c r="I3" s="96"/>
    </row>
    <row r="4" spans="1:9">
      <c r="A4" s="100" t="s">
        <v>49</v>
      </c>
      <c r="B4" s="96"/>
      <c r="C4" s="96"/>
      <c r="D4" s="96"/>
      <c r="E4" s="96"/>
      <c r="F4" s="96"/>
      <c r="G4" s="96"/>
      <c r="H4" s="96"/>
      <c r="I4" s="96"/>
    </row>
    <row r="5" spans="1:9" ht="16.8">
      <c r="A5" s="95" t="s">
        <v>48</v>
      </c>
      <c r="B5" s="96"/>
      <c r="C5" s="96"/>
      <c r="D5" s="96"/>
      <c r="E5" s="96"/>
      <c r="F5" s="96"/>
      <c r="G5" s="96"/>
      <c r="H5" s="96"/>
      <c r="I5" s="96"/>
    </row>
    <row r="6" spans="1:9" ht="16.8">
      <c r="A6" s="95" t="s">
        <v>47</v>
      </c>
      <c r="B6" s="96"/>
      <c r="C6" s="96"/>
      <c r="D6" s="96"/>
      <c r="E6" s="96"/>
      <c r="F6" s="96"/>
      <c r="G6" s="96"/>
      <c r="H6" s="96"/>
      <c r="I6" s="96"/>
    </row>
    <row r="7" spans="1:9">
      <c r="A7" s="99" t="s">
        <v>74</v>
      </c>
      <c r="B7" s="96"/>
      <c r="C7" s="96"/>
      <c r="D7" s="96"/>
      <c r="E7" s="96"/>
      <c r="F7" s="96"/>
      <c r="G7" s="96"/>
      <c r="H7" s="96"/>
      <c r="I7" s="96"/>
    </row>
    <row r="8" spans="1:9">
      <c r="A8" s="100" t="str">
        <f>BOQ!A11</f>
        <v>Name of Project:xx</v>
      </c>
      <c r="B8" s="96"/>
      <c r="C8" s="96"/>
      <c r="D8" s="96"/>
      <c r="E8" s="96"/>
      <c r="F8" s="96"/>
      <c r="G8" s="96"/>
      <c r="H8" s="96"/>
      <c r="I8" s="96"/>
    </row>
    <row r="9" spans="1:9">
      <c r="A9" s="100" t="str">
        <f>BOQ!A13</f>
        <v>Contract Identification No:- xx</v>
      </c>
      <c r="B9" s="96"/>
      <c r="C9" s="96"/>
      <c r="D9" s="96"/>
      <c r="E9" s="96"/>
      <c r="F9" s="96"/>
      <c r="G9" s="96"/>
      <c r="H9" s="96"/>
      <c r="I9" s="96"/>
    </row>
    <row r="10" spans="1:9">
      <c r="A10" s="100" t="str">
        <f>BOQ!A12</f>
        <v>Name of Contractor: xx</v>
      </c>
      <c r="B10" s="96"/>
      <c r="C10" s="96"/>
      <c r="D10" s="96"/>
      <c r="E10" s="96"/>
      <c r="F10" s="96"/>
      <c r="G10" s="96"/>
      <c r="H10" s="96"/>
      <c r="I10" s="96"/>
    </row>
    <row r="12" spans="1:9" ht="31.95" customHeight="1">
      <c r="A12" s="76" t="s">
        <v>42</v>
      </c>
      <c r="B12" s="76" t="s">
        <v>75</v>
      </c>
      <c r="C12" s="76" t="s">
        <v>40</v>
      </c>
      <c r="D12" s="76" t="s">
        <v>76</v>
      </c>
      <c r="E12" s="76" t="s">
        <v>77</v>
      </c>
      <c r="F12" s="76" t="s">
        <v>78</v>
      </c>
      <c r="G12" s="76" t="s">
        <v>79</v>
      </c>
      <c r="H12" s="76" t="s">
        <v>31</v>
      </c>
      <c r="I12" s="76" t="s">
        <v>33</v>
      </c>
    </row>
    <row r="13" spans="1:9" ht="94.05" customHeight="1">
      <c r="A13" s="77">
        <f>BOQ!A34</f>
        <v>3.8</v>
      </c>
      <c r="B13" s="77" t="str">
        <f>BOQ!B34</f>
        <v>Laying and fixing of Geo-Textile all complete as per specification., Providing  and laying of a geotextile filter between pitching and embankment slopes as per Drawing and Technical Specifications.[2404]</v>
      </c>
      <c r="C13" s="77" t="str">
        <f>BOQ!C34</f>
        <v>Sqm</v>
      </c>
      <c r="D13" s="77"/>
      <c r="E13" s="77"/>
      <c r="F13" s="77"/>
      <c r="G13" s="77"/>
      <c r="H13" s="77"/>
      <c r="I13" s="77"/>
    </row>
    <row r="14" spans="1:9">
      <c r="A14" s="77"/>
      <c r="B14" s="77"/>
      <c r="C14" s="77"/>
      <c r="D14" s="77"/>
      <c r="E14" s="77"/>
      <c r="F14" s="77"/>
      <c r="G14" s="77"/>
      <c r="H14" s="77"/>
      <c r="I14" s="77"/>
    </row>
    <row r="15" spans="1:9">
      <c r="A15" s="77"/>
      <c r="B15" s="77"/>
      <c r="C15" s="77"/>
      <c r="D15" s="77"/>
      <c r="E15" s="77"/>
      <c r="F15" s="77"/>
      <c r="G15" s="77"/>
      <c r="H15" s="77"/>
      <c r="I15" s="77"/>
    </row>
    <row r="16" spans="1:9">
      <c r="A16" s="77"/>
      <c r="B16" s="77"/>
      <c r="C16" s="77"/>
      <c r="D16" s="77"/>
      <c r="E16" s="77"/>
      <c r="F16" s="77"/>
      <c r="G16" s="77"/>
      <c r="H16" s="77"/>
      <c r="I16" s="77"/>
    </row>
    <row r="17" spans="1:9">
      <c r="A17" s="77"/>
      <c r="B17" s="77"/>
      <c r="C17" s="77"/>
      <c r="D17" s="77"/>
      <c r="E17" s="77"/>
      <c r="F17" s="77"/>
      <c r="G17" s="77"/>
      <c r="H17" s="77"/>
      <c r="I17" s="77"/>
    </row>
    <row r="18" spans="1:9">
      <c r="A18" s="77"/>
      <c r="B18" s="77"/>
      <c r="C18" s="77"/>
      <c r="D18" s="77"/>
      <c r="E18" s="77"/>
      <c r="F18" s="77"/>
      <c r="G18" s="77"/>
      <c r="H18" s="77"/>
      <c r="I18" s="77"/>
    </row>
    <row r="19" spans="1:9">
      <c r="A19" s="77"/>
      <c r="B19" s="77"/>
      <c r="C19" s="77"/>
      <c r="D19" s="77"/>
      <c r="E19" s="77"/>
      <c r="F19" s="77"/>
      <c r="G19" s="77"/>
      <c r="H19" s="77"/>
      <c r="I19" s="77"/>
    </row>
    <row r="20" spans="1:9">
      <c r="A20" s="77"/>
      <c r="B20" s="77"/>
      <c r="C20" s="77"/>
      <c r="D20" s="77"/>
      <c r="E20" s="77"/>
      <c r="F20" s="77"/>
      <c r="G20" s="77"/>
      <c r="H20" s="77"/>
      <c r="I20" s="77"/>
    </row>
    <row r="21" spans="1:9">
      <c r="A21" s="77"/>
      <c r="B21" s="77"/>
      <c r="C21" s="77"/>
      <c r="D21" s="77"/>
      <c r="E21" s="77"/>
      <c r="F21" s="77"/>
      <c r="G21" s="77"/>
      <c r="H21" s="77"/>
      <c r="I21" s="77"/>
    </row>
    <row r="22" spans="1:9">
      <c r="A22" s="77"/>
      <c r="B22" s="77"/>
      <c r="C22" s="77"/>
      <c r="D22" s="77"/>
      <c r="E22" s="77"/>
      <c r="F22" s="77"/>
      <c r="G22" s="77"/>
      <c r="H22" s="77"/>
      <c r="I22" s="77"/>
    </row>
    <row r="23" spans="1:9">
      <c r="A23" s="77"/>
      <c r="B23" s="77"/>
      <c r="C23" s="77"/>
      <c r="D23" s="77"/>
      <c r="E23" s="77"/>
      <c r="F23" s="77"/>
      <c r="G23" s="77"/>
      <c r="H23" s="77"/>
      <c r="I23" s="77"/>
    </row>
    <row r="24" spans="1:9">
      <c r="A24" s="78"/>
      <c r="B24" s="78"/>
      <c r="C24" s="78"/>
      <c r="D24" s="78"/>
      <c r="E24" s="101" t="s">
        <v>80</v>
      </c>
      <c r="F24" s="101"/>
      <c r="G24" s="101"/>
      <c r="H24" s="78">
        <f>SUM(H13:H23)</f>
        <v>0</v>
      </c>
      <c r="I24" s="78"/>
    </row>
    <row r="25" spans="1:9">
      <c r="A25" s="78"/>
      <c r="B25" s="78"/>
      <c r="C25" s="78"/>
      <c r="D25" s="78"/>
      <c r="E25" s="101" t="s">
        <v>81</v>
      </c>
      <c r="F25" s="101"/>
      <c r="G25" s="101"/>
      <c r="H25" s="79">
        <f>BOQ!L34</f>
        <v>0</v>
      </c>
      <c r="I25" s="78"/>
    </row>
    <row r="26" spans="1:9">
      <c r="A26" s="78"/>
      <c r="B26" s="78"/>
      <c r="C26" s="78"/>
      <c r="D26" s="78"/>
      <c r="E26" s="101" t="s">
        <v>82</v>
      </c>
      <c r="F26" s="101"/>
      <c r="G26" s="101"/>
      <c r="H26" s="79">
        <f>H24-H25</f>
        <v>0</v>
      </c>
      <c r="I26" s="78"/>
    </row>
  </sheetData>
  <mergeCells count="13">
    <mergeCell ref="E26:G26"/>
    <mergeCell ref="A7:I7"/>
    <mergeCell ref="A8:I8"/>
    <mergeCell ref="A9:I9"/>
    <mergeCell ref="A10:I10"/>
    <mergeCell ref="E24:G24"/>
    <mergeCell ref="E25:G25"/>
    <mergeCell ref="A6:I6"/>
    <mergeCell ref="A1:I1"/>
    <mergeCell ref="A2:I2"/>
    <mergeCell ref="A3:I3"/>
    <mergeCell ref="A4:I4"/>
    <mergeCell ref="A5:I5"/>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9913D-159E-445D-8CD7-5DA6C5C0A0B3}">
  <dimension ref="A1:I26"/>
  <sheetViews>
    <sheetView workbookViewId="0">
      <selection sqref="A1:I1"/>
    </sheetView>
  </sheetViews>
  <sheetFormatPr defaultRowHeight="15.6"/>
  <cols>
    <col min="1" max="1" width="5.69921875" customWidth="1"/>
    <col min="2" max="2" width="50.69921875" customWidth="1"/>
    <col min="3" max="3" width="8.69921875" customWidth="1"/>
    <col min="4" max="4" width="5.69921875" customWidth="1"/>
    <col min="5" max="8" width="10.69921875" customWidth="1"/>
    <col min="9" max="9" width="20.69921875" customWidth="1"/>
  </cols>
  <sheetData>
    <row r="1" spans="1:9">
      <c r="A1" s="97" t="s">
        <v>52</v>
      </c>
      <c r="B1" s="96"/>
      <c r="C1" s="96"/>
      <c r="D1" s="96"/>
      <c r="E1" s="96"/>
      <c r="F1" s="96"/>
      <c r="G1" s="96"/>
      <c r="H1" s="96"/>
      <c r="I1" s="96"/>
    </row>
    <row r="2" spans="1:9">
      <c r="A2" s="98" t="s">
        <v>51</v>
      </c>
      <c r="B2" s="96"/>
      <c r="C2" s="96"/>
      <c r="D2" s="96"/>
      <c r="E2" s="96"/>
      <c r="F2" s="96"/>
      <c r="G2" s="96"/>
      <c r="H2" s="96"/>
      <c r="I2" s="96"/>
    </row>
    <row r="3" spans="1:9">
      <c r="A3" s="99" t="s">
        <v>50</v>
      </c>
      <c r="B3" s="96"/>
      <c r="C3" s="96"/>
      <c r="D3" s="96"/>
      <c r="E3" s="96"/>
      <c r="F3" s="96"/>
      <c r="G3" s="96"/>
      <c r="H3" s="96"/>
      <c r="I3" s="96"/>
    </row>
    <row r="4" spans="1:9">
      <c r="A4" s="100" t="s">
        <v>49</v>
      </c>
      <c r="B4" s="96"/>
      <c r="C4" s="96"/>
      <c r="D4" s="96"/>
      <c r="E4" s="96"/>
      <c r="F4" s="96"/>
      <c r="G4" s="96"/>
      <c r="H4" s="96"/>
      <c r="I4" s="96"/>
    </row>
    <row r="5" spans="1:9" ht="16.8">
      <c r="A5" s="95" t="s">
        <v>48</v>
      </c>
      <c r="B5" s="96"/>
      <c r="C5" s="96"/>
      <c r="D5" s="96"/>
      <c r="E5" s="96"/>
      <c r="F5" s="96"/>
      <c r="G5" s="96"/>
      <c r="H5" s="96"/>
      <c r="I5" s="96"/>
    </row>
    <row r="6" spans="1:9" ht="16.8">
      <c r="A6" s="95" t="s">
        <v>47</v>
      </c>
      <c r="B6" s="96"/>
      <c r="C6" s="96"/>
      <c r="D6" s="96"/>
      <c r="E6" s="96"/>
      <c r="F6" s="96"/>
      <c r="G6" s="96"/>
      <c r="H6" s="96"/>
      <c r="I6" s="96"/>
    </row>
    <row r="7" spans="1:9">
      <c r="A7" s="99" t="s">
        <v>74</v>
      </c>
      <c r="B7" s="96"/>
      <c r="C7" s="96"/>
      <c r="D7" s="96"/>
      <c r="E7" s="96"/>
      <c r="F7" s="96"/>
      <c r="G7" s="96"/>
      <c r="H7" s="96"/>
      <c r="I7" s="96"/>
    </row>
    <row r="8" spans="1:9">
      <c r="A8" s="100" t="str">
        <f>BOQ!A11</f>
        <v>Name of Project:xx</v>
      </c>
      <c r="B8" s="96"/>
      <c r="C8" s="96"/>
      <c r="D8" s="96"/>
      <c r="E8" s="96"/>
      <c r="F8" s="96"/>
      <c r="G8" s="96"/>
      <c r="H8" s="96"/>
      <c r="I8" s="96"/>
    </row>
    <row r="9" spans="1:9">
      <c r="A9" s="100" t="str">
        <f>BOQ!A13</f>
        <v>Contract Identification No:- xx</v>
      </c>
      <c r="B9" s="96"/>
      <c r="C9" s="96"/>
      <c r="D9" s="96"/>
      <c r="E9" s="96"/>
      <c r="F9" s="96"/>
      <c r="G9" s="96"/>
      <c r="H9" s="96"/>
      <c r="I9" s="96"/>
    </row>
    <row r="10" spans="1:9">
      <c r="A10" s="100" t="str">
        <f>BOQ!A12</f>
        <v>Name of Contractor: xx</v>
      </c>
      <c r="B10" s="96"/>
      <c r="C10" s="96"/>
      <c r="D10" s="96"/>
      <c r="E10" s="96"/>
      <c r="F10" s="96"/>
      <c r="G10" s="96"/>
      <c r="H10" s="96"/>
      <c r="I10" s="96"/>
    </row>
    <row r="12" spans="1:9" ht="31.95" customHeight="1">
      <c r="A12" s="76" t="s">
        <v>42</v>
      </c>
      <c r="B12" s="76" t="s">
        <v>75</v>
      </c>
      <c r="C12" s="76" t="s">
        <v>40</v>
      </c>
      <c r="D12" s="76" t="s">
        <v>76</v>
      </c>
      <c r="E12" s="76" t="s">
        <v>77</v>
      </c>
      <c r="F12" s="76" t="s">
        <v>78</v>
      </c>
      <c r="G12" s="76" t="s">
        <v>79</v>
      </c>
      <c r="H12" s="76" t="s">
        <v>31</v>
      </c>
      <c r="I12" s="76" t="s">
        <v>33</v>
      </c>
    </row>
    <row r="13" spans="1:9" ht="94.05" customHeight="1">
      <c r="A13" s="77">
        <f>BOQ!A37</f>
        <v>4.0999999999999996</v>
      </c>
      <c r="B13" s="77" t="str">
        <f>BOQ!B37</f>
        <v>Providing and laying of Plain/Reinforced Cement Concrete in Foundation complete as per Drawing and Technical Specifications., RCC Grade M 25/20 including formwork [2000]</v>
      </c>
      <c r="C13" s="77" t="str">
        <f>BOQ!C37</f>
        <v>Cum</v>
      </c>
      <c r="D13" s="77"/>
      <c r="E13" s="77"/>
      <c r="F13" s="77"/>
      <c r="G13" s="77"/>
      <c r="H13" s="77"/>
      <c r="I13" s="77"/>
    </row>
    <row r="14" spans="1:9">
      <c r="A14" s="77"/>
      <c r="B14" s="77"/>
      <c r="C14" s="77"/>
      <c r="D14" s="77"/>
      <c r="E14" s="77"/>
      <c r="F14" s="77"/>
      <c r="G14" s="77"/>
      <c r="H14" s="77"/>
      <c r="I14" s="77"/>
    </row>
    <row r="15" spans="1:9">
      <c r="A15" s="77"/>
      <c r="B15" s="77"/>
      <c r="C15" s="77"/>
      <c r="D15" s="77"/>
      <c r="E15" s="77"/>
      <c r="F15" s="77"/>
      <c r="G15" s="77"/>
      <c r="H15" s="77"/>
      <c r="I15" s="77"/>
    </row>
    <row r="16" spans="1:9">
      <c r="A16" s="77"/>
      <c r="B16" s="77"/>
      <c r="C16" s="77"/>
      <c r="D16" s="77"/>
      <c r="E16" s="77"/>
      <c r="F16" s="77"/>
      <c r="G16" s="77"/>
      <c r="H16" s="77"/>
      <c r="I16" s="77"/>
    </row>
    <row r="17" spans="1:9">
      <c r="A17" s="77"/>
      <c r="B17" s="77"/>
      <c r="C17" s="77"/>
      <c r="D17" s="77"/>
      <c r="E17" s="77"/>
      <c r="F17" s="77"/>
      <c r="G17" s="77"/>
      <c r="H17" s="77"/>
      <c r="I17" s="77"/>
    </row>
    <row r="18" spans="1:9">
      <c r="A18" s="77"/>
      <c r="B18" s="77"/>
      <c r="C18" s="77"/>
      <c r="D18" s="77"/>
      <c r="E18" s="77"/>
      <c r="F18" s="77"/>
      <c r="G18" s="77"/>
      <c r="H18" s="77"/>
      <c r="I18" s="77"/>
    </row>
    <row r="19" spans="1:9">
      <c r="A19" s="77"/>
      <c r="B19" s="77"/>
      <c r="C19" s="77"/>
      <c r="D19" s="77"/>
      <c r="E19" s="77"/>
      <c r="F19" s="77"/>
      <c r="G19" s="77"/>
      <c r="H19" s="77"/>
      <c r="I19" s="77"/>
    </row>
    <row r="20" spans="1:9">
      <c r="A20" s="77"/>
      <c r="B20" s="77"/>
      <c r="C20" s="77"/>
      <c r="D20" s="77"/>
      <c r="E20" s="77"/>
      <c r="F20" s="77"/>
      <c r="G20" s="77"/>
      <c r="H20" s="77"/>
      <c r="I20" s="77"/>
    </row>
    <row r="21" spans="1:9">
      <c r="A21" s="77"/>
      <c r="B21" s="77"/>
      <c r="C21" s="77"/>
      <c r="D21" s="77"/>
      <c r="E21" s="77"/>
      <c r="F21" s="77"/>
      <c r="G21" s="77"/>
      <c r="H21" s="77"/>
      <c r="I21" s="77"/>
    </row>
    <row r="22" spans="1:9">
      <c r="A22" s="77"/>
      <c r="B22" s="77"/>
      <c r="C22" s="77"/>
      <c r="D22" s="77"/>
      <c r="E22" s="77"/>
      <c r="F22" s="77"/>
      <c r="G22" s="77"/>
      <c r="H22" s="77"/>
      <c r="I22" s="77"/>
    </row>
    <row r="23" spans="1:9">
      <c r="A23" s="77"/>
      <c r="B23" s="77"/>
      <c r="C23" s="77"/>
      <c r="D23" s="77"/>
      <c r="E23" s="77"/>
      <c r="F23" s="77"/>
      <c r="G23" s="77"/>
      <c r="H23" s="77"/>
      <c r="I23" s="77"/>
    </row>
    <row r="24" spans="1:9">
      <c r="A24" s="78"/>
      <c r="B24" s="78"/>
      <c r="C24" s="78"/>
      <c r="D24" s="78"/>
      <c r="E24" s="101" t="s">
        <v>80</v>
      </c>
      <c r="F24" s="101"/>
      <c r="G24" s="101"/>
      <c r="H24" s="78">
        <f>SUM(H13:H23)</f>
        <v>0</v>
      </c>
      <c r="I24" s="78"/>
    </row>
    <row r="25" spans="1:9">
      <c r="A25" s="78"/>
      <c r="B25" s="78"/>
      <c r="C25" s="78"/>
      <c r="D25" s="78"/>
      <c r="E25" s="101" t="s">
        <v>81</v>
      </c>
      <c r="F25" s="101"/>
      <c r="G25" s="101"/>
      <c r="H25" s="79">
        <f>BOQ!L37</f>
        <v>0</v>
      </c>
      <c r="I25" s="78"/>
    </row>
    <row r="26" spans="1:9">
      <c r="A26" s="78"/>
      <c r="B26" s="78"/>
      <c r="C26" s="78"/>
      <c r="D26" s="78"/>
      <c r="E26" s="101" t="s">
        <v>82</v>
      </c>
      <c r="F26" s="101"/>
      <c r="G26" s="101"/>
      <c r="H26" s="79">
        <f>H24-H25</f>
        <v>0</v>
      </c>
      <c r="I26" s="78"/>
    </row>
  </sheetData>
  <mergeCells count="13">
    <mergeCell ref="E26:G26"/>
    <mergeCell ref="A7:I7"/>
    <mergeCell ref="A8:I8"/>
    <mergeCell ref="A9:I9"/>
    <mergeCell ref="A10:I10"/>
    <mergeCell ref="E24:G24"/>
    <mergeCell ref="E25:G25"/>
    <mergeCell ref="A6:I6"/>
    <mergeCell ref="A1:I1"/>
    <mergeCell ref="A2:I2"/>
    <mergeCell ref="A3:I3"/>
    <mergeCell ref="A4:I4"/>
    <mergeCell ref="A5:I5"/>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76E37-0433-42C9-8128-5741383AA3C5}">
  <dimension ref="A1:I26"/>
  <sheetViews>
    <sheetView tabSelected="1" workbookViewId="0">
      <selection sqref="A1:I1"/>
    </sheetView>
  </sheetViews>
  <sheetFormatPr defaultRowHeight="15.6"/>
  <cols>
    <col min="1" max="1" width="5.69921875" customWidth="1"/>
    <col min="2" max="2" width="50.69921875" customWidth="1"/>
    <col min="3" max="3" width="8.69921875" customWidth="1"/>
    <col min="4" max="4" width="5.69921875" customWidth="1"/>
    <col min="5" max="8" width="10.69921875" customWidth="1"/>
    <col min="9" max="9" width="20.69921875" customWidth="1"/>
  </cols>
  <sheetData>
    <row r="1" spans="1:9">
      <c r="A1" s="97" t="s">
        <v>52</v>
      </c>
      <c r="B1" s="96"/>
      <c r="C1" s="96"/>
      <c r="D1" s="96"/>
      <c r="E1" s="96"/>
      <c r="F1" s="96"/>
      <c r="G1" s="96"/>
      <c r="H1" s="96"/>
      <c r="I1" s="96"/>
    </row>
    <row r="2" spans="1:9">
      <c r="A2" s="98" t="s">
        <v>51</v>
      </c>
      <c r="B2" s="96"/>
      <c r="C2" s="96"/>
      <c r="D2" s="96"/>
      <c r="E2" s="96"/>
      <c r="F2" s="96"/>
      <c r="G2" s="96"/>
      <c r="H2" s="96"/>
      <c r="I2" s="96"/>
    </row>
    <row r="3" spans="1:9">
      <c r="A3" s="99" t="s">
        <v>50</v>
      </c>
      <c r="B3" s="96"/>
      <c r="C3" s="96"/>
      <c r="D3" s="96"/>
      <c r="E3" s="96"/>
      <c r="F3" s="96"/>
      <c r="G3" s="96"/>
      <c r="H3" s="96"/>
      <c r="I3" s="96"/>
    </row>
    <row r="4" spans="1:9">
      <c r="A4" s="100" t="s">
        <v>49</v>
      </c>
      <c r="B4" s="96"/>
      <c r="C4" s="96"/>
      <c r="D4" s="96"/>
      <c r="E4" s="96"/>
      <c r="F4" s="96"/>
      <c r="G4" s="96"/>
      <c r="H4" s="96"/>
      <c r="I4" s="96"/>
    </row>
    <row r="5" spans="1:9" ht="16.8">
      <c r="A5" s="95" t="s">
        <v>48</v>
      </c>
      <c r="B5" s="96"/>
      <c r="C5" s="96"/>
      <c r="D5" s="96"/>
      <c r="E5" s="96"/>
      <c r="F5" s="96"/>
      <c r="G5" s="96"/>
      <c r="H5" s="96"/>
      <c r="I5" s="96"/>
    </row>
    <row r="6" spans="1:9" ht="16.8">
      <c r="A6" s="95" t="s">
        <v>47</v>
      </c>
      <c r="B6" s="96"/>
      <c r="C6" s="96"/>
      <c r="D6" s="96"/>
      <c r="E6" s="96"/>
      <c r="F6" s="96"/>
      <c r="G6" s="96"/>
      <c r="H6" s="96"/>
      <c r="I6" s="96"/>
    </row>
    <row r="7" spans="1:9">
      <c r="A7" s="99" t="s">
        <v>74</v>
      </c>
      <c r="B7" s="96"/>
      <c r="C7" s="96"/>
      <c r="D7" s="96"/>
      <c r="E7" s="96"/>
      <c r="F7" s="96"/>
      <c r="G7" s="96"/>
      <c r="H7" s="96"/>
      <c r="I7" s="96"/>
    </row>
    <row r="8" spans="1:9">
      <c r="A8" s="100" t="str">
        <f>BOQ!A11</f>
        <v>Name of Project:xx</v>
      </c>
      <c r="B8" s="96"/>
      <c r="C8" s="96"/>
      <c r="D8" s="96"/>
      <c r="E8" s="96"/>
      <c r="F8" s="96"/>
      <c r="G8" s="96"/>
      <c r="H8" s="96"/>
      <c r="I8" s="96"/>
    </row>
    <row r="9" spans="1:9">
      <c r="A9" s="100" t="str">
        <f>BOQ!A13</f>
        <v>Contract Identification No:- xx</v>
      </c>
      <c r="B9" s="96"/>
      <c r="C9" s="96"/>
      <c r="D9" s="96"/>
      <c r="E9" s="96"/>
      <c r="F9" s="96"/>
      <c r="G9" s="96"/>
      <c r="H9" s="96"/>
      <c r="I9" s="96"/>
    </row>
    <row r="10" spans="1:9">
      <c r="A10" s="100" t="str">
        <f>BOQ!A12</f>
        <v>Name of Contractor: xx</v>
      </c>
      <c r="B10" s="96"/>
      <c r="C10" s="96"/>
      <c r="D10" s="96"/>
      <c r="E10" s="96"/>
      <c r="F10" s="96"/>
      <c r="G10" s="96"/>
      <c r="H10" s="96"/>
      <c r="I10" s="96"/>
    </row>
    <row r="12" spans="1:9" ht="31.95" customHeight="1">
      <c r="A12" s="76" t="s">
        <v>42</v>
      </c>
      <c r="B12" s="76" t="s">
        <v>75</v>
      </c>
      <c r="C12" s="76" t="s">
        <v>40</v>
      </c>
      <c r="D12" s="76" t="s">
        <v>76</v>
      </c>
      <c r="E12" s="76" t="s">
        <v>77</v>
      </c>
      <c r="F12" s="76" t="s">
        <v>78</v>
      </c>
      <c r="G12" s="76" t="s">
        <v>79</v>
      </c>
      <c r="H12" s="76" t="s">
        <v>31</v>
      </c>
      <c r="I12" s="76" t="s">
        <v>33</v>
      </c>
    </row>
    <row r="13" spans="1:9" ht="94.05" customHeight="1">
      <c r="A13" s="77">
        <f>BOQ!A38</f>
        <v>4.2</v>
      </c>
      <c r="B13" s="77" t="str">
        <f>BOQ!B38</f>
        <v>Providing and laying , fitting and placing un-coated Mild steel / HYSD reinforcement complete in foundation as per drawing and technical specification [2014]</v>
      </c>
      <c r="C13" s="77" t="str">
        <f>BOQ!C38</f>
        <v>Ton</v>
      </c>
      <c r="D13" s="77"/>
      <c r="E13" s="77"/>
      <c r="F13" s="77"/>
      <c r="G13" s="77"/>
      <c r="H13" s="77"/>
      <c r="I13" s="77"/>
    </row>
    <row r="14" spans="1:9">
      <c r="A14" s="77"/>
      <c r="B14" s="77"/>
      <c r="C14" s="77"/>
      <c r="D14" s="77"/>
      <c r="E14" s="77"/>
      <c r="F14" s="77"/>
      <c r="G14" s="77"/>
      <c r="H14" s="77"/>
      <c r="I14" s="77"/>
    </row>
    <row r="15" spans="1:9">
      <c r="A15" s="77"/>
      <c r="B15" s="77"/>
      <c r="C15" s="77"/>
      <c r="D15" s="77"/>
      <c r="E15" s="77"/>
      <c r="F15" s="77"/>
      <c r="G15" s="77"/>
      <c r="H15" s="77"/>
      <c r="I15" s="77"/>
    </row>
    <row r="16" spans="1:9">
      <c r="A16" s="77"/>
      <c r="B16" s="77"/>
      <c r="C16" s="77"/>
      <c r="D16" s="77"/>
      <c r="E16" s="77"/>
      <c r="F16" s="77"/>
      <c r="G16" s="77"/>
      <c r="H16" s="77"/>
      <c r="I16" s="77"/>
    </row>
    <row r="17" spans="1:9">
      <c r="A17" s="77"/>
      <c r="B17" s="77"/>
      <c r="C17" s="77"/>
      <c r="D17" s="77"/>
      <c r="E17" s="77"/>
      <c r="F17" s="77"/>
      <c r="G17" s="77"/>
      <c r="H17" s="77"/>
      <c r="I17" s="77"/>
    </row>
    <row r="18" spans="1:9">
      <c r="A18" s="77"/>
      <c r="B18" s="77"/>
      <c r="C18" s="77"/>
      <c r="D18" s="77"/>
      <c r="E18" s="77"/>
      <c r="F18" s="77"/>
      <c r="G18" s="77"/>
      <c r="H18" s="77"/>
      <c r="I18" s="77"/>
    </row>
    <row r="19" spans="1:9">
      <c r="A19" s="77"/>
      <c r="B19" s="77"/>
      <c r="C19" s="77"/>
      <c r="D19" s="77"/>
      <c r="E19" s="77"/>
      <c r="F19" s="77"/>
      <c r="G19" s="77"/>
      <c r="H19" s="77"/>
      <c r="I19" s="77"/>
    </row>
    <row r="20" spans="1:9">
      <c r="A20" s="77"/>
      <c r="B20" s="77"/>
      <c r="C20" s="77"/>
      <c r="D20" s="77"/>
      <c r="E20" s="77"/>
      <c r="F20" s="77"/>
      <c r="G20" s="77"/>
      <c r="H20" s="77"/>
      <c r="I20" s="77"/>
    </row>
    <row r="21" spans="1:9">
      <c r="A21" s="77"/>
      <c r="B21" s="77"/>
      <c r="C21" s="77"/>
      <c r="D21" s="77"/>
      <c r="E21" s="77"/>
      <c r="F21" s="77"/>
      <c r="G21" s="77"/>
      <c r="H21" s="77"/>
      <c r="I21" s="77"/>
    </row>
    <row r="22" spans="1:9">
      <c r="A22" s="77"/>
      <c r="B22" s="77"/>
      <c r="C22" s="77"/>
      <c r="D22" s="77"/>
      <c r="E22" s="77"/>
      <c r="F22" s="77"/>
      <c r="G22" s="77"/>
      <c r="H22" s="77"/>
      <c r="I22" s="77"/>
    </row>
    <row r="23" spans="1:9">
      <c r="A23" s="77"/>
      <c r="B23" s="77"/>
      <c r="C23" s="77"/>
      <c r="D23" s="77"/>
      <c r="E23" s="77"/>
      <c r="F23" s="77"/>
      <c r="G23" s="77"/>
      <c r="H23" s="77"/>
      <c r="I23" s="77"/>
    </row>
    <row r="24" spans="1:9">
      <c r="A24" s="78"/>
      <c r="B24" s="78"/>
      <c r="C24" s="78"/>
      <c r="D24" s="78"/>
      <c r="E24" s="101" t="s">
        <v>80</v>
      </c>
      <c r="F24" s="101"/>
      <c r="G24" s="101"/>
      <c r="H24" s="78">
        <f>SUM(H13:H23)</f>
        <v>0</v>
      </c>
      <c r="I24" s="78"/>
    </row>
    <row r="25" spans="1:9">
      <c r="A25" s="78"/>
      <c r="B25" s="78"/>
      <c r="C25" s="78"/>
      <c r="D25" s="78"/>
      <c r="E25" s="101" t="s">
        <v>81</v>
      </c>
      <c r="F25" s="101"/>
      <c r="G25" s="101"/>
      <c r="H25" s="79">
        <f>BOQ!L38</f>
        <v>0</v>
      </c>
      <c r="I25" s="78"/>
    </row>
    <row r="26" spans="1:9">
      <c r="A26" s="78"/>
      <c r="B26" s="78"/>
      <c r="C26" s="78"/>
      <c r="D26" s="78"/>
      <c r="E26" s="101" t="s">
        <v>82</v>
      </c>
      <c r="F26" s="101"/>
      <c r="G26" s="101"/>
      <c r="H26" s="79">
        <f>H24-H25</f>
        <v>0</v>
      </c>
      <c r="I26" s="78"/>
    </row>
  </sheetData>
  <mergeCells count="13">
    <mergeCell ref="E26:G26"/>
    <mergeCell ref="A7:I7"/>
    <mergeCell ref="A8:I8"/>
    <mergeCell ref="A9:I9"/>
    <mergeCell ref="A10:I10"/>
    <mergeCell ref="E24:G24"/>
    <mergeCell ref="E25:G25"/>
    <mergeCell ref="A6:I6"/>
    <mergeCell ref="A1:I1"/>
    <mergeCell ref="A2:I2"/>
    <mergeCell ref="A3:I3"/>
    <mergeCell ref="A4:I4"/>
    <mergeCell ref="A5:I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11</vt:i4>
      </vt:variant>
    </vt:vector>
  </HeadingPairs>
  <TitlesOfParts>
    <vt:vector size="40" baseType="lpstr">
      <vt:lpstr>WA</vt:lpstr>
      <vt:lpstr>Abstract </vt:lpstr>
      <vt:lpstr>Data (2)</vt:lpstr>
      <vt:lpstr>reason</vt:lpstr>
      <vt:lpstr>VOnego</vt:lpstr>
      <vt:lpstr>cover page VO</vt:lpstr>
      <vt:lpstr>summary of variation</vt:lpstr>
      <vt:lpstr>VO</vt:lpstr>
      <vt:lpstr>Variation Checklist</vt:lpstr>
      <vt:lpstr>Revised Abstract</vt:lpstr>
      <vt:lpstr>Revised Quantity Sheet</vt:lpstr>
      <vt:lpstr>cover page</vt:lpstr>
      <vt:lpstr>Front Sheet</vt:lpstr>
      <vt:lpstr>Data</vt:lpstr>
      <vt:lpstr>BOQ</vt:lpstr>
      <vt:lpstr>1-1</vt:lpstr>
      <vt:lpstr>1-2</vt:lpstr>
      <vt:lpstr>2-1</vt:lpstr>
      <vt:lpstr>2-2</vt:lpstr>
      <vt:lpstr>3-1</vt:lpstr>
      <vt:lpstr>3-2</vt:lpstr>
      <vt:lpstr>3-3</vt:lpstr>
      <vt:lpstr>3-4</vt:lpstr>
      <vt:lpstr>3-5</vt:lpstr>
      <vt:lpstr>3-6</vt:lpstr>
      <vt:lpstr>3-7</vt:lpstr>
      <vt:lpstr>3-8</vt:lpstr>
      <vt:lpstr>4-1</vt:lpstr>
      <vt:lpstr>4-2</vt:lpstr>
      <vt:lpstr>'Abstract '!Print_Area</vt:lpstr>
      <vt:lpstr>'cover page'!Print_Area</vt:lpstr>
      <vt:lpstr>'cover page VO'!Print_Area</vt:lpstr>
      <vt:lpstr>'Front Sheet'!Print_Area</vt:lpstr>
      <vt:lpstr>reason!Print_Area</vt:lpstr>
      <vt:lpstr>'Revised Abstract'!Print_Area</vt:lpstr>
      <vt:lpstr>'Revised Quantity Sheet'!Print_Area</vt:lpstr>
      <vt:lpstr>'summary of variation'!Print_Area</vt:lpstr>
      <vt:lpstr>'Variation Checklist'!Print_Area</vt:lpstr>
      <vt:lpstr>VOnego!Print_Area</vt:lpstr>
      <vt:lpstr>reason!Print_Titles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Sudhamshu</dc:creator>
  <cp:lastModifiedBy>Sudhamshu</cp:lastModifiedBy>
  <dcterms:created xsi:type="dcterms:W3CDTF">2025-06-07T14:35:21Z</dcterms:created>
  <dcterms:modified xsi:type="dcterms:W3CDTF">2025-06-24T16:31:47Z</dcterms:modified>
</cp:coreProperties>
</file>