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hanbhattarai/Github/disaster_logistics/Results/Florence/instance3/ff5_gf50_pf100_pcost5.0/"/>
    </mc:Choice>
  </mc:AlternateContent>
  <xr:revisionPtr revIDLastSave="0" documentId="13_ncr:1_{6E03A48F-98E8-8F48-811D-834DD0994196}" xr6:coauthVersionLast="47" xr6:coauthVersionMax="47" xr10:uidLastSave="{00000000-0000-0000-0000-000000000000}"/>
  <bookViews>
    <workbookView xWindow="0" yWindow="500" windowWidth="28800" windowHeight="16300" activeTab="2" xr2:uid="{3009BBA9-0D2F-DF4A-8D61-88044D3EA9A7}"/>
  </bookViews>
  <sheets>
    <sheet name="Sheet1" sheetId="1" r:id="rId1"/>
    <sheet name="fixed_cost_sensitivy" sheetId="2" r:id="rId2"/>
    <sheet name="purchase_cost_sensitiv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2" i="3"/>
  <c r="E5" i="3"/>
  <c r="E4" i="3"/>
  <c r="E3" i="3"/>
  <c r="E2" i="3"/>
  <c r="B3" i="2"/>
  <c r="B4" i="2"/>
  <c r="B5" i="2"/>
  <c r="B2" i="2"/>
  <c r="E5" i="2"/>
  <c r="E4" i="2"/>
  <c r="E3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<sst xmlns="http://schemas.openxmlformats.org/spreadsheetml/2006/main" count="17" uniqueCount="10">
  <si>
    <t>ffact</t>
  </si>
  <si>
    <t>pfact</t>
  </si>
  <si>
    <t>pcost</t>
  </si>
  <si>
    <t>MSSP Average</t>
  </si>
  <si>
    <t>MSSP S.d.</t>
  </si>
  <si>
    <t>2SSP S.d.</t>
  </si>
  <si>
    <t>2SSP Average</t>
  </si>
  <si>
    <t>% Saving</t>
  </si>
  <si>
    <t>Fixed cost factor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</si>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</sst>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3" xfId="1" applyFont="1" applyBorder="1"/>
    <xf numFmtId="0" fontId="0" fillId="0" borderId="4" xfId="0" applyBorder="1"/>
    <xf numFmtId="0" fontId="0" fillId="0" borderId="0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0" fontId="2" fillId="0" borderId="0" xfId="0" applyFont="1"/>
    <xf numFmtId="0" fontId="2" fillId="0" borderId="0" xfId="0" applyFon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Florence case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study: 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Sensitivity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result of F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ixed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fixed_cost_sensitivy!$C$1</c:f>
              <c:strCache>
                <c:ptCount val="1"/>
                <c:pt idx="0">
                  <c:v>MSSP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fixed_cost_sensitivy!$B$2:$B$5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fixed_cost_sensitivy!$C$2:$C$5</c:f>
              <c:numCache>
                <c:formatCode>General</c:formatCode>
                <c:ptCount val="4"/>
                <c:pt idx="0">
                  <c:v>1332677.32</c:v>
                </c:pt>
                <c:pt idx="1">
                  <c:v>2753352.78</c:v>
                </c:pt>
                <c:pt idx="2">
                  <c:v>4288683.32</c:v>
                </c:pt>
                <c:pt idx="3">
                  <c:v>8515860.2799999993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2-EC45-927D-EF57BF76B5E1}"/>
            </c:ext>
          </c:extLst>
        </c:ser>
        <c:ser>
          <c:idx val="2"/>
          <c:order val="1"/>
          <c:tx>
            <c:strRef>
              <c:f>fixed_cost_sensitivy!$D$1</c:f>
              <c:strCache>
                <c:ptCount val="1"/>
                <c:pt idx="0">
                  <c:v>2SSP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fixed_cost_sensitivy!$B$2:$B$5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fixed_cost_sensitivy!$D$2:$D$5</c:f>
              <c:numCache>
                <c:formatCode>General</c:formatCode>
                <c:ptCount val="4"/>
                <c:pt idx="0">
                  <c:v>1919454.32</c:v>
                </c:pt>
                <c:pt idx="1">
                  <c:v>3323368.2</c:v>
                </c:pt>
                <c:pt idx="2">
                  <c:v>4878471.42</c:v>
                </c:pt>
                <c:pt idx="3">
                  <c:v>9089821.9800000004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2-EC45-927D-EF57BF76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358496"/>
        <c:axId val="698595072"/>
      </c:barChart>
      <c:catAx>
        <c:axId val="6993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Fixed cost change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5072"/>
        <c:crosses val="autoZero"/>
        <c:auto val="1"/>
        <c:lblAlgn val="ctr"/>
        <c:lblOffset val="100"/>
        <c:noMultiLvlLbl val="0"/>
      </c:catAx>
      <c:valAx>
        <c:axId val="698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OOS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Florence case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study: 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Sensitivity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result of Purchase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fixed_cost_sensitivy!$C$1</c:f>
              <c:strCache>
                <c:ptCount val="1"/>
                <c:pt idx="0">
                  <c:v>MSSP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purchase_cost_sensitivity!$B$2:$B$5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purchase_cost_sensitivity!$C$2:$C$5</c:f>
              <c:numCache>
                <c:formatCode>General</c:formatCode>
                <c:ptCount val="4"/>
                <c:pt idx="0">
                  <c:v>1090204.44</c:v>
                </c:pt>
                <c:pt idx="1">
                  <c:v>3008815.69</c:v>
                </c:pt>
                <c:pt idx="2">
                  <c:v>10898959.82</c:v>
                </c:pt>
                <c:pt idx="3">
                  <c:v>17550615.300000001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C-E849-A048-563E9A6442BD}"/>
            </c:ext>
          </c:extLst>
        </c:ser>
        <c:ser>
          <c:idx val="2"/>
          <c:order val="1"/>
          <c:tx>
            <c:strRef>
              <c:f>fixed_cost_sensitivy!$D$1</c:f>
              <c:strCache>
                <c:ptCount val="1"/>
                <c:pt idx="0">
                  <c:v>2SSP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purchase_cost_sensitivity!$B$2:$B$5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purchase_cost_sensitivity!$D$2:$D$5</c:f>
              <c:numCache>
                <c:formatCode>General</c:formatCode>
                <c:ptCount val="4"/>
                <c:pt idx="0">
                  <c:v>1545886.11</c:v>
                </c:pt>
                <c:pt idx="1">
                  <c:v>3635504.78</c:v>
                </c:pt>
                <c:pt idx="2">
                  <c:v>11224166.66</c:v>
                </c:pt>
                <c:pt idx="3">
                  <c:v>21214436.780000001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C-E849-A048-563E9A64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358496"/>
        <c:axId val="698595072"/>
      </c:barChart>
      <c:catAx>
        <c:axId val="6993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Purchase cost change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5072"/>
        <c:crosses val="autoZero"/>
        <c:auto val="1"/>
        <c:lblAlgn val="ctr"/>
        <c:lblOffset val="100"/>
        <c:noMultiLvlLbl val="0"/>
      </c:catAx>
      <c:valAx>
        <c:axId val="698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OOS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190500</xdr:rowOff>
    </xdr:from>
    <xdr:to>
      <xdr:col>15</xdr:col>
      <xdr:colOff>292100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4E7E5-BBD2-B7A2-F3DA-556E9246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63500</xdr:rowOff>
    </xdr:from>
    <xdr:to>
      <xdr:col>15</xdr:col>
      <xdr:colOff>349250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5036B-AEA3-2F49-A8AC-6DC7F4334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99F6-732D-574D-8DA9-409082BFFA9A}">
  <dimension ref="A1:H14"/>
  <sheetViews>
    <sheetView workbookViewId="0">
      <selection sqref="A1:H14"/>
    </sheetView>
  </sheetViews>
  <sheetFormatPr baseColWidth="10" defaultRowHeight="16" x14ac:dyDescent="0.2"/>
  <cols>
    <col min="1" max="1" width="5.1640625" bestFit="1" customWidth="1"/>
    <col min="2" max="2" width="5.5" bestFit="1" customWidth="1"/>
    <col min="3" max="3" width="5.83203125" bestFit="1" customWidth="1"/>
    <col min="4" max="4" width="12.33203125" bestFit="1" customWidth="1"/>
    <col min="5" max="5" width="11.1640625" bestFit="1" customWidth="1"/>
    <col min="6" max="6" width="12.83203125" bestFit="1" customWidth="1"/>
    <col min="7" max="7" width="11.1640625" bestFit="1" customWidth="1"/>
    <col min="8" max="8" width="8.33203125" bestFit="1" customWidth="1"/>
  </cols>
  <sheetData>
    <row r="1" spans="1:8" s="13" customFormat="1" ht="17" thickBot="1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5</v>
      </c>
      <c r="F1" s="13" t="s">
        <v>3</v>
      </c>
      <c r="G1" s="13" t="s">
        <v>4</v>
      </c>
      <c r="H1" s="13" t="s">
        <v>7</v>
      </c>
    </row>
    <row r="2" spans="1:8" ht="17" thickBot="1" x14ac:dyDescent="0.25">
      <c r="A2" s="10">
        <v>5</v>
      </c>
      <c r="B2" s="11">
        <v>200</v>
      </c>
      <c r="C2" s="11">
        <v>5</v>
      </c>
      <c r="D2" s="11">
        <v>2536313.9900000002</v>
      </c>
      <c r="E2" s="11">
        <v>528046.11</v>
      </c>
      <c r="F2" s="11">
        <v>1965423.96</v>
      </c>
      <c r="G2" s="11">
        <v>454561.65</v>
      </c>
      <c r="H2" s="12">
        <f>(D2-F2)/D2</f>
        <v>0.22508649648697487</v>
      </c>
    </row>
    <row r="3" spans="1:8" x14ac:dyDescent="0.2">
      <c r="A3" s="1">
        <v>1</v>
      </c>
      <c r="B3" s="2">
        <v>200</v>
      </c>
      <c r="C3" s="2">
        <v>5</v>
      </c>
      <c r="D3" s="2">
        <v>1919454.32</v>
      </c>
      <c r="E3" s="2">
        <v>508472.95</v>
      </c>
      <c r="F3" s="2">
        <v>1332677.32</v>
      </c>
      <c r="G3" s="2">
        <v>410729.48</v>
      </c>
      <c r="H3" s="3">
        <f t="shared" ref="H3:H14" si="0">(D3-F3)/D3</f>
        <v>0.30569990329334851</v>
      </c>
    </row>
    <row r="4" spans="1:8" x14ac:dyDescent="0.2">
      <c r="A4" s="4">
        <v>10</v>
      </c>
      <c r="B4" s="5">
        <v>200</v>
      </c>
      <c r="C4" s="5">
        <v>5</v>
      </c>
      <c r="D4" s="5">
        <v>3323368.2</v>
      </c>
      <c r="E4" s="5">
        <v>575066.81999999995</v>
      </c>
      <c r="F4" s="5">
        <v>2753352.78</v>
      </c>
      <c r="G4" s="5">
        <v>482016.77</v>
      </c>
      <c r="H4" s="6">
        <f t="shared" si="0"/>
        <v>0.17151738408040385</v>
      </c>
    </row>
    <row r="5" spans="1:8" x14ac:dyDescent="0.2">
      <c r="A5" s="4">
        <v>20</v>
      </c>
      <c r="B5" s="5">
        <v>200</v>
      </c>
      <c r="C5" s="5">
        <v>5</v>
      </c>
      <c r="D5" s="5">
        <v>4878471.42</v>
      </c>
      <c r="E5" s="5">
        <v>762114.61</v>
      </c>
      <c r="F5" s="5">
        <v>4288683.32</v>
      </c>
      <c r="G5" s="5">
        <v>697770.85</v>
      </c>
      <c r="H5" s="6">
        <f t="shared" si="0"/>
        <v>0.12089608593012924</v>
      </c>
    </row>
    <row r="6" spans="1:8" ht="17" thickBot="1" x14ac:dyDescent="0.25">
      <c r="A6" s="7">
        <v>50</v>
      </c>
      <c r="B6" s="8">
        <v>200</v>
      </c>
      <c r="C6" s="8">
        <v>5</v>
      </c>
      <c r="D6" s="8">
        <v>9089821.9800000004</v>
      </c>
      <c r="E6" s="8">
        <v>1422934.84</v>
      </c>
      <c r="F6" s="8">
        <v>8515860.2799999993</v>
      </c>
      <c r="G6" s="8">
        <v>1174216.44</v>
      </c>
      <c r="H6" s="9">
        <f t="shared" si="0"/>
        <v>6.3143337819251882E-2</v>
      </c>
    </row>
    <row r="7" spans="1:8" x14ac:dyDescent="0.2">
      <c r="A7" s="1">
        <v>5</v>
      </c>
      <c r="B7" s="2">
        <v>50</v>
      </c>
      <c r="C7" s="2">
        <v>5</v>
      </c>
      <c r="D7" s="2">
        <v>2543485.0099999998</v>
      </c>
      <c r="E7" s="2">
        <v>551552.69999999995</v>
      </c>
      <c r="F7" s="2">
        <v>1922807.12</v>
      </c>
      <c r="G7" s="2">
        <v>455945.09</v>
      </c>
      <c r="H7" s="3">
        <f t="shared" si="0"/>
        <v>0.24402655708987242</v>
      </c>
    </row>
    <row r="8" spans="1:8" x14ac:dyDescent="0.2">
      <c r="A8" s="4">
        <v>5</v>
      </c>
      <c r="B8" s="5">
        <v>100</v>
      </c>
      <c r="C8" s="5">
        <v>5</v>
      </c>
      <c r="D8" s="5">
        <v>2529386.7799999998</v>
      </c>
      <c r="E8" s="5">
        <v>532904.65</v>
      </c>
      <c r="F8" s="5">
        <v>1959789.56</v>
      </c>
      <c r="G8" s="5">
        <v>474988.74</v>
      </c>
      <c r="H8" s="6">
        <f t="shared" si="0"/>
        <v>0.22519182297616017</v>
      </c>
    </row>
    <row r="9" spans="1:8" x14ac:dyDescent="0.2">
      <c r="A9" s="4">
        <v>5</v>
      </c>
      <c r="B9" s="5">
        <v>300</v>
      </c>
      <c r="C9" s="5">
        <v>5</v>
      </c>
      <c r="D9" s="5">
        <v>2557561.12</v>
      </c>
      <c r="E9" s="5">
        <v>537911.75</v>
      </c>
      <c r="F9" s="5">
        <v>1957237.51</v>
      </c>
      <c r="G9" s="5">
        <v>437387.33</v>
      </c>
      <c r="H9" s="6">
        <f t="shared" si="0"/>
        <v>0.23472502975803763</v>
      </c>
    </row>
    <row r="10" spans="1:8" ht="17" thickBot="1" x14ac:dyDescent="0.25">
      <c r="A10" s="7">
        <v>5</v>
      </c>
      <c r="B10" s="8">
        <v>500</v>
      </c>
      <c r="C10" s="8">
        <v>5</v>
      </c>
      <c r="D10" s="8">
        <v>2571863.87</v>
      </c>
      <c r="E10" s="8">
        <v>546197.01</v>
      </c>
      <c r="F10" s="8">
        <v>1966671.81</v>
      </c>
      <c r="G10" s="8">
        <v>429772.47</v>
      </c>
      <c r="H10" s="9">
        <f t="shared" si="0"/>
        <v>0.23531263340154937</v>
      </c>
    </row>
    <row r="11" spans="1:8" x14ac:dyDescent="0.2">
      <c r="A11" s="1">
        <v>5</v>
      </c>
      <c r="B11" s="2">
        <v>200</v>
      </c>
      <c r="C11" s="2">
        <v>1</v>
      </c>
      <c r="D11" s="2">
        <v>1545886.11</v>
      </c>
      <c r="E11" s="2">
        <v>249175.03</v>
      </c>
      <c r="F11" s="2">
        <v>1090204.44</v>
      </c>
      <c r="G11" s="2">
        <v>127807.76</v>
      </c>
      <c r="H11" s="3">
        <f t="shared" si="0"/>
        <v>0.29477053131682524</v>
      </c>
    </row>
    <row r="12" spans="1:8" x14ac:dyDescent="0.2">
      <c r="A12" s="4">
        <v>5</v>
      </c>
      <c r="B12" s="5">
        <v>200</v>
      </c>
      <c r="C12" s="5">
        <v>10</v>
      </c>
      <c r="D12" s="5">
        <v>3635504.78</v>
      </c>
      <c r="E12" s="5">
        <v>886797.8</v>
      </c>
      <c r="F12" s="5">
        <v>3008815.69</v>
      </c>
      <c r="G12" s="5">
        <v>816056.91</v>
      </c>
      <c r="H12" s="6">
        <f t="shared" si="0"/>
        <v>0.17238021345690541</v>
      </c>
    </row>
    <row r="13" spans="1:8" x14ac:dyDescent="0.2">
      <c r="A13" s="4">
        <v>5</v>
      </c>
      <c r="B13" s="5">
        <v>200</v>
      </c>
      <c r="C13" s="5">
        <v>50</v>
      </c>
      <c r="D13" s="5">
        <v>11224166.66</v>
      </c>
      <c r="E13" s="5">
        <v>3875186.1</v>
      </c>
      <c r="F13" s="5">
        <v>10898959.82</v>
      </c>
      <c r="G13" s="5">
        <v>3892912.93</v>
      </c>
      <c r="H13" s="6">
        <f t="shared" si="0"/>
        <v>2.8973807129838169E-2</v>
      </c>
    </row>
    <row r="14" spans="1:8" ht="17" thickBot="1" x14ac:dyDescent="0.25">
      <c r="A14" s="7">
        <v>5</v>
      </c>
      <c r="B14" s="8">
        <v>200</v>
      </c>
      <c r="C14" s="8">
        <v>100</v>
      </c>
      <c r="D14" s="8">
        <v>21214436.780000001</v>
      </c>
      <c r="E14" s="8">
        <v>7639731.7000000002</v>
      </c>
      <c r="F14" s="8">
        <v>17550615.300000001</v>
      </c>
      <c r="G14" s="8">
        <v>7767059.3200000003</v>
      </c>
      <c r="H14" s="9">
        <f t="shared" si="0"/>
        <v>0.17270415981319304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F38D-5F1D-8941-AD96-08543346E367}">
  <dimension ref="A1:E5"/>
  <sheetViews>
    <sheetView workbookViewId="0">
      <selection activeCell="B22" sqref="B22"/>
    </sheetView>
  </sheetViews>
  <sheetFormatPr baseColWidth="10" defaultRowHeight="16" x14ac:dyDescent="0.2"/>
  <cols>
    <col min="1" max="1" width="14.83203125" style="5" bestFit="1" customWidth="1"/>
    <col min="2" max="2" width="14.83203125" style="5" customWidth="1"/>
    <col min="3" max="3" width="12.83203125" style="5" bestFit="1" customWidth="1"/>
    <col min="4" max="4" width="12.33203125" style="5" bestFit="1" customWidth="1"/>
    <col min="5" max="5" width="8.33203125" style="5" bestFit="1" customWidth="1"/>
    <col min="6" max="16384" width="10.83203125" style="5"/>
  </cols>
  <sheetData>
    <row r="1" spans="1:5" x14ac:dyDescent="0.2">
      <c r="B1" s="14" t="s">
        <v>8</v>
      </c>
      <c r="C1" s="14" t="s">
        <v>3</v>
      </c>
      <c r="D1" s="14" t="s">
        <v>6</v>
      </c>
      <c r="E1" s="14" t="s">
        <v>7</v>
      </c>
    </row>
    <row r="2" spans="1:5" x14ac:dyDescent="0.2">
      <c r="A2" s="5">
        <v>1</v>
      </c>
      <c r="B2" s="5">
        <f>A2/5</f>
        <v>0.2</v>
      </c>
      <c r="C2" s="5">
        <v>1332677.32</v>
      </c>
      <c r="D2" s="5">
        <v>1919454.32</v>
      </c>
      <c r="E2" s="15">
        <f>(D2-C2)/D2</f>
        <v>0.30569990329334851</v>
      </c>
    </row>
    <row r="3" spans="1:5" x14ac:dyDescent="0.2">
      <c r="A3" s="5">
        <v>10</v>
      </c>
      <c r="B3" s="5">
        <f t="shared" ref="B3:B5" si="0">A3/5</f>
        <v>2</v>
      </c>
      <c r="C3" s="5">
        <v>2753352.78</v>
      </c>
      <c r="D3" s="5">
        <v>3323368.2</v>
      </c>
      <c r="E3" s="15">
        <f>(D3-C3)/D3</f>
        <v>0.17151738408040385</v>
      </c>
    </row>
    <row r="4" spans="1:5" x14ac:dyDescent="0.2">
      <c r="A4" s="5">
        <v>20</v>
      </c>
      <c r="B4" s="5">
        <f t="shared" si="0"/>
        <v>4</v>
      </c>
      <c r="C4" s="5">
        <v>4288683.32</v>
      </c>
      <c r="D4" s="5">
        <v>4878471.42</v>
      </c>
      <c r="E4" s="15">
        <f>(D4-C4)/D4</f>
        <v>0.12089608593012924</v>
      </c>
    </row>
    <row r="5" spans="1:5" x14ac:dyDescent="0.2">
      <c r="A5" s="5">
        <v>50</v>
      </c>
      <c r="B5" s="5">
        <f t="shared" si="0"/>
        <v>10</v>
      </c>
      <c r="C5" s="5">
        <v>8515860.2799999993</v>
      </c>
      <c r="D5" s="5">
        <v>9089821.9800000004</v>
      </c>
      <c r="E5" s="15">
        <f>(D5-C5)/D5</f>
        <v>6.3143337819251882E-2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63DC-BEDF-DF4E-8DAF-641D03CE1478}">
  <dimension ref="A1:E5"/>
  <sheetViews>
    <sheetView tabSelected="1" workbookViewId="0">
      <selection activeCell="B13" sqref="B13"/>
    </sheetView>
  </sheetViews>
  <sheetFormatPr baseColWidth="10" defaultRowHeight="16" x14ac:dyDescent="0.2"/>
  <cols>
    <col min="2" max="2" width="13" bestFit="1" customWidth="1"/>
    <col min="4" max="4" width="12.33203125" bestFit="1" customWidth="1"/>
  </cols>
  <sheetData>
    <row r="1" spans="1:5" ht="17" thickBot="1" x14ac:dyDescent="0.25">
      <c r="A1" s="13" t="s">
        <v>2</v>
      </c>
      <c r="B1" s="13" t="s">
        <v>9</v>
      </c>
      <c r="C1" s="13" t="s">
        <v>3</v>
      </c>
      <c r="D1" s="13" t="s">
        <v>6</v>
      </c>
      <c r="E1" s="13" t="s">
        <v>7</v>
      </c>
    </row>
    <row r="2" spans="1:5" ht="17" thickBot="1" x14ac:dyDescent="0.25">
      <c r="A2" s="2">
        <v>1</v>
      </c>
      <c r="B2" s="2">
        <f>A2/5</f>
        <v>0.2</v>
      </c>
      <c r="C2" s="2">
        <v>1090204.44</v>
      </c>
      <c r="D2" s="2">
        <v>1545886.11</v>
      </c>
      <c r="E2" s="3">
        <f>(D2-C2)/D2</f>
        <v>0.29477053131682524</v>
      </c>
    </row>
    <row r="3" spans="1:5" ht="17" thickBot="1" x14ac:dyDescent="0.25">
      <c r="A3" s="5">
        <v>10</v>
      </c>
      <c r="B3" s="2">
        <f t="shared" ref="B3:B5" si="0">A3/5</f>
        <v>2</v>
      </c>
      <c r="C3" s="5">
        <v>3008815.69</v>
      </c>
      <c r="D3" s="5">
        <v>3635504.78</v>
      </c>
      <c r="E3" s="6">
        <f>(D3-C3)/D3</f>
        <v>0.17238021345690541</v>
      </c>
    </row>
    <row r="4" spans="1:5" ht="17" thickBot="1" x14ac:dyDescent="0.25">
      <c r="A4" s="5">
        <v>50</v>
      </c>
      <c r="B4" s="2">
        <f t="shared" si="0"/>
        <v>10</v>
      </c>
      <c r="C4" s="5">
        <v>10898959.82</v>
      </c>
      <c r="D4" s="5">
        <v>11224166.66</v>
      </c>
      <c r="E4" s="6">
        <f>(D4-C4)/D4</f>
        <v>2.8973807129838169E-2</v>
      </c>
    </row>
    <row r="5" spans="1:5" ht="17" thickBot="1" x14ac:dyDescent="0.25">
      <c r="A5" s="8">
        <v>100</v>
      </c>
      <c r="B5" s="2">
        <f t="shared" si="0"/>
        <v>20</v>
      </c>
      <c r="C5" s="8">
        <v>17550615.300000001</v>
      </c>
      <c r="D5" s="8">
        <v>21214436.780000001</v>
      </c>
      <c r="E5" s="9">
        <f>(D5-C5)/D5</f>
        <v>0.17270415981319304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fixed_cost_sensitivy</vt:lpstr>
      <vt:lpstr>purchase_cost_sensitivity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2024-03-19T02:02:13Z</dcterms:created>
  <dcterms:modified xsi:type="dcterms:W3CDTF">2024-03-19T03:52:55Z</dcterms:modified>
</cp:coreProperties>
</file>