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udhanb\Documents\GitHub\quadratic_curve_fitting\"/>
    </mc:Choice>
  </mc:AlternateContent>
  <xr:revisionPtr revIDLastSave="0" documentId="13_ncr:1_{EB989CE0-9276-4DC7-8664-DC2710F3288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solution" sheetId="2" r:id="rId2"/>
  </sheets>
  <definedNames>
    <definedName name="solver_adj" localSheetId="1" hidden="1">solution!$I$2:$I$20,solution!$K$2:$K$4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solution!$I$2:$I$20</definedName>
    <definedName name="solver_lhs2" localSheetId="1" hidden="1">solution!$I$2:$I$20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solution!$I$21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solution!$G$2:$G$20</definedName>
    <definedName name="solver_rhs2" localSheetId="1" hidden="1">solution!$H$2:$H$20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E3" i="2" l="1"/>
  <c r="H3" i="2" s="1"/>
  <c r="E6" i="2"/>
  <c r="G6" i="2" s="1"/>
  <c r="E15" i="2"/>
  <c r="E7" i="2"/>
  <c r="G7" i="2" s="1"/>
  <c r="E17" i="2"/>
  <c r="G17" i="2" s="1"/>
  <c r="E5" i="2"/>
  <c r="E16" i="2"/>
  <c r="G16" i="2" s="1"/>
  <c r="E4" i="2"/>
  <c r="H4" i="2" s="1"/>
  <c r="E14" i="2"/>
  <c r="G14" i="2" s="1"/>
  <c r="E19" i="2"/>
  <c r="G19" i="2" s="1"/>
  <c r="E11" i="2"/>
  <c r="H11" i="2" s="1"/>
  <c r="E18" i="2"/>
  <c r="G18" i="2" s="1"/>
  <c r="E9" i="2"/>
  <c r="H9" i="2" s="1"/>
  <c r="G3" i="2"/>
  <c r="E13" i="2"/>
  <c r="H13" i="2" s="1"/>
  <c r="G15" i="2"/>
  <c r="E12" i="2"/>
  <c r="H12" i="2" s="1"/>
  <c r="E2" i="2"/>
  <c r="G2" i="2" s="1"/>
  <c r="E8" i="2"/>
  <c r="G8" i="2" s="1"/>
  <c r="E20" i="2"/>
  <c r="G20" i="2" s="1"/>
  <c r="E10" i="2"/>
  <c r="G10" i="2" s="1"/>
  <c r="H5" i="2"/>
  <c r="G5" i="2"/>
  <c r="H16" i="2"/>
  <c r="H15" i="2"/>
  <c r="H17" i="2" l="1"/>
  <c r="H6" i="2"/>
  <c r="H18" i="2"/>
  <c r="H14" i="2"/>
  <c r="H7" i="2"/>
  <c r="G11" i="2"/>
  <c r="G4" i="2"/>
  <c r="H19" i="2"/>
  <c r="H20" i="2"/>
  <c r="H8" i="2"/>
  <c r="G9" i="2"/>
  <c r="G13" i="2"/>
  <c r="H10" i="2"/>
  <c r="G12" i="2"/>
  <c r="H2" i="2"/>
</calcChain>
</file>

<file path=xl/sharedStrings.xml><?xml version="1.0" encoding="utf-8"?>
<sst xmlns="http://schemas.openxmlformats.org/spreadsheetml/2006/main" count="15" uniqueCount="11">
  <si>
    <t>x</t>
  </si>
  <si>
    <t>y</t>
  </si>
  <si>
    <t>x^2</t>
  </si>
  <si>
    <t>a</t>
  </si>
  <si>
    <t>b</t>
  </si>
  <si>
    <t>c</t>
  </si>
  <si>
    <t>y_hat</t>
  </si>
  <si>
    <t>z</t>
  </si>
  <si>
    <t>y_hat - y</t>
  </si>
  <si>
    <t xml:space="preserve"> y - y_hat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</si>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</sst>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solution!$B$1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solution!$A$2:$A$20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1.9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6.6</c:v>
                </c:pt>
                <c:pt idx="14">
                  <c:v>7</c:v>
                </c:pt>
                <c:pt idx="15">
                  <c:v>7.6</c:v>
                </c:pt>
                <c:pt idx="16">
                  <c:v>8.5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solution!$B$2:$B$20</c:f>
              <c:numCache>
                <c:formatCode>General</c:formatCode>
                <c:ptCount val="19"/>
                <c:pt idx="0">
                  <c:v>1</c:v>
                </c:pt>
                <c:pt idx="1">
                  <c:v>0.9</c:v>
                </c:pt>
                <c:pt idx="2">
                  <c:v>0.7</c:v>
                </c:pt>
                <c:pt idx="3">
                  <c:v>1.5</c:v>
                </c:pt>
                <c:pt idx="4">
                  <c:v>2</c:v>
                </c:pt>
                <c:pt idx="5">
                  <c:v>2.4</c:v>
                </c:pt>
                <c:pt idx="6">
                  <c:v>3.2</c:v>
                </c:pt>
                <c:pt idx="7">
                  <c:v>2</c:v>
                </c:pt>
                <c:pt idx="8">
                  <c:v>2.7</c:v>
                </c:pt>
                <c:pt idx="9">
                  <c:v>3.5</c:v>
                </c:pt>
                <c:pt idx="10">
                  <c:v>1</c:v>
                </c:pt>
                <c:pt idx="11">
                  <c:v>4</c:v>
                </c:pt>
                <c:pt idx="12">
                  <c:v>3.6</c:v>
                </c:pt>
                <c:pt idx="13">
                  <c:v>2.7</c:v>
                </c:pt>
                <c:pt idx="14">
                  <c:v>5.7</c:v>
                </c:pt>
                <c:pt idx="15">
                  <c:v>4.5999999999999996</c:v>
                </c:pt>
                <c:pt idx="16">
                  <c:v>6</c:v>
                </c:pt>
                <c:pt idx="17">
                  <c:v>6.8</c:v>
                </c:pt>
                <c:pt idx="18">
                  <c:v>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1-4A5A-855A-D1A4AF5050B6}"/>
            </c:ext>
          </c:extLst>
        </c:ser>
        <c:ser>
          <c:idx val="1"/>
          <c:order val="1"/>
          <c:tx>
            <c:v>y_hat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solution!$A$2:$A$20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1.9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6.6</c:v>
                </c:pt>
                <c:pt idx="14">
                  <c:v>7</c:v>
                </c:pt>
                <c:pt idx="15">
                  <c:v>7.6</c:v>
                </c:pt>
                <c:pt idx="16">
                  <c:v>8.5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solution!$E$2:$E$20</c:f>
              <c:numCache>
                <c:formatCode>General</c:formatCode>
                <c:ptCount val="19"/>
                <c:pt idx="0">
                  <c:v>0.98235294006541485</c:v>
                </c:pt>
                <c:pt idx="1">
                  <c:v>1.1380392152835894</c:v>
                </c:pt>
                <c:pt idx="2">
                  <c:v>1.3105882354370921</c:v>
                </c:pt>
                <c:pt idx="3">
                  <c:v>1.5000000005259231</c:v>
                </c:pt>
                <c:pt idx="4">
                  <c:v>1.6636705889504242</c:v>
                </c:pt>
                <c:pt idx="5">
                  <c:v>1.9294117655095695</c:v>
                </c:pt>
                <c:pt idx="6">
                  <c:v>2.169411765404385</c:v>
                </c:pt>
                <c:pt idx="7">
                  <c:v>2.4262745102345282</c:v>
                </c:pt>
                <c:pt idx="8">
                  <c:v>2.7</c:v>
                </c:pt>
                <c:pt idx="9">
                  <c:v>2.9905882347007999</c:v>
                </c:pt>
                <c:pt idx="10">
                  <c:v>3.2980392143369279</c:v>
                </c:pt>
                <c:pt idx="11">
                  <c:v>3.6223529389083842</c:v>
                </c:pt>
                <c:pt idx="12">
                  <c:v>3.9635294084151682</c:v>
                </c:pt>
                <c:pt idx="13">
                  <c:v>4.3951999951379417</c:v>
                </c:pt>
                <c:pt idx="14">
                  <c:v>4.6964705822347215</c:v>
                </c:pt>
                <c:pt idx="15">
                  <c:v>5.1686117568022834</c:v>
                </c:pt>
                <c:pt idx="16">
                  <c:v>5.9223529299790121</c:v>
                </c:pt>
                <c:pt idx="17">
                  <c:v>6.3647058690977651</c:v>
                </c:pt>
                <c:pt idx="18">
                  <c:v>7.299999982141256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01-4A5A-855A-D1A4AF50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340191"/>
        <c:axId val="879355167"/>
      </c:scatterChart>
      <c:valAx>
        <c:axId val="879340191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55167"/>
        <c:crosses val="autoZero"/>
        <c:crossBetween val="midCat"/>
      </c:valAx>
      <c:valAx>
        <c:axId val="879355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4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solution!$B$1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87998535066835"/>
                  <c:y val="-0.25019607843137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solution!$A$2:$A$20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1.9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6.6</c:v>
                </c:pt>
                <c:pt idx="14">
                  <c:v>7</c:v>
                </c:pt>
                <c:pt idx="15">
                  <c:v>7.6</c:v>
                </c:pt>
                <c:pt idx="16">
                  <c:v>8.5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solution!$B$2:$B$20</c:f>
              <c:numCache>
                <c:formatCode>General</c:formatCode>
                <c:ptCount val="19"/>
                <c:pt idx="0">
                  <c:v>1</c:v>
                </c:pt>
                <c:pt idx="1">
                  <c:v>0.9</c:v>
                </c:pt>
                <c:pt idx="2">
                  <c:v>0.7</c:v>
                </c:pt>
                <c:pt idx="3">
                  <c:v>1.5</c:v>
                </c:pt>
                <c:pt idx="4">
                  <c:v>2</c:v>
                </c:pt>
                <c:pt idx="5">
                  <c:v>2.4</c:v>
                </c:pt>
                <c:pt idx="6">
                  <c:v>3.2</c:v>
                </c:pt>
                <c:pt idx="7">
                  <c:v>2</c:v>
                </c:pt>
                <c:pt idx="8">
                  <c:v>2.7</c:v>
                </c:pt>
                <c:pt idx="9">
                  <c:v>3.5</c:v>
                </c:pt>
                <c:pt idx="10">
                  <c:v>1</c:v>
                </c:pt>
                <c:pt idx="11">
                  <c:v>4</c:v>
                </c:pt>
                <c:pt idx="12">
                  <c:v>3.6</c:v>
                </c:pt>
                <c:pt idx="13">
                  <c:v>2.7</c:v>
                </c:pt>
                <c:pt idx="14">
                  <c:v>5.7</c:v>
                </c:pt>
                <c:pt idx="15">
                  <c:v>4.5999999999999996</c:v>
                </c:pt>
                <c:pt idx="16">
                  <c:v>6</c:v>
                </c:pt>
                <c:pt idx="17">
                  <c:v>6.8</c:v>
                </c:pt>
                <c:pt idx="18">
                  <c:v>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4-45A2-B646-A66893365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453919"/>
        <c:axId val="993448511"/>
      </c:scatterChart>
      <c:valAx>
        <c:axId val="99345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48511"/>
        <c:crosses val="autoZero"/>
        <c:crossBetween val="midCat"/>
      </c:valAx>
      <c:valAx>
        <c:axId val="99344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5391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117475</xdr:colOff>
      <xdr:row>0</xdr:row>
      <xdr:rowOff>111125</xdr:rowOff>
    </xdr:from>
    <xdr:to>
      <xdr:col>16</xdr:col>
      <xdr:colOff>488950</xdr:colOff>
      <xdr:row>12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8C68B-ABF1-4CA8-968F-BB75F987F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98425</xdr:colOff>
      <xdr:row>13</xdr:row>
      <xdr:rowOff>3175</xdr:rowOff>
    </xdr:from>
    <xdr:to>
      <xdr:col>16</xdr:col>
      <xdr:colOff>463550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DF5EDA-85AA-4A41-9D7D-97C342326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G18" sqref="G1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</v>
      </c>
    </row>
    <row r="3" spans="1:2" x14ac:dyDescent="0.35">
      <c r="A3">
        <v>0.5</v>
      </c>
      <c r="B3">
        <v>0.9</v>
      </c>
    </row>
    <row r="4" spans="1:2" x14ac:dyDescent="0.35">
      <c r="A4">
        <v>1</v>
      </c>
      <c r="B4">
        <v>0.7</v>
      </c>
    </row>
    <row r="5" spans="1:2" x14ac:dyDescent="0.35">
      <c r="A5">
        <v>1.5</v>
      </c>
      <c r="B5">
        <v>1.5</v>
      </c>
    </row>
    <row r="6" spans="1:2" x14ac:dyDescent="0.35">
      <c r="A6">
        <v>1.9</v>
      </c>
      <c r="B6">
        <v>2</v>
      </c>
    </row>
    <row r="7" spans="1:2" x14ac:dyDescent="0.35">
      <c r="A7">
        <v>2.5</v>
      </c>
      <c r="B7">
        <v>2.4</v>
      </c>
    </row>
    <row r="8" spans="1:2" x14ac:dyDescent="0.35">
      <c r="A8">
        <v>3</v>
      </c>
      <c r="B8">
        <v>3.2</v>
      </c>
    </row>
    <row r="9" spans="1:2" x14ac:dyDescent="0.35">
      <c r="A9">
        <v>3.5</v>
      </c>
      <c r="B9">
        <v>2</v>
      </c>
    </row>
    <row r="10" spans="1:2" x14ac:dyDescent="0.35">
      <c r="A10">
        <v>4</v>
      </c>
      <c r="B10">
        <v>2.7</v>
      </c>
    </row>
    <row r="11" spans="1:2" x14ac:dyDescent="0.35">
      <c r="A11">
        <v>4.5</v>
      </c>
      <c r="B11">
        <v>3.5</v>
      </c>
    </row>
    <row r="12" spans="1:2" x14ac:dyDescent="0.35">
      <c r="A12">
        <v>5</v>
      </c>
      <c r="B12">
        <v>1</v>
      </c>
    </row>
    <row r="13" spans="1:2" x14ac:dyDescent="0.35">
      <c r="A13">
        <v>5.5</v>
      </c>
      <c r="B13">
        <v>4</v>
      </c>
    </row>
    <row r="14" spans="1:2" x14ac:dyDescent="0.35">
      <c r="A14">
        <v>6</v>
      </c>
      <c r="B14">
        <v>3.6</v>
      </c>
    </row>
    <row r="15" spans="1:2" x14ac:dyDescent="0.35">
      <c r="A15">
        <v>6.6</v>
      </c>
      <c r="B15">
        <v>2.7</v>
      </c>
    </row>
    <row r="16" spans="1:2" x14ac:dyDescent="0.35">
      <c r="A16">
        <v>7</v>
      </c>
      <c r="B16">
        <v>5.7</v>
      </c>
    </row>
    <row r="17" spans="1:2" x14ac:dyDescent="0.35">
      <c r="A17">
        <v>7.6</v>
      </c>
      <c r="B17">
        <v>4.5999999999999996</v>
      </c>
    </row>
    <row r="18" spans="1:2" x14ac:dyDescent="0.35">
      <c r="A18">
        <v>8.5</v>
      </c>
      <c r="B18">
        <v>6</v>
      </c>
    </row>
    <row r="19" spans="1:2" x14ac:dyDescent="0.35">
      <c r="A19">
        <v>9</v>
      </c>
      <c r="B19">
        <v>6.8</v>
      </c>
    </row>
    <row r="20" spans="1:2" x14ac:dyDescent="0.35">
      <c r="A20">
        <v>10</v>
      </c>
      <c r="B20">
        <v>7.3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304B-B697-44E5-A4BF-D43775735187}">
  <dimension ref="A1:K21"/>
  <sheetViews>
    <sheetView workbookViewId="0">
      <selection activeCell="J14" sqref="J14"/>
    </sheetView>
  </sheetViews>
  <sheetFormatPr defaultRowHeight="14.5" x14ac:dyDescent="0.35"/>
  <cols>
    <col min="1" max="16384" width="8.7265625" style="2"/>
  </cols>
  <sheetData>
    <row r="1" spans="1:11" s="1" customFormat="1" ht="15" thickBot="1" x14ac:dyDescent="0.4">
      <c r="A1" s="15" t="s">
        <v>0</v>
      </c>
      <c r="B1" s="16" t="s">
        <v>1</v>
      </c>
      <c r="C1" s="1" t="s">
        <v>2</v>
      </c>
      <c r="D1" s="1" t="s">
        <v>0</v>
      </c>
      <c r="E1" s="1" t="s">
        <v>6</v>
      </c>
      <c r="F1" s="1" t="s">
        <v>1</v>
      </c>
      <c r="G1" s="15" t="s">
        <v>8</v>
      </c>
      <c r="H1" s="16" t="s">
        <v>9</v>
      </c>
      <c r="I1" s="12" t="s">
        <v>10</v>
      </c>
    </row>
    <row r="2" spans="1:11" x14ac:dyDescent="0.35">
      <c r="A2" s="5">
        <v>0</v>
      </c>
      <c r="B2" s="17">
        <v>1</v>
      </c>
      <c r="C2" s="2">
        <f>A2*A2</f>
        <v>0</v>
      </c>
      <c r="D2" s="2">
        <f>A2</f>
        <v>0</v>
      </c>
      <c r="E2" s="2">
        <f>$K$2*C2+$K$3*D2+$K$4</f>
        <v>0.98235294006541485</v>
      </c>
      <c r="F2" s="2">
        <f>B2</f>
        <v>1</v>
      </c>
      <c r="G2" s="5">
        <f>E2-F2</f>
        <v>-1.7647059934585152E-2</v>
      </c>
      <c r="H2" s="17">
        <f>F2-E2</f>
        <v>1.7647059934585152E-2</v>
      </c>
      <c r="I2" s="13">
        <v>1.7647059934585041E-2</v>
      </c>
      <c r="J2" s="9" t="s">
        <v>3</v>
      </c>
      <c r="K2" s="4">
        <v>3.3725489870656308E-2</v>
      </c>
    </row>
    <row r="3" spans="1:11" x14ac:dyDescent="0.35">
      <c r="A3" s="5">
        <v>0.5</v>
      </c>
      <c r="B3" s="17">
        <v>0.9</v>
      </c>
      <c r="C3" s="2">
        <f t="shared" ref="C3:C20" si="0">A3*A3</f>
        <v>0.25</v>
      </c>
      <c r="D3" s="2">
        <f t="shared" ref="D3:D20" si="1">A3</f>
        <v>0.5</v>
      </c>
      <c r="E3" s="2">
        <f>$K$2*C3+$K$3*D3+$K$4</f>
        <v>1.1380392152835894</v>
      </c>
      <c r="F3" s="2">
        <f t="shared" ref="F3:F20" si="2">B3</f>
        <v>0.9</v>
      </c>
      <c r="G3" s="5">
        <f t="shared" ref="G3:G20" si="3">E3-F3</f>
        <v>0.2380392152835894</v>
      </c>
      <c r="H3" s="17">
        <f t="shared" ref="H3:H20" si="4">F3-E3</f>
        <v>-0.2380392152835894</v>
      </c>
      <c r="I3" s="13">
        <v>0.23803921528358962</v>
      </c>
      <c r="J3" s="10" t="s">
        <v>4</v>
      </c>
      <c r="K3" s="6">
        <v>0.29450980550102107</v>
      </c>
    </row>
    <row r="4" spans="1:11" ht="15" thickBot="1" x14ac:dyDescent="0.4">
      <c r="A4" s="5">
        <v>1</v>
      </c>
      <c r="B4" s="17">
        <v>0.7</v>
      </c>
      <c r="C4" s="2">
        <f t="shared" si="0"/>
        <v>1</v>
      </c>
      <c r="D4" s="2">
        <f t="shared" si="1"/>
        <v>1</v>
      </c>
      <c r="E4" s="2">
        <f>$K$2*C4+$K$3*D4+$K$4</f>
        <v>1.3105882354370921</v>
      </c>
      <c r="F4" s="2">
        <f t="shared" si="2"/>
        <v>0.7</v>
      </c>
      <c r="G4" s="5">
        <f t="shared" si="3"/>
        <v>0.61058823543709217</v>
      </c>
      <c r="H4" s="17">
        <f t="shared" si="4"/>
        <v>-0.61058823543709217</v>
      </c>
      <c r="I4" s="13">
        <v>0.61058823543709251</v>
      </c>
      <c r="J4" s="11" t="s">
        <v>5</v>
      </c>
      <c r="K4" s="8">
        <v>0.98235294006541485</v>
      </c>
    </row>
    <row r="5" spans="1:11" x14ac:dyDescent="0.35">
      <c r="A5" s="5">
        <v>1.5</v>
      </c>
      <c r="B5" s="17">
        <v>1.5</v>
      </c>
      <c r="C5" s="2">
        <f t="shared" si="0"/>
        <v>2.25</v>
      </c>
      <c r="D5" s="2">
        <f t="shared" si="1"/>
        <v>1.5</v>
      </c>
      <c r="E5" s="2">
        <f>$K$2*C5+$K$3*D5+$K$4</f>
        <v>1.5000000005259231</v>
      </c>
      <c r="F5" s="2">
        <f t="shared" si="2"/>
        <v>1.5</v>
      </c>
      <c r="G5" s="5">
        <f t="shared" si="3"/>
        <v>5.2592308286136813E-10</v>
      </c>
      <c r="H5" s="17">
        <f t="shared" si="4"/>
        <v>-5.2592308286136813E-10</v>
      </c>
      <c r="I5" s="13">
        <v>0</v>
      </c>
    </row>
    <row r="6" spans="1:11" x14ac:dyDescent="0.35">
      <c r="A6" s="5">
        <v>1.9</v>
      </c>
      <c r="B6" s="17">
        <v>2</v>
      </c>
      <c r="C6" s="2">
        <f t="shared" si="0"/>
        <v>3.61</v>
      </c>
      <c r="D6" s="2">
        <f t="shared" si="1"/>
        <v>1.9</v>
      </c>
      <c r="E6" s="2">
        <f>$K$2*C6+$K$3*D6+$K$4</f>
        <v>1.6636705889504242</v>
      </c>
      <c r="F6" s="2">
        <f t="shared" si="2"/>
        <v>2</v>
      </c>
      <c r="G6" s="5">
        <f t="shared" si="3"/>
        <v>-0.33632941104957581</v>
      </c>
      <c r="H6" s="17">
        <f t="shared" si="4"/>
        <v>0.33632941104957581</v>
      </c>
      <c r="I6" s="13">
        <v>0.33632941584284237</v>
      </c>
    </row>
    <row r="7" spans="1:11" x14ac:dyDescent="0.35">
      <c r="A7" s="5">
        <v>2.5</v>
      </c>
      <c r="B7" s="17">
        <v>2.4</v>
      </c>
      <c r="C7" s="2">
        <f t="shared" si="0"/>
        <v>6.25</v>
      </c>
      <c r="D7" s="2">
        <f t="shared" si="1"/>
        <v>2.5</v>
      </c>
      <c r="E7" s="2">
        <f>$K$2*C7+$K$3*D7+$K$4</f>
        <v>1.9294117655095695</v>
      </c>
      <c r="F7" s="2">
        <f t="shared" si="2"/>
        <v>2.4</v>
      </c>
      <c r="G7" s="5">
        <f t="shared" si="3"/>
        <v>-0.47058823449043041</v>
      </c>
      <c r="H7" s="17">
        <f t="shared" si="4"/>
        <v>0.47058823449043041</v>
      </c>
      <c r="I7" s="13">
        <v>0.47058825223988104</v>
      </c>
    </row>
    <row r="8" spans="1:11" x14ac:dyDescent="0.35">
      <c r="A8" s="5">
        <v>3</v>
      </c>
      <c r="B8" s="17">
        <v>3.2</v>
      </c>
      <c r="C8" s="2">
        <f t="shared" si="0"/>
        <v>9</v>
      </c>
      <c r="D8" s="2">
        <f t="shared" si="1"/>
        <v>3</v>
      </c>
      <c r="E8" s="2">
        <f>$K$2*C8+$K$3*D8+$K$4</f>
        <v>2.169411765404385</v>
      </c>
      <c r="F8" s="2">
        <f t="shared" si="2"/>
        <v>3.2</v>
      </c>
      <c r="G8" s="5">
        <f t="shared" si="3"/>
        <v>-1.0305882345956152</v>
      </c>
      <c r="H8" s="17">
        <f t="shared" si="4"/>
        <v>1.0305882345956152</v>
      </c>
      <c r="I8" s="13">
        <v>1.0305882345956148</v>
      </c>
    </row>
    <row r="9" spans="1:11" x14ac:dyDescent="0.35">
      <c r="A9" s="5">
        <v>3.5</v>
      </c>
      <c r="B9" s="17">
        <v>2</v>
      </c>
      <c r="C9" s="2">
        <f t="shared" si="0"/>
        <v>12.25</v>
      </c>
      <c r="D9" s="2">
        <f t="shared" si="1"/>
        <v>3.5</v>
      </c>
      <c r="E9" s="2">
        <f>$K$2*C9+$K$3*D9+$K$4</f>
        <v>2.4262745102345282</v>
      </c>
      <c r="F9" s="2">
        <f t="shared" si="2"/>
        <v>2</v>
      </c>
      <c r="G9" s="5">
        <f t="shared" si="3"/>
        <v>0.42627451023452823</v>
      </c>
      <c r="H9" s="17">
        <f t="shared" si="4"/>
        <v>-0.42627451023452823</v>
      </c>
      <c r="I9" s="13">
        <v>0.4262745102345285</v>
      </c>
    </row>
    <row r="10" spans="1:11" x14ac:dyDescent="0.35">
      <c r="A10" s="5">
        <v>4</v>
      </c>
      <c r="B10" s="17">
        <v>2.7</v>
      </c>
      <c r="C10" s="2">
        <f t="shared" si="0"/>
        <v>16</v>
      </c>
      <c r="D10" s="2">
        <f t="shared" si="1"/>
        <v>4</v>
      </c>
      <c r="E10" s="2">
        <f>$K$2*C10+$K$3*D10+$K$4</f>
        <v>2.7</v>
      </c>
      <c r="F10" s="2">
        <f t="shared" si="2"/>
        <v>2.7</v>
      </c>
      <c r="G10" s="5">
        <f t="shared" si="3"/>
        <v>0</v>
      </c>
      <c r="H10" s="17">
        <f t="shared" si="4"/>
        <v>0</v>
      </c>
      <c r="I10" s="13">
        <v>0</v>
      </c>
    </row>
    <row r="11" spans="1:11" x14ac:dyDescent="0.35">
      <c r="A11" s="5">
        <v>4.5</v>
      </c>
      <c r="B11" s="17">
        <v>3.5</v>
      </c>
      <c r="C11" s="2">
        <f t="shared" si="0"/>
        <v>20.25</v>
      </c>
      <c r="D11" s="2">
        <f t="shared" si="1"/>
        <v>4.5</v>
      </c>
      <c r="E11" s="2">
        <f>$K$2*C11+$K$3*D11+$K$4</f>
        <v>2.9905882347007999</v>
      </c>
      <c r="F11" s="2">
        <f t="shared" si="2"/>
        <v>3.5</v>
      </c>
      <c r="G11" s="5">
        <f t="shared" si="3"/>
        <v>-0.50941176529920007</v>
      </c>
      <c r="H11" s="17">
        <f t="shared" si="4"/>
        <v>0.50941176529920007</v>
      </c>
      <c r="I11" s="13">
        <v>0.50941179584664131</v>
      </c>
    </row>
    <row r="12" spans="1:11" x14ac:dyDescent="0.35">
      <c r="A12" s="5">
        <v>5</v>
      </c>
      <c r="B12" s="17">
        <v>1</v>
      </c>
      <c r="C12" s="2">
        <f t="shared" si="0"/>
        <v>25</v>
      </c>
      <c r="D12" s="2">
        <f t="shared" si="1"/>
        <v>5</v>
      </c>
      <c r="E12" s="2">
        <f>$K$2*C12+$K$3*D12+$K$4</f>
        <v>3.2980392143369279</v>
      </c>
      <c r="F12" s="2">
        <f t="shared" si="2"/>
        <v>1</v>
      </c>
      <c r="G12" s="5">
        <f t="shared" si="3"/>
        <v>2.2980392143369279</v>
      </c>
      <c r="H12" s="17">
        <f t="shared" si="4"/>
        <v>-2.2980392143369279</v>
      </c>
      <c r="I12" s="13">
        <v>2.2980392143369284</v>
      </c>
    </row>
    <row r="13" spans="1:11" x14ac:dyDescent="0.35">
      <c r="A13" s="5">
        <v>5.5</v>
      </c>
      <c r="B13" s="17">
        <v>4</v>
      </c>
      <c r="C13" s="2">
        <f t="shared" si="0"/>
        <v>30.25</v>
      </c>
      <c r="D13" s="2">
        <f t="shared" si="1"/>
        <v>5.5</v>
      </c>
      <c r="E13" s="2">
        <f>$K$2*C13+$K$3*D13+$K$4</f>
        <v>3.6223529389083842</v>
      </c>
      <c r="F13" s="2">
        <f t="shared" si="2"/>
        <v>4</v>
      </c>
      <c r="G13" s="5">
        <f t="shared" si="3"/>
        <v>-0.37764706109161583</v>
      </c>
      <c r="H13" s="17">
        <f t="shared" si="4"/>
        <v>0.37764706109161583</v>
      </c>
      <c r="I13" s="13">
        <v>0.37764706109161594</v>
      </c>
    </row>
    <row r="14" spans="1:11" x14ac:dyDescent="0.35">
      <c r="A14" s="5">
        <v>6</v>
      </c>
      <c r="B14" s="17">
        <v>3.6</v>
      </c>
      <c r="C14" s="2">
        <f t="shared" si="0"/>
        <v>36</v>
      </c>
      <c r="D14" s="2">
        <f t="shared" si="1"/>
        <v>6</v>
      </c>
      <c r="E14" s="2">
        <f>$K$2*C14+$K$3*D14+$K$4</f>
        <v>3.9635294084151682</v>
      </c>
      <c r="F14" s="2">
        <f t="shared" si="2"/>
        <v>3.6</v>
      </c>
      <c r="G14" s="5">
        <f t="shared" si="3"/>
        <v>0.36352940841516812</v>
      </c>
      <c r="H14" s="17">
        <f t="shared" si="4"/>
        <v>-0.36352940841516812</v>
      </c>
      <c r="I14" s="13">
        <v>0.36352931848990988</v>
      </c>
    </row>
    <row r="15" spans="1:11" x14ac:dyDescent="0.35">
      <c r="A15" s="5">
        <v>6.6</v>
      </c>
      <c r="B15" s="17">
        <v>2.7</v>
      </c>
      <c r="C15" s="2">
        <f t="shared" si="0"/>
        <v>43.559999999999995</v>
      </c>
      <c r="D15" s="2">
        <f t="shared" si="1"/>
        <v>6.6</v>
      </c>
      <c r="E15" s="2">
        <f>$K$2*C15+$K$3*D15+$K$4</f>
        <v>4.3951999951379417</v>
      </c>
      <c r="F15" s="2">
        <f t="shared" si="2"/>
        <v>2.7</v>
      </c>
      <c r="G15" s="5">
        <f t="shared" si="3"/>
        <v>1.6951999951379415</v>
      </c>
      <c r="H15" s="17">
        <f t="shared" si="4"/>
        <v>-1.6951999951379415</v>
      </c>
      <c r="I15" s="13">
        <v>1.6952000147534427</v>
      </c>
    </row>
    <row r="16" spans="1:11" x14ac:dyDescent="0.35">
      <c r="A16" s="5">
        <v>7</v>
      </c>
      <c r="B16" s="17">
        <v>5.7</v>
      </c>
      <c r="C16" s="2">
        <f t="shared" si="0"/>
        <v>49</v>
      </c>
      <c r="D16" s="2">
        <f t="shared" si="1"/>
        <v>7</v>
      </c>
      <c r="E16" s="2">
        <f>$K$2*C16+$K$3*D16+$K$4</f>
        <v>4.6964705822347215</v>
      </c>
      <c r="F16" s="2">
        <f t="shared" si="2"/>
        <v>5.7</v>
      </c>
      <c r="G16" s="5">
        <f t="shared" si="3"/>
        <v>-1.0035294177652787</v>
      </c>
      <c r="H16" s="17">
        <f t="shared" si="4"/>
        <v>1.0035294177652787</v>
      </c>
      <c r="I16" s="13">
        <v>1.0035294271999045</v>
      </c>
    </row>
    <row r="17" spans="1:9" x14ac:dyDescent="0.35">
      <c r="A17" s="5">
        <v>7.6</v>
      </c>
      <c r="B17" s="17">
        <v>4.5999999999999996</v>
      </c>
      <c r="C17" s="2">
        <f t="shared" si="0"/>
        <v>57.76</v>
      </c>
      <c r="D17" s="2">
        <f t="shared" si="1"/>
        <v>7.6</v>
      </c>
      <c r="E17" s="2">
        <f>$K$2*C17+$K$3*D17+$K$4</f>
        <v>5.1686117568022834</v>
      </c>
      <c r="F17" s="2">
        <f t="shared" si="2"/>
        <v>4.5999999999999996</v>
      </c>
      <c r="G17" s="5">
        <f t="shared" si="3"/>
        <v>0.56861175680228371</v>
      </c>
      <c r="H17" s="17">
        <f t="shared" si="4"/>
        <v>-0.56861175680228371</v>
      </c>
      <c r="I17" s="13">
        <v>0.56861177240718075</v>
      </c>
    </row>
    <row r="18" spans="1:9" x14ac:dyDescent="0.35">
      <c r="A18" s="5">
        <v>8.5</v>
      </c>
      <c r="B18" s="17">
        <v>6</v>
      </c>
      <c r="C18" s="2">
        <f t="shared" si="0"/>
        <v>72.25</v>
      </c>
      <c r="D18" s="2">
        <f t="shared" si="1"/>
        <v>8.5</v>
      </c>
      <c r="E18" s="2">
        <f>$K$2*C18+$K$3*D18+$K$4</f>
        <v>5.9223529299790121</v>
      </c>
      <c r="F18" s="2">
        <f t="shared" si="2"/>
        <v>6</v>
      </c>
      <c r="G18" s="5">
        <f t="shared" si="3"/>
        <v>-7.7647070020987918E-2</v>
      </c>
      <c r="H18" s="17">
        <f t="shared" si="4"/>
        <v>7.7647070020987918E-2</v>
      </c>
      <c r="I18" s="13">
        <v>7.7647209619940621E-2</v>
      </c>
    </row>
    <row r="19" spans="1:9" x14ac:dyDescent="0.35">
      <c r="A19" s="5">
        <v>9</v>
      </c>
      <c r="B19" s="17">
        <v>6.8</v>
      </c>
      <c r="C19" s="2">
        <f t="shared" si="0"/>
        <v>81</v>
      </c>
      <c r="D19" s="2">
        <f t="shared" si="1"/>
        <v>9</v>
      </c>
      <c r="E19" s="2">
        <f>$K$2*C19+$K$3*D19+$K$4</f>
        <v>6.3647058690977651</v>
      </c>
      <c r="F19" s="2">
        <f t="shared" si="2"/>
        <v>6.8</v>
      </c>
      <c r="G19" s="5">
        <f t="shared" si="3"/>
        <v>-0.43529413090223468</v>
      </c>
      <c r="H19" s="17">
        <f t="shared" si="4"/>
        <v>0.43529413090223468</v>
      </c>
      <c r="I19" s="13">
        <v>0.43529428131453884</v>
      </c>
    </row>
    <row r="20" spans="1:9" ht="15" thickBot="1" x14ac:dyDescent="0.4">
      <c r="A20" s="7">
        <v>10</v>
      </c>
      <c r="B20" s="18">
        <v>7.3</v>
      </c>
      <c r="C20" s="2">
        <f t="shared" si="0"/>
        <v>100</v>
      </c>
      <c r="D20" s="2">
        <f t="shared" si="1"/>
        <v>10</v>
      </c>
      <c r="E20" s="2">
        <f>$K$2*C20+$K$3*D20+$K$4</f>
        <v>7.299999982141256</v>
      </c>
      <c r="F20" s="2">
        <f t="shared" si="2"/>
        <v>7.3</v>
      </c>
      <c r="G20" s="7">
        <f t="shared" si="3"/>
        <v>-1.7858743817100731E-8</v>
      </c>
      <c r="H20" s="18">
        <f t="shared" si="4"/>
        <v>1.7858743817100731E-8</v>
      </c>
      <c r="I20" s="14">
        <v>0</v>
      </c>
    </row>
    <row r="21" spans="1:9" ht="15" thickBot="1" x14ac:dyDescent="0.4">
      <c r="H21" s="2" t="s">
        <v>7</v>
      </c>
      <c r="I21" s="3">
        <f>SUM(I2:I20)</f>
        <v>10.458965018628236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 Bhattarai</dc:creator>
  <cp:lastModifiedBy>Sudhan Bhattarai</cp:lastModifiedBy>
  <dcterms:created xsi:type="dcterms:W3CDTF">2015-06-05T18:17:20Z</dcterms:created>
  <dcterms:modified xsi:type="dcterms:W3CDTF">2021-11-07T18:16:31Z</dcterms:modified>
</cp:coreProperties>
</file>