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guysm\OneDrive\Desktop\"/>
    </mc:Choice>
  </mc:AlternateContent>
  <xr:revisionPtr revIDLastSave="0" documentId="13_ncr:1_{D6F62B0C-8E70-421D-9B01-B6C170C0D597}" xr6:coauthVersionLast="47" xr6:coauthVersionMax="47" xr10:uidLastSave="{00000000-0000-0000-0000-000000000000}"/>
  <bookViews>
    <workbookView xWindow="-108" yWindow="-108" windowWidth="23256" windowHeight="12456" tabRatio="801" activeTab="7" xr2:uid="{00000000-000D-0000-FFFF-FFFF00000000}"/>
  </bookViews>
  <sheets>
    <sheet name="START WINDOW" sheetId="1" r:id="rId1"/>
    <sheet name="NOTES 1" sheetId="5" r:id="rId2"/>
    <sheet name="VOLATILITY TABLE" sheetId="8" r:id="rId3"/>
    <sheet name="STRATEGY BUILD" sheetId="2" r:id="rId4"/>
    <sheet name="NOTES 2" sheetId="6" r:id="rId5"/>
    <sheet name="LIVE TRADE WINDOW" sheetId="4" r:id="rId6"/>
    <sheet name="NOTES 3" sheetId="7" r:id="rId7"/>
    <sheet name="ADMIN PARAMETERS" sheetId="3"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8" l="1"/>
  <c r="F4" i="8" s="1"/>
  <c r="E12" i="8"/>
  <c r="F12" i="8" s="1"/>
  <c r="E20" i="8"/>
  <c r="F20" i="8" s="1"/>
  <c r="E28" i="8"/>
  <c r="F28" i="8" s="1"/>
  <c r="E36" i="8"/>
  <c r="F36" i="8" s="1"/>
  <c r="E44" i="8"/>
  <c r="F44" i="8" s="1"/>
  <c r="E52" i="8"/>
  <c r="F52" i="8" s="1"/>
  <c r="E60" i="8"/>
  <c r="F60" i="8" s="1"/>
  <c r="E68" i="8"/>
  <c r="F68" i="8" s="1"/>
  <c r="E76" i="8"/>
  <c r="F76" i="8" s="1"/>
  <c r="E84" i="8"/>
  <c r="F84" i="8" s="1"/>
  <c r="E92" i="8"/>
  <c r="F92" i="8" s="1"/>
  <c r="E100" i="8"/>
  <c r="F100" i="8" s="1"/>
  <c r="E108" i="8"/>
  <c r="F108" i="8" s="1"/>
  <c r="E116" i="8"/>
  <c r="F116" i="8" s="1"/>
  <c r="E124" i="8"/>
  <c r="F124" i="8" s="1"/>
  <c r="E132" i="8"/>
  <c r="F132" i="8" s="1"/>
  <c r="E140" i="8"/>
  <c r="F140" i="8" s="1"/>
  <c r="E148" i="8"/>
  <c r="F148" i="8" s="1"/>
  <c r="E156" i="8"/>
  <c r="F156" i="8" s="1"/>
  <c r="E164" i="8"/>
  <c r="F164" i="8" s="1"/>
  <c r="E172" i="8"/>
  <c r="F172" i="8" s="1"/>
  <c r="E180" i="8"/>
  <c r="F180" i="8" s="1"/>
  <c r="E188" i="8"/>
  <c r="F188" i="8" s="1"/>
  <c r="E196" i="8"/>
  <c r="F196" i="8" s="1"/>
  <c r="E204" i="8"/>
  <c r="F204" i="8" s="1"/>
  <c r="E212" i="8"/>
  <c r="F212" i="8" s="1"/>
  <c r="E220" i="8"/>
  <c r="F220" i="8" s="1"/>
  <c r="E228" i="8"/>
  <c r="F228" i="8" s="1"/>
  <c r="E236" i="8"/>
  <c r="F236" i="8" s="1"/>
  <c r="E244" i="8"/>
  <c r="F244" i="8" s="1"/>
  <c r="E252" i="8"/>
  <c r="F252" i="8" s="1"/>
  <c r="D3" i="8"/>
  <c r="E3" i="8" s="1"/>
  <c r="F3" i="8" s="1"/>
  <c r="D4" i="8"/>
  <c r="D5" i="8"/>
  <c r="E5" i="8" s="1"/>
  <c r="F5" i="8" s="1"/>
  <c r="D6" i="8"/>
  <c r="E6" i="8" s="1"/>
  <c r="F6" i="8" s="1"/>
  <c r="D7" i="8"/>
  <c r="E7" i="8" s="1"/>
  <c r="F7" i="8" s="1"/>
  <c r="D8" i="8"/>
  <c r="E8" i="8" s="1"/>
  <c r="F8" i="8" s="1"/>
  <c r="D9" i="8"/>
  <c r="E9" i="8" s="1"/>
  <c r="F9" i="8" s="1"/>
  <c r="D10" i="8"/>
  <c r="E10" i="8" s="1"/>
  <c r="F10" i="8" s="1"/>
  <c r="D11" i="8"/>
  <c r="E11" i="8" s="1"/>
  <c r="F11" i="8" s="1"/>
  <c r="D12" i="8"/>
  <c r="D13" i="8"/>
  <c r="E13" i="8" s="1"/>
  <c r="F13" i="8" s="1"/>
  <c r="D14" i="8"/>
  <c r="E14" i="8" s="1"/>
  <c r="F14" i="8" s="1"/>
  <c r="D15" i="8"/>
  <c r="E15" i="8" s="1"/>
  <c r="F15" i="8" s="1"/>
  <c r="D16" i="8"/>
  <c r="E16" i="8" s="1"/>
  <c r="F16" i="8" s="1"/>
  <c r="D17" i="8"/>
  <c r="E17" i="8" s="1"/>
  <c r="F17" i="8" s="1"/>
  <c r="D18" i="8"/>
  <c r="E18" i="8" s="1"/>
  <c r="F18" i="8" s="1"/>
  <c r="D19" i="8"/>
  <c r="E19" i="8" s="1"/>
  <c r="F19" i="8" s="1"/>
  <c r="D20" i="8"/>
  <c r="D21" i="8"/>
  <c r="E21" i="8" s="1"/>
  <c r="F21" i="8" s="1"/>
  <c r="D22" i="8"/>
  <c r="E22" i="8" s="1"/>
  <c r="F22" i="8" s="1"/>
  <c r="D23" i="8"/>
  <c r="E23" i="8" s="1"/>
  <c r="F23" i="8" s="1"/>
  <c r="D24" i="8"/>
  <c r="E24" i="8" s="1"/>
  <c r="F24" i="8" s="1"/>
  <c r="D25" i="8"/>
  <c r="E25" i="8" s="1"/>
  <c r="F25" i="8" s="1"/>
  <c r="D26" i="8"/>
  <c r="E26" i="8" s="1"/>
  <c r="F26" i="8" s="1"/>
  <c r="D27" i="8"/>
  <c r="E27" i="8" s="1"/>
  <c r="F27" i="8" s="1"/>
  <c r="D28" i="8"/>
  <c r="D29" i="8"/>
  <c r="E29" i="8" s="1"/>
  <c r="F29" i="8" s="1"/>
  <c r="D30" i="8"/>
  <c r="E30" i="8" s="1"/>
  <c r="F30" i="8" s="1"/>
  <c r="D31" i="8"/>
  <c r="E31" i="8" s="1"/>
  <c r="F31" i="8" s="1"/>
  <c r="D32" i="8"/>
  <c r="E32" i="8" s="1"/>
  <c r="F32" i="8" s="1"/>
  <c r="D33" i="8"/>
  <c r="E33" i="8" s="1"/>
  <c r="F33" i="8" s="1"/>
  <c r="D34" i="8"/>
  <c r="E34" i="8" s="1"/>
  <c r="F34" i="8" s="1"/>
  <c r="D35" i="8"/>
  <c r="E35" i="8" s="1"/>
  <c r="F35" i="8" s="1"/>
  <c r="D36" i="8"/>
  <c r="D37" i="8"/>
  <c r="E37" i="8" s="1"/>
  <c r="F37" i="8" s="1"/>
  <c r="D38" i="8"/>
  <c r="E38" i="8" s="1"/>
  <c r="F38" i="8" s="1"/>
  <c r="D39" i="8"/>
  <c r="E39" i="8" s="1"/>
  <c r="F39" i="8" s="1"/>
  <c r="D40" i="8"/>
  <c r="E40" i="8" s="1"/>
  <c r="F40" i="8" s="1"/>
  <c r="D41" i="8"/>
  <c r="E41" i="8" s="1"/>
  <c r="F41" i="8" s="1"/>
  <c r="D42" i="8"/>
  <c r="E42" i="8" s="1"/>
  <c r="F42" i="8" s="1"/>
  <c r="D43" i="8"/>
  <c r="E43" i="8" s="1"/>
  <c r="F43" i="8" s="1"/>
  <c r="D44" i="8"/>
  <c r="D45" i="8"/>
  <c r="E45" i="8" s="1"/>
  <c r="F45" i="8" s="1"/>
  <c r="D46" i="8"/>
  <c r="E46" i="8" s="1"/>
  <c r="F46" i="8" s="1"/>
  <c r="D47" i="8"/>
  <c r="E47" i="8" s="1"/>
  <c r="F47" i="8" s="1"/>
  <c r="D48" i="8"/>
  <c r="E48" i="8" s="1"/>
  <c r="F48" i="8" s="1"/>
  <c r="D49" i="8"/>
  <c r="E49" i="8" s="1"/>
  <c r="F49" i="8" s="1"/>
  <c r="D50" i="8"/>
  <c r="E50" i="8" s="1"/>
  <c r="F50" i="8" s="1"/>
  <c r="D51" i="8"/>
  <c r="E51" i="8" s="1"/>
  <c r="F51" i="8" s="1"/>
  <c r="D52" i="8"/>
  <c r="D53" i="8"/>
  <c r="E53" i="8" s="1"/>
  <c r="F53" i="8" s="1"/>
  <c r="D54" i="8"/>
  <c r="E54" i="8" s="1"/>
  <c r="F54" i="8" s="1"/>
  <c r="D55" i="8"/>
  <c r="E55" i="8" s="1"/>
  <c r="F55" i="8" s="1"/>
  <c r="D56" i="8"/>
  <c r="E56" i="8" s="1"/>
  <c r="F56" i="8" s="1"/>
  <c r="D57" i="8"/>
  <c r="E57" i="8" s="1"/>
  <c r="F57" i="8" s="1"/>
  <c r="D58" i="8"/>
  <c r="E58" i="8" s="1"/>
  <c r="F58" i="8" s="1"/>
  <c r="D59" i="8"/>
  <c r="E59" i="8" s="1"/>
  <c r="F59" i="8" s="1"/>
  <c r="D60" i="8"/>
  <c r="D61" i="8"/>
  <c r="E61" i="8" s="1"/>
  <c r="F61" i="8" s="1"/>
  <c r="D62" i="8"/>
  <c r="E62" i="8" s="1"/>
  <c r="F62" i="8" s="1"/>
  <c r="D63" i="8"/>
  <c r="E63" i="8" s="1"/>
  <c r="F63" i="8" s="1"/>
  <c r="D64" i="8"/>
  <c r="E64" i="8" s="1"/>
  <c r="F64" i="8" s="1"/>
  <c r="D65" i="8"/>
  <c r="E65" i="8" s="1"/>
  <c r="F65" i="8" s="1"/>
  <c r="D66" i="8"/>
  <c r="E66" i="8" s="1"/>
  <c r="F66" i="8" s="1"/>
  <c r="D67" i="8"/>
  <c r="E67" i="8" s="1"/>
  <c r="F67" i="8" s="1"/>
  <c r="D68" i="8"/>
  <c r="D69" i="8"/>
  <c r="E69" i="8" s="1"/>
  <c r="F69" i="8" s="1"/>
  <c r="D70" i="8"/>
  <c r="E70" i="8" s="1"/>
  <c r="F70" i="8" s="1"/>
  <c r="D71" i="8"/>
  <c r="E71" i="8" s="1"/>
  <c r="F71" i="8" s="1"/>
  <c r="D72" i="8"/>
  <c r="E72" i="8" s="1"/>
  <c r="F72" i="8" s="1"/>
  <c r="D73" i="8"/>
  <c r="E73" i="8" s="1"/>
  <c r="F73" i="8" s="1"/>
  <c r="D74" i="8"/>
  <c r="E74" i="8" s="1"/>
  <c r="F74" i="8" s="1"/>
  <c r="D75" i="8"/>
  <c r="E75" i="8" s="1"/>
  <c r="F75" i="8" s="1"/>
  <c r="D76" i="8"/>
  <c r="D77" i="8"/>
  <c r="E77" i="8" s="1"/>
  <c r="F77" i="8" s="1"/>
  <c r="D78" i="8"/>
  <c r="E78" i="8" s="1"/>
  <c r="F78" i="8" s="1"/>
  <c r="D79" i="8"/>
  <c r="E79" i="8" s="1"/>
  <c r="F79" i="8" s="1"/>
  <c r="D80" i="8"/>
  <c r="E80" i="8" s="1"/>
  <c r="F80" i="8" s="1"/>
  <c r="D81" i="8"/>
  <c r="E81" i="8" s="1"/>
  <c r="F81" i="8" s="1"/>
  <c r="D82" i="8"/>
  <c r="E82" i="8" s="1"/>
  <c r="F82" i="8" s="1"/>
  <c r="D83" i="8"/>
  <c r="E83" i="8" s="1"/>
  <c r="F83" i="8" s="1"/>
  <c r="D84" i="8"/>
  <c r="D85" i="8"/>
  <c r="E85" i="8" s="1"/>
  <c r="F85" i="8" s="1"/>
  <c r="D86" i="8"/>
  <c r="E86" i="8" s="1"/>
  <c r="F86" i="8" s="1"/>
  <c r="D87" i="8"/>
  <c r="E87" i="8" s="1"/>
  <c r="F87" i="8" s="1"/>
  <c r="D88" i="8"/>
  <c r="E88" i="8" s="1"/>
  <c r="F88" i="8" s="1"/>
  <c r="D89" i="8"/>
  <c r="E89" i="8" s="1"/>
  <c r="F89" i="8" s="1"/>
  <c r="D90" i="8"/>
  <c r="E90" i="8" s="1"/>
  <c r="F90" i="8" s="1"/>
  <c r="D91" i="8"/>
  <c r="E91" i="8" s="1"/>
  <c r="F91" i="8" s="1"/>
  <c r="D92" i="8"/>
  <c r="D93" i="8"/>
  <c r="E93" i="8" s="1"/>
  <c r="F93" i="8" s="1"/>
  <c r="D94" i="8"/>
  <c r="E94" i="8" s="1"/>
  <c r="F94" i="8" s="1"/>
  <c r="D95" i="8"/>
  <c r="E95" i="8" s="1"/>
  <c r="F95" i="8" s="1"/>
  <c r="D96" i="8"/>
  <c r="E96" i="8" s="1"/>
  <c r="F96" i="8" s="1"/>
  <c r="D97" i="8"/>
  <c r="E97" i="8" s="1"/>
  <c r="F97" i="8" s="1"/>
  <c r="D98" i="8"/>
  <c r="E98" i="8" s="1"/>
  <c r="F98" i="8" s="1"/>
  <c r="D99" i="8"/>
  <c r="E99" i="8" s="1"/>
  <c r="F99" i="8" s="1"/>
  <c r="D100" i="8"/>
  <c r="D101" i="8"/>
  <c r="E101" i="8" s="1"/>
  <c r="F101" i="8" s="1"/>
  <c r="D102" i="8"/>
  <c r="E102" i="8" s="1"/>
  <c r="F102" i="8" s="1"/>
  <c r="D103" i="8"/>
  <c r="E103" i="8" s="1"/>
  <c r="F103" i="8" s="1"/>
  <c r="D104" i="8"/>
  <c r="E104" i="8" s="1"/>
  <c r="F104" i="8" s="1"/>
  <c r="D105" i="8"/>
  <c r="E105" i="8" s="1"/>
  <c r="F105" i="8" s="1"/>
  <c r="D106" i="8"/>
  <c r="E106" i="8" s="1"/>
  <c r="F106" i="8" s="1"/>
  <c r="D107" i="8"/>
  <c r="E107" i="8" s="1"/>
  <c r="F107" i="8" s="1"/>
  <c r="D108" i="8"/>
  <c r="D109" i="8"/>
  <c r="E109" i="8" s="1"/>
  <c r="F109" i="8" s="1"/>
  <c r="D110" i="8"/>
  <c r="E110" i="8" s="1"/>
  <c r="F110" i="8" s="1"/>
  <c r="D111" i="8"/>
  <c r="E111" i="8" s="1"/>
  <c r="F111" i="8" s="1"/>
  <c r="D112" i="8"/>
  <c r="E112" i="8" s="1"/>
  <c r="F112" i="8" s="1"/>
  <c r="D113" i="8"/>
  <c r="E113" i="8" s="1"/>
  <c r="F113" i="8" s="1"/>
  <c r="D114" i="8"/>
  <c r="E114" i="8" s="1"/>
  <c r="F114" i="8" s="1"/>
  <c r="D115" i="8"/>
  <c r="E115" i="8" s="1"/>
  <c r="F115" i="8" s="1"/>
  <c r="D116" i="8"/>
  <c r="D117" i="8"/>
  <c r="E117" i="8" s="1"/>
  <c r="F117" i="8" s="1"/>
  <c r="D118" i="8"/>
  <c r="E118" i="8" s="1"/>
  <c r="F118" i="8" s="1"/>
  <c r="D119" i="8"/>
  <c r="E119" i="8" s="1"/>
  <c r="F119" i="8" s="1"/>
  <c r="D120" i="8"/>
  <c r="E120" i="8" s="1"/>
  <c r="F120" i="8" s="1"/>
  <c r="D121" i="8"/>
  <c r="E121" i="8" s="1"/>
  <c r="F121" i="8" s="1"/>
  <c r="D122" i="8"/>
  <c r="E122" i="8" s="1"/>
  <c r="F122" i="8" s="1"/>
  <c r="D123" i="8"/>
  <c r="E123" i="8" s="1"/>
  <c r="F123" i="8" s="1"/>
  <c r="D124" i="8"/>
  <c r="D125" i="8"/>
  <c r="E125" i="8" s="1"/>
  <c r="F125" i="8" s="1"/>
  <c r="D126" i="8"/>
  <c r="E126" i="8" s="1"/>
  <c r="F126" i="8" s="1"/>
  <c r="D127" i="8"/>
  <c r="E127" i="8" s="1"/>
  <c r="F127" i="8" s="1"/>
  <c r="D128" i="8"/>
  <c r="E128" i="8" s="1"/>
  <c r="F128" i="8" s="1"/>
  <c r="D129" i="8"/>
  <c r="E129" i="8" s="1"/>
  <c r="F129" i="8" s="1"/>
  <c r="D130" i="8"/>
  <c r="E130" i="8" s="1"/>
  <c r="F130" i="8" s="1"/>
  <c r="D131" i="8"/>
  <c r="E131" i="8" s="1"/>
  <c r="F131" i="8" s="1"/>
  <c r="D132" i="8"/>
  <c r="D133" i="8"/>
  <c r="E133" i="8" s="1"/>
  <c r="F133" i="8" s="1"/>
  <c r="D134" i="8"/>
  <c r="E134" i="8" s="1"/>
  <c r="F134" i="8" s="1"/>
  <c r="D135" i="8"/>
  <c r="E135" i="8" s="1"/>
  <c r="F135" i="8" s="1"/>
  <c r="D136" i="8"/>
  <c r="E136" i="8" s="1"/>
  <c r="F136" i="8" s="1"/>
  <c r="D137" i="8"/>
  <c r="E137" i="8" s="1"/>
  <c r="F137" i="8" s="1"/>
  <c r="D138" i="8"/>
  <c r="E138" i="8" s="1"/>
  <c r="F138" i="8" s="1"/>
  <c r="D139" i="8"/>
  <c r="E139" i="8" s="1"/>
  <c r="F139" i="8" s="1"/>
  <c r="D140" i="8"/>
  <c r="D141" i="8"/>
  <c r="E141" i="8" s="1"/>
  <c r="F141" i="8" s="1"/>
  <c r="D142" i="8"/>
  <c r="E142" i="8" s="1"/>
  <c r="F142" i="8" s="1"/>
  <c r="D143" i="8"/>
  <c r="E143" i="8" s="1"/>
  <c r="F143" i="8" s="1"/>
  <c r="D144" i="8"/>
  <c r="E144" i="8" s="1"/>
  <c r="F144" i="8" s="1"/>
  <c r="D145" i="8"/>
  <c r="E145" i="8" s="1"/>
  <c r="F145" i="8" s="1"/>
  <c r="D146" i="8"/>
  <c r="E146" i="8" s="1"/>
  <c r="F146" i="8" s="1"/>
  <c r="D147" i="8"/>
  <c r="E147" i="8" s="1"/>
  <c r="F147" i="8" s="1"/>
  <c r="D148" i="8"/>
  <c r="D149" i="8"/>
  <c r="E149" i="8" s="1"/>
  <c r="F149" i="8" s="1"/>
  <c r="D150" i="8"/>
  <c r="E150" i="8" s="1"/>
  <c r="F150" i="8" s="1"/>
  <c r="D151" i="8"/>
  <c r="E151" i="8" s="1"/>
  <c r="F151" i="8" s="1"/>
  <c r="D152" i="8"/>
  <c r="E152" i="8" s="1"/>
  <c r="F152" i="8" s="1"/>
  <c r="D153" i="8"/>
  <c r="E153" i="8" s="1"/>
  <c r="F153" i="8" s="1"/>
  <c r="D154" i="8"/>
  <c r="E154" i="8" s="1"/>
  <c r="F154" i="8" s="1"/>
  <c r="D155" i="8"/>
  <c r="E155" i="8" s="1"/>
  <c r="F155" i="8" s="1"/>
  <c r="D156" i="8"/>
  <c r="D157" i="8"/>
  <c r="E157" i="8" s="1"/>
  <c r="F157" i="8" s="1"/>
  <c r="D158" i="8"/>
  <c r="E158" i="8" s="1"/>
  <c r="F158" i="8" s="1"/>
  <c r="D159" i="8"/>
  <c r="E159" i="8" s="1"/>
  <c r="F159" i="8" s="1"/>
  <c r="D160" i="8"/>
  <c r="E160" i="8" s="1"/>
  <c r="F160" i="8" s="1"/>
  <c r="D161" i="8"/>
  <c r="E161" i="8" s="1"/>
  <c r="F161" i="8" s="1"/>
  <c r="D162" i="8"/>
  <c r="E162" i="8" s="1"/>
  <c r="F162" i="8" s="1"/>
  <c r="D163" i="8"/>
  <c r="E163" i="8" s="1"/>
  <c r="F163" i="8" s="1"/>
  <c r="D164" i="8"/>
  <c r="D165" i="8"/>
  <c r="E165" i="8" s="1"/>
  <c r="F165" i="8" s="1"/>
  <c r="D166" i="8"/>
  <c r="E166" i="8" s="1"/>
  <c r="F166" i="8" s="1"/>
  <c r="D167" i="8"/>
  <c r="E167" i="8" s="1"/>
  <c r="F167" i="8" s="1"/>
  <c r="D168" i="8"/>
  <c r="E168" i="8" s="1"/>
  <c r="F168" i="8" s="1"/>
  <c r="D169" i="8"/>
  <c r="E169" i="8" s="1"/>
  <c r="F169" i="8" s="1"/>
  <c r="D170" i="8"/>
  <c r="E170" i="8" s="1"/>
  <c r="F170" i="8" s="1"/>
  <c r="D171" i="8"/>
  <c r="E171" i="8" s="1"/>
  <c r="F171" i="8" s="1"/>
  <c r="D172" i="8"/>
  <c r="D173" i="8"/>
  <c r="E173" i="8" s="1"/>
  <c r="F173" i="8" s="1"/>
  <c r="D174" i="8"/>
  <c r="E174" i="8" s="1"/>
  <c r="F174" i="8" s="1"/>
  <c r="D175" i="8"/>
  <c r="E175" i="8" s="1"/>
  <c r="F175" i="8" s="1"/>
  <c r="D176" i="8"/>
  <c r="E176" i="8" s="1"/>
  <c r="F176" i="8" s="1"/>
  <c r="D177" i="8"/>
  <c r="E177" i="8" s="1"/>
  <c r="F177" i="8" s="1"/>
  <c r="D178" i="8"/>
  <c r="E178" i="8" s="1"/>
  <c r="F178" i="8" s="1"/>
  <c r="D179" i="8"/>
  <c r="E179" i="8" s="1"/>
  <c r="F179" i="8" s="1"/>
  <c r="D180" i="8"/>
  <c r="D181" i="8"/>
  <c r="E181" i="8" s="1"/>
  <c r="F181" i="8" s="1"/>
  <c r="D182" i="8"/>
  <c r="E182" i="8" s="1"/>
  <c r="F182" i="8" s="1"/>
  <c r="D183" i="8"/>
  <c r="E183" i="8" s="1"/>
  <c r="F183" i="8" s="1"/>
  <c r="D184" i="8"/>
  <c r="E184" i="8" s="1"/>
  <c r="F184" i="8" s="1"/>
  <c r="D185" i="8"/>
  <c r="E185" i="8" s="1"/>
  <c r="F185" i="8" s="1"/>
  <c r="D186" i="8"/>
  <c r="E186" i="8" s="1"/>
  <c r="F186" i="8" s="1"/>
  <c r="D187" i="8"/>
  <c r="E187" i="8" s="1"/>
  <c r="F187" i="8" s="1"/>
  <c r="D188" i="8"/>
  <c r="D189" i="8"/>
  <c r="E189" i="8" s="1"/>
  <c r="F189" i="8" s="1"/>
  <c r="D190" i="8"/>
  <c r="E190" i="8" s="1"/>
  <c r="F190" i="8" s="1"/>
  <c r="D191" i="8"/>
  <c r="E191" i="8" s="1"/>
  <c r="F191" i="8" s="1"/>
  <c r="D192" i="8"/>
  <c r="E192" i="8" s="1"/>
  <c r="F192" i="8" s="1"/>
  <c r="D193" i="8"/>
  <c r="E193" i="8" s="1"/>
  <c r="F193" i="8" s="1"/>
  <c r="D194" i="8"/>
  <c r="E194" i="8" s="1"/>
  <c r="F194" i="8" s="1"/>
  <c r="D195" i="8"/>
  <c r="E195" i="8" s="1"/>
  <c r="F195" i="8" s="1"/>
  <c r="D196" i="8"/>
  <c r="D197" i="8"/>
  <c r="E197" i="8" s="1"/>
  <c r="F197" i="8" s="1"/>
  <c r="D198" i="8"/>
  <c r="E198" i="8" s="1"/>
  <c r="F198" i="8" s="1"/>
  <c r="D199" i="8"/>
  <c r="E199" i="8" s="1"/>
  <c r="F199" i="8" s="1"/>
  <c r="D200" i="8"/>
  <c r="E200" i="8" s="1"/>
  <c r="F200" i="8" s="1"/>
  <c r="D201" i="8"/>
  <c r="E201" i="8" s="1"/>
  <c r="F201" i="8" s="1"/>
  <c r="D202" i="8"/>
  <c r="E202" i="8" s="1"/>
  <c r="F202" i="8" s="1"/>
  <c r="D203" i="8"/>
  <c r="E203" i="8" s="1"/>
  <c r="F203" i="8" s="1"/>
  <c r="D204" i="8"/>
  <c r="D205" i="8"/>
  <c r="E205" i="8" s="1"/>
  <c r="F205" i="8" s="1"/>
  <c r="D206" i="8"/>
  <c r="E206" i="8" s="1"/>
  <c r="F206" i="8" s="1"/>
  <c r="D207" i="8"/>
  <c r="E207" i="8" s="1"/>
  <c r="F207" i="8" s="1"/>
  <c r="D208" i="8"/>
  <c r="E208" i="8" s="1"/>
  <c r="F208" i="8" s="1"/>
  <c r="D209" i="8"/>
  <c r="E209" i="8" s="1"/>
  <c r="F209" i="8" s="1"/>
  <c r="D210" i="8"/>
  <c r="E210" i="8" s="1"/>
  <c r="F210" i="8" s="1"/>
  <c r="D211" i="8"/>
  <c r="E211" i="8" s="1"/>
  <c r="F211" i="8" s="1"/>
  <c r="D212" i="8"/>
  <c r="D213" i="8"/>
  <c r="E213" i="8" s="1"/>
  <c r="F213" i="8" s="1"/>
  <c r="D214" i="8"/>
  <c r="E214" i="8" s="1"/>
  <c r="F214" i="8" s="1"/>
  <c r="D215" i="8"/>
  <c r="E215" i="8" s="1"/>
  <c r="F215" i="8" s="1"/>
  <c r="D216" i="8"/>
  <c r="E216" i="8" s="1"/>
  <c r="F216" i="8" s="1"/>
  <c r="D217" i="8"/>
  <c r="E217" i="8" s="1"/>
  <c r="F217" i="8" s="1"/>
  <c r="D218" i="8"/>
  <c r="E218" i="8" s="1"/>
  <c r="F218" i="8" s="1"/>
  <c r="D219" i="8"/>
  <c r="E219" i="8" s="1"/>
  <c r="F219" i="8" s="1"/>
  <c r="D220" i="8"/>
  <c r="D221" i="8"/>
  <c r="E221" i="8" s="1"/>
  <c r="F221" i="8" s="1"/>
  <c r="D222" i="8"/>
  <c r="E222" i="8" s="1"/>
  <c r="F222" i="8" s="1"/>
  <c r="D223" i="8"/>
  <c r="E223" i="8" s="1"/>
  <c r="F223" i="8" s="1"/>
  <c r="D224" i="8"/>
  <c r="E224" i="8" s="1"/>
  <c r="F224" i="8" s="1"/>
  <c r="D225" i="8"/>
  <c r="E225" i="8" s="1"/>
  <c r="F225" i="8" s="1"/>
  <c r="D226" i="8"/>
  <c r="E226" i="8" s="1"/>
  <c r="F226" i="8" s="1"/>
  <c r="D227" i="8"/>
  <c r="E227" i="8" s="1"/>
  <c r="F227" i="8" s="1"/>
  <c r="D228" i="8"/>
  <c r="D229" i="8"/>
  <c r="E229" i="8" s="1"/>
  <c r="F229" i="8" s="1"/>
  <c r="D230" i="8"/>
  <c r="E230" i="8" s="1"/>
  <c r="F230" i="8" s="1"/>
  <c r="D231" i="8"/>
  <c r="E231" i="8" s="1"/>
  <c r="F231" i="8" s="1"/>
  <c r="D232" i="8"/>
  <c r="E232" i="8" s="1"/>
  <c r="F232" i="8" s="1"/>
  <c r="D233" i="8"/>
  <c r="E233" i="8" s="1"/>
  <c r="F233" i="8" s="1"/>
  <c r="D234" i="8"/>
  <c r="E234" i="8" s="1"/>
  <c r="F234" i="8" s="1"/>
  <c r="D235" i="8"/>
  <c r="E235" i="8" s="1"/>
  <c r="F235" i="8" s="1"/>
  <c r="D236" i="8"/>
  <c r="D237" i="8"/>
  <c r="E237" i="8" s="1"/>
  <c r="F237" i="8" s="1"/>
  <c r="D238" i="8"/>
  <c r="E238" i="8" s="1"/>
  <c r="F238" i="8" s="1"/>
  <c r="D239" i="8"/>
  <c r="E239" i="8" s="1"/>
  <c r="F239" i="8" s="1"/>
  <c r="D240" i="8"/>
  <c r="E240" i="8" s="1"/>
  <c r="F240" i="8" s="1"/>
  <c r="D241" i="8"/>
  <c r="E241" i="8" s="1"/>
  <c r="F241" i="8" s="1"/>
  <c r="D242" i="8"/>
  <c r="E242" i="8" s="1"/>
  <c r="F242" i="8" s="1"/>
  <c r="D243" i="8"/>
  <c r="E243" i="8" s="1"/>
  <c r="F243" i="8" s="1"/>
  <c r="D244" i="8"/>
  <c r="D245" i="8"/>
  <c r="E245" i="8" s="1"/>
  <c r="F245" i="8" s="1"/>
  <c r="D246" i="8"/>
  <c r="E246" i="8" s="1"/>
  <c r="F246" i="8" s="1"/>
  <c r="D247" i="8"/>
  <c r="E247" i="8" s="1"/>
  <c r="F247" i="8" s="1"/>
  <c r="D248" i="8"/>
  <c r="E248" i="8" s="1"/>
  <c r="F248" i="8" s="1"/>
  <c r="D249" i="8"/>
  <c r="E249" i="8" s="1"/>
  <c r="F249" i="8" s="1"/>
  <c r="D250" i="8"/>
  <c r="E250" i="8" s="1"/>
  <c r="F250" i="8" s="1"/>
  <c r="D251" i="8"/>
  <c r="E251" i="8" s="1"/>
  <c r="F251" i="8" s="1"/>
  <c r="D252" i="8"/>
  <c r="D253" i="8"/>
  <c r="E253" i="8" s="1"/>
  <c r="F253" i="8" s="1"/>
  <c r="D2" i="8"/>
  <c r="E2" i="8" s="1"/>
  <c r="F2" i="8" s="1"/>
</calcChain>
</file>

<file path=xl/sharedStrings.xml><?xml version="1.0" encoding="utf-8"?>
<sst xmlns="http://schemas.openxmlformats.org/spreadsheetml/2006/main" count="332" uniqueCount="175">
  <si>
    <t>DATE</t>
  </si>
  <si>
    <t xml:space="preserve">TIME </t>
  </si>
  <si>
    <t>NIFTY</t>
  </si>
  <si>
    <t>VIX</t>
  </si>
  <si>
    <t>EXPIRY</t>
  </si>
  <si>
    <t>BUY PAIR</t>
  </si>
  <si>
    <t>RECOMMENDED POSITIONS</t>
  </si>
  <si>
    <t>STRIKE</t>
  </si>
  <si>
    <t>OPTION TYPE</t>
  </si>
  <si>
    <t>SELL PAIR</t>
  </si>
  <si>
    <t>CE</t>
  </si>
  <si>
    <t>PE</t>
  </si>
  <si>
    <t>EXPIRY DATE</t>
  </si>
  <si>
    <t>CURRENT DATE</t>
  </si>
  <si>
    <t>CURRENT TIME</t>
  </si>
  <si>
    <t>CURRENT NIFTY</t>
  </si>
  <si>
    <t>THROUGH CALCULATIONS</t>
  </si>
  <si>
    <t>CURRENT VIX</t>
  </si>
  <si>
    <t>DROP DOWN LIST</t>
  </si>
  <si>
    <t>DROP DOWN LIST (0,1,2 - 100)</t>
  </si>
  <si>
    <t>DROP DOWN LIST{0,50,100}</t>
  </si>
  <si>
    <t>PREMIUM</t>
  </si>
  <si>
    <r>
      <t>SPOT NIFTY LVL (</t>
    </r>
    <r>
      <rPr>
        <sz val="11"/>
        <color rgb="FFFF0000"/>
        <rFont val="Calibri"/>
        <family val="2"/>
        <scheme val="minor"/>
      </rPr>
      <t>N</t>
    </r>
    <r>
      <rPr>
        <sz val="11"/>
        <color theme="1"/>
        <rFont val="Calibri"/>
        <family val="2"/>
        <scheme val="minor"/>
      </rPr>
      <t>)</t>
    </r>
  </si>
  <si>
    <r>
      <t>SELL PAIR FACTOR (</t>
    </r>
    <r>
      <rPr>
        <sz val="11"/>
        <color rgb="FFFF0000"/>
        <rFont val="Calibri"/>
        <family val="2"/>
        <scheme val="minor"/>
      </rPr>
      <t>SF</t>
    </r>
    <r>
      <rPr>
        <sz val="11"/>
        <color theme="1"/>
        <rFont val="Calibri"/>
        <family val="2"/>
        <scheme val="minor"/>
      </rPr>
      <t>)</t>
    </r>
  </si>
  <si>
    <r>
      <t>MULTIPLICATION (</t>
    </r>
    <r>
      <rPr>
        <sz val="11"/>
        <color rgb="FFFF0000"/>
        <rFont val="Calibri"/>
        <family val="2"/>
        <scheme val="minor"/>
      </rPr>
      <t>M</t>
    </r>
    <r>
      <rPr>
        <sz val="11"/>
        <color theme="1"/>
        <rFont val="Calibri"/>
        <family val="2"/>
        <scheme val="minor"/>
      </rPr>
      <t>)</t>
    </r>
  </si>
  <si>
    <t>P1</t>
  </si>
  <si>
    <t>P2</t>
  </si>
  <si>
    <t>P3</t>
  </si>
  <si>
    <t>P4</t>
  </si>
  <si>
    <t>P1 + P2</t>
  </si>
  <si>
    <t>P3 + P4</t>
  </si>
  <si>
    <t>START</t>
  </si>
  <si>
    <t>THROUGH API</t>
  </si>
  <si>
    <t>THROUGH CALCULATION</t>
  </si>
  <si>
    <t>INDEX</t>
  </si>
  <si>
    <t>N-V</t>
  </si>
  <si>
    <t>N+V</t>
  </si>
  <si>
    <t>N-SF</t>
  </si>
  <si>
    <t>N+SF</t>
  </si>
  <si>
    <t>LOTS</t>
  </si>
  <si>
    <r>
      <rPr>
        <sz val="11"/>
        <color rgb="FFFF0000"/>
        <rFont val="Calibri"/>
        <family val="2"/>
        <scheme val="minor"/>
      </rPr>
      <t>M</t>
    </r>
    <r>
      <rPr>
        <sz val="11"/>
        <color theme="1"/>
        <rFont val="Calibri"/>
        <family val="2"/>
        <scheme val="minor"/>
      </rPr>
      <t>*1</t>
    </r>
  </si>
  <si>
    <t>E/R</t>
  </si>
  <si>
    <t>MARGIN</t>
  </si>
  <si>
    <t>TOTAL FUND NEEDED</t>
  </si>
  <si>
    <r>
      <t>MAX EARNING ON EXPIRY (</t>
    </r>
    <r>
      <rPr>
        <sz val="11"/>
        <color rgb="FFFF0000"/>
        <rFont val="Calibri"/>
        <family val="2"/>
        <scheme val="minor"/>
      </rPr>
      <t>E</t>
    </r>
    <r>
      <rPr>
        <sz val="11"/>
        <color theme="1"/>
        <rFont val="Calibri"/>
        <family val="2"/>
        <scheme val="minor"/>
      </rPr>
      <t>)</t>
    </r>
  </si>
  <si>
    <r>
      <t>MAX RISK ON EXPIRY (</t>
    </r>
    <r>
      <rPr>
        <sz val="11"/>
        <color rgb="FFFF0000"/>
        <rFont val="Calibri"/>
        <family val="2"/>
        <scheme val="minor"/>
      </rPr>
      <t>R</t>
    </r>
    <r>
      <rPr>
        <sz val="11"/>
        <color theme="1"/>
        <rFont val="Calibri"/>
        <family val="2"/>
        <scheme val="minor"/>
      </rPr>
      <t>)</t>
    </r>
  </si>
  <si>
    <t>E</t>
  </si>
  <si>
    <t>R</t>
  </si>
  <si>
    <t>API</t>
  </si>
  <si>
    <t>CALC</t>
  </si>
  <si>
    <t>TRADE TYPE</t>
  </si>
  <si>
    <t>PT1</t>
  </si>
  <si>
    <t>PT2</t>
  </si>
  <si>
    <t>TRADE TRIGGER</t>
  </si>
  <si>
    <t>LIMIT</t>
  </si>
  <si>
    <t>VARIABLES</t>
  </si>
  <si>
    <t>EXECUTE</t>
  </si>
  <si>
    <t>MARKET</t>
  </si>
  <si>
    <t>START DATE</t>
  </si>
  <si>
    <t>START TIME</t>
  </si>
  <si>
    <t>START NIFTY</t>
  </si>
  <si>
    <t>START VIX</t>
  </si>
  <si>
    <t>FUND INVESTED</t>
  </si>
  <si>
    <t>ACTIVE POSITIONS</t>
  </si>
  <si>
    <t>TRADE PRICE</t>
  </si>
  <si>
    <t>BUY/SELL</t>
  </si>
  <si>
    <t>MTM</t>
  </si>
  <si>
    <t>TOTAL MTM</t>
  </si>
  <si>
    <t>REALISED P&amp;L</t>
  </si>
  <si>
    <t>UNREALISED P&amp;L</t>
  </si>
  <si>
    <t>DAYS REMAINING</t>
  </si>
  <si>
    <t>WHEN TRADE ARE EXECUTED</t>
  </si>
  <si>
    <t>STRIKE 1</t>
  </si>
  <si>
    <t>STRIKE 2</t>
  </si>
  <si>
    <t>STRIKE 3</t>
  </si>
  <si>
    <t>STRIKE 4</t>
  </si>
  <si>
    <t>BUY</t>
  </si>
  <si>
    <t>SELL</t>
  </si>
  <si>
    <t>LIVE</t>
  </si>
  <si>
    <t>X1</t>
  </si>
  <si>
    <t>X2</t>
  </si>
  <si>
    <t>X3</t>
  </si>
  <si>
    <t>X4</t>
  </si>
  <si>
    <t>X</t>
  </si>
  <si>
    <t>RPL</t>
  </si>
  <si>
    <t>URPL</t>
  </si>
  <si>
    <t>D'</t>
  </si>
  <si>
    <t>NSE DERIVATIVE INDEX</t>
  </si>
  <si>
    <t>NSE DERIVATIVE INDEX FOR VOLATILITY</t>
  </si>
  <si>
    <t>LIVE MARKET DATE</t>
  </si>
  <si>
    <t>LIVE MARKET TIME</t>
  </si>
  <si>
    <t>PARTICULAR</t>
  </si>
  <si>
    <t>DESCRIPTION</t>
  </si>
  <si>
    <t>CALCULATION</t>
  </si>
  <si>
    <t>P1, P2, P3, P4</t>
  </si>
  <si>
    <t>PREMIUM FROM API</t>
  </si>
  <si>
    <t>ACC TO STRIKE, EXPIRY, OPTION TYPE</t>
  </si>
  <si>
    <t>SOURCE</t>
  </si>
  <si>
    <t>SPOT NIFTY LVL(N)</t>
  </si>
  <si>
    <t>NEAREST 50 ROUND OF NIFTY LVL</t>
  </si>
  <si>
    <t>ROUND(NIFTYLVL/50,0)*50</t>
  </si>
  <si>
    <t>V</t>
  </si>
  <si>
    <t>BUY FACTOR</t>
  </si>
  <si>
    <t>CALCULATE ACCORDING TO VOLATILITY TABLE</t>
  </si>
  <si>
    <t>WORKING DAYS (d)</t>
  </si>
  <si>
    <t>NO OF MARKET DAYS TO TRADE EXPIRY</t>
  </si>
  <si>
    <t>EXPIRY DATE- CURRENT DATE- HOLIDAYS IN BETWEEN</t>
  </si>
  <si>
    <t>SELL PAIR FACTOR(SF)</t>
  </si>
  <si>
    <t>FACTORS TO DECIDE SELL STRIKE PRICE</t>
  </si>
  <si>
    <t>SELECTED MANUALLY</t>
  </si>
  <si>
    <t>MANUALLY</t>
  </si>
  <si>
    <t>MULTIPLICATION</t>
  </si>
  <si>
    <t>NO OF LOTS OF EACH LEG TO BE TRADED</t>
  </si>
  <si>
    <t>DAYS VIX</t>
  </si>
  <si>
    <t>NIFTY RANGE</t>
  </si>
  <si>
    <t xml:space="preserve">V FACTOR </t>
  </si>
  <si>
    <t>ON THE DATE AT WHICH INSTRUMENT EXPIRES</t>
  </si>
  <si>
    <t>BY DEFAULT IS CURRENT WEEK BUT IF V IS &lt;(BF) (e.g.: 300) THAN NEXT WEEK</t>
  </si>
  <si>
    <t>BF</t>
  </si>
  <si>
    <t>DEFAULT BUY FACTOR</t>
  </si>
  <si>
    <t>ADMIN PARAMETER  (DEFAULT: 300)</t>
  </si>
  <si>
    <t xml:space="preserve">ADMIN </t>
  </si>
  <si>
    <t>START CALCULATIONS IN STRATEGY ACC TO SELECTED PARAMETERS</t>
  </si>
  <si>
    <t>NA</t>
  </si>
  <si>
    <t>A</t>
  </si>
  <si>
    <t>EARNING AT EXPIRY</t>
  </si>
  <si>
    <t>RISK AT EXPIRY</t>
  </si>
  <si>
    <t>RATION EARINING TO RISK AT EXPIRY</t>
  </si>
  <si>
    <t>MARGIN NEEDED FOR PAIR</t>
  </si>
  <si>
    <t>TOTAL FUND NEEDED FOR TRADE</t>
  </si>
  <si>
    <t>PREMIUM TRIGGER 1</t>
  </si>
  <si>
    <t>PREMIUM TRIGGER 2</t>
  </si>
  <si>
    <t>HOW THE STRATEGY EXECUTED                      1) MARKET     2) LIMIT</t>
  </si>
  <si>
    <t>ALL TRADE EXECUTED AT MARKET RATES</t>
  </si>
  <si>
    <t>P1*A</t>
  </si>
  <si>
    <t>P2*A</t>
  </si>
  <si>
    <t>ADMIN PARAMETER</t>
  </si>
  <si>
    <t>{(P3+P4-2*SF)-(P1+P2-2*V)}*M*50</t>
  </si>
  <si>
    <t>(V-SF)*M*50- E</t>
  </si>
  <si>
    <t>FROM API</t>
  </si>
  <si>
    <t>DROPDOWN</t>
  </si>
  <si>
    <t>MANUAL</t>
  </si>
  <si>
    <t>MARGIN + (P1+P2-P3-P4)*50</t>
  </si>
  <si>
    <t>OPTION 1</t>
  </si>
  <si>
    <t>OPTION 2</t>
  </si>
  <si>
    <t>PT1 AND PT2 ARE SET ACCORDING TO CALC AS SOON AS USER PRESS START AND RETAINS CALCULATION FOR  "t" TIME AND RESETS AFTER IT REPEATS ITSELF TILL THE TRADE IS EXECUTED</t>
  </si>
  <si>
    <t>RATE SET ACC TO ADMIN CALCULATION AND TRIGGERS TRADE IF EITHER OF TWO TRIGGER CONDITIONS ARE MET</t>
  </si>
  <si>
    <t>FRACTION (0 TO .99){DEFAULT: .99</t>
  </si>
  <si>
    <t>ADMIN</t>
  </si>
  <si>
    <t>NOTES FOR STRATEGY BUILD SHEET</t>
  </si>
  <si>
    <t>NOTES TO START WINDOW SHEET</t>
  </si>
  <si>
    <t>NOTE: VIX AND NIFTY TO BE UPDATED ACCORDING TO LIVE DATA</t>
  </si>
  <si>
    <t>t</t>
  </si>
  <si>
    <t>IN SECONDS (DEFAULT: 60)</t>
  </si>
  <si>
    <t>AFTER THIS EITHER TRADE ARE EXECUTED OR TRIGGER CONDITIONS ARE ACTIVATED</t>
  </si>
  <si>
    <t>TRADE PRE</t>
  </si>
  <si>
    <t>PREMIUM (VALUE) AT WHICH TRADE IS EXECUTED</t>
  </si>
  <si>
    <t>CURRENT PRICE</t>
  </si>
  <si>
    <t>MARK TO MARKET FOR EACH LEG IN ACTIVE POSITION</t>
  </si>
  <si>
    <t>IF BUY TRADE THEN { MTM : LIVE PRE-TRADE PRE} AND IF SELL TRADE {MTM : TRADE PRE-LIVE PRE}</t>
  </si>
  <si>
    <t>P&amp;L FROM SQUARED OFF TRADES</t>
  </si>
  <si>
    <t>P&amp;L FROM ACTIVE TRADES</t>
  </si>
  <si>
    <t>X1+X2+X3+X4</t>
  </si>
  <si>
    <t>REALISED AND UNREALISED P&amp;L</t>
  </si>
  <si>
    <t>% PREMIUM</t>
  </si>
  <si>
    <t>WHOLE NUMBER</t>
  </si>
  <si>
    <t>FRACTION(FLOAT : 0 TO1)</t>
  </si>
  <si>
    <t>SECONDS</t>
  </si>
  <si>
    <t>DISCRIPTION</t>
  </si>
  <si>
    <t>DEFAULT</t>
  </si>
  <si>
    <t>TYPE</t>
  </si>
  <si>
    <t>TP1</t>
  </si>
  <si>
    <t>TP2</t>
  </si>
  <si>
    <t>%</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</si>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</sst>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b/>
      <sz val="28"/>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9999"/>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62">
    <xf numFmtId="0" fontId="0" fillId="0" borderId="0" xfId="0"/>
    <xf numFmtId="0" fontId="0" fillId="2" borderId="1" xfId="0" applyFill="1" applyBorder="1"/>
    <xf numFmtId="0" fontId="0" fillId="3" borderId="1" xfId="0" applyFill="1" applyBorder="1"/>
    <xf numFmtId="0" fontId="2" fillId="3" borderId="1" xfId="0" applyFont="1" applyFill="1" applyBorder="1"/>
    <xf numFmtId="0" fontId="2" fillId="2" borderId="1" xfId="0" applyFont="1" applyFill="1" applyBorder="1"/>
    <xf numFmtId="0" fontId="0" fillId="7" borderId="0" xfId="0" applyFill="1"/>
    <xf numFmtId="0" fontId="0" fillId="6" borderId="1" xfId="0" applyFill="1" applyBorder="1"/>
    <xf numFmtId="0" fontId="0" fillId="8" borderId="1" xfId="0" applyFill="1" applyBorder="1"/>
    <xf numFmtId="0" fontId="2" fillId="8" borderId="0" xfId="0" applyFont="1" applyFill="1" applyBorder="1"/>
    <xf numFmtId="0" fontId="2" fillId="8" borderId="0" xfId="0" applyFont="1" applyFill="1"/>
    <xf numFmtId="0" fontId="1" fillId="3" borderId="1" xfId="0" applyFont="1" applyFill="1" applyBorder="1"/>
    <xf numFmtId="0" fontId="1" fillId="2" borderId="1" xfId="0" applyFont="1" applyFill="1" applyBorder="1"/>
    <xf numFmtId="0" fontId="1" fillId="6" borderId="1" xfId="0" applyFont="1" applyFill="1" applyBorder="1"/>
    <xf numFmtId="0" fontId="2" fillId="3" borderId="9" xfId="0" applyFont="1" applyFill="1" applyBorder="1"/>
    <xf numFmtId="0" fontId="0" fillId="8" borderId="0" xfId="0" applyFill="1"/>
    <xf numFmtId="0" fontId="2" fillId="2" borderId="9" xfId="0" applyFont="1" applyFill="1" applyBorder="1"/>
    <xf numFmtId="0" fontId="2" fillId="3" borderId="0" xfId="0" applyFont="1" applyFill="1" applyBorder="1"/>
    <xf numFmtId="0" fontId="0" fillId="5" borderId="1" xfId="0" applyFill="1" applyBorder="1"/>
    <xf numFmtId="0" fontId="0" fillId="0" borderId="1" xfId="0" applyBorder="1"/>
    <xf numFmtId="0" fontId="2" fillId="7" borderId="8" xfId="0" applyFont="1" applyFill="1" applyBorder="1"/>
    <xf numFmtId="0" fontId="0" fillId="0" borderId="0" xfId="0" applyAlignment="1">
      <alignment wrapText="1"/>
    </xf>
    <xf numFmtId="0" fontId="0" fillId="0" borderId="1" xfId="0" applyBorder="1" applyAlignment="1">
      <alignment wrapText="1"/>
    </xf>
    <xf numFmtId="0" fontId="2" fillId="4" borderId="1" xfId="0" applyFont="1" applyFill="1" applyBorder="1" applyAlignment="1">
      <alignment wrapText="1"/>
    </xf>
    <xf numFmtId="2" fontId="0" fillId="0" borderId="1" xfId="0" applyNumberFormat="1" applyBorder="1"/>
    <xf numFmtId="1" fontId="0" fillId="0" borderId="1" xfId="0" applyNumberFormat="1" applyBorder="1"/>
    <xf numFmtId="0" fontId="2" fillId="4" borderId="1" xfId="0" applyFont="1" applyFill="1" applyBorder="1"/>
    <xf numFmtId="0" fontId="0" fillId="0" borderId="0" xfId="0" applyAlignment="1">
      <alignment horizontal="left" vertical="center"/>
    </xf>
    <xf numFmtId="0" fontId="0" fillId="0" borderId="1" xfId="0" applyFill="1" applyBorder="1"/>
    <xf numFmtId="0" fontId="2" fillId="2" borderId="1" xfId="0" applyFont="1" applyFill="1" applyBorder="1" applyAlignment="1">
      <alignment horizontal="left" vertical="top"/>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5" borderId="1" xfId="0" applyFill="1" applyBorder="1" applyAlignment="1">
      <alignment horizontal="right"/>
    </xf>
    <xf numFmtId="0" fontId="0" fillId="8" borderId="8" xfId="0" applyFill="1" applyBorder="1" applyAlignment="1">
      <alignment horizontal="right"/>
    </xf>
    <xf numFmtId="0" fontId="0" fillId="8" borderId="0" xfId="0" applyFill="1" applyBorder="1" applyAlignment="1">
      <alignment horizontal="right"/>
    </xf>
    <xf numFmtId="0" fontId="0" fillId="7" borderId="8" xfId="0" applyFill="1" applyBorder="1" applyAlignment="1">
      <alignment horizontal="right"/>
    </xf>
    <xf numFmtId="0" fontId="0" fillId="7" borderId="0" xfId="0" applyFill="1" applyBorder="1" applyAlignment="1">
      <alignment horizontal="right"/>
    </xf>
    <xf numFmtId="0" fontId="0" fillId="0" borderId="1" xfId="0" applyBorder="1" applyAlignment="1">
      <alignment horizont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1" fillId="0" borderId="1" xfId="0" applyFont="1" applyBorder="1" applyAlignment="1">
      <alignment horizontal="center"/>
    </xf>
    <xf numFmtId="0" fontId="0" fillId="6" borderId="8" xfId="0" applyFill="1" applyBorder="1" applyAlignment="1">
      <alignment horizontal="right"/>
    </xf>
    <xf numFmtId="0" fontId="0" fillId="6" borderId="0" xfId="0" applyFill="1" applyBorder="1" applyAlignment="1">
      <alignment horizontal="right"/>
    </xf>
    <xf numFmtId="0" fontId="0" fillId="6" borderId="1" xfId="0" applyFill="1" applyBorder="1" applyAlignment="1">
      <alignment horizontal="center"/>
    </xf>
    <xf numFmtId="0" fontId="0" fillId="8" borderId="1" xfId="0" applyFill="1" applyBorder="1" applyAlignment="1">
      <alignment horizontal="center"/>
    </xf>
    <xf numFmtId="0" fontId="0" fillId="7" borderId="1" xfId="0" applyFill="1" applyBorder="1" applyAlignment="1">
      <alignment horizontal="center"/>
    </xf>
    <xf numFmtId="0" fontId="0" fillId="4" borderId="13" xfId="0" applyFill="1" applyBorder="1" applyAlignment="1">
      <alignment horizont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left" vertical="center" wrapText="1"/>
    </xf>
    <xf numFmtId="0" fontId="1" fillId="5" borderId="1" xfId="0" applyFont="1" applyFill="1" applyBorder="1" applyAlignment="1">
      <alignment horizontal="right"/>
    </xf>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3" xfId="0" applyFont="1" applyFill="1" applyBorder="1" applyAlignment="1">
      <alignment horizontal="center"/>
    </xf>
    <xf numFmtId="0" fontId="0" fillId="0" borderId="1" xfId="0" applyBorder="1" applyAlignment="1">
      <alignment horizontal="left" vertical="center"/>
    </xf>
    <xf numFmtId="0" fontId="0" fillId="5" borderId="10" xfId="0" applyFill="1" applyBorder="1" applyAlignment="1">
      <alignment horizontal="left" vertical="center"/>
    </xf>
    <xf numFmtId="0" fontId="0" fillId="5" borderId="11" xfId="0" applyFill="1" applyBorder="1" applyAlignment="1">
      <alignment horizontal="left" vertical="center"/>
    </xf>
    <xf numFmtId="0" fontId="0" fillId="5" borderId="12" xfId="0" applyFill="1" applyBorder="1" applyAlignment="1">
      <alignment horizontal="left" vertical="center"/>
    </xf>
    <xf numFmtId="0" fontId="0" fillId="5" borderId="1"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workbookViewId="0">
      <selection activeCell="J12" sqref="J12"/>
    </sheetView>
  </sheetViews>
  <sheetFormatPr defaultRowHeight="14.4" x14ac:dyDescent="0.3"/>
  <cols>
    <col min="1" max="1" width="11.77734375" customWidth="1"/>
    <col min="2" max="2" width="12.33203125" customWidth="1"/>
    <col min="3" max="3" width="14.109375" customWidth="1"/>
    <col min="4" max="4" width="12.109375" customWidth="1"/>
    <col min="8" max="8" width="12.88671875" customWidth="1"/>
  </cols>
  <sheetData>
    <row r="1" spans="1:8" x14ac:dyDescent="0.3">
      <c r="A1" s="35" t="s">
        <v>0</v>
      </c>
      <c r="B1" s="35"/>
      <c r="C1" s="44" t="s">
        <v>13</v>
      </c>
      <c r="D1" s="45"/>
      <c r="G1" s="40" t="s">
        <v>34</v>
      </c>
      <c r="H1" s="40"/>
    </row>
    <row r="2" spans="1:8" x14ac:dyDescent="0.3">
      <c r="A2" s="35" t="s">
        <v>1</v>
      </c>
      <c r="B2" s="35"/>
      <c r="C2" s="44" t="s">
        <v>14</v>
      </c>
      <c r="D2" s="45"/>
      <c r="G2" s="46" t="s">
        <v>32</v>
      </c>
      <c r="H2" s="46"/>
    </row>
    <row r="3" spans="1:8" x14ac:dyDescent="0.3">
      <c r="A3" s="35" t="s">
        <v>2</v>
      </c>
      <c r="B3" s="35"/>
      <c r="C3" s="44" t="s">
        <v>15</v>
      </c>
      <c r="D3" s="45"/>
      <c r="G3" s="47" t="s">
        <v>33</v>
      </c>
      <c r="H3" s="47"/>
    </row>
    <row r="4" spans="1:8" x14ac:dyDescent="0.3">
      <c r="A4" s="35" t="s">
        <v>22</v>
      </c>
      <c r="B4" s="35"/>
      <c r="C4" s="36" t="s">
        <v>16</v>
      </c>
      <c r="D4" s="37"/>
      <c r="G4" s="48" t="s">
        <v>18</v>
      </c>
      <c r="H4" s="48"/>
    </row>
    <row r="5" spans="1:8" x14ac:dyDescent="0.3">
      <c r="A5" s="35" t="s">
        <v>3</v>
      </c>
      <c r="B5" s="35"/>
      <c r="C5" s="44" t="s">
        <v>17</v>
      </c>
      <c r="D5" s="45"/>
      <c r="G5" s="43" t="s">
        <v>55</v>
      </c>
      <c r="H5" s="43"/>
    </row>
    <row r="6" spans="1:8" x14ac:dyDescent="0.3">
      <c r="A6" s="35" t="s">
        <v>4</v>
      </c>
      <c r="B6" s="35"/>
      <c r="C6" s="36" t="s">
        <v>12</v>
      </c>
      <c r="D6" s="37"/>
    </row>
    <row r="7" spans="1:8" x14ac:dyDescent="0.3">
      <c r="A7" s="35" t="s">
        <v>23</v>
      </c>
      <c r="B7" s="35"/>
      <c r="C7" s="38" t="s">
        <v>20</v>
      </c>
      <c r="D7" s="39"/>
    </row>
    <row r="8" spans="1:8" x14ac:dyDescent="0.3">
      <c r="A8" s="35" t="s">
        <v>24</v>
      </c>
      <c r="B8" s="35"/>
      <c r="C8" s="38" t="s">
        <v>19</v>
      </c>
      <c r="D8" s="39"/>
    </row>
    <row r="10" spans="1:8" x14ac:dyDescent="0.3">
      <c r="A10" t="s">
        <v>6</v>
      </c>
    </row>
    <row r="12" spans="1:8" x14ac:dyDescent="0.3">
      <c r="A12" s="41" t="s">
        <v>5</v>
      </c>
      <c r="B12" s="42"/>
      <c r="C12" s="42"/>
      <c r="D12" s="42"/>
      <c r="E12" s="42"/>
    </row>
    <row r="13" spans="1:8" ht="15" thickBot="1" x14ac:dyDescent="0.35">
      <c r="A13" s="3" t="s">
        <v>4</v>
      </c>
      <c r="B13" s="3" t="s">
        <v>7</v>
      </c>
      <c r="C13" s="3" t="s">
        <v>8</v>
      </c>
      <c r="D13" s="3" t="s">
        <v>21</v>
      </c>
      <c r="E13" s="13" t="s">
        <v>39</v>
      </c>
    </row>
    <row r="14" spans="1:8" x14ac:dyDescent="0.3">
      <c r="A14" s="7" t="s">
        <v>12</v>
      </c>
      <c r="B14" s="10" t="s">
        <v>35</v>
      </c>
      <c r="C14" s="2" t="s">
        <v>10</v>
      </c>
      <c r="D14" s="12" t="s">
        <v>25</v>
      </c>
      <c r="E14" s="14" t="s">
        <v>40</v>
      </c>
      <c r="F14" s="29" t="s">
        <v>31</v>
      </c>
      <c r="G14" s="30"/>
    </row>
    <row r="15" spans="1:8" x14ac:dyDescent="0.3">
      <c r="A15" s="7" t="s">
        <v>12</v>
      </c>
      <c r="B15" s="10" t="s">
        <v>36</v>
      </c>
      <c r="C15" s="2" t="s">
        <v>11</v>
      </c>
      <c r="D15" s="12" t="s">
        <v>26</v>
      </c>
      <c r="E15" s="14" t="s">
        <v>40</v>
      </c>
      <c r="F15" s="31"/>
      <c r="G15" s="32"/>
    </row>
    <row r="16" spans="1:8" x14ac:dyDescent="0.3">
      <c r="D16" s="8" t="s">
        <v>29</v>
      </c>
      <c r="F16" s="31"/>
      <c r="G16" s="32"/>
    </row>
    <row r="17" spans="1:7" x14ac:dyDescent="0.3">
      <c r="F17" s="31"/>
      <c r="G17" s="32"/>
    </row>
    <row r="18" spans="1:7" x14ac:dyDescent="0.3">
      <c r="A18" s="28" t="s">
        <v>9</v>
      </c>
      <c r="B18" s="28"/>
      <c r="C18" s="28"/>
      <c r="D18" s="28"/>
      <c r="F18" s="31"/>
      <c r="G18" s="32"/>
    </row>
    <row r="19" spans="1:7" ht="15" thickBot="1" x14ac:dyDescent="0.35">
      <c r="A19" s="4" t="s">
        <v>4</v>
      </c>
      <c r="B19" s="4" t="s">
        <v>7</v>
      </c>
      <c r="C19" s="4" t="s">
        <v>8</v>
      </c>
      <c r="D19" s="4" t="s">
        <v>21</v>
      </c>
      <c r="E19" s="15" t="s">
        <v>39</v>
      </c>
      <c r="F19" s="33"/>
      <c r="G19" s="34"/>
    </row>
    <row r="20" spans="1:7" x14ac:dyDescent="0.3">
      <c r="A20" s="7" t="s">
        <v>12</v>
      </c>
      <c r="B20" s="11" t="s">
        <v>37</v>
      </c>
      <c r="C20" s="1" t="s">
        <v>10</v>
      </c>
      <c r="D20" s="12" t="s">
        <v>27</v>
      </c>
      <c r="E20" s="14" t="s">
        <v>40</v>
      </c>
    </row>
    <row r="21" spans="1:7" x14ac:dyDescent="0.3">
      <c r="A21" s="7" t="s">
        <v>12</v>
      </c>
      <c r="B21" s="11" t="s">
        <v>38</v>
      </c>
      <c r="C21" s="1" t="s">
        <v>11</v>
      </c>
      <c r="D21" s="12" t="s">
        <v>28</v>
      </c>
      <c r="E21" s="14" t="s">
        <v>40</v>
      </c>
    </row>
    <row r="22" spans="1:7" x14ac:dyDescent="0.3">
      <c r="D22" s="9" t="s">
        <v>30</v>
      </c>
    </row>
  </sheetData>
  <mergeCells count="24">
    <mergeCell ref="G1:H1"/>
    <mergeCell ref="A12:E12"/>
    <mergeCell ref="G5:H5"/>
    <mergeCell ref="A1:B1"/>
    <mergeCell ref="A2:B2"/>
    <mergeCell ref="A3:B3"/>
    <mergeCell ref="A5:B5"/>
    <mergeCell ref="A6:B6"/>
    <mergeCell ref="C1:D1"/>
    <mergeCell ref="C2:D2"/>
    <mergeCell ref="C3:D3"/>
    <mergeCell ref="C4:D4"/>
    <mergeCell ref="C5:D5"/>
    <mergeCell ref="G2:H2"/>
    <mergeCell ref="G3:H3"/>
    <mergeCell ref="G4:H4"/>
    <mergeCell ref="A18:D18"/>
    <mergeCell ref="F14:G19"/>
    <mergeCell ref="A7:B7"/>
    <mergeCell ref="A8:B8"/>
    <mergeCell ref="A4:B4"/>
    <mergeCell ref="C6:D6"/>
    <mergeCell ref="C7:D7"/>
    <mergeCell ref="C8:D8"/>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87AF-B5B3-4BF0-B51E-BF971E098460}">
  <dimension ref="A1:D16"/>
  <sheetViews>
    <sheetView workbookViewId="0">
      <selection sqref="A1:D1"/>
    </sheetView>
  </sheetViews>
  <sheetFormatPr defaultRowHeight="14.4" x14ac:dyDescent="0.3"/>
  <cols>
    <col min="1" max="1" width="16.6640625" style="20" customWidth="1"/>
    <col min="2" max="2" width="34.33203125" style="20" bestFit="1" customWidth="1"/>
    <col min="3" max="3" width="28.5546875" style="20" customWidth="1"/>
    <col min="4" max="4" width="13.77734375" style="20" customWidth="1"/>
  </cols>
  <sheetData>
    <row r="1" spans="1:4" x14ac:dyDescent="0.3">
      <c r="A1" s="49" t="s">
        <v>150</v>
      </c>
      <c r="B1" s="49"/>
      <c r="C1" s="49"/>
      <c r="D1" s="49"/>
    </row>
    <row r="2" spans="1:4" x14ac:dyDescent="0.3">
      <c r="A2" s="22" t="s">
        <v>91</v>
      </c>
      <c r="B2" s="22" t="s">
        <v>92</v>
      </c>
      <c r="C2" s="22" t="s">
        <v>93</v>
      </c>
      <c r="D2" s="22" t="s">
        <v>97</v>
      </c>
    </row>
    <row r="3" spans="1:4" x14ac:dyDescent="0.3">
      <c r="A3" s="21" t="s">
        <v>15</v>
      </c>
      <c r="B3" s="21" t="s">
        <v>87</v>
      </c>
      <c r="C3" s="21"/>
      <c r="D3" s="21" t="s">
        <v>48</v>
      </c>
    </row>
    <row r="4" spans="1:4" x14ac:dyDescent="0.3">
      <c r="A4" s="21" t="s">
        <v>17</v>
      </c>
      <c r="B4" s="21" t="s">
        <v>88</v>
      </c>
      <c r="C4" s="21"/>
      <c r="D4" s="21" t="s">
        <v>48</v>
      </c>
    </row>
    <row r="5" spans="1:4" x14ac:dyDescent="0.3">
      <c r="A5" s="21" t="s">
        <v>13</v>
      </c>
      <c r="B5" s="21" t="s">
        <v>89</v>
      </c>
      <c r="C5" s="21"/>
      <c r="D5" s="21" t="s">
        <v>48</v>
      </c>
    </row>
    <row r="6" spans="1:4" x14ac:dyDescent="0.3">
      <c r="A6" s="21" t="s">
        <v>14</v>
      </c>
      <c r="B6" s="21" t="s">
        <v>90</v>
      </c>
      <c r="C6" s="21"/>
      <c r="D6" s="21" t="s">
        <v>48</v>
      </c>
    </row>
    <row r="7" spans="1:4" ht="28.8" x14ac:dyDescent="0.3">
      <c r="A7" s="21" t="s">
        <v>94</v>
      </c>
      <c r="B7" s="21" t="s">
        <v>95</v>
      </c>
      <c r="C7" s="21" t="s">
        <v>96</v>
      </c>
      <c r="D7" s="21" t="s">
        <v>48</v>
      </c>
    </row>
    <row r="8" spans="1:4" x14ac:dyDescent="0.3">
      <c r="A8" s="21"/>
      <c r="B8" s="21"/>
      <c r="C8" s="21"/>
      <c r="D8" s="21"/>
    </row>
    <row r="9" spans="1:4" x14ac:dyDescent="0.3">
      <c r="A9" s="21" t="s">
        <v>98</v>
      </c>
      <c r="B9" s="21" t="s">
        <v>99</v>
      </c>
      <c r="C9" s="21" t="s">
        <v>100</v>
      </c>
      <c r="D9" s="21" t="s">
        <v>93</v>
      </c>
    </row>
    <row r="10" spans="1:4" ht="28.8" x14ac:dyDescent="0.3">
      <c r="A10" s="21" t="s">
        <v>101</v>
      </c>
      <c r="B10" s="21" t="s">
        <v>102</v>
      </c>
      <c r="C10" s="21" t="s">
        <v>103</v>
      </c>
      <c r="D10" s="21" t="s">
        <v>93</v>
      </c>
    </row>
    <row r="11" spans="1:4" ht="28.8" x14ac:dyDescent="0.3">
      <c r="A11" s="21" t="s">
        <v>104</v>
      </c>
      <c r="B11" s="21" t="s">
        <v>105</v>
      </c>
      <c r="C11" s="21" t="s">
        <v>106</v>
      </c>
      <c r="D11" s="21" t="s">
        <v>93</v>
      </c>
    </row>
    <row r="12" spans="1:4" ht="28.8" x14ac:dyDescent="0.3">
      <c r="A12" s="21" t="s">
        <v>107</v>
      </c>
      <c r="B12" s="21" t="s">
        <v>108</v>
      </c>
      <c r="C12" s="21" t="s">
        <v>109</v>
      </c>
      <c r="D12" s="21" t="s">
        <v>110</v>
      </c>
    </row>
    <row r="13" spans="1:4" ht="28.8" x14ac:dyDescent="0.3">
      <c r="A13" s="21" t="s">
        <v>111</v>
      </c>
      <c r="B13" s="21" t="s">
        <v>112</v>
      </c>
      <c r="C13" s="21" t="s">
        <v>109</v>
      </c>
      <c r="D13" s="21" t="s">
        <v>110</v>
      </c>
    </row>
    <row r="14" spans="1:4" ht="43.2" x14ac:dyDescent="0.3">
      <c r="A14" s="21" t="s">
        <v>12</v>
      </c>
      <c r="B14" s="21" t="s">
        <v>116</v>
      </c>
      <c r="C14" s="21" t="s">
        <v>117</v>
      </c>
      <c r="D14" s="21" t="s">
        <v>110</v>
      </c>
    </row>
    <row r="15" spans="1:4" ht="28.8" x14ac:dyDescent="0.3">
      <c r="A15" s="21" t="s">
        <v>118</v>
      </c>
      <c r="B15" s="21" t="s">
        <v>119</v>
      </c>
      <c r="C15" s="21" t="s">
        <v>120</v>
      </c>
      <c r="D15" s="21" t="s">
        <v>121</v>
      </c>
    </row>
    <row r="16" spans="1:4" ht="28.8" x14ac:dyDescent="0.3">
      <c r="A16" s="21" t="s">
        <v>31</v>
      </c>
      <c r="B16" s="21" t="s">
        <v>122</v>
      </c>
      <c r="C16" s="21" t="s">
        <v>123</v>
      </c>
      <c r="D16" s="21" t="s">
        <v>123</v>
      </c>
    </row>
  </sheetData>
  <mergeCells count="1">
    <mergeCell ref="A1:D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C97D-4830-4B50-BF29-4CD0F29ED163}">
  <dimension ref="A1:I253"/>
  <sheetViews>
    <sheetView workbookViewId="0">
      <selection activeCell="K7" sqref="K7"/>
    </sheetView>
  </sheetViews>
  <sheetFormatPr defaultRowHeight="14.4" x14ac:dyDescent="0.3"/>
  <cols>
    <col min="3" max="3" width="16.6640625" bestFit="1" customWidth="1"/>
    <col min="5" max="5" width="12" bestFit="1" customWidth="1"/>
  </cols>
  <sheetData>
    <row r="1" spans="1:9" x14ac:dyDescent="0.3">
      <c r="A1" s="25" t="s">
        <v>3</v>
      </c>
      <c r="B1" s="25" t="s">
        <v>2</v>
      </c>
      <c r="C1" s="25" t="s">
        <v>104</v>
      </c>
      <c r="D1" s="25" t="s">
        <v>113</v>
      </c>
      <c r="E1" s="25" t="s">
        <v>114</v>
      </c>
      <c r="F1" s="25" t="s">
        <v>115</v>
      </c>
    </row>
    <row r="2" spans="1:9" x14ac:dyDescent="0.3">
      <c r="A2" s="18">
        <v>21</v>
      </c>
      <c r="B2" s="18">
        <v>15850</v>
      </c>
      <c r="C2" s="18">
        <v>1</v>
      </c>
      <c r="D2" s="23">
        <f>$A$2/(SQRT(252/$C2))</f>
        <v>1.3228756555322951</v>
      </c>
      <c r="E2" s="24">
        <f>$B$2*D2*(1-$A$2/100)/100</f>
        <v>165.64387520747633</v>
      </c>
      <c r="F2" s="18">
        <f>ROUND(E2/50,0)*50</f>
        <v>150</v>
      </c>
      <c r="G2" s="50" t="s">
        <v>151</v>
      </c>
      <c r="H2" s="51"/>
      <c r="I2" s="51"/>
    </row>
    <row r="3" spans="1:9" x14ac:dyDescent="0.3">
      <c r="A3" s="18">
        <v>21</v>
      </c>
      <c r="B3" s="18">
        <v>15850</v>
      </c>
      <c r="C3" s="18">
        <v>2</v>
      </c>
      <c r="D3" s="23">
        <f t="shared" ref="D3:D66" si="0">$A$2/(SQRT(252/$C3))</f>
        <v>1.8708286933869707</v>
      </c>
      <c r="E3" s="24">
        <f t="shared" ref="E3:E66" si="1">$B$2*D3*(1-$A$2/100)/100</f>
        <v>234.25581484244955</v>
      </c>
      <c r="F3" s="18">
        <f t="shared" ref="F3:F66" si="2">ROUND(E3/50,0)*50</f>
        <v>250</v>
      </c>
      <c r="G3" s="50"/>
      <c r="H3" s="51"/>
      <c r="I3" s="51"/>
    </row>
    <row r="4" spans="1:9" x14ac:dyDescent="0.3">
      <c r="A4" s="18">
        <v>21</v>
      </c>
      <c r="B4" s="18">
        <v>15850</v>
      </c>
      <c r="C4" s="18">
        <v>3</v>
      </c>
      <c r="D4" s="23">
        <f t="shared" si="0"/>
        <v>2.2912878474779199</v>
      </c>
      <c r="E4" s="24">
        <f t="shared" si="1"/>
        <v>286.90360782194773</v>
      </c>
      <c r="F4" s="18">
        <f t="shared" si="2"/>
        <v>300</v>
      </c>
      <c r="G4" s="50"/>
      <c r="H4" s="51"/>
      <c r="I4" s="51"/>
    </row>
    <row r="5" spans="1:9" x14ac:dyDescent="0.3">
      <c r="A5" s="18">
        <v>21</v>
      </c>
      <c r="B5" s="18">
        <v>15850</v>
      </c>
      <c r="C5" s="18">
        <v>4</v>
      </c>
      <c r="D5" s="23">
        <f t="shared" si="0"/>
        <v>2.6457513110645903</v>
      </c>
      <c r="E5" s="24">
        <f t="shared" si="1"/>
        <v>331.28775041495265</v>
      </c>
      <c r="F5" s="18">
        <f t="shared" si="2"/>
        <v>350</v>
      </c>
      <c r="G5" s="50"/>
      <c r="H5" s="51"/>
      <c r="I5" s="51"/>
    </row>
    <row r="6" spans="1:9" x14ac:dyDescent="0.3">
      <c r="A6" s="18">
        <v>21</v>
      </c>
      <c r="B6" s="18">
        <v>15850</v>
      </c>
      <c r="C6" s="18">
        <v>5</v>
      </c>
      <c r="D6" s="23">
        <f t="shared" si="0"/>
        <v>2.9580398915498081</v>
      </c>
      <c r="E6" s="24">
        <f t="shared" si="1"/>
        <v>370.39096502040928</v>
      </c>
      <c r="F6" s="18">
        <f t="shared" si="2"/>
        <v>350</v>
      </c>
      <c r="G6" s="50"/>
      <c r="H6" s="51"/>
      <c r="I6" s="51"/>
    </row>
    <row r="7" spans="1:9" x14ac:dyDescent="0.3">
      <c r="A7" s="18">
        <v>21</v>
      </c>
      <c r="B7" s="18">
        <v>15850</v>
      </c>
      <c r="C7" s="18">
        <v>6</v>
      </c>
      <c r="D7" s="23">
        <f t="shared" si="0"/>
        <v>3.2403703492039302</v>
      </c>
      <c r="E7" s="24">
        <f t="shared" si="1"/>
        <v>405.74297327557019</v>
      </c>
      <c r="F7" s="18">
        <f t="shared" si="2"/>
        <v>400</v>
      </c>
      <c r="G7" s="50"/>
      <c r="H7" s="51"/>
      <c r="I7" s="51"/>
    </row>
    <row r="8" spans="1:9" x14ac:dyDescent="0.3">
      <c r="A8" s="18">
        <v>21</v>
      </c>
      <c r="B8" s="18">
        <v>15850</v>
      </c>
      <c r="C8" s="18">
        <v>7</v>
      </c>
      <c r="D8" s="23">
        <f t="shared" si="0"/>
        <v>3.5</v>
      </c>
      <c r="E8" s="24">
        <f t="shared" si="1"/>
        <v>438.2525</v>
      </c>
      <c r="F8" s="18">
        <f t="shared" si="2"/>
        <v>450</v>
      </c>
      <c r="G8" s="50"/>
      <c r="H8" s="51"/>
      <c r="I8" s="51"/>
    </row>
    <row r="9" spans="1:9" x14ac:dyDescent="0.3">
      <c r="A9" s="18">
        <v>21</v>
      </c>
      <c r="B9" s="18">
        <v>15850</v>
      </c>
      <c r="C9" s="18">
        <v>8</v>
      </c>
      <c r="D9" s="23">
        <f t="shared" si="0"/>
        <v>3.7416573867739413</v>
      </c>
      <c r="E9" s="24">
        <f t="shared" si="1"/>
        <v>468.51162968489911</v>
      </c>
      <c r="F9" s="18">
        <f t="shared" si="2"/>
        <v>450</v>
      </c>
      <c r="G9" s="50"/>
      <c r="H9" s="51"/>
      <c r="I9" s="51"/>
    </row>
    <row r="10" spans="1:9" x14ac:dyDescent="0.3">
      <c r="A10" s="18">
        <v>21</v>
      </c>
      <c r="B10" s="18">
        <v>15850</v>
      </c>
      <c r="C10" s="18">
        <v>9</v>
      </c>
      <c r="D10" s="23">
        <f t="shared" si="0"/>
        <v>3.9686269665968856</v>
      </c>
      <c r="E10" s="24">
        <f t="shared" si="1"/>
        <v>496.93162562242907</v>
      </c>
      <c r="F10" s="18">
        <f t="shared" si="2"/>
        <v>500</v>
      </c>
      <c r="G10" s="50"/>
      <c r="H10" s="51"/>
      <c r="I10" s="51"/>
    </row>
    <row r="11" spans="1:9" x14ac:dyDescent="0.3">
      <c r="A11" s="18">
        <v>21</v>
      </c>
      <c r="B11" s="18">
        <v>15850</v>
      </c>
      <c r="C11" s="18">
        <v>10</v>
      </c>
      <c r="D11" s="23">
        <f t="shared" si="0"/>
        <v>4.1833001326703778</v>
      </c>
      <c r="E11" s="24">
        <f t="shared" si="1"/>
        <v>523.81192611232143</v>
      </c>
      <c r="F11" s="18">
        <f t="shared" si="2"/>
        <v>500</v>
      </c>
      <c r="G11" s="50"/>
      <c r="H11" s="51"/>
      <c r="I11" s="51"/>
    </row>
    <row r="12" spans="1:9" x14ac:dyDescent="0.3">
      <c r="A12" s="18">
        <v>21</v>
      </c>
      <c r="B12" s="18">
        <v>15850</v>
      </c>
      <c r="C12" s="18">
        <v>11</v>
      </c>
      <c r="D12" s="23">
        <f t="shared" si="0"/>
        <v>4.3874821936960613</v>
      </c>
      <c r="E12" s="24">
        <f t="shared" si="1"/>
        <v>549.37858288365237</v>
      </c>
      <c r="F12" s="18">
        <f t="shared" si="2"/>
        <v>550</v>
      </c>
      <c r="G12" s="50"/>
      <c r="H12" s="51"/>
      <c r="I12" s="51"/>
    </row>
    <row r="13" spans="1:9" x14ac:dyDescent="0.3">
      <c r="A13" s="18">
        <v>21</v>
      </c>
      <c r="B13" s="18">
        <v>15850</v>
      </c>
      <c r="C13" s="18">
        <v>12</v>
      </c>
      <c r="D13" s="23">
        <f t="shared" si="0"/>
        <v>4.5825756949558398</v>
      </c>
      <c r="E13" s="24">
        <f t="shared" si="1"/>
        <v>573.80721564389546</v>
      </c>
      <c r="F13" s="18">
        <f t="shared" si="2"/>
        <v>550</v>
      </c>
      <c r="G13" s="50"/>
      <c r="H13" s="51"/>
      <c r="I13" s="51"/>
    </row>
    <row r="14" spans="1:9" x14ac:dyDescent="0.3">
      <c r="A14" s="18">
        <v>21</v>
      </c>
      <c r="B14" s="18">
        <v>15850</v>
      </c>
      <c r="C14" s="18">
        <v>13</v>
      </c>
      <c r="D14" s="23">
        <f t="shared" si="0"/>
        <v>4.7696960070847281</v>
      </c>
      <c r="E14" s="24">
        <f t="shared" si="1"/>
        <v>597.23748552711413</v>
      </c>
      <c r="F14" s="18">
        <f t="shared" si="2"/>
        <v>600</v>
      </c>
    </row>
    <row r="15" spans="1:9" x14ac:dyDescent="0.3">
      <c r="A15" s="18">
        <v>21</v>
      </c>
      <c r="B15" s="18">
        <v>15850</v>
      </c>
      <c r="C15" s="18">
        <v>14</v>
      </c>
      <c r="D15" s="23">
        <f t="shared" si="0"/>
        <v>4.9497474683058327</v>
      </c>
      <c r="E15" s="24">
        <f t="shared" si="1"/>
        <v>619.78262924391481</v>
      </c>
      <c r="F15" s="18">
        <f t="shared" si="2"/>
        <v>600</v>
      </c>
    </row>
    <row r="16" spans="1:9" x14ac:dyDescent="0.3">
      <c r="A16" s="18">
        <v>21</v>
      </c>
      <c r="B16" s="18">
        <v>15850</v>
      </c>
      <c r="C16" s="18">
        <v>15</v>
      </c>
      <c r="D16" s="23">
        <f t="shared" si="0"/>
        <v>5.123475382979799</v>
      </c>
      <c r="E16" s="24">
        <f t="shared" si="1"/>
        <v>641.53597007981557</v>
      </c>
      <c r="F16" s="18">
        <f t="shared" si="2"/>
        <v>650</v>
      </c>
    </row>
    <row r="17" spans="1:6" x14ac:dyDescent="0.3">
      <c r="A17" s="18">
        <v>21</v>
      </c>
      <c r="B17" s="18">
        <v>15850</v>
      </c>
      <c r="C17" s="18">
        <v>16</v>
      </c>
      <c r="D17" s="23">
        <f t="shared" si="0"/>
        <v>5.2915026221291805</v>
      </c>
      <c r="E17" s="24">
        <f t="shared" si="1"/>
        <v>662.57550082990531</v>
      </c>
      <c r="F17" s="18">
        <f t="shared" si="2"/>
        <v>650</v>
      </c>
    </row>
    <row r="18" spans="1:6" x14ac:dyDescent="0.3">
      <c r="A18" s="18">
        <v>21</v>
      </c>
      <c r="B18" s="18">
        <v>15850</v>
      </c>
      <c r="C18" s="18">
        <v>17</v>
      </c>
      <c r="D18" s="23">
        <f t="shared" si="0"/>
        <v>5.4543560573178569</v>
      </c>
      <c r="E18" s="24">
        <f t="shared" si="1"/>
        <v>682.96719371705547</v>
      </c>
      <c r="F18" s="18">
        <f t="shared" si="2"/>
        <v>700</v>
      </c>
    </row>
    <row r="19" spans="1:6" x14ac:dyDescent="0.3">
      <c r="A19" s="18">
        <v>21</v>
      </c>
      <c r="B19" s="18">
        <v>15850</v>
      </c>
      <c r="C19" s="18">
        <v>18</v>
      </c>
      <c r="D19" s="23">
        <f t="shared" si="0"/>
        <v>5.6124860801609122</v>
      </c>
      <c r="E19" s="24">
        <f t="shared" si="1"/>
        <v>702.76744452734874</v>
      </c>
      <c r="F19" s="18">
        <f t="shared" si="2"/>
        <v>700</v>
      </c>
    </row>
    <row r="20" spans="1:6" x14ac:dyDescent="0.3">
      <c r="A20" s="18">
        <v>21</v>
      </c>
      <c r="B20" s="18">
        <v>15850</v>
      </c>
      <c r="C20" s="18">
        <v>19</v>
      </c>
      <c r="D20" s="23">
        <f t="shared" si="0"/>
        <v>5.7662812973353974</v>
      </c>
      <c r="E20" s="24">
        <f t="shared" si="1"/>
        <v>722.02491264585183</v>
      </c>
      <c r="F20" s="18">
        <f t="shared" si="2"/>
        <v>700</v>
      </c>
    </row>
    <row r="21" spans="1:6" x14ac:dyDescent="0.3">
      <c r="A21" s="18">
        <v>21</v>
      </c>
      <c r="B21" s="18">
        <v>15850</v>
      </c>
      <c r="C21" s="18">
        <v>20</v>
      </c>
      <c r="D21" s="23">
        <f t="shared" si="0"/>
        <v>5.9160797830996161</v>
      </c>
      <c r="E21" s="24">
        <f t="shared" si="1"/>
        <v>740.78193004081857</v>
      </c>
      <c r="F21" s="18">
        <f t="shared" si="2"/>
        <v>750</v>
      </c>
    </row>
    <row r="22" spans="1:6" x14ac:dyDescent="0.3">
      <c r="A22" s="18">
        <v>21</v>
      </c>
      <c r="B22" s="18">
        <v>15850</v>
      </c>
      <c r="C22" s="18">
        <v>21</v>
      </c>
      <c r="D22" s="23">
        <f t="shared" si="0"/>
        <v>6.0621778264910713</v>
      </c>
      <c r="E22" s="24">
        <f t="shared" si="1"/>
        <v>759.07559654407942</v>
      </c>
      <c r="F22" s="18">
        <f t="shared" si="2"/>
        <v>750</v>
      </c>
    </row>
    <row r="23" spans="1:6" x14ac:dyDescent="0.3">
      <c r="A23" s="18">
        <v>21</v>
      </c>
      <c r="B23" s="18">
        <v>15850</v>
      </c>
      <c r="C23" s="18">
        <v>22</v>
      </c>
      <c r="D23" s="23">
        <f t="shared" si="0"/>
        <v>6.2048368229954285</v>
      </c>
      <c r="E23" s="24">
        <f t="shared" si="1"/>
        <v>776.93864279137256</v>
      </c>
      <c r="F23" s="18">
        <f t="shared" si="2"/>
        <v>800</v>
      </c>
    </row>
    <row r="24" spans="1:6" x14ac:dyDescent="0.3">
      <c r="A24" s="18">
        <v>21</v>
      </c>
      <c r="B24" s="18">
        <v>15850</v>
      </c>
      <c r="C24" s="18">
        <v>23</v>
      </c>
      <c r="D24" s="23">
        <f t="shared" si="0"/>
        <v>6.3442887702247601</v>
      </c>
      <c r="E24" s="24">
        <f t="shared" si="1"/>
        <v>794.40011836369331</v>
      </c>
      <c r="F24" s="18">
        <f t="shared" si="2"/>
        <v>800</v>
      </c>
    </row>
    <row r="25" spans="1:6" x14ac:dyDescent="0.3">
      <c r="A25" s="18">
        <v>21</v>
      </c>
      <c r="B25" s="18">
        <v>15850</v>
      </c>
      <c r="C25" s="18">
        <v>24</v>
      </c>
      <c r="D25" s="23">
        <f t="shared" si="0"/>
        <v>6.4807406984078604</v>
      </c>
      <c r="E25" s="24">
        <f t="shared" si="1"/>
        <v>811.48594655114039</v>
      </c>
      <c r="F25" s="18">
        <f t="shared" si="2"/>
        <v>800</v>
      </c>
    </row>
    <row r="26" spans="1:6" x14ac:dyDescent="0.3">
      <c r="A26" s="18">
        <v>21</v>
      </c>
      <c r="B26" s="18">
        <v>15850</v>
      </c>
      <c r="C26" s="18">
        <v>25</v>
      </c>
      <c r="D26" s="23">
        <f t="shared" si="0"/>
        <v>6.6143782776614763</v>
      </c>
      <c r="E26" s="24">
        <f t="shared" si="1"/>
        <v>828.21937603738172</v>
      </c>
      <c r="F26" s="18">
        <f t="shared" si="2"/>
        <v>850</v>
      </c>
    </row>
    <row r="27" spans="1:6" x14ac:dyDescent="0.3">
      <c r="A27" s="18">
        <v>21</v>
      </c>
      <c r="B27" s="18">
        <v>15850</v>
      </c>
      <c r="C27" s="18">
        <v>26</v>
      </c>
      <c r="D27" s="23">
        <f t="shared" si="0"/>
        <v>6.7453687816160208</v>
      </c>
      <c r="E27" s="24">
        <f t="shared" si="1"/>
        <v>844.62135199005013</v>
      </c>
      <c r="F27" s="18">
        <f t="shared" si="2"/>
        <v>850</v>
      </c>
    </row>
    <row r="28" spans="1:6" x14ac:dyDescent="0.3">
      <c r="A28" s="18">
        <v>21</v>
      </c>
      <c r="B28" s="18">
        <v>15850</v>
      </c>
      <c r="C28" s="18">
        <v>27</v>
      </c>
      <c r="D28" s="23">
        <f t="shared" si="0"/>
        <v>6.8738635424337593</v>
      </c>
      <c r="E28" s="24">
        <f t="shared" si="1"/>
        <v>860.71082346584308</v>
      </c>
      <c r="F28" s="18">
        <f t="shared" si="2"/>
        <v>850</v>
      </c>
    </row>
    <row r="29" spans="1:6" x14ac:dyDescent="0.3">
      <c r="A29" s="18">
        <v>21</v>
      </c>
      <c r="B29" s="18">
        <v>15850</v>
      </c>
      <c r="C29" s="18">
        <v>28</v>
      </c>
      <c r="D29" s="23">
        <f t="shared" si="0"/>
        <v>7</v>
      </c>
      <c r="E29" s="24">
        <f t="shared" si="1"/>
        <v>876.505</v>
      </c>
      <c r="F29" s="18">
        <f t="shared" si="2"/>
        <v>900</v>
      </c>
    </row>
    <row r="30" spans="1:6" x14ac:dyDescent="0.3">
      <c r="A30" s="18">
        <v>21</v>
      </c>
      <c r="B30" s="18">
        <v>15850</v>
      </c>
      <c r="C30" s="18">
        <v>29</v>
      </c>
      <c r="D30" s="23">
        <f t="shared" si="0"/>
        <v>7.1239034243875032</v>
      </c>
      <c r="E30" s="24">
        <f t="shared" si="1"/>
        <v>892.01956728468122</v>
      </c>
      <c r="F30" s="18">
        <f t="shared" si="2"/>
        <v>900</v>
      </c>
    </row>
    <row r="31" spans="1:6" x14ac:dyDescent="0.3">
      <c r="A31" s="18">
        <v>21</v>
      </c>
      <c r="B31" s="18">
        <v>15850</v>
      </c>
      <c r="C31" s="18">
        <v>30</v>
      </c>
      <c r="D31" s="23">
        <f t="shared" si="0"/>
        <v>7.245688373094719</v>
      </c>
      <c r="E31" s="24">
        <f t="shared" si="1"/>
        <v>907.26886963705522</v>
      </c>
      <c r="F31" s="18">
        <f t="shared" si="2"/>
        <v>900</v>
      </c>
    </row>
    <row r="32" spans="1:6" x14ac:dyDescent="0.3">
      <c r="A32" s="18">
        <v>21</v>
      </c>
      <c r="B32" s="18">
        <v>15850</v>
      </c>
      <c r="C32" s="18">
        <v>31</v>
      </c>
      <c r="D32" s="23">
        <f t="shared" si="0"/>
        <v>7.3654599313281173</v>
      </c>
      <c r="E32" s="24">
        <f t="shared" si="1"/>
        <v>922.26606530125025</v>
      </c>
      <c r="F32" s="18">
        <f t="shared" si="2"/>
        <v>900</v>
      </c>
    </row>
    <row r="33" spans="1:6" x14ac:dyDescent="0.3">
      <c r="A33" s="18">
        <v>21</v>
      </c>
      <c r="B33" s="18">
        <v>15850</v>
      </c>
      <c r="C33" s="18">
        <v>32</v>
      </c>
      <c r="D33" s="23">
        <f t="shared" si="0"/>
        <v>7.4833147735478827</v>
      </c>
      <c r="E33" s="24">
        <f t="shared" si="1"/>
        <v>937.02325936979821</v>
      </c>
      <c r="F33" s="18">
        <f t="shared" si="2"/>
        <v>950</v>
      </c>
    </row>
    <row r="34" spans="1:6" x14ac:dyDescent="0.3">
      <c r="A34" s="18">
        <v>21</v>
      </c>
      <c r="B34" s="18">
        <v>15850</v>
      </c>
      <c r="C34" s="18">
        <v>33</v>
      </c>
      <c r="D34" s="23">
        <f t="shared" si="0"/>
        <v>7.5993420767853319</v>
      </c>
      <c r="E34" s="24">
        <f t="shared" si="1"/>
        <v>951.55161814467533</v>
      </c>
      <c r="F34" s="18">
        <f t="shared" si="2"/>
        <v>950</v>
      </c>
    </row>
    <row r="35" spans="1:6" x14ac:dyDescent="0.3">
      <c r="A35" s="18">
        <v>21</v>
      </c>
      <c r="B35" s="18">
        <v>15850</v>
      </c>
      <c r="C35" s="18">
        <v>34</v>
      </c>
      <c r="D35" s="23">
        <f t="shared" si="0"/>
        <v>7.713624310270756</v>
      </c>
      <c r="E35" s="24">
        <f t="shared" si="1"/>
        <v>965.86146801055281</v>
      </c>
      <c r="F35" s="18">
        <f t="shared" si="2"/>
        <v>950</v>
      </c>
    </row>
    <row r="36" spans="1:6" x14ac:dyDescent="0.3">
      <c r="A36" s="18">
        <v>21</v>
      </c>
      <c r="B36" s="18">
        <v>15850</v>
      </c>
      <c r="C36" s="18">
        <v>35</v>
      </c>
      <c r="D36" s="23">
        <f t="shared" si="0"/>
        <v>7.8262379212492634</v>
      </c>
      <c r="E36" s="24">
        <f t="shared" si="1"/>
        <v>979.96238130922666</v>
      </c>
      <c r="F36" s="18">
        <f t="shared" si="2"/>
        <v>1000</v>
      </c>
    </row>
    <row r="37" spans="1:6" x14ac:dyDescent="0.3">
      <c r="A37" s="18">
        <v>21</v>
      </c>
      <c r="B37" s="18">
        <v>15850</v>
      </c>
      <c r="C37" s="18">
        <v>36</v>
      </c>
      <c r="D37" s="23">
        <f t="shared" si="0"/>
        <v>7.9372539331937713</v>
      </c>
      <c r="E37" s="24">
        <f t="shared" si="1"/>
        <v>993.86325124485813</v>
      </c>
      <c r="F37" s="18">
        <f t="shared" si="2"/>
        <v>1000</v>
      </c>
    </row>
    <row r="38" spans="1:6" x14ac:dyDescent="0.3">
      <c r="A38" s="18">
        <v>21</v>
      </c>
      <c r="B38" s="18">
        <v>15850</v>
      </c>
      <c r="C38" s="18">
        <v>37</v>
      </c>
      <c r="D38" s="23">
        <f t="shared" si="0"/>
        <v>8.0467384697155406</v>
      </c>
      <c r="E38" s="24">
        <f t="shared" si="1"/>
        <v>1007.5723574854314</v>
      </c>
      <c r="F38" s="18">
        <f t="shared" si="2"/>
        <v>1000</v>
      </c>
    </row>
    <row r="39" spans="1:6" x14ac:dyDescent="0.3">
      <c r="A39" s="18">
        <v>21</v>
      </c>
      <c r="B39" s="18">
        <v>15850</v>
      </c>
      <c r="C39" s="18">
        <v>38</v>
      </c>
      <c r="D39" s="23">
        <f t="shared" si="0"/>
        <v>8.1547532151500448</v>
      </c>
      <c r="E39" s="24">
        <f t="shared" si="1"/>
        <v>1021.0974238350129</v>
      </c>
      <c r="F39" s="18">
        <f t="shared" si="2"/>
        <v>1000</v>
      </c>
    </row>
    <row r="40" spans="1:6" x14ac:dyDescent="0.3">
      <c r="A40" s="18">
        <v>21</v>
      </c>
      <c r="B40" s="18">
        <v>15850</v>
      </c>
      <c r="C40" s="18">
        <v>39</v>
      </c>
      <c r="D40" s="23">
        <f t="shared" si="0"/>
        <v>8.2613558209291522</v>
      </c>
      <c r="E40" s="24">
        <f t="shared" si="1"/>
        <v>1034.4456691176438</v>
      </c>
      <c r="F40" s="18">
        <f t="shared" si="2"/>
        <v>1050</v>
      </c>
    </row>
    <row r="41" spans="1:6" x14ac:dyDescent="0.3">
      <c r="A41" s="18">
        <v>21</v>
      </c>
      <c r="B41" s="18">
        <v>15850</v>
      </c>
      <c r="C41" s="18">
        <v>40</v>
      </c>
      <c r="D41" s="23">
        <f t="shared" si="0"/>
        <v>8.3666002653407556</v>
      </c>
      <c r="E41" s="24">
        <f t="shared" si="1"/>
        <v>1047.6238522246429</v>
      </c>
      <c r="F41" s="18">
        <f t="shared" si="2"/>
        <v>1050</v>
      </c>
    </row>
    <row r="42" spans="1:6" x14ac:dyDescent="0.3">
      <c r="A42" s="18">
        <v>21</v>
      </c>
      <c r="B42" s="18">
        <v>15850</v>
      </c>
      <c r="C42" s="18">
        <v>41</v>
      </c>
      <c r="D42" s="23">
        <f t="shared" si="0"/>
        <v>8.470537173048708</v>
      </c>
      <c r="E42" s="24">
        <f t="shared" si="1"/>
        <v>1060.6383121232939</v>
      </c>
      <c r="F42" s="18">
        <f t="shared" si="2"/>
        <v>1050</v>
      </c>
    </row>
    <row r="43" spans="1:6" x14ac:dyDescent="0.3">
      <c r="A43" s="18">
        <v>21</v>
      </c>
      <c r="B43" s="18">
        <v>15850</v>
      </c>
      <c r="C43" s="18">
        <v>42</v>
      </c>
      <c r="D43" s="23">
        <f t="shared" si="0"/>
        <v>8.5732140997411239</v>
      </c>
      <c r="E43" s="24">
        <f t="shared" si="1"/>
        <v>1073.495003499085</v>
      </c>
      <c r="F43" s="18">
        <f t="shared" si="2"/>
        <v>1050</v>
      </c>
    </row>
    <row r="44" spans="1:6" x14ac:dyDescent="0.3">
      <c r="A44" s="18">
        <v>21</v>
      </c>
      <c r="B44" s="18">
        <v>15850</v>
      </c>
      <c r="C44" s="18">
        <v>43</v>
      </c>
      <c r="D44" s="23">
        <f t="shared" si="0"/>
        <v>8.674675786448736</v>
      </c>
      <c r="E44" s="24">
        <f t="shared" si="1"/>
        <v>1086.1995286001786</v>
      </c>
      <c r="F44" s="18">
        <f t="shared" si="2"/>
        <v>1100</v>
      </c>
    </row>
    <row r="45" spans="1:6" x14ac:dyDescent="0.3">
      <c r="A45" s="18">
        <v>21</v>
      </c>
      <c r="B45" s="18">
        <v>15850</v>
      </c>
      <c r="C45" s="18">
        <v>44</v>
      </c>
      <c r="D45" s="23">
        <f t="shared" si="0"/>
        <v>8.7749643873921226</v>
      </c>
      <c r="E45" s="24">
        <f t="shared" si="1"/>
        <v>1098.7571657673047</v>
      </c>
      <c r="F45" s="18">
        <f t="shared" si="2"/>
        <v>1100</v>
      </c>
    </row>
    <row r="46" spans="1:6" x14ac:dyDescent="0.3">
      <c r="A46" s="18">
        <v>21</v>
      </c>
      <c r="B46" s="18">
        <v>15850</v>
      </c>
      <c r="C46" s="18">
        <v>45</v>
      </c>
      <c r="D46" s="23">
        <f t="shared" si="0"/>
        <v>8.8741196746494246</v>
      </c>
      <c r="E46" s="24">
        <f t="shared" si="1"/>
        <v>1111.1728950612278</v>
      </c>
      <c r="F46" s="18">
        <f t="shared" si="2"/>
        <v>1100</v>
      </c>
    </row>
    <row r="47" spans="1:6" x14ac:dyDescent="0.3">
      <c r="A47" s="18">
        <v>21</v>
      </c>
      <c r="B47" s="18">
        <v>15850</v>
      </c>
      <c r="C47" s="18">
        <v>46</v>
      </c>
      <c r="D47" s="23">
        <f t="shared" si="0"/>
        <v>8.9721792224631791</v>
      </c>
      <c r="E47" s="24">
        <f t="shared" si="1"/>
        <v>1123.4514213407272</v>
      </c>
      <c r="F47" s="18">
        <f t="shared" si="2"/>
        <v>1100</v>
      </c>
    </row>
    <row r="48" spans="1:6" x14ac:dyDescent="0.3">
      <c r="A48" s="18">
        <v>21</v>
      </c>
      <c r="B48" s="18">
        <v>15850</v>
      </c>
      <c r="C48" s="18">
        <v>47</v>
      </c>
      <c r="D48" s="23">
        <f t="shared" si="0"/>
        <v>9.0691785736085269</v>
      </c>
      <c r="E48" s="24">
        <f t="shared" si="1"/>
        <v>1135.5971950943917</v>
      </c>
      <c r="F48" s="18">
        <f t="shared" si="2"/>
        <v>1150</v>
      </c>
    </row>
    <row r="49" spans="1:6" x14ac:dyDescent="0.3">
      <c r="A49" s="18">
        <v>21</v>
      </c>
      <c r="B49" s="18">
        <v>15850</v>
      </c>
      <c r="C49" s="18">
        <v>48</v>
      </c>
      <c r="D49" s="23">
        <f t="shared" si="0"/>
        <v>9.1651513899116797</v>
      </c>
      <c r="E49" s="24">
        <f t="shared" si="1"/>
        <v>1147.6144312877909</v>
      </c>
      <c r="F49" s="18">
        <f t="shared" si="2"/>
        <v>1150</v>
      </c>
    </row>
    <row r="50" spans="1:6" x14ac:dyDescent="0.3">
      <c r="A50" s="18">
        <v>21</v>
      </c>
      <c r="B50" s="18">
        <v>15850</v>
      </c>
      <c r="C50" s="18">
        <v>49</v>
      </c>
      <c r="D50" s="23">
        <f t="shared" si="0"/>
        <v>9.2601295887260662</v>
      </c>
      <c r="E50" s="24">
        <f t="shared" si="1"/>
        <v>1159.5071264523344</v>
      </c>
      <c r="F50" s="18">
        <f t="shared" si="2"/>
        <v>1150</v>
      </c>
    </row>
    <row r="51" spans="1:6" x14ac:dyDescent="0.3">
      <c r="A51" s="18">
        <v>21</v>
      </c>
      <c r="B51" s="18">
        <v>15850</v>
      </c>
      <c r="C51" s="18">
        <v>50</v>
      </c>
      <c r="D51" s="23">
        <f t="shared" si="0"/>
        <v>9.354143466934854</v>
      </c>
      <c r="E51" s="24">
        <f t="shared" si="1"/>
        <v>1171.2790742122479</v>
      </c>
      <c r="F51" s="18">
        <f t="shared" si="2"/>
        <v>1150</v>
      </c>
    </row>
    <row r="52" spans="1:6" x14ac:dyDescent="0.3">
      <c r="A52" s="18">
        <v>21</v>
      </c>
      <c r="B52" s="18">
        <v>15850</v>
      </c>
      <c r="C52" s="18">
        <v>51</v>
      </c>
      <c r="D52" s="23">
        <f t="shared" si="0"/>
        <v>9.4472218138455926</v>
      </c>
      <c r="E52" s="24">
        <f t="shared" si="1"/>
        <v>1182.933879420676</v>
      </c>
      <c r="F52" s="18">
        <f t="shared" si="2"/>
        <v>1200</v>
      </c>
    </row>
    <row r="53" spans="1:6" x14ac:dyDescent="0.3">
      <c r="A53" s="18">
        <v>21</v>
      </c>
      <c r="B53" s="18">
        <v>15850</v>
      </c>
      <c r="C53" s="18">
        <v>52</v>
      </c>
      <c r="D53" s="23">
        <f t="shared" si="0"/>
        <v>9.5393920141694561</v>
      </c>
      <c r="E53" s="24">
        <f t="shared" si="1"/>
        <v>1194.4749710542283</v>
      </c>
      <c r="F53" s="18">
        <f t="shared" si="2"/>
        <v>1200</v>
      </c>
    </row>
    <row r="54" spans="1:6" x14ac:dyDescent="0.3">
      <c r="A54" s="18">
        <v>21</v>
      </c>
      <c r="B54" s="18">
        <v>15850</v>
      </c>
      <c r="C54" s="18">
        <v>53</v>
      </c>
      <c r="D54" s="23">
        <f t="shared" si="0"/>
        <v>9.6306801421291119</v>
      </c>
      <c r="E54" s="24">
        <f t="shared" si="1"/>
        <v>1205.9056139966967</v>
      </c>
      <c r="F54" s="18">
        <f t="shared" si="2"/>
        <v>1200</v>
      </c>
    </row>
    <row r="55" spans="1:6" x14ac:dyDescent="0.3">
      <c r="A55" s="18">
        <v>21</v>
      </c>
      <c r="B55" s="18">
        <v>15850</v>
      </c>
      <c r="C55" s="18">
        <v>54</v>
      </c>
      <c r="D55" s="23">
        <f t="shared" si="0"/>
        <v>9.7211110476117888</v>
      </c>
      <c r="E55" s="24">
        <f t="shared" si="1"/>
        <v>1217.2289198267101</v>
      </c>
      <c r="F55" s="18">
        <f t="shared" si="2"/>
        <v>1200</v>
      </c>
    </row>
    <row r="56" spans="1:6" x14ac:dyDescent="0.3">
      <c r="A56" s="18">
        <v>21</v>
      </c>
      <c r="B56" s="18">
        <v>15850</v>
      </c>
      <c r="C56" s="18">
        <v>55</v>
      </c>
      <c r="D56" s="23">
        <f t="shared" si="0"/>
        <v>9.8107084351742913</v>
      </c>
      <c r="E56" s="24">
        <f t="shared" si="1"/>
        <v>1228.4478567103488</v>
      </c>
      <c r="F56" s="18">
        <f t="shared" si="2"/>
        <v>1250</v>
      </c>
    </row>
    <row r="57" spans="1:6" x14ac:dyDescent="0.3">
      <c r="A57" s="18">
        <v>21</v>
      </c>
      <c r="B57" s="18">
        <v>15850</v>
      </c>
      <c r="C57" s="18">
        <v>56</v>
      </c>
      <c r="D57" s="23">
        <f t="shared" si="0"/>
        <v>9.8994949366116654</v>
      </c>
      <c r="E57" s="24">
        <f t="shared" si="1"/>
        <v>1239.5652584878296</v>
      </c>
      <c r="F57" s="18">
        <f t="shared" si="2"/>
        <v>1250</v>
      </c>
    </row>
    <row r="58" spans="1:6" x14ac:dyDescent="0.3">
      <c r="A58" s="18">
        <v>21</v>
      </c>
      <c r="B58" s="18">
        <v>15850</v>
      </c>
      <c r="C58" s="18">
        <v>57</v>
      </c>
      <c r="D58" s="23">
        <f t="shared" si="0"/>
        <v>9.9874921777190888</v>
      </c>
      <c r="E58" s="24">
        <f t="shared" si="1"/>
        <v>1250.5838330330957</v>
      </c>
      <c r="F58" s="18">
        <f t="shared" si="2"/>
        <v>1250</v>
      </c>
    </row>
    <row r="59" spans="1:6" x14ac:dyDescent="0.3">
      <c r="A59" s="18">
        <v>21</v>
      </c>
      <c r="B59" s="18">
        <v>15850</v>
      </c>
      <c r="C59" s="18">
        <v>58</v>
      </c>
      <c r="D59" s="23">
        <f t="shared" si="0"/>
        <v>10.074720839804941</v>
      </c>
      <c r="E59" s="24">
        <f t="shared" si="1"/>
        <v>1261.5061699561757</v>
      </c>
      <c r="F59" s="18">
        <f t="shared" si="2"/>
        <v>1250</v>
      </c>
    </row>
    <row r="60" spans="1:6" x14ac:dyDescent="0.3">
      <c r="A60" s="18">
        <v>21</v>
      </c>
      <c r="B60" s="18">
        <v>15850</v>
      </c>
      <c r="C60" s="18">
        <v>59</v>
      </c>
      <c r="D60" s="23">
        <f t="shared" si="0"/>
        <v>10.161200716450788</v>
      </c>
      <c r="E60" s="24">
        <f t="shared" si="1"/>
        <v>1272.3347477103855</v>
      </c>
      <c r="F60" s="18">
        <f t="shared" si="2"/>
        <v>1250</v>
      </c>
    </row>
    <row r="61" spans="1:6" x14ac:dyDescent="0.3">
      <c r="A61" s="18">
        <v>21</v>
      </c>
      <c r="B61" s="18">
        <v>15850</v>
      </c>
      <c r="C61" s="18">
        <v>60</v>
      </c>
      <c r="D61" s="23">
        <f t="shared" si="0"/>
        <v>10.246950765959598</v>
      </c>
      <c r="E61" s="24">
        <f t="shared" si="1"/>
        <v>1283.0719401596311</v>
      </c>
      <c r="F61" s="18">
        <f t="shared" si="2"/>
        <v>1300</v>
      </c>
    </row>
    <row r="62" spans="1:6" x14ac:dyDescent="0.3">
      <c r="A62" s="18">
        <v>21</v>
      </c>
      <c r="B62" s="18">
        <v>15850</v>
      </c>
      <c r="C62" s="18">
        <v>61</v>
      </c>
      <c r="D62" s="23">
        <f t="shared" si="0"/>
        <v>10.331989159885911</v>
      </c>
      <c r="E62" s="24">
        <f t="shared" si="1"/>
        <v>1293.7200226551142</v>
      </c>
      <c r="F62" s="18">
        <f t="shared" si="2"/>
        <v>1300</v>
      </c>
    </row>
    <row r="63" spans="1:6" x14ac:dyDescent="0.3">
      <c r="A63" s="18">
        <v>21</v>
      </c>
      <c r="B63" s="18">
        <v>15850</v>
      </c>
      <c r="C63" s="18">
        <v>62</v>
      </c>
      <c r="D63" s="23">
        <f t="shared" si="0"/>
        <v>10.416333327999828</v>
      </c>
      <c r="E63" s="24">
        <f t="shared" si="1"/>
        <v>1304.2811776654985</v>
      </c>
      <c r="F63" s="18">
        <f t="shared" si="2"/>
        <v>1300</v>
      </c>
    </row>
    <row r="64" spans="1:6" x14ac:dyDescent="0.3">
      <c r="A64" s="18">
        <v>21</v>
      </c>
      <c r="B64" s="18">
        <v>15850</v>
      </c>
      <c r="C64" s="18">
        <v>63</v>
      </c>
      <c r="D64" s="23">
        <f t="shared" si="0"/>
        <v>10.5</v>
      </c>
      <c r="E64" s="24">
        <f t="shared" si="1"/>
        <v>1314.7574999999999</v>
      </c>
      <c r="F64" s="18">
        <f t="shared" si="2"/>
        <v>1300</v>
      </c>
    </row>
    <row r="65" spans="1:6" x14ac:dyDescent="0.3">
      <c r="A65" s="18">
        <v>21</v>
      </c>
      <c r="B65" s="18">
        <v>15850</v>
      </c>
      <c r="C65" s="18">
        <v>64</v>
      </c>
      <c r="D65" s="23">
        <f t="shared" si="0"/>
        <v>10.583005244258361</v>
      </c>
      <c r="E65" s="24">
        <f t="shared" si="1"/>
        <v>1325.1510016598106</v>
      </c>
      <c r="F65" s="18">
        <f t="shared" si="2"/>
        <v>1350</v>
      </c>
    </row>
    <row r="66" spans="1:6" x14ac:dyDescent="0.3">
      <c r="A66" s="18">
        <v>21</v>
      </c>
      <c r="B66" s="18">
        <v>15850</v>
      </c>
      <c r="C66" s="18">
        <v>65</v>
      </c>
      <c r="D66" s="23">
        <f t="shared" si="0"/>
        <v>10.665364503850771</v>
      </c>
      <c r="E66" s="24">
        <f t="shared" si="1"/>
        <v>1335.4636163496743</v>
      </c>
      <c r="F66" s="18">
        <f t="shared" si="2"/>
        <v>1350</v>
      </c>
    </row>
    <row r="67" spans="1:6" x14ac:dyDescent="0.3">
      <c r="A67" s="18">
        <v>21</v>
      </c>
      <c r="B67" s="18">
        <v>15850</v>
      </c>
      <c r="C67" s="18">
        <v>66</v>
      </c>
      <c r="D67" s="23">
        <f t="shared" ref="D67:D130" si="3">$A$2/(SQRT(252/$C67))</f>
        <v>10.747092630102339</v>
      </c>
      <c r="E67" s="24">
        <f t="shared" ref="E67:E130" si="4">$B$2*D67*(1-$A$2/100)/100</f>
        <v>1345.6972036782643</v>
      </c>
      <c r="F67" s="18">
        <f t="shared" ref="F67:F130" si="5">ROUND(E67/50,0)*50</f>
        <v>1350</v>
      </c>
    </row>
    <row r="68" spans="1:6" x14ac:dyDescent="0.3">
      <c r="A68" s="18">
        <v>21</v>
      </c>
      <c r="B68" s="18">
        <v>15850</v>
      </c>
      <c r="C68" s="18">
        <v>67</v>
      </c>
      <c r="D68" s="23">
        <f t="shared" si="3"/>
        <v>10.828203913853857</v>
      </c>
      <c r="E68" s="24">
        <f t="shared" si="4"/>
        <v>1355.8535530732106</v>
      </c>
      <c r="F68" s="18">
        <f t="shared" si="5"/>
        <v>1350</v>
      </c>
    </row>
    <row r="69" spans="1:6" x14ac:dyDescent="0.3">
      <c r="A69" s="18">
        <v>21</v>
      </c>
      <c r="B69" s="18">
        <v>15850</v>
      </c>
      <c r="C69" s="18">
        <v>68</v>
      </c>
      <c r="D69" s="23">
        <f t="shared" si="3"/>
        <v>10.908712114635714</v>
      </c>
      <c r="E69" s="24">
        <f t="shared" si="4"/>
        <v>1365.9343874341109</v>
      </c>
      <c r="F69" s="18">
        <f t="shared" si="5"/>
        <v>1350</v>
      </c>
    </row>
    <row r="70" spans="1:6" x14ac:dyDescent="0.3">
      <c r="A70" s="18">
        <v>21</v>
      </c>
      <c r="B70" s="18">
        <v>15850</v>
      </c>
      <c r="C70" s="18">
        <v>69</v>
      </c>
      <c r="D70" s="23">
        <f t="shared" si="3"/>
        <v>10.988630487917955</v>
      </c>
      <c r="E70" s="24">
        <f t="shared" si="4"/>
        <v>1375.9413665446471</v>
      </c>
      <c r="F70" s="18">
        <f t="shared" si="5"/>
        <v>1400</v>
      </c>
    </row>
    <row r="71" spans="1:6" x14ac:dyDescent="0.3">
      <c r="A71" s="18">
        <v>21</v>
      </c>
      <c r="B71" s="18">
        <v>15850</v>
      </c>
      <c r="C71" s="18">
        <v>70</v>
      </c>
      <c r="D71" s="23">
        <f t="shared" si="3"/>
        <v>11.067971810589327</v>
      </c>
      <c r="E71" s="24">
        <f t="shared" si="4"/>
        <v>1385.8760902629426</v>
      </c>
      <c r="F71" s="18">
        <f t="shared" si="5"/>
        <v>1400</v>
      </c>
    </row>
    <row r="72" spans="1:6" x14ac:dyDescent="0.3">
      <c r="A72" s="18">
        <v>21</v>
      </c>
      <c r="B72" s="18">
        <v>15850</v>
      </c>
      <c r="C72" s="18">
        <v>71</v>
      </c>
      <c r="D72" s="23">
        <f t="shared" si="3"/>
        <v>11.146748404803976</v>
      </c>
      <c r="E72" s="24">
        <f t="shared" si="4"/>
        <v>1395.74010150753</v>
      </c>
      <c r="F72" s="18">
        <f t="shared" si="5"/>
        <v>1400</v>
      </c>
    </row>
    <row r="73" spans="1:6" x14ac:dyDescent="0.3">
      <c r="A73" s="18">
        <v>21</v>
      </c>
      <c r="B73" s="18">
        <v>15850</v>
      </c>
      <c r="C73" s="18">
        <v>72</v>
      </c>
      <c r="D73" s="23">
        <f t="shared" si="3"/>
        <v>11.224972160321824</v>
      </c>
      <c r="E73" s="24">
        <f t="shared" si="4"/>
        <v>1405.5348890546975</v>
      </c>
      <c r="F73" s="18">
        <f t="shared" si="5"/>
        <v>1400</v>
      </c>
    </row>
    <row r="74" spans="1:6" x14ac:dyDescent="0.3">
      <c r="A74" s="18">
        <v>21</v>
      </c>
      <c r="B74" s="18">
        <v>15850</v>
      </c>
      <c r="C74" s="18">
        <v>73</v>
      </c>
      <c r="D74" s="23">
        <f t="shared" si="3"/>
        <v>11.302654555457314</v>
      </c>
      <c r="E74" s="24">
        <f t="shared" si="4"/>
        <v>1415.2618901615874</v>
      </c>
      <c r="F74" s="18">
        <f t="shared" si="5"/>
        <v>1400</v>
      </c>
    </row>
    <row r="75" spans="1:6" x14ac:dyDescent="0.3">
      <c r="A75" s="18">
        <v>21</v>
      </c>
      <c r="B75" s="18">
        <v>15850</v>
      </c>
      <c r="C75" s="18">
        <v>74</v>
      </c>
      <c r="D75" s="23">
        <f t="shared" si="3"/>
        <v>11.379806676741042</v>
      </c>
      <c r="E75" s="24">
        <f t="shared" si="4"/>
        <v>1424.9224930281298</v>
      </c>
      <c r="F75" s="18">
        <f t="shared" si="5"/>
        <v>1400</v>
      </c>
    </row>
    <row r="76" spans="1:6" x14ac:dyDescent="0.3">
      <c r="A76" s="18">
        <v>21</v>
      </c>
      <c r="B76" s="18">
        <v>15850</v>
      </c>
      <c r="C76" s="18">
        <v>75</v>
      </c>
      <c r="D76" s="23">
        <f t="shared" si="3"/>
        <v>11.456439237389601</v>
      </c>
      <c r="E76" s="24">
        <f t="shared" si="4"/>
        <v>1434.518039109739</v>
      </c>
      <c r="F76" s="18">
        <f t="shared" si="5"/>
        <v>1450</v>
      </c>
    </row>
    <row r="77" spans="1:6" x14ac:dyDescent="0.3">
      <c r="A77" s="18">
        <v>21</v>
      </c>
      <c r="B77" s="18">
        <v>15850</v>
      </c>
      <c r="C77" s="18">
        <v>76</v>
      </c>
      <c r="D77" s="23">
        <f t="shared" si="3"/>
        <v>11.532562594670795</v>
      </c>
      <c r="E77" s="24">
        <f t="shared" si="4"/>
        <v>1444.0498252917037</v>
      </c>
      <c r="F77" s="18">
        <f t="shared" si="5"/>
        <v>1450</v>
      </c>
    </row>
    <row r="78" spans="1:6" x14ac:dyDescent="0.3">
      <c r="A78" s="18">
        <v>21</v>
      </c>
      <c r="B78" s="18">
        <v>15850</v>
      </c>
      <c r="C78" s="18">
        <v>77</v>
      </c>
      <c r="D78" s="23">
        <f t="shared" si="3"/>
        <v>11.608186766243898</v>
      </c>
      <c r="E78" s="24">
        <f t="shared" si="4"/>
        <v>1453.5191059352298</v>
      </c>
      <c r="F78" s="18">
        <f t="shared" si="5"/>
        <v>1450</v>
      </c>
    </row>
    <row r="79" spans="1:6" x14ac:dyDescent="0.3">
      <c r="A79" s="18">
        <v>21</v>
      </c>
      <c r="B79" s="18">
        <v>15850</v>
      </c>
      <c r="C79" s="18">
        <v>78</v>
      </c>
      <c r="D79" s="23">
        <f t="shared" si="3"/>
        <v>11.683321445547922</v>
      </c>
      <c r="E79" s="24">
        <f t="shared" si="4"/>
        <v>1462.9270948042831</v>
      </c>
      <c r="F79" s="18">
        <f t="shared" si="5"/>
        <v>1450</v>
      </c>
    </row>
    <row r="80" spans="1:6" x14ac:dyDescent="0.3">
      <c r="A80" s="18">
        <v>21</v>
      </c>
      <c r="B80" s="18">
        <v>15850</v>
      </c>
      <c r="C80" s="18">
        <v>79</v>
      </c>
      <c r="D80" s="23">
        <f t="shared" si="3"/>
        <v>11.757976016304847</v>
      </c>
      <c r="E80" s="24">
        <f t="shared" si="4"/>
        <v>1472.2749668816114</v>
      </c>
      <c r="F80" s="18">
        <f t="shared" si="5"/>
        <v>1450</v>
      </c>
    </row>
    <row r="81" spans="1:6" x14ac:dyDescent="0.3">
      <c r="A81" s="18">
        <v>21</v>
      </c>
      <c r="B81" s="18">
        <v>15850</v>
      </c>
      <c r="C81" s="18">
        <v>80</v>
      </c>
      <c r="D81" s="23">
        <f t="shared" si="3"/>
        <v>11.832159566199232</v>
      </c>
      <c r="E81" s="24">
        <f t="shared" si="4"/>
        <v>1481.5638600816371</v>
      </c>
      <c r="F81" s="18">
        <f t="shared" si="5"/>
        <v>1500</v>
      </c>
    </row>
    <row r="82" spans="1:6" x14ac:dyDescent="0.3">
      <c r="A82" s="18">
        <v>21</v>
      </c>
      <c r="B82" s="18">
        <v>15850</v>
      </c>
      <c r="C82" s="18">
        <v>81</v>
      </c>
      <c r="D82" s="23">
        <f t="shared" si="3"/>
        <v>11.905880899790658</v>
      </c>
      <c r="E82" s="24">
        <f t="shared" si="4"/>
        <v>1490.7948768672875</v>
      </c>
      <c r="F82" s="18">
        <f t="shared" si="5"/>
        <v>1500</v>
      </c>
    </row>
    <row r="83" spans="1:6" x14ac:dyDescent="0.3">
      <c r="A83" s="18">
        <v>21</v>
      </c>
      <c r="B83" s="18">
        <v>15850</v>
      </c>
      <c r="C83" s="18">
        <v>82</v>
      </c>
      <c r="D83" s="23">
        <f t="shared" si="3"/>
        <v>11.97914855071094</v>
      </c>
      <c r="E83" s="24">
        <f t="shared" si="4"/>
        <v>1499.9690857772703</v>
      </c>
      <c r="F83" s="18">
        <f t="shared" si="5"/>
        <v>1500</v>
      </c>
    </row>
    <row r="84" spans="1:6" x14ac:dyDescent="0.3">
      <c r="A84" s="18">
        <v>21</v>
      </c>
      <c r="B84" s="18">
        <v>15850</v>
      </c>
      <c r="C84" s="18">
        <v>83</v>
      </c>
      <c r="D84" s="23">
        <f t="shared" si="3"/>
        <v>12.051970793193949</v>
      </c>
      <c r="E84" s="24">
        <f t="shared" si="4"/>
        <v>1509.0875228697803</v>
      </c>
      <c r="F84" s="18">
        <f t="shared" si="5"/>
        <v>1500</v>
      </c>
    </row>
    <row r="85" spans="1:6" x14ac:dyDescent="0.3">
      <c r="A85" s="18">
        <v>21</v>
      </c>
      <c r="B85" s="18">
        <v>15850</v>
      </c>
      <c r="C85" s="18">
        <v>84</v>
      </c>
      <c r="D85" s="23">
        <f t="shared" si="3"/>
        <v>12.124355652982143</v>
      </c>
      <c r="E85" s="24">
        <f t="shared" si="4"/>
        <v>1518.1511930881588</v>
      </c>
      <c r="F85" s="18">
        <f t="shared" si="5"/>
        <v>1500</v>
      </c>
    </row>
    <row r="86" spans="1:6" x14ac:dyDescent="0.3">
      <c r="A86" s="18">
        <v>21</v>
      </c>
      <c r="B86" s="18">
        <v>15850</v>
      </c>
      <c r="C86" s="18">
        <v>85</v>
      </c>
      <c r="D86" s="23">
        <f t="shared" si="3"/>
        <v>12.196310917650468</v>
      </c>
      <c r="E86" s="24">
        <f t="shared" si="4"/>
        <v>1527.1610715536035</v>
      </c>
      <c r="F86" s="18">
        <f t="shared" si="5"/>
        <v>1550</v>
      </c>
    </row>
    <row r="87" spans="1:6" x14ac:dyDescent="0.3">
      <c r="A87" s="18">
        <v>21</v>
      </c>
      <c r="B87" s="18">
        <v>15850</v>
      </c>
      <c r="C87" s="18">
        <v>86</v>
      </c>
      <c r="D87" s="23">
        <f t="shared" si="3"/>
        <v>12.267844146385297</v>
      </c>
      <c r="E87" s="24">
        <f t="shared" si="4"/>
        <v>1536.118104789635</v>
      </c>
      <c r="F87" s="18">
        <f t="shared" si="5"/>
        <v>1550</v>
      </c>
    </row>
    <row r="88" spans="1:6" x14ac:dyDescent="0.3">
      <c r="A88" s="18">
        <v>21</v>
      </c>
      <c r="B88" s="18">
        <v>15850</v>
      </c>
      <c r="C88" s="18">
        <v>87</v>
      </c>
      <c r="D88" s="23">
        <f t="shared" si="3"/>
        <v>12.338962679253067</v>
      </c>
      <c r="E88" s="24">
        <f t="shared" si="4"/>
        <v>1545.023211882673</v>
      </c>
      <c r="F88" s="18">
        <f t="shared" si="5"/>
        <v>1550</v>
      </c>
    </row>
    <row r="89" spans="1:6" x14ac:dyDescent="0.3">
      <c r="A89" s="18">
        <v>21</v>
      </c>
      <c r="B89" s="18">
        <v>15850</v>
      </c>
      <c r="C89" s="18">
        <v>88</v>
      </c>
      <c r="D89" s="23">
        <f t="shared" si="3"/>
        <v>12.409673645990857</v>
      </c>
      <c r="E89" s="24">
        <f t="shared" si="4"/>
        <v>1553.8772855827451</v>
      </c>
      <c r="F89" s="18">
        <f t="shared" si="5"/>
        <v>1550</v>
      </c>
    </row>
    <row r="90" spans="1:6" x14ac:dyDescent="0.3">
      <c r="A90" s="18">
        <v>21</v>
      </c>
      <c r="B90" s="18">
        <v>15850</v>
      </c>
      <c r="C90" s="18">
        <v>89</v>
      </c>
      <c r="D90" s="23">
        <f t="shared" si="3"/>
        <v>12.479983974348686</v>
      </c>
      <c r="E90" s="24">
        <f t="shared" si="4"/>
        <v>1562.681193348071</v>
      </c>
      <c r="F90" s="18">
        <f t="shared" si="5"/>
        <v>1550</v>
      </c>
    </row>
    <row r="91" spans="1:6" x14ac:dyDescent="0.3">
      <c r="A91" s="18">
        <v>21</v>
      </c>
      <c r="B91" s="18">
        <v>15850</v>
      </c>
      <c r="C91" s="18">
        <v>90</v>
      </c>
      <c r="D91" s="23">
        <f t="shared" si="3"/>
        <v>12.549900398011133</v>
      </c>
      <c r="E91" s="24">
        <f t="shared" si="4"/>
        <v>1571.4357783369642</v>
      </c>
      <c r="F91" s="18">
        <f t="shared" si="5"/>
        <v>1550</v>
      </c>
    </row>
    <row r="92" spans="1:6" x14ac:dyDescent="0.3">
      <c r="A92" s="18">
        <v>21</v>
      </c>
      <c r="B92" s="18">
        <v>15850</v>
      </c>
      <c r="C92" s="18">
        <v>91</v>
      </c>
      <c r="D92" s="23">
        <f t="shared" si="3"/>
        <v>12.619429464123963</v>
      </c>
      <c r="E92" s="24">
        <f t="shared" si="4"/>
        <v>1580.1418603502818</v>
      </c>
      <c r="F92" s="18">
        <f t="shared" si="5"/>
        <v>1600</v>
      </c>
    </row>
    <row r="93" spans="1:6" x14ac:dyDescent="0.3">
      <c r="A93" s="18">
        <v>21</v>
      </c>
      <c r="B93" s="18">
        <v>15850</v>
      </c>
      <c r="C93" s="18">
        <v>92</v>
      </c>
      <c r="D93" s="23">
        <f t="shared" si="3"/>
        <v>12.68857754044952</v>
      </c>
      <c r="E93" s="24">
        <f t="shared" si="4"/>
        <v>1588.8002367273866</v>
      </c>
      <c r="F93" s="18">
        <f t="shared" si="5"/>
        <v>1600</v>
      </c>
    </row>
    <row r="94" spans="1:6" x14ac:dyDescent="0.3">
      <c r="A94" s="18">
        <v>21</v>
      </c>
      <c r="B94" s="18">
        <v>15850</v>
      </c>
      <c r="C94" s="18">
        <v>93</v>
      </c>
      <c r="D94" s="23">
        <f t="shared" si="3"/>
        <v>12.757350822173073</v>
      </c>
      <c r="E94" s="24">
        <f t="shared" si="4"/>
        <v>1597.4116831984013</v>
      </c>
      <c r="F94" s="18">
        <f t="shared" si="5"/>
        <v>1600</v>
      </c>
    </row>
    <row r="95" spans="1:6" x14ac:dyDescent="0.3">
      <c r="A95" s="18">
        <v>21</v>
      </c>
      <c r="B95" s="18">
        <v>15850</v>
      </c>
      <c r="C95" s="18">
        <v>94</v>
      </c>
      <c r="D95" s="23">
        <f t="shared" si="3"/>
        <v>12.82575533838066</v>
      </c>
      <c r="E95" s="24">
        <f t="shared" si="4"/>
        <v>1605.9769546953341</v>
      </c>
      <c r="F95" s="18">
        <f t="shared" si="5"/>
        <v>1600</v>
      </c>
    </row>
    <row r="96" spans="1:6" x14ac:dyDescent="0.3">
      <c r="A96" s="18">
        <v>21</v>
      </c>
      <c r="B96" s="18">
        <v>15850</v>
      </c>
      <c r="C96" s="18">
        <v>95</v>
      </c>
      <c r="D96" s="23">
        <f t="shared" si="3"/>
        <v>12.893796958227627</v>
      </c>
      <c r="E96" s="24">
        <f t="shared" si="4"/>
        <v>1614.4967861244725</v>
      </c>
      <c r="F96" s="18">
        <f t="shared" si="5"/>
        <v>1600</v>
      </c>
    </row>
    <row r="97" spans="1:6" x14ac:dyDescent="0.3">
      <c r="A97" s="18">
        <v>21</v>
      </c>
      <c r="B97" s="18">
        <v>15850</v>
      </c>
      <c r="C97" s="18">
        <v>96</v>
      </c>
      <c r="D97" s="23">
        <f t="shared" si="3"/>
        <v>12.961481396815721</v>
      </c>
      <c r="E97" s="24">
        <f t="shared" si="4"/>
        <v>1622.9718931022808</v>
      </c>
      <c r="F97" s="18">
        <f t="shared" si="5"/>
        <v>1600</v>
      </c>
    </row>
    <row r="98" spans="1:6" x14ac:dyDescent="0.3">
      <c r="A98" s="18">
        <v>21</v>
      </c>
      <c r="B98" s="18">
        <v>15850</v>
      </c>
      <c r="C98" s="18">
        <v>97</v>
      </c>
      <c r="D98" s="23">
        <f t="shared" si="3"/>
        <v>13.028814220795383</v>
      </c>
      <c r="E98" s="24">
        <f t="shared" si="4"/>
        <v>1631.4029726568938</v>
      </c>
      <c r="F98" s="18">
        <f t="shared" si="5"/>
        <v>1650</v>
      </c>
    </row>
    <row r="99" spans="1:6" x14ac:dyDescent="0.3">
      <c r="A99" s="18">
        <v>21</v>
      </c>
      <c r="B99" s="18">
        <v>15850</v>
      </c>
      <c r="C99" s="18">
        <v>98</v>
      </c>
      <c r="D99" s="23">
        <f t="shared" si="3"/>
        <v>13.095800853708795</v>
      </c>
      <c r="E99" s="24">
        <f t="shared" si="4"/>
        <v>1639.7907038971468</v>
      </c>
      <c r="F99" s="18">
        <f t="shared" si="5"/>
        <v>1650</v>
      </c>
    </row>
    <row r="100" spans="1:6" x14ac:dyDescent="0.3">
      <c r="A100" s="18">
        <v>21</v>
      </c>
      <c r="B100" s="18">
        <v>15850</v>
      </c>
      <c r="C100" s="18">
        <v>99</v>
      </c>
      <c r="D100" s="23">
        <f t="shared" si="3"/>
        <v>13.162446581088183</v>
      </c>
      <c r="E100" s="24">
        <f t="shared" si="4"/>
        <v>1648.1357486509569</v>
      </c>
      <c r="F100" s="18">
        <f t="shared" si="5"/>
        <v>1650</v>
      </c>
    </row>
    <row r="101" spans="1:6" x14ac:dyDescent="0.3">
      <c r="A101" s="18">
        <v>21</v>
      </c>
      <c r="B101" s="18">
        <v>15850</v>
      </c>
      <c r="C101" s="18">
        <v>100</v>
      </c>
      <c r="D101" s="23">
        <f t="shared" si="3"/>
        <v>13.228756555322953</v>
      </c>
      <c r="E101" s="24">
        <f t="shared" si="4"/>
        <v>1656.4387520747634</v>
      </c>
      <c r="F101" s="18">
        <f t="shared" si="5"/>
        <v>1650</v>
      </c>
    </row>
    <row r="102" spans="1:6" x14ac:dyDescent="0.3">
      <c r="A102" s="18">
        <v>21</v>
      </c>
      <c r="B102" s="18">
        <v>15850</v>
      </c>
      <c r="C102" s="18">
        <v>101</v>
      </c>
      <c r="D102" s="23">
        <f t="shared" si="3"/>
        <v>13.294735800308331</v>
      </c>
      <c r="E102" s="24">
        <f t="shared" si="4"/>
        <v>1664.7003432356078</v>
      </c>
      <c r="F102" s="18">
        <f t="shared" si="5"/>
        <v>1650</v>
      </c>
    </row>
    <row r="103" spans="1:6" x14ac:dyDescent="0.3">
      <c r="A103" s="18">
        <v>21</v>
      </c>
      <c r="B103" s="18">
        <v>15850</v>
      </c>
      <c r="C103" s="18">
        <v>102</v>
      </c>
      <c r="D103" s="23">
        <f t="shared" si="3"/>
        <v>13.360389215887386</v>
      </c>
      <c r="E103" s="24">
        <f t="shared" si="4"/>
        <v>1672.9211356673391</v>
      </c>
      <c r="F103" s="18">
        <f t="shared" si="5"/>
        <v>1650</v>
      </c>
    </row>
    <row r="104" spans="1:6" x14ac:dyDescent="0.3">
      <c r="A104" s="18">
        <v>21</v>
      </c>
      <c r="B104" s="18">
        <v>15850</v>
      </c>
      <c r="C104" s="18">
        <v>103</v>
      </c>
      <c r="D104" s="23">
        <f t="shared" si="3"/>
        <v>13.425721582097552</v>
      </c>
      <c r="E104" s="24">
        <f t="shared" si="4"/>
        <v>1681.1017279023449</v>
      </c>
      <c r="F104" s="18">
        <f t="shared" si="5"/>
        <v>1700</v>
      </c>
    </row>
    <row r="105" spans="1:6" x14ac:dyDescent="0.3">
      <c r="A105" s="18">
        <v>21</v>
      </c>
      <c r="B105" s="18">
        <v>15850</v>
      </c>
      <c r="C105" s="18">
        <v>104</v>
      </c>
      <c r="D105" s="23">
        <f t="shared" si="3"/>
        <v>13.490737563232042</v>
      </c>
      <c r="E105" s="24">
        <f t="shared" si="4"/>
        <v>1689.2427039801003</v>
      </c>
      <c r="F105" s="18">
        <f t="shared" si="5"/>
        <v>1700</v>
      </c>
    </row>
    <row r="106" spans="1:6" x14ac:dyDescent="0.3">
      <c r="A106" s="18">
        <v>21</v>
      </c>
      <c r="B106" s="18">
        <v>15850</v>
      </c>
      <c r="C106" s="18">
        <v>105</v>
      </c>
      <c r="D106" s="23">
        <f t="shared" si="3"/>
        <v>13.555441711725958</v>
      </c>
      <c r="E106" s="24">
        <f t="shared" si="4"/>
        <v>1697.3446339337659</v>
      </c>
      <c r="F106" s="18">
        <f t="shared" si="5"/>
        <v>1700</v>
      </c>
    </row>
    <row r="107" spans="1:6" x14ac:dyDescent="0.3">
      <c r="A107" s="18">
        <v>21</v>
      </c>
      <c r="B107" s="18">
        <v>15850</v>
      </c>
      <c r="C107" s="18">
        <v>106</v>
      </c>
      <c r="D107" s="23">
        <f t="shared" si="3"/>
        <v>13.619838471876237</v>
      </c>
      <c r="E107" s="24">
        <f t="shared" si="4"/>
        <v>1705.4080742559831</v>
      </c>
      <c r="F107" s="18">
        <f t="shared" si="5"/>
        <v>1700</v>
      </c>
    </row>
    <row r="108" spans="1:6" x14ac:dyDescent="0.3">
      <c r="A108" s="18">
        <v>21</v>
      </c>
      <c r="B108" s="18">
        <v>15850</v>
      </c>
      <c r="C108" s="18">
        <v>107</v>
      </c>
      <c r="D108" s="23">
        <f t="shared" si="3"/>
        <v>13.683932183404009</v>
      </c>
      <c r="E108" s="24">
        <f t="shared" si="4"/>
        <v>1713.4335683449328</v>
      </c>
      <c r="F108" s="18">
        <f t="shared" si="5"/>
        <v>1700</v>
      </c>
    </row>
    <row r="109" spans="1:6" x14ac:dyDescent="0.3">
      <c r="A109" s="18">
        <v>21</v>
      </c>
      <c r="B109" s="18">
        <v>15850</v>
      </c>
      <c r="C109" s="18">
        <v>108</v>
      </c>
      <c r="D109" s="23">
        <f t="shared" si="3"/>
        <v>13.747727084867519</v>
      </c>
      <c r="E109" s="24">
        <f t="shared" si="4"/>
        <v>1721.4216469316862</v>
      </c>
      <c r="F109" s="18">
        <f t="shared" si="5"/>
        <v>1700</v>
      </c>
    </row>
    <row r="110" spans="1:6" x14ac:dyDescent="0.3">
      <c r="A110" s="18">
        <v>21</v>
      </c>
      <c r="B110" s="18">
        <v>15850</v>
      </c>
      <c r="C110" s="18">
        <v>109</v>
      </c>
      <c r="D110" s="23">
        <f t="shared" si="3"/>
        <v>13.811227316933133</v>
      </c>
      <c r="E110" s="24">
        <f t="shared" si="4"/>
        <v>1729.372828489782</v>
      </c>
      <c r="F110" s="18">
        <f t="shared" si="5"/>
        <v>1750</v>
      </c>
    </row>
    <row r="111" spans="1:6" x14ac:dyDescent="0.3">
      <c r="A111" s="18">
        <v>21</v>
      </c>
      <c r="B111" s="18">
        <v>15850</v>
      </c>
      <c r="C111" s="18">
        <v>110</v>
      </c>
      <c r="D111" s="23">
        <f t="shared" si="3"/>
        <v>13.874436925511608</v>
      </c>
      <c r="E111" s="24">
        <f t="shared" si="4"/>
        <v>1737.2876196279362</v>
      </c>
      <c r="F111" s="18">
        <f t="shared" si="5"/>
        <v>1750</v>
      </c>
    </row>
    <row r="112" spans="1:6" x14ac:dyDescent="0.3">
      <c r="A112" s="18">
        <v>21</v>
      </c>
      <c r="B112" s="18">
        <v>15850</v>
      </c>
      <c r="C112" s="18">
        <v>111</v>
      </c>
      <c r="D112" s="23">
        <f t="shared" si="3"/>
        <v>13.937359864766353</v>
      </c>
      <c r="E112" s="24">
        <f t="shared" si="4"/>
        <v>1745.1665154667189</v>
      </c>
      <c r="F112" s="18">
        <f t="shared" si="5"/>
        <v>1750</v>
      </c>
    </row>
    <row r="113" spans="1:6" x14ac:dyDescent="0.3">
      <c r="A113" s="18">
        <v>21</v>
      </c>
      <c r="B113" s="18">
        <v>15850</v>
      </c>
      <c r="C113" s="18">
        <v>112</v>
      </c>
      <c r="D113" s="23">
        <f t="shared" si="3"/>
        <v>14</v>
      </c>
      <c r="E113" s="24">
        <f t="shared" si="4"/>
        <v>1753.01</v>
      </c>
      <c r="F113" s="18">
        <f t="shared" si="5"/>
        <v>1750</v>
      </c>
    </row>
    <row r="114" spans="1:6" x14ac:dyDescent="0.3">
      <c r="A114" s="18">
        <v>21</v>
      </c>
      <c r="B114" s="18">
        <v>15850</v>
      </c>
      <c r="C114" s="18">
        <v>113</v>
      </c>
      <c r="D114" s="23">
        <f t="shared" si="3"/>
        <v>14.062361110425233</v>
      </c>
      <c r="E114" s="24">
        <f t="shared" si="4"/>
        <v>1760.8185464418957</v>
      </c>
      <c r="F114" s="18">
        <f t="shared" si="5"/>
        <v>1750</v>
      </c>
    </row>
    <row r="115" spans="1:6" x14ac:dyDescent="0.3">
      <c r="A115" s="18">
        <v>21</v>
      </c>
      <c r="B115" s="18">
        <v>15850</v>
      </c>
      <c r="C115" s="18">
        <v>114</v>
      </c>
      <c r="D115" s="23">
        <f t="shared" si="3"/>
        <v>14.124446891825533</v>
      </c>
      <c r="E115" s="24">
        <f t="shared" si="4"/>
        <v>1768.5926175599345</v>
      </c>
      <c r="F115" s="18">
        <f t="shared" si="5"/>
        <v>1750</v>
      </c>
    </row>
    <row r="116" spans="1:6" x14ac:dyDescent="0.3">
      <c r="A116" s="18">
        <v>21</v>
      </c>
      <c r="B116" s="18">
        <v>15850</v>
      </c>
      <c r="C116" s="18">
        <v>115</v>
      </c>
      <c r="D116" s="23">
        <f t="shared" si="3"/>
        <v>14.18626095911111</v>
      </c>
      <c r="E116" s="24">
        <f t="shared" si="4"/>
        <v>1776.3326659950978</v>
      </c>
      <c r="F116" s="18">
        <f t="shared" si="5"/>
        <v>1800</v>
      </c>
    </row>
    <row r="117" spans="1:6" x14ac:dyDescent="0.3">
      <c r="A117" s="18">
        <v>21</v>
      </c>
      <c r="B117" s="18">
        <v>15850</v>
      </c>
      <c r="C117" s="18">
        <v>116</v>
      </c>
      <c r="D117" s="23">
        <f t="shared" si="3"/>
        <v>14.247806848775006</v>
      </c>
      <c r="E117" s="24">
        <f t="shared" si="4"/>
        <v>1784.0391345693624</v>
      </c>
      <c r="F117" s="18">
        <f t="shared" si="5"/>
        <v>1800</v>
      </c>
    </row>
    <row r="118" spans="1:6" x14ac:dyDescent="0.3">
      <c r="A118" s="18">
        <v>21</v>
      </c>
      <c r="B118" s="18">
        <v>15850</v>
      </c>
      <c r="C118" s="18">
        <v>117</v>
      </c>
      <c r="D118" s="23">
        <f t="shared" si="3"/>
        <v>14.309088021254185</v>
      </c>
      <c r="E118" s="24">
        <f t="shared" si="4"/>
        <v>1791.7124565813428</v>
      </c>
      <c r="F118" s="18">
        <f t="shared" si="5"/>
        <v>1800</v>
      </c>
    </row>
    <row r="119" spans="1:6" x14ac:dyDescent="0.3">
      <c r="A119" s="18">
        <v>21</v>
      </c>
      <c r="B119" s="18">
        <v>15850</v>
      </c>
      <c r="C119" s="18">
        <v>118</v>
      </c>
      <c r="D119" s="23">
        <f t="shared" si="3"/>
        <v>14.370107863199912</v>
      </c>
      <c r="E119" s="24">
        <f t="shared" si="4"/>
        <v>1799.3530560905772</v>
      </c>
      <c r="F119" s="18">
        <f t="shared" si="5"/>
        <v>1800</v>
      </c>
    </row>
    <row r="120" spans="1:6" x14ac:dyDescent="0.3">
      <c r="A120" s="18">
        <v>21</v>
      </c>
      <c r="B120" s="18">
        <v>15850</v>
      </c>
      <c r="C120" s="18">
        <v>119</v>
      </c>
      <c r="D120" s="23">
        <f t="shared" si="3"/>
        <v>14.430869689661812</v>
      </c>
      <c r="E120" s="24">
        <f t="shared" si="4"/>
        <v>1806.9613481910037</v>
      </c>
      <c r="F120" s="18">
        <f t="shared" si="5"/>
        <v>1800</v>
      </c>
    </row>
    <row r="121" spans="1:6" x14ac:dyDescent="0.3">
      <c r="A121" s="18">
        <v>21</v>
      </c>
      <c r="B121" s="18">
        <v>15850</v>
      </c>
      <c r="C121" s="18">
        <v>120</v>
      </c>
      <c r="D121" s="23">
        <f t="shared" si="3"/>
        <v>14.491376746189438</v>
      </c>
      <c r="E121" s="24">
        <f t="shared" si="4"/>
        <v>1814.5377392741104</v>
      </c>
      <c r="F121" s="18">
        <f t="shared" si="5"/>
        <v>1800</v>
      </c>
    </row>
    <row r="122" spans="1:6" x14ac:dyDescent="0.3">
      <c r="A122" s="18">
        <v>21</v>
      </c>
      <c r="B122" s="18">
        <v>15850</v>
      </c>
      <c r="C122" s="18">
        <v>121</v>
      </c>
      <c r="D122" s="23">
        <f t="shared" si="3"/>
        <v>14.551632210855248</v>
      </c>
      <c r="E122" s="24">
        <f t="shared" si="4"/>
        <v>1822.0826272822399</v>
      </c>
      <c r="F122" s="18">
        <f t="shared" si="5"/>
        <v>1800</v>
      </c>
    </row>
    <row r="123" spans="1:6" x14ac:dyDescent="0.3">
      <c r="A123" s="18">
        <v>21</v>
      </c>
      <c r="B123" s="18">
        <v>15850</v>
      </c>
      <c r="C123" s="18">
        <v>122</v>
      </c>
      <c r="D123" s="23">
        <f t="shared" si="3"/>
        <v>14.611639196202457</v>
      </c>
      <c r="E123" s="24">
        <f t="shared" si="4"/>
        <v>1829.5964019524906</v>
      </c>
      <c r="F123" s="18">
        <f t="shared" si="5"/>
        <v>1850</v>
      </c>
    </row>
    <row r="124" spans="1:6" x14ac:dyDescent="0.3">
      <c r="A124" s="18">
        <v>21</v>
      </c>
      <c r="B124" s="18">
        <v>15850</v>
      </c>
      <c r="C124" s="18">
        <v>123</v>
      </c>
      <c r="D124" s="23">
        <f t="shared" si="3"/>
        <v>14.67140075112121</v>
      </c>
      <c r="E124" s="24">
        <f t="shared" si="4"/>
        <v>1837.0794450516426</v>
      </c>
      <c r="F124" s="18">
        <f t="shared" si="5"/>
        <v>1850</v>
      </c>
    </row>
    <row r="125" spans="1:6" x14ac:dyDescent="0.3">
      <c r="A125" s="18">
        <v>21</v>
      </c>
      <c r="B125" s="18">
        <v>15850</v>
      </c>
      <c r="C125" s="18">
        <v>124</v>
      </c>
      <c r="D125" s="23">
        <f t="shared" si="3"/>
        <v>14.730919862656235</v>
      </c>
      <c r="E125" s="24">
        <f t="shared" si="4"/>
        <v>1844.5321306025005</v>
      </c>
      <c r="F125" s="18">
        <f t="shared" si="5"/>
        <v>1850</v>
      </c>
    </row>
    <row r="126" spans="1:6" x14ac:dyDescent="0.3">
      <c r="A126" s="18">
        <v>21</v>
      </c>
      <c r="B126" s="18">
        <v>15850</v>
      </c>
      <c r="C126" s="18">
        <v>125</v>
      </c>
      <c r="D126" s="23">
        <f t="shared" si="3"/>
        <v>14.790199457749042</v>
      </c>
      <c r="E126" s="24">
        <f t="shared" si="4"/>
        <v>1851.9548251020462</v>
      </c>
      <c r="F126" s="18">
        <f t="shared" si="5"/>
        <v>1850</v>
      </c>
    </row>
    <row r="127" spans="1:6" x14ac:dyDescent="0.3">
      <c r="A127" s="18">
        <v>21</v>
      </c>
      <c r="B127" s="18">
        <v>15850</v>
      </c>
      <c r="C127" s="18">
        <v>126</v>
      </c>
      <c r="D127" s="23">
        <f t="shared" si="3"/>
        <v>14.849242404917497</v>
      </c>
      <c r="E127" s="24">
        <f t="shared" si="4"/>
        <v>1859.3478877317445</v>
      </c>
      <c r="F127" s="18">
        <f t="shared" si="5"/>
        <v>1850</v>
      </c>
    </row>
    <row r="128" spans="1:6" x14ac:dyDescent="0.3">
      <c r="A128" s="18">
        <v>21</v>
      </c>
      <c r="B128" s="18">
        <v>15850</v>
      </c>
      <c r="C128" s="18">
        <v>127</v>
      </c>
      <c r="D128" s="23">
        <f t="shared" si="3"/>
        <v>14.908051515875574</v>
      </c>
      <c r="E128" s="24">
        <f t="shared" si="4"/>
        <v>1866.7116705603601</v>
      </c>
      <c r="F128" s="18">
        <f t="shared" si="5"/>
        <v>1850</v>
      </c>
    </row>
    <row r="129" spans="1:6" x14ac:dyDescent="0.3">
      <c r="A129" s="18">
        <v>21</v>
      </c>
      <c r="B129" s="18">
        <v>15850</v>
      </c>
      <c r="C129" s="18">
        <v>128</v>
      </c>
      <c r="D129" s="23">
        <f t="shared" si="3"/>
        <v>14.966629547095765</v>
      </c>
      <c r="E129" s="24">
        <f t="shared" si="4"/>
        <v>1874.0465187395964</v>
      </c>
      <c r="F129" s="18">
        <f t="shared" si="5"/>
        <v>1850</v>
      </c>
    </row>
    <row r="130" spans="1:6" x14ac:dyDescent="0.3">
      <c r="A130" s="18">
        <v>21</v>
      </c>
      <c r="B130" s="18">
        <v>15850</v>
      </c>
      <c r="C130" s="18">
        <v>129</v>
      </c>
      <c r="D130" s="23">
        <f t="shared" si="3"/>
        <v>15.024979201316718</v>
      </c>
      <c r="E130" s="24">
        <f t="shared" si="4"/>
        <v>1881.3527706928728</v>
      </c>
      <c r="F130" s="18">
        <f t="shared" si="5"/>
        <v>1900</v>
      </c>
    </row>
    <row r="131" spans="1:6" x14ac:dyDescent="0.3">
      <c r="A131" s="18">
        <v>21</v>
      </c>
      <c r="B131" s="18">
        <v>15850</v>
      </c>
      <c r="C131" s="18">
        <v>130</v>
      </c>
      <c r="D131" s="23">
        <f t="shared" ref="D131:D194" si="6">$A$2/(SQRT(252/$C131))</f>
        <v>15.083103128998356</v>
      </c>
      <c r="E131" s="24">
        <f t="shared" ref="E131:E194" si="7">$B$2*D131*(1-$A$2/100)/100</f>
        <v>1888.6307582975292</v>
      </c>
      <c r="F131" s="18">
        <f t="shared" ref="F131:F194" si="8">ROUND(E131/50,0)*50</f>
        <v>1900</v>
      </c>
    </row>
    <row r="132" spans="1:6" x14ac:dyDescent="0.3">
      <c r="A132" s="18">
        <v>21</v>
      </c>
      <c r="B132" s="18">
        <v>15850</v>
      </c>
      <c r="C132" s="18">
        <v>131</v>
      </c>
      <c r="D132" s="23">
        <f t="shared" si="6"/>
        <v>15.14100392972672</v>
      </c>
      <c r="E132" s="24">
        <f t="shared" si="7"/>
        <v>1895.8808070607315</v>
      </c>
      <c r="F132" s="18">
        <f t="shared" si="8"/>
        <v>1900</v>
      </c>
    </row>
    <row r="133" spans="1:6" x14ac:dyDescent="0.3">
      <c r="A133" s="18">
        <v>21</v>
      </c>
      <c r="B133" s="18">
        <v>15850</v>
      </c>
      <c r="C133" s="18">
        <v>132</v>
      </c>
      <c r="D133" s="23">
        <f t="shared" si="6"/>
        <v>15.198684153570664</v>
      </c>
      <c r="E133" s="24">
        <f t="shared" si="7"/>
        <v>1903.1032362893507</v>
      </c>
      <c r="F133" s="18">
        <f t="shared" si="8"/>
        <v>1900</v>
      </c>
    </row>
    <row r="134" spans="1:6" x14ac:dyDescent="0.3">
      <c r="A134" s="18">
        <v>21</v>
      </c>
      <c r="B134" s="18">
        <v>15850</v>
      </c>
      <c r="C134" s="18">
        <v>133</v>
      </c>
      <c r="D134" s="23">
        <f t="shared" si="6"/>
        <v>15.256146302392358</v>
      </c>
      <c r="E134" s="24">
        <f t="shared" si="7"/>
        <v>1910.2983592540593</v>
      </c>
      <c r="F134" s="18">
        <f t="shared" si="8"/>
        <v>1900</v>
      </c>
    </row>
    <row r="135" spans="1:6" x14ac:dyDescent="0.3">
      <c r="A135" s="18">
        <v>21</v>
      </c>
      <c r="B135" s="18">
        <v>15850</v>
      </c>
      <c r="C135" s="18">
        <v>134</v>
      </c>
      <c r="D135" s="23">
        <f t="shared" si="6"/>
        <v>15.313392831113553</v>
      </c>
      <c r="E135" s="24">
        <f t="shared" si="7"/>
        <v>1917.4664833478837</v>
      </c>
      <c r="F135" s="18">
        <f t="shared" si="8"/>
        <v>1900</v>
      </c>
    </row>
    <row r="136" spans="1:6" x14ac:dyDescent="0.3">
      <c r="A136" s="18">
        <v>21</v>
      </c>
      <c r="B136" s="18">
        <v>15850</v>
      </c>
      <c r="C136" s="18">
        <v>135</v>
      </c>
      <c r="D136" s="23">
        <f t="shared" si="6"/>
        <v>15.370426148939398</v>
      </c>
      <c r="E136" s="24">
        <f t="shared" si="7"/>
        <v>1924.6079102394467</v>
      </c>
      <c r="F136" s="18">
        <f t="shared" si="8"/>
        <v>1900</v>
      </c>
    </row>
    <row r="137" spans="1:6" x14ac:dyDescent="0.3">
      <c r="A137" s="18">
        <v>21</v>
      </c>
      <c r="B137" s="18">
        <v>15850</v>
      </c>
      <c r="C137" s="18">
        <v>136</v>
      </c>
      <c r="D137" s="23">
        <f t="shared" si="6"/>
        <v>15.427248620541512</v>
      </c>
      <c r="E137" s="24">
        <f t="shared" si="7"/>
        <v>1931.7229360211056</v>
      </c>
      <c r="F137" s="18">
        <f t="shared" si="8"/>
        <v>1950</v>
      </c>
    </row>
    <row r="138" spans="1:6" x14ac:dyDescent="0.3">
      <c r="A138" s="18">
        <v>21</v>
      </c>
      <c r="B138" s="18">
        <v>15850</v>
      </c>
      <c r="C138" s="18">
        <v>137</v>
      </c>
      <c r="D138" s="23">
        <f t="shared" si="6"/>
        <v>15.483862567202022</v>
      </c>
      <c r="E138" s="24">
        <f t="shared" si="7"/>
        <v>1938.8118513522013</v>
      </c>
      <c r="F138" s="18">
        <f t="shared" si="8"/>
        <v>1950</v>
      </c>
    </row>
    <row r="139" spans="1:6" x14ac:dyDescent="0.3">
      <c r="A139" s="18">
        <v>21</v>
      </c>
      <c r="B139" s="18">
        <v>15850</v>
      </c>
      <c r="C139" s="18">
        <v>138</v>
      </c>
      <c r="D139" s="23">
        <f t="shared" si="6"/>
        <v>15.540270267920054</v>
      </c>
      <c r="E139" s="24">
        <f t="shared" si="7"/>
        <v>1945.8749415976097</v>
      </c>
      <c r="F139" s="18">
        <f t="shared" si="8"/>
        <v>1950</v>
      </c>
    </row>
    <row r="140" spans="1:6" x14ac:dyDescent="0.3">
      <c r="A140" s="18">
        <v>21</v>
      </c>
      <c r="B140" s="18">
        <v>15850</v>
      </c>
      <c r="C140" s="18">
        <v>139</v>
      </c>
      <c r="D140" s="23">
        <f t="shared" si="6"/>
        <v>15.596473960482221</v>
      </c>
      <c r="E140" s="24">
        <f t="shared" si="7"/>
        <v>1952.9124869617815</v>
      </c>
      <c r="F140" s="18">
        <f t="shared" si="8"/>
        <v>1950</v>
      </c>
    </row>
    <row r="141" spans="1:6" x14ac:dyDescent="0.3">
      <c r="A141" s="18">
        <v>21</v>
      </c>
      <c r="B141" s="18">
        <v>15850</v>
      </c>
      <c r="C141" s="18">
        <v>140</v>
      </c>
      <c r="D141" s="23">
        <f t="shared" si="6"/>
        <v>15.652475842498527</v>
      </c>
      <c r="E141" s="24">
        <f t="shared" si="7"/>
        <v>1959.9247626184533</v>
      </c>
      <c r="F141" s="18">
        <f t="shared" si="8"/>
        <v>1950</v>
      </c>
    </row>
    <row r="142" spans="1:6" x14ac:dyDescent="0.3">
      <c r="A142" s="18">
        <v>21</v>
      </c>
      <c r="B142" s="18">
        <v>15850</v>
      </c>
      <c r="C142" s="18">
        <v>141</v>
      </c>
      <c r="D142" s="23">
        <f t="shared" si="6"/>
        <v>15.708278072405008</v>
      </c>
      <c r="E142" s="24">
        <f t="shared" si="7"/>
        <v>1966.912038836193</v>
      </c>
      <c r="F142" s="18">
        <f t="shared" si="8"/>
        <v>1950</v>
      </c>
    </row>
    <row r="143" spans="1:6" x14ac:dyDescent="0.3">
      <c r="A143" s="18">
        <v>21</v>
      </c>
      <c r="B143" s="18">
        <v>15850</v>
      </c>
      <c r="C143" s="18">
        <v>142</v>
      </c>
      <c r="D143" s="23">
        <f t="shared" si="6"/>
        <v>15.763882770434446</v>
      </c>
      <c r="E143" s="24">
        <f t="shared" si="7"/>
        <v>1973.8745810999492</v>
      </c>
      <c r="F143" s="18">
        <f t="shared" si="8"/>
        <v>1950</v>
      </c>
    </row>
    <row r="144" spans="1:6" x14ac:dyDescent="0.3">
      <c r="A144" s="18">
        <v>21</v>
      </c>
      <c r="B144" s="18">
        <v>15850</v>
      </c>
      <c r="C144" s="18">
        <v>143</v>
      </c>
      <c r="D144" s="23">
        <f t="shared" si="6"/>
        <v>15.819292019556375</v>
      </c>
      <c r="E144" s="24">
        <f t="shared" si="7"/>
        <v>1980.8126502287516</v>
      </c>
      <c r="F144" s="18">
        <f t="shared" si="8"/>
        <v>2000</v>
      </c>
    </row>
    <row r="145" spans="1:6" x14ac:dyDescent="0.3">
      <c r="A145" s="18">
        <v>21</v>
      </c>
      <c r="B145" s="18">
        <v>15850</v>
      </c>
      <c r="C145" s="18">
        <v>144</v>
      </c>
      <c r="D145" s="23">
        <f t="shared" si="6"/>
        <v>15.874507866387543</v>
      </c>
      <c r="E145" s="24">
        <f t="shared" si="7"/>
        <v>1987.7265024897163</v>
      </c>
      <c r="F145" s="18">
        <f t="shared" si="8"/>
        <v>2000</v>
      </c>
    </row>
    <row r="146" spans="1:6" x14ac:dyDescent="0.3">
      <c r="A146" s="18">
        <v>21</v>
      </c>
      <c r="B146" s="18">
        <v>15850</v>
      </c>
      <c r="C146" s="18">
        <v>145</v>
      </c>
      <c r="D146" s="23">
        <f t="shared" si="6"/>
        <v>15.929532322073992</v>
      </c>
      <c r="E146" s="24">
        <f t="shared" si="7"/>
        <v>1994.616389708495</v>
      </c>
      <c r="F146" s="18">
        <f t="shared" si="8"/>
        <v>2000</v>
      </c>
    </row>
    <row r="147" spans="1:6" x14ac:dyDescent="0.3">
      <c r="A147" s="18">
        <v>21</v>
      </c>
      <c r="B147" s="18">
        <v>15850</v>
      </c>
      <c r="C147" s="18">
        <v>146</v>
      </c>
      <c r="D147" s="23">
        <f t="shared" si="6"/>
        <v>15.984367363145783</v>
      </c>
      <c r="E147" s="24">
        <f t="shared" si="7"/>
        <v>2001.4825593762994</v>
      </c>
      <c r="F147" s="18">
        <f t="shared" si="8"/>
        <v>2000</v>
      </c>
    </row>
    <row r="148" spans="1:6" x14ac:dyDescent="0.3">
      <c r="A148" s="18">
        <v>21</v>
      </c>
      <c r="B148" s="18">
        <v>15850</v>
      </c>
      <c r="C148" s="18">
        <v>147</v>
      </c>
      <c r="D148" s="23">
        <f t="shared" si="6"/>
        <v>16.039014932345442</v>
      </c>
      <c r="E148" s="24">
        <f t="shared" si="7"/>
        <v>2008.3252547536345</v>
      </c>
      <c r="F148" s="18">
        <f t="shared" si="8"/>
        <v>2000</v>
      </c>
    </row>
    <row r="149" spans="1:6" x14ac:dyDescent="0.3">
      <c r="A149" s="18">
        <v>21</v>
      </c>
      <c r="B149" s="18">
        <v>15850</v>
      </c>
      <c r="C149" s="18">
        <v>148</v>
      </c>
      <c r="D149" s="23">
        <f t="shared" si="6"/>
        <v>16.093476939431081</v>
      </c>
      <c r="E149" s="24">
        <f t="shared" si="7"/>
        <v>2015.1447149708629</v>
      </c>
      <c r="F149" s="18">
        <f t="shared" si="8"/>
        <v>2000</v>
      </c>
    </row>
    <row r="150" spans="1:6" x14ac:dyDescent="0.3">
      <c r="A150" s="18">
        <v>21</v>
      </c>
      <c r="B150" s="18">
        <v>15850</v>
      </c>
      <c r="C150" s="18">
        <v>149</v>
      </c>
      <c r="D150" s="23">
        <f t="shared" si="6"/>
        <v>16.14775526195514</v>
      </c>
      <c r="E150" s="24">
        <f t="shared" si="7"/>
        <v>2021.941175125713</v>
      </c>
      <c r="F150" s="18">
        <f t="shared" si="8"/>
        <v>2000</v>
      </c>
    </row>
    <row r="151" spans="1:6" x14ac:dyDescent="0.3">
      <c r="A151" s="18">
        <v>21</v>
      </c>
      <c r="B151" s="18">
        <v>15850</v>
      </c>
      <c r="C151" s="18">
        <v>150</v>
      </c>
      <c r="D151" s="23">
        <f t="shared" si="6"/>
        <v>16.201851746019653</v>
      </c>
      <c r="E151" s="24">
        <f t="shared" si="7"/>
        <v>2028.714866377851</v>
      </c>
      <c r="F151" s="18">
        <f t="shared" si="8"/>
        <v>2050</v>
      </c>
    </row>
    <row r="152" spans="1:6" x14ac:dyDescent="0.3">
      <c r="A152" s="18">
        <v>21</v>
      </c>
      <c r="B152" s="18">
        <v>15850</v>
      </c>
      <c r="C152" s="18">
        <v>151</v>
      </c>
      <c r="D152" s="23">
        <f t="shared" si="6"/>
        <v>16.25576820700886</v>
      </c>
      <c r="E152" s="24">
        <f t="shared" si="7"/>
        <v>2035.4660160406147</v>
      </c>
      <c r="F152" s="18">
        <f t="shared" si="8"/>
        <v>2050</v>
      </c>
    </row>
    <row r="153" spans="1:6" x14ac:dyDescent="0.3">
      <c r="A153" s="18">
        <v>21</v>
      </c>
      <c r="B153" s="18">
        <v>15850</v>
      </c>
      <c r="C153" s="18">
        <v>152</v>
      </c>
      <c r="D153" s="23">
        <f t="shared" si="6"/>
        <v>16.30950643030009</v>
      </c>
      <c r="E153" s="24">
        <f t="shared" si="7"/>
        <v>2042.1948476700259</v>
      </c>
      <c r="F153" s="18">
        <f t="shared" si="8"/>
        <v>2050</v>
      </c>
    </row>
    <row r="154" spans="1:6" x14ac:dyDescent="0.3">
      <c r="A154" s="18">
        <v>21</v>
      </c>
      <c r="B154" s="18">
        <v>15850</v>
      </c>
      <c r="C154" s="18">
        <v>153</v>
      </c>
      <c r="D154" s="23">
        <f t="shared" si="6"/>
        <v>16.363068171953572</v>
      </c>
      <c r="E154" s="24">
        <f t="shared" si="7"/>
        <v>2048.9015811511663</v>
      </c>
      <c r="F154" s="18">
        <f t="shared" si="8"/>
        <v>2050</v>
      </c>
    </row>
    <row r="155" spans="1:6" x14ac:dyDescent="0.3">
      <c r="A155" s="18">
        <v>21</v>
      </c>
      <c r="B155" s="18">
        <v>15850</v>
      </c>
      <c r="C155" s="18">
        <v>154</v>
      </c>
      <c r="D155" s="23">
        <f t="shared" si="6"/>
        <v>16.416455159382004</v>
      </c>
      <c r="E155" s="24">
        <f t="shared" si="7"/>
        <v>2055.5864327820177</v>
      </c>
      <c r="F155" s="18">
        <f t="shared" si="8"/>
        <v>2050</v>
      </c>
    </row>
    <row r="156" spans="1:6" x14ac:dyDescent="0.3">
      <c r="A156" s="18">
        <v>21</v>
      </c>
      <c r="B156" s="18">
        <v>15850</v>
      </c>
      <c r="C156" s="18">
        <v>155</v>
      </c>
      <c r="D156" s="23">
        <f t="shared" si="6"/>
        <v>16.469669092000604</v>
      </c>
      <c r="E156" s="24">
        <f t="shared" si="7"/>
        <v>2062.2496153548559</v>
      </c>
      <c r="F156" s="18">
        <f t="shared" si="8"/>
        <v>2050</v>
      </c>
    </row>
    <row r="157" spans="1:6" x14ac:dyDescent="0.3">
      <c r="A157" s="18">
        <v>21</v>
      </c>
      <c r="B157" s="18">
        <v>15850</v>
      </c>
      <c r="C157" s="18">
        <v>156</v>
      </c>
      <c r="D157" s="23">
        <f t="shared" si="6"/>
        <v>16.522711641858304</v>
      </c>
      <c r="E157" s="24">
        <f t="shared" si="7"/>
        <v>2068.8913382352875</v>
      </c>
      <c r="F157" s="18">
        <f t="shared" si="8"/>
        <v>2050</v>
      </c>
    </row>
    <row r="158" spans="1:6" x14ac:dyDescent="0.3">
      <c r="A158" s="18">
        <v>21</v>
      </c>
      <c r="B158" s="18">
        <v>15850</v>
      </c>
      <c r="C158" s="18">
        <v>157</v>
      </c>
      <c r="D158" s="23">
        <f t="shared" si="6"/>
        <v>16.575584454250773</v>
      </c>
      <c r="E158" s="24">
        <f t="shared" si="7"/>
        <v>2075.5118074390107</v>
      </c>
      <c r="F158" s="18">
        <f t="shared" si="8"/>
        <v>2100</v>
      </c>
    </row>
    <row r="159" spans="1:6" x14ac:dyDescent="0.3">
      <c r="A159" s="18">
        <v>21</v>
      </c>
      <c r="B159" s="18">
        <v>15850</v>
      </c>
      <c r="C159" s="18">
        <v>158</v>
      </c>
      <c r="D159" s="23">
        <f t="shared" si="6"/>
        <v>16.62828914831589</v>
      </c>
      <c r="E159" s="24">
        <f t="shared" si="7"/>
        <v>2082.1112257063742</v>
      </c>
      <c r="F159" s="18">
        <f t="shared" si="8"/>
        <v>2100</v>
      </c>
    </row>
    <row r="160" spans="1:6" x14ac:dyDescent="0.3">
      <c r="A160" s="18">
        <v>21</v>
      </c>
      <c r="B160" s="18">
        <v>15850</v>
      </c>
      <c r="C160" s="18">
        <v>159</v>
      </c>
      <c r="D160" s="23">
        <f t="shared" si="6"/>
        <v>16.680827317612277</v>
      </c>
      <c r="E160" s="24">
        <f t="shared" si="7"/>
        <v>2088.6897925748217</v>
      </c>
      <c r="F160" s="18">
        <f t="shared" si="8"/>
        <v>2100</v>
      </c>
    </row>
    <row r="161" spans="1:6" x14ac:dyDescent="0.3">
      <c r="A161" s="18">
        <v>21</v>
      </c>
      <c r="B161" s="18">
        <v>15850</v>
      </c>
      <c r="C161" s="18">
        <v>160</v>
      </c>
      <c r="D161" s="23">
        <f t="shared" si="6"/>
        <v>16.733200530681511</v>
      </c>
      <c r="E161" s="24">
        <f t="shared" si="7"/>
        <v>2095.2477044492857</v>
      </c>
      <c r="F161" s="18">
        <f t="shared" si="8"/>
        <v>2100</v>
      </c>
    </row>
    <row r="162" spans="1:6" x14ac:dyDescent="0.3">
      <c r="A162" s="18">
        <v>21</v>
      </c>
      <c r="B162" s="18">
        <v>15850</v>
      </c>
      <c r="C162" s="18">
        <v>161</v>
      </c>
      <c r="D162" s="23">
        <f t="shared" si="6"/>
        <v>16.78541033159452</v>
      </c>
      <c r="E162" s="24">
        <f t="shared" si="7"/>
        <v>2101.7851546706079</v>
      </c>
      <c r="F162" s="18">
        <f t="shared" si="8"/>
        <v>2100</v>
      </c>
    </row>
    <row r="163" spans="1:6" x14ac:dyDescent="0.3">
      <c r="A163" s="18">
        <v>21</v>
      </c>
      <c r="B163" s="18">
        <v>15850</v>
      </c>
      <c r="C163" s="18">
        <v>162</v>
      </c>
      <c r="D163" s="23">
        <f t="shared" si="6"/>
        <v>16.837458240482736</v>
      </c>
      <c r="E163" s="24">
        <f t="shared" si="7"/>
        <v>2108.3023335820458</v>
      </c>
      <c r="F163" s="18">
        <f t="shared" si="8"/>
        <v>2100</v>
      </c>
    </row>
    <row r="164" spans="1:6" x14ac:dyDescent="0.3">
      <c r="A164" s="18">
        <v>21</v>
      </c>
      <c r="B164" s="18">
        <v>15850</v>
      </c>
      <c r="C164" s="18">
        <v>163</v>
      </c>
      <c r="D164" s="23">
        <f t="shared" si="6"/>
        <v>16.889345754054535</v>
      </c>
      <c r="E164" s="24">
        <f t="shared" si="7"/>
        <v>2114.799428593939</v>
      </c>
      <c r="F164" s="18">
        <f t="shared" si="8"/>
        <v>2100</v>
      </c>
    </row>
    <row r="165" spans="1:6" x14ac:dyDescent="0.3">
      <c r="A165" s="18">
        <v>21</v>
      </c>
      <c r="B165" s="18">
        <v>15850</v>
      </c>
      <c r="C165" s="18">
        <v>164</v>
      </c>
      <c r="D165" s="23">
        <f t="shared" si="6"/>
        <v>16.941074346097416</v>
      </c>
      <c r="E165" s="24">
        <f t="shared" si="7"/>
        <v>2121.2766242465877</v>
      </c>
      <c r="F165" s="18">
        <f t="shared" si="8"/>
        <v>2100</v>
      </c>
    </row>
    <row r="166" spans="1:6" x14ac:dyDescent="0.3">
      <c r="A166" s="18">
        <v>21</v>
      </c>
      <c r="B166" s="18">
        <v>15850</v>
      </c>
      <c r="C166" s="18">
        <v>165</v>
      </c>
      <c r="D166" s="23">
        <f t="shared" si="6"/>
        <v>16.992645467966426</v>
      </c>
      <c r="E166" s="24">
        <f t="shared" si="7"/>
        <v>2127.7341022714163</v>
      </c>
      <c r="F166" s="18">
        <f t="shared" si="8"/>
        <v>2150</v>
      </c>
    </row>
    <row r="167" spans="1:6" x14ac:dyDescent="0.3">
      <c r="A167" s="18">
        <v>21</v>
      </c>
      <c r="B167" s="18">
        <v>15850</v>
      </c>
      <c r="C167" s="18">
        <v>166</v>
      </c>
      <c r="D167" s="23">
        <f t="shared" si="6"/>
        <v>17.04406054905931</v>
      </c>
      <c r="E167" s="24">
        <f t="shared" si="7"/>
        <v>2134.1720416504613</v>
      </c>
      <c r="F167" s="18">
        <f t="shared" si="8"/>
        <v>2150</v>
      </c>
    </row>
    <row r="168" spans="1:6" x14ac:dyDescent="0.3">
      <c r="A168" s="18">
        <v>21</v>
      </c>
      <c r="B168" s="18">
        <v>15850</v>
      </c>
      <c r="C168" s="18">
        <v>167</v>
      </c>
      <c r="D168" s="23">
        <f t="shared" si="6"/>
        <v>17.095320997278758</v>
      </c>
      <c r="E168" s="24">
        <f t="shared" si="7"/>
        <v>2140.5906186742595</v>
      </c>
      <c r="F168" s="18">
        <f t="shared" si="8"/>
        <v>2150</v>
      </c>
    </row>
    <row r="169" spans="1:6" x14ac:dyDescent="0.3">
      <c r="A169" s="18">
        <v>21</v>
      </c>
      <c r="B169" s="18">
        <v>15850</v>
      </c>
      <c r="C169" s="18">
        <v>168</v>
      </c>
      <c r="D169" s="23">
        <f t="shared" si="6"/>
        <v>17.146428199482248</v>
      </c>
      <c r="E169" s="24">
        <f t="shared" si="7"/>
        <v>2146.99000699817</v>
      </c>
      <c r="F169" s="18">
        <f t="shared" si="8"/>
        <v>2150</v>
      </c>
    </row>
    <row r="170" spans="1:6" x14ac:dyDescent="0.3">
      <c r="A170" s="18">
        <v>21</v>
      </c>
      <c r="B170" s="18">
        <v>15850</v>
      </c>
      <c r="C170" s="18">
        <v>169</v>
      </c>
      <c r="D170" s="23">
        <f t="shared" si="6"/>
        <v>17.197383521919839</v>
      </c>
      <c r="E170" s="24">
        <f t="shared" si="7"/>
        <v>2153.3703776971929</v>
      </c>
      <c r="F170" s="18">
        <f t="shared" si="8"/>
        <v>2150</v>
      </c>
    </row>
    <row r="171" spans="1:6" x14ac:dyDescent="0.3">
      <c r="A171" s="18">
        <v>21</v>
      </c>
      <c r="B171" s="18">
        <v>15850</v>
      </c>
      <c r="C171" s="18">
        <v>170</v>
      </c>
      <c r="D171" s="23">
        <f t="shared" si="6"/>
        <v>17.248188310660339</v>
      </c>
      <c r="E171" s="24">
        <f t="shared" si="7"/>
        <v>2159.7318993193344</v>
      </c>
      <c r="F171" s="18">
        <f t="shared" si="8"/>
        <v>2150</v>
      </c>
    </row>
    <row r="172" spans="1:6" x14ac:dyDescent="0.3">
      <c r="A172" s="18">
        <v>21</v>
      </c>
      <c r="B172" s="18">
        <v>15850</v>
      </c>
      <c r="C172" s="18">
        <v>171</v>
      </c>
      <c r="D172" s="23">
        <f t="shared" si="6"/>
        <v>17.298843892006197</v>
      </c>
      <c r="E172" s="24">
        <f t="shared" si="7"/>
        <v>2166.0747379375562</v>
      </c>
      <c r="F172" s="18">
        <f t="shared" si="8"/>
        <v>2150</v>
      </c>
    </row>
    <row r="173" spans="1:6" x14ac:dyDescent="0.3">
      <c r="A173" s="18">
        <v>21</v>
      </c>
      <c r="B173" s="18">
        <v>15850</v>
      </c>
      <c r="C173" s="18">
        <v>172</v>
      </c>
      <c r="D173" s="23">
        <f t="shared" si="6"/>
        <v>17.349351572897472</v>
      </c>
      <c r="E173" s="24">
        <f t="shared" si="7"/>
        <v>2172.3990572003572</v>
      </c>
      <c r="F173" s="18">
        <f t="shared" si="8"/>
        <v>2150</v>
      </c>
    </row>
    <row r="174" spans="1:6" x14ac:dyDescent="0.3">
      <c r="A174" s="18">
        <v>21</v>
      </c>
      <c r="B174" s="18">
        <v>15850</v>
      </c>
      <c r="C174" s="18">
        <v>173</v>
      </c>
      <c r="D174" s="23">
        <f t="shared" si="6"/>
        <v>17.399712641305317</v>
      </c>
      <c r="E174" s="24">
        <f t="shared" si="7"/>
        <v>2178.7050183810452</v>
      </c>
      <c r="F174" s="18">
        <f t="shared" si="8"/>
        <v>2200</v>
      </c>
    </row>
    <row r="175" spans="1:6" x14ac:dyDescent="0.3">
      <c r="A175" s="18">
        <v>21</v>
      </c>
      <c r="B175" s="18">
        <v>15850</v>
      </c>
      <c r="C175" s="18">
        <v>174</v>
      </c>
      <c r="D175" s="23">
        <f t="shared" si="6"/>
        <v>17.449928366615147</v>
      </c>
      <c r="E175" s="24">
        <f t="shared" si="7"/>
        <v>2184.9927804257154</v>
      </c>
      <c r="F175" s="18">
        <f t="shared" si="8"/>
        <v>2200</v>
      </c>
    </row>
    <row r="176" spans="1:6" x14ac:dyDescent="0.3">
      <c r="A176" s="18">
        <v>21</v>
      </c>
      <c r="B176" s="18">
        <v>15850</v>
      </c>
      <c r="C176" s="18">
        <v>175</v>
      </c>
      <c r="D176" s="23">
        <f t="shared" si="6"/>
        <v>17.5</v>
      </c>
      <c r="E176" s="24">
        <f t="shared" si="7"/>
        <v>2191.2624999999998</v>
      </c>
      <c r="F176" s="18">
        <f t="shared" si="8"/>
        <v>2200</v>
      </c>
    </row>
    <row r="177" spans="1:6" x14ac:dyDescent="0.3">
      <c r="A177" s="18">
        <v>21</v>
      </c>
      <c r="B177" s="18">
        <v>15850</v>
      </c>
      <c r="C177" s="18">
        <v>176</v>
      </c>
      <c r="D177" s="23">
        <f t="shared" si="6"/>
        <v>17.549928774784245</v>
      </c>
      <c r="E177" s="24">
        <f t="shared" si="7"/>
        <v>2197.5143315346095</v>
      </c>
      <c r="F177" s="18">
        <f t="shared" si="8"/>
        <v>2200</v>
      </c>
    </row>
    <row r="178" spans="1:6" x14ac:dyDescent="0.3">
      <c r="A178" s="18">
        <v>21</v>
      </c>
      <c r="B178" s="18">
        <v>15850</v>
      </c>
      <c r="C178" s="18">
        <v>177</v>
      </c>
      <c r="D178" s="23">
        <f t="shared" si="6"/>
        <v>17.599715906798043</v>
      </c>
      <c r="E178" s="24">
        <f t="shared" si="7"/>
        <v>2203.748427269717</v>
      </c>
      <c r="F178" s="18">
        <f t="shared" si="8"/>
        <v>2200</v>
      </c>
    </row>
    <row r="179" spans="1:6" x14ac:dyDescent="0.3">
      <c r="A179" s="18">
        <v>21</v>
      </c>
      <c r="B179" s="18">
        <v>15850</v>
      </c>
      <c r="C179" s="18">
        <v>178</v>
      </c>
      <c r="D179" s="23">
        <f t="shared" si="6"/>
        <v>17.649362594722788</v>
      </c>
      <c r="E179" s="24">
        <f t="shared" si="7"/>
        <v>2209.964937298214</v>
      </c>
      <c r="F179" s="18">
        <f t="shared" si="8"/>
        <v>2200</v>
      </c>
    </row>
    <row r="180" spans="1:6" x14ac:dyDescent="0.3">
      <c r="A180" s="18">
        <v>21</v>
      </c>
      <c r="B180" s="18">
        <v>15850</v>
      </c>
      <c r="C180" s="18">
        <v>179</v>
      </c>
      <c r="D180" s="23">
        <f t="shared" si="6"/>
        <v>17.698870020427858</v>
      </c>
      <c r="E180" s="24">
        <f t="shared" si="7"/>
        <v>2216.1640096078745</v>
      </c>
      <c r="F180" s="18">
        <f t="shared" si="8"/>
        <v>2200</v>
      </c>
    </row>
    <row r="181" spans="1:6" x14ac:dyDescent="0.3">
      <c r="A181" s="18">
        <v>21</v>
      </c>
      <c r="B181" s="18">
        <v>15850</v>
      </c>
      <c r="C181" s="18">
        <v>180</v>
      </c>
      <c r="D181" s="23">
        <f t="shared" si="6"/>
        <v>17.748239349298849</v>
      </c>
      <c r="E181" s="24">
        <f t="shared" si="7"/>
        <v>2222.3457901224556</v>
      </c>
      <c r="F181" s="18">
        <f t="shared" si="8"/>
        <v>2200</v>
      </c>
    </row>
    <row r="182" spans="1:6" x14ac:dyDescent="0.3">
      <c r="A182" s="18">
        <v>21</v>
      </c>
      <c r="B182" s="18">
        <v>15850</v>
      </c>
      <c r="C182" s="18">
        <v>181</v>
      </c>
      <c r="D182" s="23">
        <f t="shared" si="6"/>
        <v>17.797471730557685</v>
      </c>
      <c r="E182" s="24">
        <f t="shared" si="7"/>
        <v>2228.5104227417805</v>
      </c>
      <c r="F182" s="18">
        <f t="shared" si="8"/>
        <v>2250</v>
      </c>
    </row>
    <row r="183" spans="1:6" x14ac:dyDescent="0.3">
      <c r="A183" s="18">
        <v>21</v>
      </c>
      <c r="B183" s="18">
        <v>15850</v>
      </c>
      <c r="C183" s="18">
        <v>182</v>
      </c>
      <c r="D183" s="23">
        <f t="shared" si="6"/>
        <v>17.846568297574745</v>
      </c>
      <c r="E183" s="24">
        <f t="shared" si="7"/>
        <v>2234.6580493808219</v>
      </c>
      <c r="F183" s="18">
        <f t="shared" si="8"/>
        <v>2250</v>
      </c>
    </row>
    <row r="184" spans="1:6" x14ac:dyDescent="0.3">
      <c r="A184" s="18">
        <v>21</v>
      </c>
      <c r="B184" s="18">
        <v>15850</v>
      </c>
      <c r="C184" s="18">
        <v>183</v>
      </c>
      <c r="D184" s="23">
        <f t="shared" si="6"/>
        <v>17.895530168173281</v>
      </c>
      <c r="E184" s="24">
        <f t="shared" si="7"/>
        <v>2240.7888100078171</v>
      </c>
      <c r="F184" s="18">
        <f t="shared" si="8"/>
        <v>2250</v>
      </c>
    </row>
    <row r="185" spans="1:6" x14ac:dyDescent="0.3">
      <c r="A185" s="18">
        <v>21</v>
      </c>
      <c r="B185" s="18">
        <v>15850</v>
      </c>
      <c r="C185" s="18">
        <v>184</v>
      </c>
      <c r="D185" s="23">
        <f t="shared" si="6"/>
        <v>17.944358444926358</v>
      </c>
      <c r="E185" s="24">
        <f t="shared" si="7"/>
        <v>2246.9028426814543</v>
      </c>
      <c r="F185" s="18">
        <f t="shared" si="8"/>
        <v>2250</v>
      </c>
    </row>
    <row r="186" spans="1:6" x14ac:dyDescent="0.3">
      <c r="A186" s="18">
        <v>21</v>
      </c>
      <c r="B186" s="18">
        <v>15850</v>
      </c>
      <c r="C186" s="18">
        <v>185</v>
      </c>
      <c r="D186" s="23">
        <f t="shared" si="6"/>
        <v>17.993054215446584</v>
      </c>
      <c r="E186" s="24">
        <f t="shared" si="7"/>
        <v>2253.0002835871437</v>
      </c>
      <c r="F186" s="18">
        <f t="shared" si="8"/>
        <v>2250</v>
      </c>
    </row>
    <row r="187" spans="1:6" x14ac:dyDescent="0.3">
      <c r="A187" s="18">
        <v>21</v>
      </c>
      <c r="B187" s="18">
        <v>15850</v>
      </c>
      <c r="C187" s="18">
        <v>186</v>
      </c>
      <c r="D187" s="23">
        <f t="shared" si="6"/>
        <v>18.041618552668716</v>
      </c>
      <c r="E187" s="24">
        <f t="shared" si="7"/>
        <v>2259.0812670724135</v>
      </c>
      <c r="F187" s="18">
        <f t="shared" si="8"/>
        <v>2250</v>
      </c>
    </row>
    <row r="188" spans="1:6" x14ac:dyDescent="0.3">
      <c r="A188" s="18">
        <v>21</v>
      </c>
      <c r="B188" s="18">
        <v>15850</v>
      </c>
      <c r="C188" s="18">
        <v>187</v>
      </c>
      <c r="D188" s="23">
        <f t="shared" si="6"/>
        <v>18.090052515125542</v>
      </c>
      <c r="E188" s="24">
        <f t="shared" si="7"/>
        <v>2265.1459256814451</v>
      </c>
      <c r="F188" s="18">
        <f t="shared" si="8"/>
        <v>2250</v>
      </c>
    </row>
    <row r="189" spans="1:6" x14ac:dyDescent="0.3">
      <c r="A189" s="18">
        <v>21</v>
      </c>
      <c r="B189" s="18">
        <v>15850</v>
      </c>
      <c r="C189" s="18">
        <v>188</v>
      </c>
      <c r="D189" s="23">
        <f t="shared" si="6"/>
        <v>18.138357147217054</v>
      </c>
      <c r="E189" s="24">
        <f t="shared" si="7"/>
        <v>2271.1943901887835</v>
      </c>
      <c r="F189" s="18">
        <f t="shared" si="8"/>
        <v>2250</v>
      </c>
    </row>
    <row r="190" spans="1:6" x14ac:dyDescent="0.3">
      <c r="A190" s="18">
        <v>21</v>
      </c>
      <c r="B190" s="18">
        <v>15850</v>
      </c>
      <c r="C190" s="18">
        <v>189</v>
      </c>
      <c r="D190" s="23">
        <f t="shared" si="6"/>
        <v>18.186533479473212</v>
      </c>
      <c r="E190" s="24">
        <f t="shared" si="7"/>
        <v>2277.2267896322383</v>
      </c>
      <c r="F190" s="18">
        <f t="shared" si="8"/>
        <v>2300</v>
      </c>
    </row>
    <row r="191" spans="1:6" x14ac:dyDescent="0.3">
      <c r="A191" s="18">
        <v>21</v>
      </c>
      <c r="B191" s="18">
        <v>15850</v>
      </c>
      <c r="C191" s="18">
        <v>190</v>
      </c>
      <c r="D191" s="23">
        <f t="shared" si="6"/>
        <v>18.234582528810471</v>
      </c>
      <c r="E191" s="24">
        <f t="shared" si="7"/>
        <v>2283.243251345003</v>
      </c>
      <c r="F191" s="18">
        <f t="shared" si="8"/>
        <v>2300</v>
      </c>
    </row>
    <row r="192" spans="1:6" x14ac:dyDescent="0.3">
      <c r="A192" s="18">
        <v>21</v>
      </c>
      <c r="B192" s="18">
        <v>15850</v>
      </c>
      <c r="C192" s="18">
        <v>191</v>
      </c>
      <c r="D192" s="23">
        <f t="shared" si="6"/>
        <v>18.282505298782219</v>
      </c>
      <c r="E192" s="24">
        <f t="shared" si="7"/>
        <v>2289.2439009870159</v>
      </c>
      <c r="F192" s="18">
        <f t="shared" si="8"/>
        <v>2300</v>
      </c>
    </row>
    <row r="193" spans="1:6" x14ac:dyDescent="0.3">
      <c r="A193" s="18">
        <v>21</v>
      </c>
      <c r="B193" s="18">
        <v>15850</v>
      </c>
      <c r="C193" s="18">
        <v>192</v>
      </c>
      <c r="D193" s="23">
        <f t="shared" si="6"/>
        <v>18.330302779823359</v>
      </c>
      <c r="E193" s="24">
        <f t="shared" si="7"/>
        <v>2295.2288625755818</v>
      </c>
      <c r="F193" s="18">
        <f t="shared" si="8"/>
        <v>2300</v>
      </c>
    </row>
    <row r="194" spans="1:6" x14ac:dyDescent="0.3">
      <c r="A194" s="18">
        <v>21</v>
      </c>
      <c r="B194" s="18">
        <v>15850</v>
      </c>
      <c r="C194" s="18">
        <v>193</v>
      </c>
      <c r="D194" s="23">
        <f t="shared" si="6"/>
        <v>18.377975949489105</v>
      </c>
      <c r="E194" s="24">
        <f t="shared" si="7"/>
        <v>2301.1982585152782</v>
      </c>
      <c r="F194" s="18">
        <f t="shared" si="8"/>
        <v>2300</v>
      </c>
    </row>
    <row r="195" spans="1:6" x14ac:dyDescent="0.3">
      <c r="A195" s="18">
        <v>21</v>
      </c>
      <c r="B195" s="18">
        <v>15850</v>
      </c>
      <c r="C195" s="18">
        <v>194</v>
      </c>
      <c r="D195" s="23">
        <f t="shared" ref="D195:D253" si="9">$A$2/(SQRT(252/$C195))</f>
        <v>18.425525772688278</v>
      </c>
      <c r="E195" s="24">
        <f t="shared" ref="E195:E253" si="10">$B$2*D195*(1-$A$2/100)/100</f>
        <v>2307.1522096271628</v>
      </c>
      <c r="F195" s="18">
        <f t="shared" ref="F195:F253" si="11">ROUND(E195/50,0)*50</f>
        <v>2300</v>
      </c>
    </row>
    <row r="196" spans="1:6" x14ac:dyDescent="0.3">
      <c r="A196" s="18">
        <v>21</v>
      </c>
      <c r="B196" s="18">
        <v>15850</v>
      </c>
      <c r="C196" s="18">
        <v>195</v>
      </c>
      <c r="D196" s="23">
        <f t="shared" si="9"/>
        <v>18.472953201911167</v>
      </c>
      <c r="E196" s="24">
        <f t="shared" si="10"/>
        <v>2313.0908351773069</v>
      </c>
      <c r="F196" s="18">
        <f t="shared" si="11"/>
        <v>2300</v>
      </c>
    </row>
    <row r="197" spans="1:6" x14ac:dyDescent="0.3">
      <c r="A197" s="18">
        <v>21</v>
      </c>
      <c r="B197" s="18">
        <v>15850</v>
      </c>
      <c r="C197" s="18">
        <v>196</v>
      </c>
      <c r="D197" s="23">
        <f t="shared" si="9"/>
        <v>18.520259177452132</v>
      </c>
      <c r="E197" s="24">
        <f t="shared" si="10"/>
        <v>2319.0142529046689</v>
      </c>
      <c r="F197" s="18">
        <f t="shared" si="11"/>
        <v>2300</v>
      </c>
    </row>
    <row r="198" spans="1:6" x14ac:dyDescent="0.3">
      <c r="A198" s="18">
        <v>21</v>
      </c>
      <c r="B198" s="18">
        <v>15850</v>
      </c>
      <c r="C198" s="18">
        <v>197</v>
      </c>
      <c r="D198" s="23">
        <f t="shared" si="9"/>
        <v>18.56744462762714</v>
      </c>
      <c r="E198" s="24">
        <f t="shared" si="10"/>
        <v>2324.9225790483324</v>
      </c>
      <c r="F198" s="18">
        <f t="shared" si="11"/>
        <v>2300</v>
      </c>
    </row>
    <row r="199" spans="1:6" x14ac:dyDescent="0.3">
      <c r="A199" s="18">
        <v>21</v>
      </c>
      <c r="B199" s="18">
        <v>15850</v>
      </c>
      <c r="C199" s="18">
        <v>198</v>
      </c>
      <c r="D199" s="23">
        <f t="shared" si="9"/>
        <v>18.614510468986285</v>
      </c>
      <c r="E199" s="24">
        <f t="shared" si="10"/>
        <v>2330.8159283741179</v>
      </c>
      <c r="F199" s="18">
        <f t="shared" si="11"/>
        <v>2350</v>
      </c>
    </row>
    <row r="200" spans="1:6" x14ac:dyDescent="0.3">
      <c r="A200" s="18">
        <v>21</v>
      </c>
      <c r="B200" s="18">
        <v>15850</v>
      </c>
      <c r="C200" s="18">
        <v>199</v>
      </c>
      <c r="D200" s="23">
        <f t="shared" si="9"/>
        <v>18.661457606521523</v>
      </c>
      <c r="E200" s="24">
        <f t="shared" si="10"/>
        <v>2336.6944142005927</v>
      </c>
      <c r="F200" s="18">
        <f t="shared" si="11"/>
        <v>2350</v>
      </c>
    </row>
    <row r="201" spans="1:6" x14ac:dyDescent="0.3">
      <c r="A201" s="18">
        <v>21</v>
      </c>
      <c r="B201" s="18">
        <v>15850</v>
      </c>
      <c r="C201" s="18">
        <v>200</v>
      </c>
      <c r="D201" s="23">
        <f t="shared" si="9"/>
        <v>18.708286933869708</v>
      </c>
      <c r="E201" s="24">
        <f t="shared" si="10"/>
        <v>2342.5581484244958</v>
      </c>
      <c r="F201" s="18">
        <f t="shared" si="11"/>
        <v>2350</v>
      </c>
    </row>
    <row r="202" spans="1:6" x14ac:dyDescent="0.3">
      <c r="A202" s="18">
        <v>21</v>
      </c>
      <c r="B202" s="18">
        <v>15850</v>
      </c>
      <c r="C202" s="18">
        <v>201</v>
      </c>
      <c r="D202" s="23">
        <f t="shared" si="9"/>
        <v>18.754999333511051</v>
      </c>
      <c r="E202" s="24">
        <f t="shared" si="10"/>
        <v>2348.4072415455867</v>
      </c>
      <c r="F202" s="18">
        <f t="shared" si="11"/>
        <v>2350</v>
      </c>
    </row>
    <row r="203" spans="1:6" x14ac:dyDescent="0.3">
      <c r="A203" s="18">
        <v>21</v>
      </c>
      <c r="B203" s="18">
        <v>15850</v>
      </c>
      <c r="C203" s="18">
        <v>202</v>
      </c>
      <c r="D203" s="23">
        <f t="shared" si="9"/>
        <v>18.801595676963167</v>
      </c>
      <c r="E203" s="24">
        <f t="shared" si="10"/>
        <v>2354.2418026909431</v>
      </c>
      <c r="F203" s="18">
        <f t="shared" si="11"/>
        <v>2350</v>
      </c>
    </row>
    <row r="204" spans="1:6" x14ac:dyDescent="0.3">
      <c r="A204" s="18">
        <v>21</v>
      </c>
      <c r="B204" s="18">
        <v>15850</v>
      </c>
      <c r="C204" s="18">
        <v>203</v>
      </c>
      <c r="D204" s="23">
        <f t="shared" si="9"/>
        <v>18.848076824970764</v>
      </c>
      <c r="E204" s="24">
        <f t="shared" si="10"/>
        <v>2360.0619396387146</v>
      </c>
      <c r="F204" s="18">
        <f t="shared" si="11"/>
        <v>2350</v>
      </c>
    </row>
    <row r="205" spans="1:6" x14ac:dyDescent="0.3">
      <c r="A205" s="18">
        <v>21</v>
      </c>
      <c r="B205" s="18">
        <v>15850</v>
      </c>
      <c r="C205" s="18">
        <v>204</v>
      </c>
      <c r="D205" s="23">
        <f t="shared" si="9"/>
        <v>18.894443627691185</v>
      </c>
      <c r="E205" s="24">
        <f t="shared" si="10"/>
        <v>2365.867758841352</v>
      </c>
      <c r="F205" s="18">
        <f t="shared" si="11"/>
        <v>2350</v>
      </c>
    </row>
    <row r="206" spans="1:6" x14ac:dyDescent="0.3">
      <c r="A206" s="18">
        <v>21</v>
      </c>
      <c r="B206" s="18">
        <v>15850</v>
      </c>
      <c r="C206" s="18">
        <v>205</v>
      </c>
      <c r="D206" s="23">
        <f t="shared" si="9"/>
        <v>18.940696924875812</v>
      </c>
      <c r="E206" s="24">
        <f t="shared" si="10"/>
        <v>2371.6593654483249</v>
      </c>
      <c r="F206" s="18">
        <f t="shared" si="11"/>
        <v>2350</v>
      </c>
    </row>
    <row r="207" spans="1:6" x14ac:dyDescent="0.3">
      <c r="A207" s="18">
        <v>21</v>
      </c>
      <c r="B207" s="18">
        <v>15850</v>
      </c>
      <c r="C207" s="18">
        <v>206</v>
      </c>
      <c r="D207" s="23">
        <f t="shared" si="9"/>
        <v>18.986837546047525</v>
      </c>
      <c r="E207" s="24">
        <f t="shared" si="10"/>
        <v>2377.4368633283407</v>
      </c>
      <c r="F207" s="18">
        <f t="shared" si="11"/>
        <v>2400</v>
      </c>
    </row>
    <row r="208" spans="1:6" x14ac:dyDescent="0.3">
      <c r="A208" s="18">
        <v>21</v>
      </c>
      <c r="B208" s="18">
        <v>15850</v>
      </c>
      <c r="C208" s="18">
        <v>207</v>
      </c>
      <c r="D208" s="23">
        <f t="shared" si="9"/>
        <v>19.032866310674279</v>
      </c>
      <c r="E208" s="24">
        <f t="shared" si="10"/>
        <v>2383.2003550910799</v>
      </c>
      <c r="F208" s="18">
        <f t="shared" si="11"/>
        <v>2400</v>
      </c>
    </row>
    <row r="209" spans="1:6" x14ac:dyDescent="0.3">
      <c r="A209" s="18">
        <v>21</v>
      </c>
      <c r="B209" s="18">
        <v>15850</v>
      </c>
      <c r="C209" s="18">
        <v>208</v>
      </c>
      <c r="D209" s="23">
        <f t="shared" si="9"/>
        <v>19.078784028338912</v>
      </c>
      <c r="E209" s="24">
        <f t="shared" si="10"/>
        <v>2388.9499421084565</v>
      </c>
      <c r="F209" s="18">
        <f t="shared" si="11"/>
        <v>2400</v>
      </c>
    </row>
    <row r="210" spans="1:6" x14ac:dyDescent="0.3">
      <c r="A210" s="18">
        <v>21</v>
      </c>
      <c r="B210" s="18">
        <v>15850</v>
      </c>
      <c r="C210" s="18">
        <v>209</v>
      </c>
      <c r="D210" s="23">
        <f t="shared" si="9"/>
        <v>19.124591498905279</v>
      </c>
      <c r="E210" s="24">
        <f t="shared" si="10"/>
        <v>2394.6857245354245</v>
      </c>
      <c r="F210" s="18">
        <f t="shared" si="11"/>
        <v>2400</v>
      </c>
    </row>
    <row r="211" spans="1:6" x14ac:dyDescent="0.3">
      <c r="A211" s="18">
        <v>21</v>
      </c>
      <c r="B211" s="18">
        <v>15850</v>
      </c>
      <c r="C211" s="18">
        <v>210</v>
      </c>
      <c r="D211" s="23">
        <f t="shared" si="9"/>
        <v>19.170289512680814</v>
      </c>
      <c r="E211" s="24">
        <f t="shared" si="10"/>
        <v>2400.4078013303279</v>
      </c>
      <c r="F211" s="18">
        <f t="shared" si="11"/>
        <v>2400</v>
      </c>
    </row>
    <row r="212" spans="1:6" x14ac:dyDescent="0.3">
      <c r="A212" s="18">
        <v>21</v>
      </c>
      <c r="B212" s="18">
        <v>15850</v>
      </c>
      <c r="C212" s="18">
        <v>211</v>
      </c>
      <c r="D212" s="23">
        <f t="shared" si="9"/>
        <v>19.215878850575635</v>
      </c>
      <c r="E212" s="24">
        <f t="shared" si="10"/>
        <v>2406.1162702748284</v>
      </c>
      <c r="F212" s="18">
        <f t="shared" si="11"/>
        <v>2400</v>
      </c>
    </row>
    <row r="213" spans="1:6" x14ac:dyDescent="0.3">
      <c r="A213" s="18">
        <v>21</v>
      </c>
      <c r="B213" s="18">
        <v>15850</v>
      </c>
      <c r="C213" s="18">
        <v>212</v>
      </c>
      <c r="D213" s="23">
        <f t="shared" si="9"/>
        <v>19.261360284258224</v>
      </c>
      <c r="E213" s="24">
        <f t="shared" si="10"/>
        <v>2411.8112279933935</v>
      </c>
      <c r="F213" s="18">
        <f t="shared" si="11"/>
        <v>2400</v>
      </c>
    </row>
    <row r="214" spans="1:6" x14ac:dyDescent="0.3">
      <c r="A214" s="18">
        <v>21</v>
      </c>
      <c r="B214" s="18">
        <v>15850</v>
      </c>
      <c r="C214" s="18">
        <v>213</v>
      </c>
      <c r="D214" s="23">
        <f t="shared" si="9"/>
        <v>19.306734576307825</v>
      </c>
      <c r="E214" s="24">
        <f t="shared" si="10"/>
        <v>2417.4927699723844</v>
      </c>
      <c r="F214" s="18">
        <f t="shared" si="11"/>
        <v>2400</v>
      </c>
    </row>
    <row r="215" spans="1:6" x14ac:dyDescent="0.3">
      <c r="A215" s="18">
        <v>21</v>
      </c>
      <c r="B215" s="18">
        <v>15850</v>
      </c>
      <c r="C215" s="18">
        <v>214</v>
      </c>
      <c r="D215" s="23">
        <f t="shared" si="9"/>
        <v>19.35200248036363</v>
      </c>
      <c r="E215" s="24">
        <f t="shared" si="10"/>
        <v>2423.1609905787323</v>
      </c>
      <c r="F215" s="18">
        <f t="shared" si="11"/>
        <v>2400</v>
      </c>
    </row>
    <row r="216" spans="1:6" x14ac:dyDescent="0.3">
      <c r="A216" s="18">
        <v>21</v>
      </c>
      <c r="B216" s="18">
        <v>15850</v>
      </c>
      <c r="C216" s="18">
        <v>215</v>
      </c>
      <c r="D216" s="23">
        <f t="shared" si="9"/>
        <v>19.397164741270821</v>
      </c>
      <c r="E216" s="24">
        <f t="shared" si="10"/>
        <v>2428.8159830782261</v>
      </c>
      <c r="F216" s="18">
        <f t="shared" si="11"/>
        <v>2450</v>
      </c>
    </row>
    <row r="217" spans="1:6" x14ac:dyDescent="0.3">
      <c r="A217" s="18">
        <v>21</v>
      </c>
      <c r="B217" s="18">
        <v>15850</v>
      </c>
      <c r="C217" s="18">
        <v>216</v>
      </c>
      <c r="D217" s="23">
        <f t="shared" si="9"/>
        <v>19.442222095223578</v>
      </c>
      <c r="E217" s="24">
        <f t="shared" si="10"/>
        <v>2434.4578396534203</v>
      </c>
      <c r="F217" s="18">
        <f t="shared" si="11"/>
        <v>2450</v>
      </c>
    </row>
    <row r="218" spans="1:6" x14ac:dyDescent="0.3">
      <c r="A218" s="18">
        <v>21</v>
      </c>
      <c r="B218" s="18">
        <v>15850</v>
      </c>
      <c r="C218" s="18">
        <v>217</v>
      </c>
      <c r="D218" s="23">
        <f t="shared" si="9"/>
        <v>19.487175269905077</v>
      </c>
      <c r="E218" s="24">
        <f t="shared" si="10"/>
        <v>2440.0866514211639</v>
      </c>
      <c r="F218" s="18">
        <f t="shared" si="11"/>
        <v>2450</v>
      </c>
    </row>
    <row r="219" spans="1:6" x14ac:dyDescent="0.3">
      <c r="A219" s="18">
        <v>21</v>
      </c>
      <c r="B219" s="18">
        <v>15850</v>
      </c>
      <c r="C219" s="18">
        <v>218</v>
      </c>
      <c r="D219" s="23">
        <f t="shared" si="9"/>
        <v>19.532024984624609</v>
      </c>
      <c r="E219" s="24">
        <f t="shared" si="10"/>
        <v>2445.7025084497709</v>
      </c>
      <c r="F219" s="18">
        <f t="shared" si="11"/>
        <v>2450</v>
      </c>
    </row>
    <row r="220" spans="1:6" x14ac:dyDescent="0.3">
      <c r="A220" s="18">
        <v>21</v>
      </c>
      <c r="B220" s="18">
        <v>15850</v>
      </c>
      <c r="C220" s="18">
        <v>219</v>
      </c>
      <c r="D220" s="23">
        <f t="shared" si="9"/>
        <v>19.576771950451892</v>
      </c>
      <c r="E220" s="24">
        <f t="shared" si="10"/>
        <v>2451.3054997758336</v>
      </c>
      <c r="F220" s="18">
        <f t="shared" si="11"/>
        <v>2450</v>
      </c>
    </row>
    <row r="221" spans="1:6" x14ac:dyDescent="0.3">
      <c r="A221" s="18">
        <v>21</v>
      </c>
      <c r="B221" s="18">
        <v>15850</v>
      </c>
      <c r="C221" s="18">
        <v>220</v>
      </c>
      <c r="D221" s="23">
        <f t="shared" si="9"/>
        <v>19.621416870348583</v>
      </c>
      <c r="E221" s="24">
        <f t="shared" si="10"/>
        <v>2456.8957134206976</v>
      </c>
      <c r="F221" s="18">
        <f t="shared" si="11"/>
        <v>2450</v>
      </c>
    </row>
    <row r="222" spans="1:6" x14ac:dyDescent="0.3">
      <c r="A222" s="18">
        <v>21</v>
      </c>
      <c r="B222" s="18">
        <v>15850</v>
      </c>
      <c r="C222" s="18">
        <v>221</v>
      </c>
      <c r="D222" s="23">
        <f t="shared" si="9"/>
        <v>19.665960439297137</v>
      </c>
      <c r="E222" s="24">
        <f t="shared" si="10"/>
        <v>2462.4732364065912</v>
      </c>
      <c r="F222" s="18">
        <f t="shared" si="11"/>
        <v>2450</v>
      </c>
    </row>
    <row r="223" spans="1:6" x14ac:dyDescent="0.3">
      <c r="A223" s="18">
        <v>21</v>
      </c>
      <c r="B223" s="18">
        <v>15850</v>
      </c>
      <c r="C223" s="18">
        <v>222</v>
      </c>
      <c r="D223" s="23">
        <f t="shared" si="9"/>
        <v>19.710403344427025</v>
      </c>
      <c r="E223" s="24">
        <f t="shared" si="10"/>
        <v>2468.0381547724301</v>
      </c>
      <c r="F223" s="18">
        <f t="shared" si="11"/>
        <v>2450</v>
      </c>
    </row>
    <row r="224" spans="1:6" x14ac:dyDescent="0.3">
      <c r="A224" s="18">
        <v>21</v>
      </c>
      <c r="B224" s="18">
        <v>15850</v>
      </c>
      <c r="C224" s="18">
        <v>223</v>
      </c>
      <c r="D224" s="23">
        <f t="shared" si="9"/>
        <v>19.754746265138412</v>
      </c>
      <c r="E224" s="24">
        <f t="shared" si="10"/>
        <v>2473.5905535893062</v>
      </c>
      <c r="F224" s="18">
        <f t="shared" si="11"/>
        <v>2450</v>
      </c>
    </row>
    <row r="225" spans="1:6" x14ac:dyDescent="0.3">
      <c r="A225" s="18">
        <v>21</v>
      </c>
      <c r="B225" s="18">
        <v>15850</v>
      </c>
      <c r="C225" s="18">
        <v>224</v>
      </c>
      <c r="D225" s="23">
        <f t="shared" si="9"/>
        <v>19.798989873223331</v>
      </c>
      <c r="E225" s="24">
        <f t="shared" si="10"/>
        <v>2479.1305169756592</v>
      </c>
      <c r="F225" s="18">
        <f t="shared" si="11"/>
        <v>2500</v>
      </c>
    </row>
    <row r="226" spans="1:6" x14ac:dyDescent="0.3">
      <c r="A226" s="18">
        <v>21</v>
      </c>
      <c r="B226" s="18">
        <v>15850</v>
      </c>
      <c r="C226" s="18">
        <v>225</v>
      </c>
      <c r="D226" s="23">
        <f t="shared" si="9"/>
        <v>19.843134832984429</v>
      </c>
      <c r="E226" s="24">
        <f t="shared" si="10"/>
        <v>2484.6581281121453</v>
      </c>
      <c r="F226" s="18">
        <f t="shared" si="11"/>
        <v>2500</v>
      </c>
    </row>
    <row r="227" spans="1:6" x14ac:dyDescent="0.3">
      <c r="A227" s="18">
        <v>21</v>
      </c>
      <c r="B227" s="18">
        <v>15850</v>
      </c>
      <c r="C227" s="18">
        <v>226</v>
      </c>
      <c r="D227" s="23">
        <f t="shared" si="9"/>
        <v>19.887181801351343</v>
      </c>
      <c r="E227" s="24">
        <f t="shared" si="10"/>
        <v>2490.1734692562081</v>
      </c>
      <c r="F227" s="18">
        <f t="shared" si="11"/>
        <v>2500</v>
      </c>
    </row>
    <row r="228" spans="1:6" x14ac:dyDescent="0.3">
      <c r="A228" s="18">
        <v>21</v>
      </c>
      <c r="B228" s="18">
        <v>15850</v>
      </c>
      <c r="C228" s="18">
        <v>227</v>
      </c>
      <c r="D228" s="23">
        <f t="shared" si="9"/>
        <v>19.93113142799475</v>
      </c>
      <c r="E228" s="24">
        <f t="shared" si="10"/>
        <v>2495.6766217563622</v>
      </c>
      <c r="F228" s="18">
        <f t="shared" si="11"/>
        <v>2500</v>
      </c>
    </row>
    <row r="229" spans="1:6" x14ac:dyDescent="0.3">
      <c r="A229" s="18">
        <v>21</v>
      </c>
      <c r="B229" s="18">
        <v>15850</v>
      </c>
      <c r="C229" s="18">
        <v>228</v>
      </c>
      <c r="D229" s="23">
        <f t="shared" si="9"/>
        <v>19.974984355438178</v>
      </c>
      <c r="E229" s="24">
        <f t="shared" si="10"/>
        <v>2501.1676660661915</v>
      </c>
      <c r="F229" s="18">
        <f t="shared" si="11"/>
        <v>2500</v>
      </c>
    </row>
    <row r="230" spans="1:6" x14ac:dyDescent="0.3">
      <c r="A230" s="18">
        <v>21</v>
      </c>
      <c r="B230" s="18">
        <v>15850</v>
      </c>
      <c r="C230" s="18">
        <v>229</v>
      </c>
      <c r="D230" s="23">
        <f t="shared" si="9"/>
        <v>20.018741219167602</v>
      </c>
      <c r="E230" s="24">
        <f t="shared" si="10"/>
        <v>2506.6466817580713</v>
      </c>
      <c r="F230" s="18">
        <f t="shared" si="11"/>
        <v>2500</v>
      </c>
    </row>
    <row r="231" spans="1:6" x14ac:dyDescent="0.3">
      <c r="A231" s="18">
        <v>21</v>
      </c>
      <c r="B231" s="18">
        <v>15850</v>
      </c>
      <c r="C231" s="18">
        <v>230</v>
      </c>
      <c r="D231" s="23">
        <f t="shared" si="9"/>
        <v>20.062402647738878</v>
      </c>
      <c r="E231" s="24">
        <f t="shared" si="10"/>
        <v>2512.1137475366236</v>
      </c>
      <c r="F231" s="18">
        <f t="shared" si="11"/>
        <v>2500</v>
      </c>
    </row>
    <row r="232" spans="1:6" x14ac:dyDescent="0.3">
      <c r="A232" s="18">
        <v>21</v>
      </c>
      <c r="B232" s="18">
        <v>15850</v>
      </c>
      <c r="C232" s="18">
        <v>231</v>
      </c>
      <c r="D232" s="23">
        <f t="shared" si="9"/>
        <v>20.1059692628831</v>
      </c>
      <c r="E232" s="24">
        <f t="shared" si="10"/>
        <v>2517.5689412519077</v>
      </c>
      <c r="F232" s="18">
        <f t="shared" si="11"/>
        <v>2500</v>
      </c>
    </row>
    <row r="233" spans="1:6" x14ac:dyDescent="0.3">
      <c r="A233" s="18">
        <v>21</v>
      </c>
      <c r="B233" s="18">
        <v>15850</v>
      </c>
      <c r="C233" s="18">
        <v>232</v>
      </c>
      <c r="D233" s="23">
        <f t="shared" si="9"/>
        <v>20.149441679609883</v>
      </c>
      <c r="E233" s="24">
        <f t="shared" si="10"/>
        <v>2523.0123399123513</v>
      </c>
      <c r="F233" s="18">
        <f t="shared" si="11"/>
        <v>2500</v>
      </c>
    </row>
    <row r="234" spans="1:6" x14ac:dyDescent="0.3">
      <c r="A234" s="18">
        <v>21</v>
      </c>
      <c r="B234" s="18">
        <v>15850</v>
      </c>
      <c r="C234" s="18">
        <v>233</v>
      </c>
      <c r="D234" s="23">
        <f t="shared" si="9"/>
        <v>20.192820506308671</v>
      </c>
      <c r="E234" s="24">
        <f t="shared" si="10"/>
        <v>2528.4440196974401</v>
      </c>
      <c r="F234" s="18">
        <f t="shared" si="11"/>
        <v>2550</v>
      </c>
    </row>
    <row r="235" spans="1:6" x14ac:dyDescent="0.3">
      <c r="A235" s="18">
        <v>21</v>
      </c>
      <c r="B235" s="18">
        <v>15850</v>
      </c>
      <c r="C235" s="18">
        <v>234</v>
      </c>
      <c r="D235" s="23">
        <f t="shared" si="9"/>
        <v>20.236106344848064</v>
      </c>
      <c r="E235" s="24">
        <f t="shared" si="10"/>
        <v>2533.8640559701507</v>
      </c>
      <c r="F235" s="18">
        <f t="shared" si="11"/>
        <v>2550</v>
      </c>
    </row>
    <row r="236" spans="1:6" x14ac:dyDescent="0.3">
      <c r="A236" s="18">
        <v>21</v>
      </c>
      <c r="B236" s="18">
        <v>15850</v>
      </c>
      <c r="C236" s="18">
        <v>235</v>
      </c>
      <c r="D236" s="23">
        <f t="shared" si="9"/>
        <v>20.27929979067325</v>
      </c>
      <c r="E236" s="24">
        <f t="shared" si="10"/>
        <v>2539.2725232891507</v>
      </c>
      <c r="F236" s="18">
        <f t="shared" si="11"/>
        <v>2550</v>
      </c>
    </row>
    <row r="237" spans="1:6" x14ac:dyDescent="0.3">
      <c r="A237" s="18">
        <v>21</v>
      </c>
      <c r="B237" s="18">
        <v>15850</v>
      </c>
      <c r="C237" s="18">
        <v>236</v>
      </c>
      <c r="D237" s="23">
        <f t="shared" si="9"/>
        <v>20.322401432901575</v>
      </c>
      <c r="E237" s="24">
        <f t="shared" si="10"/>
        <v>2544.669495420771</v>
      </c>
      <c r="F237" s="18">
        <f t="shared" si="11"/>
        <v>2550</v>
      </c>
    </row>
    <row r="238" spans="1:6" x14ac:dyDescent="0.3">
      <c r="A238" s="18">
        <v>21</v>
      </c>
      <c r="B238" s="18">
        <v>15850</v>
      </c>
      <c r="C238" s="18">
        <v>237</v>
      </c>
      <c r="D238" s="23">
        <f t="shared" si="9"/>
        <v>20.365411854416301</v>
      </c>
      <c r="E238" s="24">
        <f t="shared" si="10"/>
        <v>2550.0550453507371</v>
      </c>
      <c r="F238" s="18">
        <f t="shared" si="11"/>
        <v>2550</v>
      </c>
    </row>
    <row r="239" spans="1:6" x14ac:dyDescent="0.3">
      <c r="A239" s="18">
        <v>21</v>
      </c>
      <c r="B239" s="18">
        <v>15850</v>
      </c>
      <c r="C239" s="18">
        <v>238</v>
      </c>
      <c r="D239" s="23">
        <f t="shared" si="9"/>
        <v>20.40833163195855</v>
      </c>
      <c r="E239" s="24">
        <f t="shared" si="10"/>
        <v>2555.4292452956897</v>
      </c>
      <c r="F239" s="18">
        <f t="shared" si="11"/>
        <v>2550</v>
      </c>
    </row>
    <row r="240" spans="1:6" x14ac:dyDescent="0.3">
      <c r="A240" s="18">
        <v>21</v>
      </c>
      <c r="B240" s="18">
        <v>15850</v>
      </c>
      <c r="C240" s="18">
        <v>239</v>
      </c>
      <c r="D240" s="23">
        <f t="shared" si="9"/>
        <v>20.451161336217556</v>
      </c>
      <c r="E240" s="24">
        <f t="shared" si="10"/>
        <v>2560.7921667144815</v>
      </c>
      <c r="F240" s="18">
        <f t="shared" si="11"/>
        <v>2550</v>
      </c>
    </row>
    <row r="241" spans="1:6" x14ac:dyDescent="0.3">
      <c r="A241" s="18">
        <v>21</v>
      </c>
      <c r="B241" s="18">
        <v>15850</v>
      </c>
      <c r="C241" s="18">
        <v>240</v>
      </c>
      <c r="D241" s="23">
        <f t="shared" si="9"/>
        <v>20.493901531919196</v>
      </c>
      <c r="E241" s="24">
        <f t="shared" si="10"/>
        <v>2566.1438803192623</v>
      </c>
      <c r="F241" s="18">
        <f t="shared" si="11"/>
        <v>2550</v>
      </c>
    </row>
    <row r="242" spans="1:6" x14ac:dyDescent="0.3">
      <c r="A242" s="18">
        <v>21</v>
      </c>
      <c r="B242" s="18">
        <v>15850</v>
      </c>
      <c r="C242" s="18">
        <v>241</v>
      </c>
      <c r="D242" s="23">
        <f t="shared" si="9"/>
        <v>20.536552777912849</v>
      </c>
      <c r="E242" s="24">
        <f t="shared" si="10"/>
        <v>2571.4844560863576</v>
      </c>
      <c r="F242" s="18">
        <f t="shared" si="11"/>
        <v>2550</v>
      </c>
    </row>
    <row r="243" spans="1:6" x14ac:dyDescent="0.3">
      <c r="A243" s="18">
        <v>21</v>
      </c>
      <c r="B243" s="18">
        <v>15850</v>
      </c>
      <c r="C243" s="18">
        <v>242</v>
      </c>
      <c r="D243" s="23">
        <f t="shared" si="9"/>
        <v>20.579115627256677</v>
      </c>
      <c r="E243" s="24">
        <f t="shared" si="10"/>
        <v>2576.8139632669449</v>
      </c>
      <c r="F243" s="18">
        <f t="shared" si="11"/>
        <v>2600</v>
      </c>
    </row>
    <row r="244" spans="1:6" x14ac:dyDescent="0.3">
      <c r="A244" s="18">
        <v>21</v>
      </c>
      <c r="B244" s="18">
        <v>15850</v>
      </c>
      <c r="C244" s="18">
        <v>243</v>
      </c>
      <c r="D244" s="23">
        <f t="shared" si="9"/>
        <v>20.621590627301281</v>
      </c>
      <c r="E244" s="24">
        <f t="shared" si="10"/>
        <v>2582.1324703975301</v>
      </c>
      <c r="F244" s="18">
        <f t="shared" si="11"/>
        <v>2600</v>
      </c>
    </row>
    <row r="245" spans="1:6" x14ac:dyDescent="0.3">
      <c r="A245" s="18">
        <v>21</v>
      </c>
      <c r="B245" s="18">
        <v>15850</v>
      </c>
      <c r="C245" s="18">
        <v>244</v>
      </c>
      <c r="D245" s="23">
        <f t="shared" si="9"/>
        <v>20.663978319771822</v>
      </c>
      <c r="E245" s="24">
        <f t="shared" si="10"/>
        <v>2587.4400453102285</v>
      </c>
      <c r="F245" s="18">
        <f t="shared" si="11"/>
        <v>2600</v>
      </c>
    </row>
    <row r="246" spans="1:6" x14ac:dyDescent="0.3">
      <c r="A246" s="18">
        <v>21</v>
      </c>
      <c r="B246" s="18">
        <v>15850</v>
      </c>
      <c r="C246" s="18">
        <v>245</v>
      </c>
      <c r="D246" s="23">
        <f t="shared" si="9"/>
        <v>20.706279240848655</v>
      </c>
      <c r="E246" s="24">
        <f t="shared" si="10"/>
        <v>2592.7367551428642</v>
      </c>
      <c r="F246" s="18">
        <f t="shared" si="11"/>
        <v>2600</v>
      </c>
    </row>
    <row r="247" spans="1:6" x14ac:dyDescent="0.3">
      <c r="A247" s="18">
        <v>21</v>
      </c>
      <c r="B247" s="18">
        <v>15850</v>
      </c>
      <c r="C247" s="18">
        <v>246</v>
      </c>
      <c r="D247" s="23">
        <f t="shared" si="9"/>
        <v>20.748493921246425</v>
      </c>
      <c r="E247" s="24">
        <f t="shared" si="10"/>
        <v>2598.0226663488706</v>
      </c>
      <c r="F247" s="18">
        <f t="shared" si="11"/>
        <v>2600</v>
      </c>
    </row>
    <row r="248" spans="1:6" x14ac:dyDescent="0.3">
      <c r="A248" s="18">
        <v>21</v>
      </c>
      <c r="B248" s="18">
        <v>15850</v>
      </c>
      <c r="C248" s="18">
        <v>247</v>
      </c>
      <c r="D248" s="23">
        <f t="shared" si="9"/>
        <v>20.790622886291793</v>
      </c>
      <c r="E248" s="24">
        <f t="shared" si="10"/>
        <v>2603.2978447070268</v>
      </c>
      <c r="F248" s="18">
        <f t="shared" si="11"/>
        <v>2600</v>
      </c>
    </row>
    <row r="249" spans="1:6" x14ac:dyDescent="0.3">
      <c r="A249" s="18">
        <v>21</v>
      </c>
      <c r="B249" s="18">
        <v>15850</v>
      </c>
      <c r="C249" s="18">
        <v>248</v>
      </c>
      <c r="D249" s="23">
        <f t="shared" si="9"/>
        <v>20.832666655999656</v>
      </c>
      <c r="E249" s="24">
        <f t="shared" si="10"/>
        <v>2608.562355330997</v>
      </c>
      <c r="F249" s="18">
        <f t="shared" si="11"/>
        <v>2600</v>
      </c>
    </row>
    <row r="250" spans="1:6" x14ac:dyDescent="0.3">
      <c r="A250" s="18">
        <v>21</v>
      </c>
      <c r="B250" s="18">
        <v>15850</v>
      </c>
      <c r="C250" s="18">
        <v>249</v>
      </c>
      <c r="D250" s="23">
        <f t="shared" si="9"/>
        <v>20.874625745148105</v>
      </c>
      <c r="E250" s="24">
        <f t="shared" si="10"/>
        <v>2613.8162626787198</v>
      </c>
      <c r="F250" s="18">
        <f t="shared" si="11"/>
        <v>2600</v>
      </c>
    </row>
    <row r="251" spans="1:6" x14ac:dyDescent="0.3">
      <c r="A251" s="18">
        <v>21</v>
      </c>
      <c r="B251" s="18">
        <v>15850</v>
      </c>
      <c r="C251" s="18">
        <v>250</v>
      </c>
      <c r="D251" s="23">
        <f t="shared" si="9"/>
        <v>20.91650066335189</v>
      </c>
      <c r="E251" s="24">
        <f t="shared" si="10"/>
        <v>2619.0596305616073</v>
      </c>
      <c r="F251" s="18">
        <f t="shared" si="11"/>
        <v>2600</v>
      </c>
    </row>
    <row r="252" spans="1:6" x14ac:dyDescent="0.3">
      <c r="A252" s="18">
        <v>21</v>
      </c>
      <c r="B252" s="18">
        <v>15850</v>
      </c>
      <c r="C252" s="18">
        <v>251</v>
      </c>
      <c r="D252" s="23">
        <f t="shared" si="9"/>
        <v>20.958291915134691</v>
      </c>
      <c r="E252" s="24">
        <f t="shared" si="10"/>
        <v>2624.2925221535902</v>
      </c>
      <c r="F252" s="18">
        <f t="shared" si="11"/>
        <v>2600</v>
      </c>
    </row>
    <row r="253" spans="1:6" x14ac:dyDescent="0.3">
      <c r="A253" s="18">
        <v>21</v>
      </c>
      <c r="B253" s="18">
        <v>15850</v>
      </c>
      <c r="C253" s="18">
        <v>252</v>
      </c>
      <c r="D253" s="23">
        <f t="shared" si="9"/>
        <v>21</v>
      </c>
      <c r="E253" s="24">
        <f t="shared" si="10"/>
        <v>2629.5149999999999</v>
      </c>
      <c r="F253" s="18">
        <f t="shared" si="11"/>
        <v>2650</v>
      </c>
    </row>
  </sheetData>
  <mergeCells count="1">
    <mergeCell ref="G2:I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761C-2F20-4B53-A475-56AFB18615CA}">
  <dimension ref="A1:M18"/>
  <sheetViews>
    <sheetView workbookViewId="0">
      <selection activeCell="J15" sqref="J15"/>
    </sheetView>
  </sheetViews>
  <sheetFormatPr defaultRowHeight="14.4" x14ac:dyDescent="0.3"/>
  <cols>
    <col min="1" max="1" width="11.44140625" bestFit="1" customWidth="1"/>
    <col min="2" max="2" width="6.77734375" bestFit="1" customWidth="1"/>
    <col min="3" max="3" width="12.21875" bestFit="1" customWidth="1"/>
    <col min="4" max="4" width="9.6640625" bestFit="1" customWidth="1"/>
    <col min="5" max="5" width="5.21875" bestFit="1" customWidth="1"/>
    <col min="7" max="7" width="12.88671875" customWidth="1"/>
    <col min="8" max="8" width="15" customWidth="1"/>
    <col min="12" max="12" width="17.5546875" customWidth="1"/>
  </cols>
  <sheetData>
    <row r="1" spans="1:13" x14ac:dyDescent="0.3">
      <c r="A1" s="35" t="s">
        <v>0</v>
      </c>
      <c r="B1" s="35"/>
      <c r="C1" s="44" t="s">
        <v>13</v>
      </c>
      <c r="D1" s="45"/>
      <c r="G1" s="35" t="s">
        <v>44</v>
      </c>
      <c r="H1" s="35"/>
      <c r="I1" s="7" t="s">
        <v>46</v>
      </c>
    </row>
    <row r="2" spans="1:13" x14ac:dyDescent="0.3">
      <c r="A2" s="35" t="s">
        <v>1</v>
      </c>
      <c r="B2" s="35"/>
      <c r="C2" s="44" t="s">
        <v>14</v>
      </c>
      <c r="D2" s="45"/>
      <c r="G2" s="35" t="s">
        <v>45</v>
      </c>
      <c r="H2" s="35"/>
      <c r="I2" s="7" t="s">
        <v>47</v>
      </c>
    </row>
    <row r="3" spans="1:13" x14ac:dyDescent="0.3">
      <c r="A3" s="35" t="s">
        <v>2</v>
      </c>
      <c r="B3" s="35"/>
      <c r="C3" s="44" t="s">
        <v>15</v>
      </c>
      <c r="D3" s="45"/>
      <c r="G3" s="53" t="s">
        <v>41</v>
      </c>
      <c r="H3" s="53"/>
      <c r="I3" s="7" t="s">
        <v>41</v>
      </c>
    </row>
    <row r="4" spans="1:13" x14ac:dyDescent="0.3">
      <c r="A4" s="35" t="s">
        <v>3</v>
      </c>
      <c r="B4" s="35"/>
      <c r="C4" s="44" t="s">
        <v>17</v>
      </c>
      <c r="D4" s="45"/>
      <c r="G4" s="35" t="s">
        <v>42</v>
      </c>
      <c r="H4" s="35"/>
      <c r="I4" s="6" t="s">
        <v>48</v>
      </c>
    </row>
    <row r="5" spans="1:13" x14ac:dyDescent="0.3">
      <c r="A5" s="35" t="s">
        <v>4</v>
      </c>
      <c r="B5" s="35"/>
      <c r="C5" s="36" t="s">
        <v>12</v>
      </c>
      <c r="D5" s="37"/>
      <c r="G5" s="35" t="s">
        <v>43</v>
      </c>
      <c r="H5" s="35"/>
      <c r="I5" s="7" t="s">
        <v>49</v>
      </c>
    </row>
    <row r="8" spans="1:13" x14ac:dyDescent="0.3">
      <c r="A8" s="54" t="s">
        <v>5</v>
      </c>
      <c r="B8" s="54"/>
      <c r="C8" s="54"/>
      <c r="D8" s="54"/>
      <c r="E8" s="54"/>
      <c r="G8" s="5" t="s">
        <v>50</v>
      </c>
      <c r="H8" t="s">
        <v>54</v>
      </c>
      <c r="I8" s="52" t="s">
        <v>145</v>
      </c>
      <c r="J8" s="52"/>
      <c r="K8" s="52"/>
      <c r="L8" s="52"/>
      <c r="M8" s="26"/>
    </row>
    <row r="9" spans="1:13" x14ac:dyDescent="0.3">
      <c r="A9" s="3" t="s">
        <v>4</v>
      </c>
      <c r="B9" s="3" t="s">
        <v>7</v>
      </c>
      <c r="C9" s="3" t="s">
        <v>8</v>
      </c>
      <c r="D9" s="3" t="s">
        <v>21</v>
      </c>
      <c r="E9" s="3" t="s">
        <v>39</v>
      </c>
      <c r="G9" s="19" t="s">
        <v>57</v>
      </c>
      <c r="H9" s="16" t="s">
        <v>53</v>
      </c>
      <c r="I9" s="52"/>
      <c r="J9" s="52"/>
      <c r="K9" s="52"/>
      <c r="L9" s="52"/>
      <c r="M9" s="26"/>
    </row>
    <row r="10" spans="1:13" x14ac:dyDescent="0.3">
      <c r="A10" s="2" t="s">
        <v>12</v>
      </c>
      <c r="B10" s="10" t="s">
        <v>35</v>
      </c>
      <c r="C10" s="2" t="s">
        <v>10</v>
      </c>
      <c r="D10" s="12" t="s">
        <v>25</v>
      </c>
      <c r="E10" s="7" t="s">
        <v>40</v>
      </c>
      <c r="G10" s="5" t="s">
        <v>54</v>
      </c>
      <c r="H10" s="7" t="s">
        <v>51</v>
      </c>
      <c r="I10" s="52"/>
      <c r="J10" s="52"/>
      <c r="K10" s="52"/>
      <c r="L10" s="52"/>
      <c r="M10" s="26"/>
    </row>
    <row r="11" spans="1:13" x14ac:dyDescent="0.3">
      <c r="A11" s="2" t="s">
        <v>12</v>
      </c>
      <c r="B11" s="10" t="s">
        <v>36</v>
      </c>
      <c r="C11" s="2" t="s">
        <v>11</v>
      </c>
      <c r="D11" s="12" t="s">
        <v>26</v>
      </c>
      <c r="E11" s="7" t="s">
        <v>40</v>
      </c>
      <c r="H11" s="7" t="s">
        <v>52</v>
      </c>
      <c r="I11" s="52"/>
      <c r="J11" s="52"/>
      <c r="K11" s="52"/>
      <c r="L11" s="52"/>
      <c r="M11" s="26"/>
    </row>
    <row r="12" spans="1:13" x14ac:dyDescent="0.3">
      <c r="D12" s="8" t="s">
        <v>29</v>
      </c>
    </row>
    <row r="13" spans="1:13" ht="15" thickBot="1" x14ac:dyDescent="0.35"/>
    <row r="14" spans="1:13" x14ac:dyDescent="0.3">
      <c r="A14" s="55" t="s">
        <v>9</v>
      </c>
      <c r="B14" s="55"/>
      <c r="C14" s="55"/>
      <c r="D14" s="55"/>
      <c r="E14" s="55"/>
      <c r="G14" s="29" t="s">
        <v>56</v>
      </c>
      <c r="H14" s="30"/>
    </row>
    <row r="15" spans="1:13" x14ac:dyDescent="0.3">
      <c r="A15" s="4" t="s">
        <v>4</v>
      </c>
      <c r="B15" s="4" t="s">
        <v>7</v>
      </c>
      <c r="C15" s="4" t="s">
        <v>8</v>
      </c>
      <c r="D15" s="4" t="s">
        <v>21</v>
      </c>
      <c r="E15" s="4" t="s">
        <v>39</v>
      </c>
      <c r="G15" s="31"/>
      <c r="H15" s="32"/>
    </row>
    <row r="16" spans="1:13" x14ac:dyDescent="0.3">
      <c r="A16" s="1" t="s">
        <v>12</v>
      </c>
      <c r="B16" s="11" t="s">
        <v>37</v>
      </c>
      <c r="C16" s="1" t="s">
        <v>10</v>
      </c>
      <c r="D16" s="12" t="s">
        <v>27</v>
      </c>
      <c r="E16" s="7" t="s">
        <v>40</v>
      </c>
      <c r="G16" s="31"/>
      <c r="H16" s="32"/>
    </row>
    <row r="17" spans="1:8" x14ac:dyDescent="0.3">
      <c r="A17" s="1" t="s">
        <v>12</v>
      </c>
      <c r="B17" s="11" t="s">
        <v>38</v>
      </c>
      <c r="C17" s="1" t="s">
        <v>11</v>
      </c>
      <c r="D17" s="12" t="s">
        <v>28</v>
      </c>
      <c r="E17" s="7" t="s">
        <v>40</v>
      </c>
      <c r="G17" s="31"/>
      <c r="H17" s="32"/>
    </row>
    <row r="18" spans="1:8" ht="15" thickBot="1" x14ac:dyDescent="0.35">
      <c r="D18" s="9" t="s">
        <v>30</v>
      </c>
      <c r="G18" s="33"/>
      <c r="H18" s="34"/>
    </row>
  </sheetData>
  <mergeCells count="19">
    <mergeCell ref="A1:B1"/>
    <mergeCell ref="C1:D1"/>
    <mergeCell ref="A2:B2"/>
    <mergeCell ref="C2:D2"/>
    <mergeCell ref="A3:B3"/>
    <mergeCell ref="C3:D3"/>
    <mergeCell ref="G14:H18"/>
    <mergeCell ref="A4:B4"/>
    <mergeCell ref="C4:D4"/>
    <mergeCell ref="A5:B5"/>
    <mergeCell ref="C5:D5"/>
    <mergeCell ref="A8:E8"/>
    <mergeCell ref="A14:E14"/>
    <mergeCell ref="I8:L11"/>
    <mergeCell ref="G1:H1"/>
    <mergeCell ref="G2:H2"/>
    <mergeCell ref="G3:H3"/>
    <mergeCell ref="G4:H4"/>
    <mergeCell ref="G5:H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8FD65-F9D4-436A-8514-A24EB1AF32D6}">
  <dimension ref="A1:D15"/>
  <sheetViews>
    <sheetView workbookViewId="0">
      <selection activeCell="A15" sqref="A15:D15"/>
    </sheetView>
  </sheetViews>
  <sheetFormatPr defaultRowHeight="14.4" x14ac:dyDescent="0.3"/>
  <cols>
    <col min="1" max="1" width="19" bestFit="1" customWidth="1"/>
    <col min="2" max="2" width="36.88671875" style="20" bestFit="1" customWidth="1"/>
    <col min="3" max="3" width="29.6640625" bestFit="1" customWidth="1"/>
    <col min="4" max="4" width="7.88671875" bestFit="1" customWidth="1"/>
  </cols>
  <sheetData>
    <row r="1" spans="1:4" x14ac:dyDescent="0.3">
      <c r="A1" s="56" t="s">
        <v>149</v>
      </c>
      <c r="B1" s="56"/>
      <c r="C1" s="56"/>
      <c r="D1" s="56"/>
    </row>
    <row r="2" spans="1:4" x14ac:dyDescent="0.3">
      <c r="A2" s="22" t="s">
        <v>91</v>
      </c>
      <c r="B2" s="22" t="s">
        <v>92</v>
      </c>
      <c r="C2" s="22" t="s">
        <v>93</v>
      </c>
      <c r="D2" s="22" t="s">
        <v>97</v>
      </c>
    </row>
    <row r="3" spans="1:4" x14ac:dyDescent="0.3">
      <c r="A3" s="18" t="s">
        <v>46</v>
      </c>
      <c r="B3" s="21" t="s">
        <v>125</v>
      </c>
      <c r="C3" s="18" t="s">
        <v>137</v>
      </c>
      <c r="D3" s="18" t="s">
        <v>49</v>
      </c>
    </row>
    <row r="4" spans="1:4" x14ac:dyDescent="0.3">
      <c r="A4" s="18" t="s">
        <v>47</v>
      </c>
      <c r="B4" s="21" t="s">
        <v>126</v>
      </c>
      <c r="C4" s="18" t="s">
        <v>138</v>
      </c>
      <c r="D4" s="18" t="s">
        <v>49</v>
      </c>
    </row>
    <row r="5" spans="1:4" x14ac:dyDescent="0.3">
      <c r="A5" s="18" t="s">
        <v>41</v>
      </c>
      <c r="B5" s="21" t="s">
        <v>127</v>
      </c>
      <c r="C5" s="18" t="s">
        <v>41</v>
      </c>
      <c r="D5" s="18" t="s">
        <v>49</v>
      </c>
    </row>
    <row r="6" spans="1:4" x14ac:dyDescent="0.3">
      <c r="A6" s="18" t="s">
        <v>42</v>
      </c>
      <c r="B6" s="21" t="s">
        <v>128</v>
      </c>
      <c r="C6" s="18" t="s">
        <v>139</v>
      </c>
      <c r="D6" s="18" t="s">
        <v>48</v>
      </c>
    </row>
    <row r="7" spans="1:4" x14ac:dyDescent="0.3">
      <c r="A7" s="18" t="s">
        <v>43</v>
      </c>
      <c r="B7" s="21" t="s">
        <v>129</v>
      </c>
      <c r="C7" s="18" t="s">
        <v>142</v>
      </c>
      <c r="D7" s="18" t="s">
        <v>49</v>
      </c>
    </row>
    <row r="8" spans="1:4" ht="28.8" x14ac:dyDescent="0.3">
      <c r="A8" s="18" t="s">
        <v>50</v>
      </c>
      <c r="B8" s="21" t="s">
        <v>132</v>
      </c>
      <c r="C8" s="18" t="s">
        <v>140</v>
      </c>
      <c r="D8" s="18" t="s">
        <v>141</v>
      </c>
    </row>
    <row r="9" spans="1:4" x14ac:dyDescent="0.3">
      <c r="A9" s="18" t="s">
        <v>57</v>
      </c>
      <c r="B9" s="21" t="s">
        <v>133</v>
      </c>
      <c r="C9" s="18" t="s">
        <v>143</v>
      </c>
      <c r="D9" s="18" t="s">
        <v>123</v>
      </c>
    </row>
    <row r="10" spans="1:4" ht="43.2" x14ac:dyDescent="0.3">
      <c r="A10" s="18" t="s">
        <v>54</v>
      </c>
      <c r="B10" s="21" t="s">
        <v>146</v>
      </c>
      <c r="C10" s="18" t="s">
        <v>144</v>
      </c>
      <c r="D10" s="18" t="s">
        <v>123</v>
      </c>
    </row>
    <row r="11" spans="1:4" x14ac:dyDescent="0.3">
      <c r="A11" s="18" t="s">
        <v>51</v>
      </c>
      <c r="B11" s="21" t="s">
        <v>130</v>
      </c>
      <c r="C11" s="18" t="s">
        <v>134</v>
      </c>
      <c r="D11" s="18" t="s">
        <v>49</v>
      </c>
    </row>
    <row r="12" spans="1:4" x14ac:dyDescent="0.3">
      <c r="A12" s="18" t="s">
        <v>52</v>
      </c>
      <c r="B12" s="21" t="s">
        <v>131</v>
      </c>
      <c r="C12" s="18" t="s">
        <v>135</v>
      </c>
      <c r="D12" s="18" t="s">
        <v>49</v>
      </c>
    </row>
    <row r="13" spans="1:4" x14ac:dyDescent="0.3">
      <c r="A13" s="18" t="s">
        <v>124</v>
      </c>
      <c r="B13" s="21" t="s">
        <v>136</v>
      </c>
      <c r="C13" s="18" t="s">
        <v>147</v>
      </c>
      <c r="D13" s="18" t="s">
        <v>148</v>
      </c>
    </row>
    <row r="14" spans="1:4" x14ac:dyDescent="0.3">
      <c r="A14" s="18" t="s">
        <v>152</v>
      </c>
      <c r="B14" s="21" t="s">
        <v>136</v>
      </c>
      <c r="C14" s="27" t="s">
        <v>153</v>
      </c>
      <c r="D14" s="18" t="s">
        <v>148</v>
      </c>
    </row>
    <row r="15" spans="1:4" ht="28.8" x14ac:dyDescent="0.3">
      <c r="A15" s="27" t="s">
        <v>56</v>
      </c>
      <c r="B15" s="21" t="s">
        <v>154</v>
      </c>
      <c r="C15" s="27" t="s">
        <v>123</v>
      </c>
      <c r="D15" s="27" t="s">
        <v>123</v>
      </c>
    </row>
  </sheetData>
  <mergeCells count="1">
    <mergeCell ref="A1:D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B314-D2CB-4116-B164-ECC7269FD590}">
  <dimension ref="A1:G12"/>
  <sheetViews>
    <sheetView workbookViewId="0">
      <selection activeCell="G8" sqref="G8"/>
    </sheetView>
  </sheetViews>
  <sheetFormatPr defaultRowHeight="14.4" x14ac:dyDescent="0.3"/>
  <cols>
    <col min="1" max="1" width="16.33203125" bestFit="1" customWidth="1"/>
    <col min="2" max="2" width="12.5546875" customWidth="1"/>
    <col min="3" max="3" width="15.5546875" customWidth="1"/>
    <col min="4" max="4" width="9.21875" customWidth="1"/>
    <col min="5" max="5" width="11.6640625" bestFit="1" customWidth="1"/>
    <col min="6" max="6" width="14.33203125" bestFit="1" customWidth="1"/>
  </cols>
  <sheetData>
    <row r="1" spans="1:7" x14ac:dyDescent="0.3">
      <c r="A1" s="17" t="s">
        <v>58</v>
      </c>
      <c r="B1" s="57" t="s">
        <v>71</v>
      </c>
      <c r="C1" s="57"/>
      <c r="D1" s="61" t="s">
        <v>67</v>
      </c>
      <c r="E1" s="61"/>
      <c r="F1" s="18" t="s">
        <v>83</v>
      </c>
    </row>
    <row r="2" spans="1:7" x14ac:dyDescent="0.3">
      <c r="A2" s="17" t="s">
        <v>59</v>
      </c>
      <c r="B2" s="57" t="s">
        <v>71</v>
      </c>
      <c r="C2" s="57"/>
      <c r="D2" s="61" t="s">
        <v>68</v>
      </c>
      <c r="E2" s="61"/>
      <c r="F2" s="18" t="s">
        <v>84</v>
      </c>
    </row>
    <row r="3" spans="1:7" x14ac:dyDescent="0.3">
      <c r="A3" s="17" t="s">
        <v>60</v>
      </c>
      <c r="B3" s="57" t="s">
        <v>71</v>
      </c>
      <c r="C3" s="57"/>
      <c r="D3" s="61" t="s">
        <v>69</v>
      </c>
      <c r="E3" s="61"/>
      <c r="F3" s="18" t="s">
        <v>85</v>
      </c>
    </row>
    <row r="4" spans="1:7" x14ac:dyDescent="0.3">
      <c r="A4" s="17" t="s">
        <v>61</v>
      </c>
      <c r="B4" s="57" t="s">
        <v>71</v>
      </c>
      <c r="C4" s="57"/>
      <c r="D4" s="61" t="s">
        <v>70</v>
      </c>
      <c r="E4" s="61"/>
      <c r="F4" s="18" t="s">
        <v>86</v>
      </c>
    </row>
    <row r="5" spans="1:7" x14ac:dyDescent="0.3">
      <c r="A5" s="17" t="s">
        <v>62</v>
      </c>
      <c r="B5" s="57" t="s">
        <v>71</v>
      </c>
      <c r="C5" s="57"/>
    </row>
    <row r="7" spans="1:7" x14ac:dyDescent="0.3">
      <c r="A7" s="58" t="s">
        <v>63</v>
      </c>
      <c r="B7" s="59"/>
      <c r="C7" s="59"/>
      <c r="D7" s="59"/>
      <c r="E7" s="59"/>
      <c r="F7" s="59"/>
      <c r="G7" s="60"/>
    </row>
    <row r="8" spans="1:7" x14ac:dyDescent="0.3">
      <c r="A8" s="17" t="s">
        <v>12</v>
      </c>
      <c r="B8" s="17" t="s">
        <v>7</v>
      </c>
      <c r="C8" s="17" t="s">
        <v>8</v>
      </c>
      <c r="D8" s="17" t="s">
        <v>65</v>
      </c>
      <c r="E8" s="17" t="s">
        <v>64</v>
      </c>
      <c r="F8" s="17" t="s">
        <v>157</v>
      </c>
      <c r="G8" s="17" t="s">
        <v>66</v>
      </c>
    </row>
    <row r="9" spans="1:7" x14ac:dyDescent="0.3">
      <c r="A9" s="18" t="s">
        <v>12</v>
      </c>
      <c r="B9" s="18" t="s">
        <v>72</v>
      </c>
      <c r="C9" s="18" t="s">
        <v>10</v>
      </c>
      <c r="D9" s="18" t="s">
        <v>76</v>
      </c>
      <c r="E9" s="18" t="s">
        <v>155</v>
      </c>
      <c r="F9" s="18" t="s">
        <v>78</v>
      </c>
      <c r="G9" s="18" t="s">
        <v>79</v>
      </c>
    </row>
    <row r="10" spans="1:7" x14ac:dyDescent="0.3">
      <c r="A10" s="18" t="s">
        <v>12</v>
      </c>
      <c r="B10" s="18" t="s">
        <v>73</v>
      </c>
      <c r="C10" s="18" t="s">
        <v>10</v>
      </c>
      <c r="D10" s="18" t="s">
        <v>77</v>
      </c>
      <c r="E10" s="18" t="s">
        <v>155</v>
      </c>
      <c r="F10" s="18" t="s">
        <v>78</v>
      </c>
      <c r="G10" s="18" t="s">
        <v>80</v>
      </c>
    </row>
    <row r="11" spans="1:7" x14ac:dyDescent="0.3">
      <c r="A11" s="18" t="s">
        <v>12</v>
      </c>
      <c r="B11" s="18" t="s">
        <v>74</v>
      </c>
      <c r="C11" s="18" t="s">
        <v>11</v>
      </c>
      <c r="D11" s="18" t="s">
        <v>76</v>
      </c>
      <c r="E11" s="18" t="s">
        <v>155</v>
      </c>
      <c r="F11" s="18" t="s">
        <v>78</v>
      </c>
      <c r="G11" s="18" t="s">
        <v>81</v>
      </c>
    </row>
    <row r="12" spans="1:7" x14ac:dyDescent="0.3">
      <c r="A12" s="18" t="s">
        <v>12</v>
      </c>
      <c r="B12" s="18" t="s">
        <v>75</v>
      </c>
      <c r="C12" s="18" t="s">
        <v>11</v>
      </c>
      <c r="D12" s="18" t="s">
        <v>77</v>
      </c>
      <c r="E12" s="18" t="s">
        <v>155</v>
      </c>
      <c r="F12" s="18" t="s">
        <v>78</v>
      </c>
      <c r="G12" s="18" t="s">
        <v>82</v>
      </c>
    </row>
  </sheetData>
  <mergeCells count="10">
    <mergeCell ref="B5:C5"/>
    <mergeCell ref="A7:G7"/>
    <mergeCell ref="D1:E1"/>
    <mergeCell ref="D2:E2"/>
    <mergeCell ref="D3:E3"/>
    <mergeCell ref="D4:E4"/>
    <mergeCell ref="B1:C1"/>
    <mergeCell ref="B2:C2"/>
    <mergeCell ref="B3:C3"/>
    <mergeCell ref="B4: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9E57-5826-43DF-9BEA-913296479936}">
  <dimension ref="A1:D6"/>
  <sheetViews>
    <sheetView workbookViewId="0">
      <selection activeCell="A7" sqref="A7"/>
    </sheetView>
  </sheetViews>
  <sheetFormatPr defaultRowHeight="14.4" x14ac:dyDescent="0.3"/>
  <cols>
    <col min="1" max="1" width="21.21875" customWidth="1"/>
    <col min="2" max="2" width="43" style="20" bestFit="1" customWidth="1"/>
    <col min="3" max="3" width="33.109375" customWidth="1"/>
    <col min="4" max="4" width="12.88671875" customWidth="1"/>
  </cols>
  <sheetData>
    <row r="1" spans="1:4" x14ac:dyDescent="0.3">
      <c r="A1" s="22" t="s">
        <v>91</v>
      </c>
      <c r="B1" s="22" t="s">
        <v>92</v>
      </c>
      <c r="C1" s="22" t="s">
        <v>93</v>
      </c>
      <c r="D1" s="22" t="s">
        <v>97</v>
      </c>
    </row>
    <row r="2" spans="1:4" x14ac:dyDescent="0.3">
      <c r="A2" s="18" t="s">
        <v>155</v>
      </c>
      <c r="B2" s="21" t="s">
        <v>156</v>
      </c>
      <c r="C2" s="18" t="s">
        <v>123</v>
      </c>
      <c r="D2" s="18" t="s">
        <v>48</v>
      </c>
    </row>
    <row r="3" spans="1:4" ht="43.2" x14ac:dyDescent="0.3">
      <c r="A3" s="18" t="s">
        <v>66</v>
      </c>
      <c r="B3" s="21" t="s">
        <v>158</v>
      </c>
      <c r="C3" s="21" t="s">
        <v>159</v>
      </c>
      <c r="D3" s="18" t="s">
        <v>49</v>
      </c>
    </row>
    <row r="4" spans="1:4" x14ac:dyDescent="0.3">
      <c r="A4" s="18" t="s">
        <v>68</v>
      </c>
      <c r="B4" s="21" t="s">
        <v>160</v>
      </c>
      <c r="C4" s="18"/>
      <c r="D4" s="18" t="s">
        <v>49</v>
      </c>
    </row>
    <row r="5" spans="1:4" x14ac:dyDescent="0.3">
      <c r="A5" s="18" t="s">
        <v>69</v>
      </c>
      <c r="B5" s="21" t="s">
        <v>161</v>
      </c>
      <c r="C5" s="18" t="s">
        <v>162</v>
      </c>
      <c r="D5" s="18" t="s">
        <v>49</v>
      </c>
    </row>
    <row r="6" spans="1:4" x14ac:dyDescent="0.3">
      <c r="A6" s="18" t="s">
        <v>67</v>
      </c>
      <c r="B6" s="21" t="s">
        <v>163</v>
      </c>
      <c r="C6" s="18"/>
      <c r="D6" s="18" t="s">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C8B5-F576-4E42-86C8-FB193DA2B67C}">
  <dimension ref="A1:D6"/>
  <sheetViews>
    <sheetView tabSelected="1" workbookViewId="0">
      <selection activeCell="D7" sqref="D7"/>
    </sheetView>
  </sheetViews>
  <sheetFormatPr defaultRowHeight="14.4" x14ac:dyDescent="0.3"/>
  <cols>
    <col min="1" max="1" width="11.33203125" bestFit="1" customWidth="1"/>
    <col min="2" max="2" width="11.44140625" bestFit="1" customWidth="1"/>
    <col min="4" max="4" width="22.33203125" bestFit="1" customWidth="1"/>
  </cols>
  <sheetData>
    <row r="1" spans="1:4" x14ac:dyDescent="0.3">
      <c r="A1" s="25" t="s">
        <v>91</v>
      </c>
      <c r="B1" s="25" t="s">
        <v>168</v>
      </c>
      <c r="C1" s="25" t="s">
        <v>169</v>
      </c>
      <c r="D1" s="25" t="s">
        <v>170</v>
      </c>
    </row>
    <row r="2" spans="1:4" x14ac:dyDescent="0.3">
      <c r="A2" s="18" t="s">
        <v>118</v>
      </c>
      <c r="B2" s="18" t="s">
        <v>102</v>
      </c>
      <c r="C2" s="18">
        <v>300</v>
      </c>
      <c r="D2" s="18" t="s">
        <v>165</v>
      </c>
    </row>
    <row r="3" spans="1:4" x14ac:dyDescent="0.3">
      <c r="A3" s="18" t="s">
        <v>124</v>
      </c>
      <c r="B3" s="18" t="s">
        <v>164</v>
      </c>
      <c r="C3" s="18">
        <v>0.99</v>
      </c>
      <c r="D3" s="18" t="s">
        <v>166</v>
      </c>
    </row>
    <row r="4" spans="1:4" x14ac:dyDescent="0.3">
      <c r="A4" s="18" t="s">
        <v>152</v>
      </c>
      <c r="B4" s="18" t="s">
        <v>1</v>
      </c>
      <c r="C4" s="18">
        <v>60</v>
      </c>
      <c r="D4" s="18" t="s">
        <v>167</v>
      </c>
    </row>
    <row r="5" spans="1:4" x14ac:dyDescent="0.3">
      <c r="A5" s="27" t="s">
        <v>171</v>
      </c>
      <c r="B5" s="27" t="s">
        <v>173</v>
      </c>
      <c r="C5" s="27">
        <v>40</v>
      </c>
      <c r="D5" s="18" t="s">
        <v>174</v>
      </c>
    </row>
    <row r="6" spans="1:4" x14ac:dyDescent="0.3">
      <c r="A6" s="27" t="s">
        <v>172</v>
      </c>
      <c r="B6" s="27" t="s">
        <v>173</v>
      </c>
      <c r="C6" s="27">
        <v>90</v>
      </c>
      <c r="D6" s="18"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WINDOW</vt:lpstr>
      <vt:lpstr>NOTES 1</vt:lpstr>
      <vt:lpstr>VOLATILITY TABLE</vt:lpstr>
      <vt:lpstr>STRATEGY BUILD</vt:lpstr>
      <vt:lpstr>NOTES 2</vt:lpstr>
      <vt:lpstr>LIVE TRADE WINDOW</vt:lpstr>
      <vt:lpstr>NOTES 3</vt:lpstr>
      <vt:lpstr>ADMIN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Gupta</dc:creator>
  <cp:lastModifiedBy>Yash Gupta</cp:lastModifiedBy>
  <dcterms:created xsi:type="dcterms:W3CDTF">2015-06-05T18:17:20Z</dcterms:created>
  <dcterms:modified xsi:type="dcterms:W3CDTF">2022-07-06T07:51:03Z</dcterms:modified>
</cp:coreProperties>
</file>