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SMIT\Volatility_Volume\"/>
    </mc:Choice>
  </mc:AlternateContent>
  <xr:revisionPtr revIDLastSave="0" documentId="13_ncr:9_{7CDD0F51-9544-4748-A731-598A71057F22}" xr6:coauthVersionLast="47" xr6:coauthVersionMax="47" xr10:uidLastSave="{00000000-0000-0000-0000-000000000000}"/>
  <bookViews>
    <workbookView xWindow="-120" yWindow="-120" windowWidth="29040" windowHeight="15720" xr2:uid="{CD24F046-BE37-49E9-9836-650D0AB8E907}"/>
  </bookViews>
  <sheets>
    <sheet name="temp" sheetId="1" r:id="rId1"/>
  </sheets>
  <calcPr calcId="0"/>
</workbook>
</file>

<file path=xl/calcChain.xml><?xml version="1.0" encoding="utf-8"?>
<calcChain xmlns="http://schemas.openxmlformats.org/spreadsheetml/2006/main">
  <c r="S22" i="1" l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21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N12" i="1"/>
  <c r="O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3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</calcChain>
</file>

<file path=xl/sharedStrings.xml><?xml version="1.0" encoding="utf-8"?>
<sst xmlns="http://schemas.openxmlformats.org/spreadsheetml/2006/main" count="18" uniqueCount="18">
  <si>
    <t>dt</t>
  </si>
  <si>
    <t>o</t>
  </si>
  <si>
    <t>h</t>
  </si>
  <si>
    <t>l</t>
  </si>
  <si>
    <t>c</t>
  </si>
  <si>
    <t>e_dt</t>
  </si>
  <si>
    <t>calculate_change_1</t>
  </si>
  <si>
    <t>calculate_stdv_1_10</t>
  </si>
  <si>
    <t>calculate_annualized_volatility_1</t>
  </si>
  <si>
    <t>calculate_avg_volatility_1_10</t>
  </si>
  <si>
    <t>QC_calculate_change_1</t>
  </si>
  <si>
    <t>QC_compare_calculate_change_1</t>
  </si>
  <si>
    <t>QC_calculate_stdv_1_10</t>
  </si>
  <si>
    <t>QC_compare_calculate_stdv_1_10</t>
  </si>
  <si>
    <t>QC_calculate_annualized_volatility_1</t>
  </si>
  <si>
    <t>QC_compare_calculate_annualized_volatility_1</t>
  </si>
  <si>
    <t>QC_calculate_avg_volatility_1_10</t>
  </si>
  <si>
    <t>QC_compare_calculate_avg_volatility_1_10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</si>
</sst>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DF76-1589-4BD6-A699-F44390FA8BB6}">
  <dimension ref="A1:S155"/>
  <sheetViews>
    <sheetView tabSelected="1" workbookViewId="0">
      <selection activeCell="K7" sqref="K7"/>
    </sheetView>
  </sheetViews>
  <sheetFormatPr defaultRowHeight="15" x14ac:dyDescent="0.25"/>
  <cols>
    <col min="1" max="1" width="4" bestFit="1" customWidth="1"/>
    <col min="2" max="2" width="14.85546875" bestFit="1" customWidth="1"/>
    <col min="3" max="6" width="8" bestFit="1" customWidth="1"/>
    <col min="7" max="7" width="14.85546875" bestFit="1" customWidth="1"/>
    <col min="8" max="8" width="18.42578125" bestFit="1" customWidth="1"/>
    <col min="9" max="9" width="18.85546875" bestFit="1" customWidth="1"/>
    <col min="10" max="10" width="31.140625" bestFit="1" customWidth="1"/>
    <col min="11" max="11" width="27.28515625" bestFit="1" customWidth="1"/>
    <col min="12" max="12" width="22.140625" bestFit="1" customWidth="1"/>
    <col min="13" max="13" width="31.140625" style="3" bestFit="1" customWidth="1"/>
    <col min="14" max="14" width="22.5703125" bestFit="1" customWidth="1"/>
    <col min="15" max="15" width="31.5703125" style="3" bestFit="1" customWidth="1"/>
    <col min="16" max="16" width="34.85546875" bestFit="1" customWidth="1"/>
    <col min="17" max="17" width="43.85546875" style="3" bestFit="1" customWidth="1"/>
    <col min="18" max="18" width="31" bestFit="1" customWidth="1"/>
    <col min="19" max="19" width="40" style="3" bestFit="1" customWidth="1"/>
  </cols>
  <sheetData>
    <row r="1" spans="1:1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s="3" t="s">
        <v>13</v>
      </c>
      <c r="P1" t="s">
        <v>14</v>
      </c>
      <c r="Q1" s="3" t="s">
        <v>15</v>
      </c>
      <c r="R1" t="s">
        <v>16</v>
      </c>
      <c r="S1" s="3" t="s">
        <v>17</v>
      </c>
    </row>
    <row r="2" spans="1:19" x14ac:dyDescent="0.25">
      <c r="A2">
        <v>0</v>
      </c>
      <c r="B2" s="1">
        <v>45292.385416666664</v>
      </c>
      <c r="C2">
        <v>1706</v>
      </c>
      <c r="D2">
        <v>1709.15</v>
      </c>
      <c r="E2">
        <v>1697.45</v>
      </c>
      <c r="F2">
        <v>1698.2</v>
      </c>
      <c r="G2" s="1">
        <v>45292.426388888889</v>
      </c>
    </row>
    <row r="3" spans="1:19" x14ac:dyDescent="0.25">
      <c r="A3">
        <v>1</v>
      </c>
      <c r="B3" s="1">
        <v>45292.427083333336</v>
      </c>
      <c r="C3">
        <v>1698.15</v>
      </c>
      <c r="D3">
        <v>1703</v>
      </c>
      <c r="E3">
        <v>1697.55</v>
      </c>
      <c r="F3">
        <v>1702.65</v>
      </c>
      <c r="G3" s="1">
        <v>45292.468055555553</v>
      </c>
      <c r="H3">
        <v>2.6169943041950798E-3</v>
      </c>
      <c r="L3">
        <f>LN(F3/F2)</f>
        <v>2.6169943041950815E-3</v>
      </c>
      <c r="M3" s="3">
        <f>ABS(H3)-ABS(L3)</f>
        <v>0</v>
      </c>
    </row>
    <row r="4" spans="1:19" x14ac:dyDescent="0.25">
      <c r="A4">
        <v>2</v>
      </c>
      <c r="B4" s="1">
        <v>45292.46875</v>
      </c>
      <c r="C4">
        <v>1702.5</v>
      </c>
      <c r="D4">
        <v>1703.6</v>
      </c>
      <c r="E4">
        <v>1699.35</v>
      </c>
      <c r="F4">
        <v>1703.15</v>
      </c>
      <c r="G4" s="1">
        <v>45292.509722222225</v>
      </c>
      <c r="H4">
        <v>2.9361677349938001E-4</v>
      </c>
      <c r="L4">
        <f t="shared" ref="L4:L67" si="0">LN(F4/F3)</f>
        <v>2.9361677349938083E-4</v>
      </c>
      <c r="M4" s="3">
        <f t="shared" ref="M4:M67" si="1">ABS(H4)-ABS(L4)</f>
        <v>-8.1315162936412833E-19</v>
      </c>
    </row>
    <row r="5" spans="1:19" x14ac:dyDescent="0.25">
      <c r="A5">
        <v>3</v>
      </c>
      <c r="B5" s="1">
        <v>45292.510416666664</v>
      </c>
      <c r="C5">
        <v>1703.15</v>
      </c>
      <c r="D5">
        <v>1703.9</v>
      </c>
      <c r="E5">
        <v>1700.2</v>
      </c>
      <c r="F5">
        <v>1701.3</v>
      </c>
      <c r="G5" s="1">
        <v>45292.551388888889</v>
      </c>
      <c r="H5">
        <v>-1.0868129548655299E-3</v>
      </c>
      <c r="L5">
        <f t="shared" si="0"/>
        <v>-1.0868129548655338E-3</v>
      </c>
      <c r="M5" s="3">
        <f t="shared" si="1"/>
        <v>-3.903127820947816E-18</v>
      </c>
    </row>
    <row r="6" spans="1:19" x14ac:dyDescent="0.25">
      <c r="A6">
        <v>4</v>
      </c>
      <c r="B6" s="1">
        <v>45292.552083333336</v>
      </c>
      <c r="C6">
        <v>1701.35</v>
      </c>
      <c r="D6">
        <v>1703.6</v>
      </c>
      <c r="E6">
        <v>1700.5</v>
      </c>
      <c r="F6">
        <v>1702.65</v>
      </c>
      <c r="G6" s="1">
        <v>45292.593055555553</v>
      </c>
      <c r="H6">
        <v>7.9319618136604298E-4</v>
      </c>
      <c r="L6">
        <f t="shared" si="0"/>
        <v>7.9319618136604341E-4</v>
      </c>
      <c r="M6" s="3">
        <f t="shared" si="1"/>
        <v>0</v>
      </c>
    </row>
    <row r="7" spans="1:19" x14ac:dyDescent="0.25">
      <c r="A7">
        <v>5</v>
      </c>
      <c r="B7" s="1">
        <v>45292.59375</v>
      </c>
      <c r="C7">
        <v>1702.65</v>
      </c>
      <c r="D7">
        <v>1706.65</v>
      </c>
      <c r="E7">
        <v>1695.4</v>
      </c>
      <c r="F7">
        <v>1697.05</v>
      </c>
      <c r="G7" s="1">
        <v>45292.634722222225</v>
      </c>
      <c r="H7">
        <v>-3.2944113097041401E-3</v>
      </c>
      <c r="L7">
        <f t="shared" si="0"/>
        <v>-3.2944113097041461E-3</v>
      </c>
      <c r="M7" s="3">
        <f t="shared" si="1"/>
        <v>-6.0715321659188248E-18</v>
      </c>
    </row>
    <row r="8" spans="1:19" x14ac:dyDescent="0.25">
      <c r="A8">
        <v>6</v>
      </c>
      <c r="B8" s="1">
        <v>45292.635416666664</v>
      </c>
      <c r="C8">
        <v>1697.2</v>
      </c>
      <c r="D8">
        <v>1697.9</v>
      </c>
      <c r="E8">
        <v>1692</v>
      </c>
      <c r="F8">
        <v>1692.9</v>
      </c>
      <c r="G8" s="1">
        <v>45292.645138888889</v>
      </c>
      <c r="H8">
        <v>-2.4484149165498498E-3</v>
      </c>
      <c r="L8">
        <f t="shared" si="0"/>
        <v>-2.4484149165498546E-3</v>
      </c>
      <c r="M8" s="3">
        <f t="shared" si="1"/>
        <v>-4.7704895589362195E-18</v>
      </c>
    </row>
    <row r="9" spans="1:19" x14ac:dyDescent="0.25">
      <c r="A9">
        <v>7</v>
      </c>
      <c r="B9" s="1">
        <v>45293.385416666664</v>
      </c>
      <c r="C9">
        <v>1698.8</v>
      </c>
      <c r="D9">
        <v>1702.75</v>
      </c>
      <c r="E9">
        <v>1688.7</v>
      </c>
      <c r="F9">
        <v>1692.35</v>
      </c>
      <c r="G9" s="1">
        <v>45293.426388888889</v>
      </c>
      <c r="H9">
        <v>-3.2493907678279101E-4</v>
      </c>
      <c r="L9">
        <f t="shared" si="0"/>
        <v>-3.2493907678279117E-4</v>
      </c>
      <c r="M9" s="3">
        <f t="shared" si="1"/>
        <v>0</v>
      </c>
    </row>
    <row r="10" spans="1:19" x14ac:dyDescent="0.25">
      <c r="A10">
        <v>8</v>
      </c>
      <c r="B10" s="1">
        <v>45293.427083333336</v>
      </c>
      <c r="C10">
        <v>1692.55</v>
      </c>
      <c r="D10">
        <v>1699.7</v>
      </c>
      <c r="E10">
        <v>1690.7</v>
      </c>
      <c r="F10">
        <v>1699</v>
      </c>
      <c r="G10" s="1">
        <v>45293.468055555553</v>
      </c>
      <c r="H10">
        <v>3.9217471055107197E-3</v>
      </c>
      <c r="L10">
        <f t="shared" si="0"/>
        <v>3.9217471055107284E-3</v>
      </c>
      <c r="M10" s="3">
        <f t="shared" si="1"/>
        <v>-8.6736173798840355E-18</v>
      </c>
    </row>
    <row r="11" spans="1:19" x14ac:dyDescent="0.25">
      <c r="A11">
        <v>9</v>
      </c>
      <c r="B11" s="1">
        <v>45293.46875</v>
      </c>
      <c r="C11">
        <v>1698.75</v>
      </c>
      <c r="D11">
        <v>1702.8</v>
      </c>
      <c r="E11">
        <v>1695.1</v>
      </c>
      <c r="F11">
        <v>1699.3</v>
      </c>
      <c r="G11" s="1">
        <v>45293.509722222225</v>
      </c>
      <c r="H11">
        <v>1.7655886812765101E-4</v>
      </c>
      <c r="L11">
        <f t="shared" si="0"/>
        <v>1.7655886812765161E-4</v>
      </c>
      <c r="M11" s="3">
        <f t="shared" si="1"/>
        <v>-5.9631119486702744E-19</v>
      </c>
    </row>
    <row r="12" spans="1:19" x14ac:dyDescent="0.25">
      <c r="A12">
        <v>10</v>
      </c>
      <c r="B12" s="1">
        <v>45293.510416666664</v>
      </c>
      <c r="C12">
        <v>1699.45</v>
      </c>
      <c r="D12">
        <v>1702</v>
      </c>
      <c r="E12">
        <v>1696.4</v>
      </c>
      <c r="F12">
        <v>1697.05</v>
      </c>
      <c r="G12" s="1">
        <v>45293.551388888889</v>
      </c>
      <c r="H12">
        <v>-1.32495198030584E-3</v>
      </c>
      <c r="I12">
        <v>2.06928831309837E-3</v>
      </c>
      <c r="J12">
        <v>3.2848933604103903E-2</v>
      </c>
      <c r="L12">
        <f t="shared" si="0"/>
        <v>-1.3249519803058413E-3</v>
      </c>
      <c r="M12" s="3">
        <f t="shared" si="1"/>
        <v>0</v>
      </c>
      <c r="N12">
        <f>_xlfn.STDEV.P(L3:L12)</f>
        <v>2.0692883130983739E-3</v>
      </c>
      <c r="O12" s="3">
        <f>N12-I12</f>
        <v>3.903127820947816E-18</v>
      </c>
      <c r="P12">
        <f>N12*SQRT(252)</f>
        <v>3.2848933604103951E-2</v>
      </c>
      <c r="Q12" s="3">
        <f>P12-J12</f>
        <v>0</v>
      </c>
    </row>
    <row r="13" spans="1:19" x14ac:dyDescent="0.25">
      <c r="A13">
        <v>11</v>
      </c>
      <c r="B13" s="1">
        <v>45293.552083333336</v>
      </c>
      <c r="C13">
        <v>1697.05</v>
      </c>
      <c r="D13">
        <v>1698.8</v>
      </c>
      <c r="E13">
        <v>1695.15</v>
      </c>
      <c r="F13">
        <v>1697.85</v>
      </c>
      <c r="G13" s="1">
        <v>45293.593055555553</v>
      </c>
      <c r="H13">
        <v>4.7129518678482198E-4</v>
      </c>
      <c r="I13">
        <v>1.88260171326116E-3</v>
      </c>
      <c r="J13">
        <v>2.9885375706439E-2</v>
      </c>
      <c r="L13">
        <f t="shared" si="0"/>
        <v>4.7129518678482257E-4</v>
      </c>
      <c r="M13" s="3">
        <f t="shared" si="1"/>
        <v>-5.9631119486702744E-19</v>
      </c>
      <c r="N13">
        <f t="shared" ref="N13:N76" si="2">_xlfn.STDEV.P(L4:L13)</f>
        <v>1.882601713261163E-3</v>
      </c>
      <c r="O13" s="3">
        <f t="shared" ref="O13:O76" si="3">N13-I13</f>
        <v>3.0357660829594124E-18</v>
      </c>
      <c r="P13">
        <f t="shared" ref="P13:P76" si="4">N13*SQRT(252)</f>
        <v>2.9885375706439E-2</v>
      </c>
      <c r="Q13" s="3">
        <f t="shared" ref="Q13:Q76" si="5">P13-J13</f>
        <v>0</v>
      </c>
    </row>
    <row r="14" spans="1:19" x14ac:dyDescent="0.25">
      <c r="A14">
        <v>12</v>
      </c>
      <c r="B14" s="1">
        <v>45293.59375</v>
      </c>
      <c r="C14">
        <v>1697.85</v>
      </c>
      <c r="D14">
        <v>1702.45</v>
      </c>
      <c r="E14">
        <v>1694.7</v>
      </c>
      <c r="F14">
        <v>1699.55</v>
      </c>
      <c r="G14" s="1">
        <v>45293.634722222225</v>
      </c>
      <c r="H14">
        <v>1.00076537462985E-3</v>
      </c>
      <c r="I14">
        <v>1.91589350544696E-3</v>
      </c>
      <c r="J14">
        <v>3.0413866523378699E-2</v>
      </c>
      <c r="L14">
        <f t="shared" si="0"/>
        <v>1.0007653746298586E-3</v>
      </c>
      <c r="M14" s="3">
        <f t="shared" si="1"/>
        <v>-8.6736173798840355E-18</v>
      </c>
      <c r="N14">
        <f t="shared" si="2"/>
        <v>1.9158935054469685E-3</v>
      </c>
      <c r="O14" s="3">
        <f t="shared" si="3"/>
        <v>8.4567769453869346E-18</v>
      </c>
      <c r="P14">
        <f t="shared" si="4"/>
        <v>3.041386652337871E-2</v>
      </c>
      <c r="Q14" s="3">
        <f t="shared" si="5"/>
        <v>0</v>
      </c>
    </row>
    <row r="15" spans="1:19" x14ac:dyDescent="0.25">
      <c r="A15">
        <v>13</v>
      </c>
      <c r="B15" s="1">
        <v>45293.635416666664</v>
      </c>
      <c r="C15">
        <v>1699.55</v>
      </c>
      <c r="D15">
        <v>1701.4</v>
      </c>
      <c r="E15">
        <v>1696</v>
      </c>
      <c r="F15">
        <v>1697.5</v>
      </c>
      <c r="G15" s="1">
        <v>45293.645138888889</v>
      </c>
      <c r="H15">
        <v>-1.20692968831742E-3</v>
      </c>
      <c r="I15">
        <v>1.92171071422027E-3</v>
      </c>
      <c r="J15">
        <v>3.0506211849811001E-2</v>
      </c>
      <c r="L15">
        <f t="shared" si="0"/>
        <v>-1.2069296883174237E-3</v>
      </c>
      <c r="M15" s="3">
        <f t="shared" si="1"/>
        <v>-3.6862873864507151E-18</v>
      </c>
      <c r="N15">
        <f t="shared" si="2"/>
        <v>1.9217107142202785E-3</v>
      </c>
      <c r="O15" s="3">
        <f t="shared" si="3"/>
        <v>8.4567769453869346E-18</v>
      </c>
      <c r="P15">
        <f t="shared" si="4"/>
        <v>3.0506211849811036E-2</v>
      </c>
      <c r="Q15" s="3">
        <f t="shared" si="5"/>
        <v>3.4694469519536142E-17</v>
      </c>
    </row>
    <row r="16" spans="1:19" x14ac:dyDescent="0.25">
      <c r="A16">
        <v>14</v>
      </c>
      <c r="B16" s="1">
        <v>45294.385416666664</v>
      </c>
      <c r="C16">
        <v>1702</v>
      </c>
      <c r="D16">
        <v>1704.7</v>
      </c>
      <c r="E16">
        <v>1691</v>
      </c>
      <c r="F16">
        <v>1691.2</v>
      </c>
      <c r="G16" s="1">
        <v>45294.426388888889</v>
      </c>
      <c r="H16">
        <v>-3.7182443168780098E-3</v>
      </c>
      <c r="I16">
        <v>2.1464621953138701E-3</v>
      </c>
      <c r="J16">
        <v>3.4074031004413502E-2</v>
      </c>
      <c r="L16">
        <f t="shared" si="0"/>
        <v>-3.7182443168780137E-3</v>
      </c>
      <c r="M16" s="3">
        <f t="shared" si="1"/>
        <v>-3.903127820947816E-18</v>
      </c>
      <c r="N16">
        <f t="shared" si="2"/>
        <v>2.1464621953138719E-3</v>
      </c>
      <c r="O16" s="3">
        <f t="shared" si="3"/>
        <v>0</v>
      </c>
      <c r="P16">
        <f t="shared" si="4"/>
        <v>3.4074031004413537E-2</v>
      </c>
      <c r="Q16" s="3">
        <f t="shared" si="5"/>
        <v>0</v>
      </c>
    </row>
    <row r="17" spans="1:19" x14ac:dyDescent="0.25">
      <c r="A17">
        <v>15</v>
      </c>
      <c r="B17" s="1">
        <v>45294.427083333336</v>
      </c>
      <c r="C17">
        <v>1691.75</v>
      </c>
      <c r="D17">
        <v>1692.65</v>
      </c>
      <c r="E17">
        <v>1678.8</v>
      </c>
      <c r="F17">
        <v>1683.2</v>
      </c>
      <c r="G17" s="1">
        <v>45294.468055555553</v>
      </c>
      <c r="H17">
        <v>-4.74159257258244E-3</v>
      </c>
      <c r="I17">
        <v>2.3566956139138102E-3</v>
      </c>
      <c r="J17">
        <v>3.7411383061755801E-2</v>
      </c>
      <c r="L17">
        <f t="shared" si="0"/>
        <v>-4.7415925725824409E-3</v>
      </c>
      <c r="M17" s="3">
        <f t="shared" si="1"/>
        <v>0</v>
      </c>
      <c r="N17">
        <f t="shared" si="2"/>
        <v>2.3566956139138128E-3</v>
      </c>
      <c r="O17" s="3">
        <f t="shared" si="3"/>
        <v>0</v>
      </c>
      <c r="P17">
        <f t="shared" si="4"/>
        <v>3.7411383061755843E-2</v>
      </c>
      <c r="Q17" s="3">
        <f t="shared" si="5"/>
        <v>0</v>
      </c>
    </row>
    <row r="18" spans="1:19" x14ac:dyDescent="0.25">
      <c r="A18">
        <v>16</v>
      </c>
      <c r="B18" s="1">
        <v>45294.46875</v>
      </c>
      <c r="C18">
        <v>1683.4</v>
      </c>
      <c r="D18">
        <v>1683.4</v>
      </c>
      <c r="E18">
        <v>1672</v>
      </c>
      <c r="F18">
        <v>1674.5</v>
      </c>
      <c r="G18" s="1">
        <v>45294.509722222225</v>
      </c>
      <c r="H18">
        <v>-5.1821303091314896E-3</v>
      </c>
      <c r="I18">
        <v>2.6678111313201101E-3</v>
      </c>
      <c r="J18">
        <v>4.2350188790177302E-2</v>
      </c>
      <c r="L18">
        <f t="shared" si="0"/>
        <v>-5.1821303091314956E-3</v>
      </c>
      <c r="M18" s="3">
        <f t="shared" si="1"/>
        <v>0</v>
      </c>
      <c r="N18">
        <f t="shared" si="2"/>
        <v>2.6678111313201123E-3</v>
      </c>
      <c r="O18" s="3">
        <f t="shared" si="3"/>
        <v>0</v>
      </c>
      <c r="P18">
        <f t="shared" si="4"/>
        <v>4.2350188790177379E-2</v>
      </c>
      <c r="Q18" s="3">
        <f t="shared" si="5"/>
        <v>7.6327832942979512E-17</v>
      </c>
    </row>
    <row r="19" spans="1:19" x14ac:dyDescent="0.25">
      <c r="A19">
        <v>17</v>
      </c>
      <c r="B19" s="1">
        <v>45294.510416666664</v>
      </c>
      <c r="C19">
        <v>1674.95</v>
      </c>
      <c r="D19">
        <v>1676.6</v>
      </c>
      <c r="E19">
        <v>1670.55</v>
      </c>
      <c r="F19">
        <v>1674.75</v>
      </c>
      <c r="G19" s="1">
        <v>45294.551388888889</v>
      </c>
      <c r="H19">
        <v>1.49287154117635E-4</v>
      </c>
      <c r="I19">
        <v>2.6851980065127901E-3</v>
      </c>
      <c r="J19">
        <v>4.2626196877195398E-2</v>
      </c>
      <c r="L19">
        <f t="shared" si="0"/>
        <v>1.4928715411763584E-4</v>
      </c>
      <c r="M19" s="3">
        <f t="shared" si="1"/>
        <v>-8.4025668367626594E-19</v>
      </c>
      <c r="N19">
        <f t="shared" si="2"/>
        <v>2.6851980065127931E-3</v>
      </c>
      <c r="O19" s="3">
        <f t="shared" si="3"/>
        <v>0</v>
      </c>
      <c r="P19">
        <f t="shared" si="4"/>
        <v>4.2626196877195488E-2</v>
      </c>
      <c r="Q19" s="3">
        <f t="shared" si="5"/>
        <v>9.0205620750793969E-17</v>
      </c>
    </row>
    <row r="20" spans="1:19" x14ac:dyDescent="0.25">
      <c r="A20">
        <v>18</v>
      </c>
      <c r="B20" s="1">
        <v>45294.552083333336</v>
      </c>
      <c r="C20">
        <v>1674.7</v>
      </c>
      <c r="D20">
        <v>1677.4</v>
      </c>
      <c r="E20">
        <v>1672.95</v>
      </c>
      <c r="F20">
        <v>1676.6</v>
      </c>
      <c r="G20" s="1">
        <v>45294.593055555553</v>
      </c>
      <c r="H20">
        <v>1.1040328153799201E-3</v>
      </c>
      <c r="I20">
        <v>2.26398615341564E-3</v>
      </c>
      <c r="J20">
        <v>3.5939666001789002E-2</v>
      </c>
      <c r="L20">
        <f t="shared" si="0"/>
        <v>1.1040328153799225E-3</v>
      </c>
      <c r="M20" s="3">
        <f t="shared" si="1"/>
        <v>-2.3852447794681098E-18</v>
      </c>
      <c r="N20">
        <f t="shared" si="2"/>
        <v>2.26398615341564E-3</v>
      </c>
      <c r="O20" s="3">
        <f t="shared" si="3"/>
        <v>0</v>
      </c>
      <c r="P20">
        <f t="shared" si="4"/>
        <v>3.5939666001789057E-2</v>
      </c>
      <c r="Q20" s="3">
        <f t="shared" si="5"/>
        <v>5.5511151231257827E-17</v>
      </c>
    </row>
    <row r="21" spans="1:19" x14ac:dyDescent="0.25">
      <c r="A21">
        <v>19</v>
      </c>
      <c r="B21" s="1">
        <v>45294.59375</v>
      </c>
      <c r="C21">
        <v>1676.45</v>
      </c>
      <c r="D21">
        <v>1677.3</v>
      </c>
      <c r="E21">
        <v>1668.95</v>
      </c>
      <c r="F21">
        <v>1672.65</v>
      </c>
      <c r="G21" s="1">
        <v>45294.634722222225</v>
      </c>
      <c r="H21">
        <v>-2.3587381242763401E-3</v>
      </c>
      <c r="I21">
        <v>2.2229796674280099E-3</v>
      </c>
      <c r="J21">
        <v>3.5288708217405602E-2</v>
      </c>
      <c r="K21">
        <v>3.5134456163646903E-2</v>
      </c>
      <c r="L21">
        <f t="shared" si="0"/>
        <v>-2.3587381242763427E-3</v>
      </c>
      <c r="M21" s="3">
        <f t="shared" si="1"/>
        <v>0</v>
      </c>
      <c r="N21">
        <f t="shared" si="2"/>
        <v>2.2229796674280164E-3</v>
      </c>
      <c r="O21" s="3">
        <f t="shared" si="3"/>
        <v>6.5052130349130266E-18</v>
      </c>
      <c r="P21">
        <f t="shared" si="4"/>
        <v>3.5288708217405616E-2</v>
      </c>
      <c r="Q21" s="3">
        <f t="shared" si="5"/>
        <v>0</v>
      </c>
      <c r="R21">
        <f>AVERAGE(P12:P21)</f>
        <v>3.5134456163646959E-2</v>
      </c>
      <c r="S21" s="3">
        <f>R21-K21</f>
        <v>5.5511151231257827E-17</v>
      </c>
    </row>
    <row r="22" spans="1:19" x14ac:dyDescent="0.25">
      <c r="A22">
        <v>20</v>
      </c>
      <c r="B22" s="1">
        <v>45294.635416666664</v>
      </c>
      <c r="C22">
        <v>1672.7</v>
      </c>
      <c r="D22">
        <v>1675</v>
      </c>
      <c r="E22">
        <v>1671.75</v>
      </c>
      <c r="F22">
        <v>1673.2</v>
      </c>
      <c r="G22" s="1">
        <v>45294.645138888889</v>
      </c>
      <c r="H22">
        <v>3.2876548856276101E-4</v>
      </c>
      <c r="I22">
        <v>2.2961626153046601E-3</v>
      </c>
      <c r="J22">
        <v>3.6450451499158897E-2</v>
      </c>
      <c r="K22">
        <v>3.5494607953152402E-2</v>
      </c>
      <c r="L22">
        <f t="shared" si="0"/>
        <v>3.2876548856276155E-4</v>
      </c>
      <c r="M22" s="3">
        <f t="shared" si="1"/>
        <v>-5.4210108624275222E-19</v>
      </c>
      <c r="N22">
        <f t="shared" si="2"/>
        <v>2.2961626153046675E-3</v>
      </c>
      <c r="O22" s="3">
        <f t="shared" si="3"/>
        <v>7.3725747729014302E-18</v>
      </c>
      <c r="P22">
        <f t="shared" si="4"/>
        <v>3.6450451499158938E-2</v>
      </c>
      <c r="Q22" s="3">
        <f t="shared" si="5"/>
        <v>0</v>
      </c>
      <c r="R22">
        <f t="shared" ref="R22:R85" si="6">AVERAGE(P13:P22)</f>
        <v>3.5494607953152457E-2</v>
      </c>
      <c r="S22" s="3">
        <f t="shared" ref="S22:S85" si="7">R22-K22</f>
        <v>5.5511151231257827E-17</v>
      </c>
    </row>
    <row r="23" spans="1:19" x14ac:dyDescent="0.25">
      <c r="A23">
        <v>21</v>
      </c>
      <c r="B23" s="1">
        <v>45295.385416666664</v>
      </c>
      <c r="C23">
        <v>1678</v>
      </c>
      <c r="D23">
        <v>1686.7</v>
      </c>
      <c r="E23">
        <v>1670.7</v>
      </c>
      <c r="F23">
        <v>1686.1</v>
      </c>
      <c r="G23" s="1">
        <v>45295.426388888889</v>
      </c>
      <c r="H23">
        <v>7.6802092158915402E-3</v>
      </c>
      <c r="I23">
        <v>3.5594456721339501E-3</v>
      </c>
      <c r="J23">
        <v>5.6504448322269599E-2</v>
      </c>
      <c r="K23">
        <v>3.8156515214735502E-2</v>
      </c>
      <c r="L23">
        <f t="shared" si="0"/>
        <v>7.6802092158915472E-3</v>
      </c>
      <c r="M23" s="3">
        <f t="shared" si="1"/>
        <v>-6.9388939039072284E-18</v>
      </c>
      <c r="N23">
        <f t="shared" si="2"/>
        <v>3.5594456721339579E-3</v>
      </c>
      <c r="O23" s="3">
        <f t="shared" si="3"/>
        <v>7.8062556418956319E-18</v>
      </c>
      <c r="P23">
        <f t="shared" si="4"/>
        <v>5.6504448322269613E-2</v>
      </c>
      <c r="Q23" s="3">
        <f t="shared" si="5"/>
        <v>0</v>
      </c>
      <c r="R23">
        <f t="shared" si="6"/>
        <v>3.8156515214735523E-2</v>
      </c>
      <c r="S23" s="3">
        <f t="shared" si="7"/>
        <v>0</v>
      </c>
    </row>
    <row r="24" spans="1:19" x14ac:dyDescent="0.25">
      <c r="A24">
        <v>22</v>
      </c>
      <c r="B24" s="1">
        <v>45295.427083333336</v>
      </c>
      <c r="C24">
        <v>1686.1</v>
      </c>
      <c r="D24">
        <v>1689</v>
      </c>
      <c r="E24">
        <v>1680</v>
      </c>
      <c r="F24">
        <v>1687.95</v>
      </c>
      <c r="G24" s="1">
        <v>45295.468055555553</v>
      </c>
      <c r="H24">
        <v>1.09660508018096E-3</v>
      </c>
      <c r="I24">
        <v>3.56412318774975E-3</v>
      </c>
      <c r="J24">
        <v>5.6578701580707699E-2</v>
      </c>
      <c r="K24">
        <v>4.0772998720468398E-2</v>
      </c>
      <c r="L24">
        <f t="shared" si="0"/>
        <v>1.0966050801809602E-3</v>
      </c>
      <c r="M24" s="3">
        <f t="shared" si="1"/>
        <v>0</v>
      </c>
      <c r="N24">
        <f t="shared" si="2"/>
        <v>3.5641231877497582E-3</v>
      </c>
      <c r="O24" s="3">
        <f t="shared" si="3"/>
        <v>8.2399365108898337E-18</v>
      </c>
      <c r="P24">
        <f t="shared" si="4"/>
        <v>5.6578701580707789E-2</v>
      </c>
      <c r="Q24" s="3">
        <f t="shared" si="5"/>
        <v>9.0205620750793969E-17</v>
      </c>
      <c r="R24">
        <f t="shared" si="6"/>
        <v>4.0772998720468426E-2</v>
      </c>
      <c r="S24" s="3">
        <f t="shared" si="7"/>
        <v>0</v>
      </c>
    </row>
    <row r="25" spans="1:19" x14ac:dyDescent="0.25">
      <c r="A25">
        <v>23</v>
      </c>
      <c r="B25" s="1">
        <v>45295.46875</v>
      </c>
      <c r="C25">
        <v>1687.95</v>
      </c>
      <c r="D25">
        <v>1690.95</v>
      </c>
      <c r="E25">
        <v>1682.05</v>
      </c>
      <c r="F25">
        <v>1683.25</v>
      </c>
      <c r="G25" s="1">
        <v>45295.509722222225</v>
      </c>
      <c r="H25">
        <v>-2.7883264387254599E-3</v>
      </c>
      <c r="I25">
        <v>3.6184476081146501E-3</v>
      </c>
      <c r="J25">
        <v>5.7441075019127201E-2</v>
      </c>
      <c r="K25">
        <v>4.3466485037399999E-2</v>
      </c>
      <c r="L25">
        <f t="shared" si="0"/>
        <v>-2.7883264387254638E-3</v>
      </c>
      <c r="M25" s="3">
        <f t="shared" si="1"/>
        <v>-3.903127820947816E-18</v>
      </c>
      <c r="N25">
        <f t="shared" si="2"/>
        <v>3.618447608114654E-3</v>
      </c>
      <c r="O25" s="3">
        <f t="shared" si="3"/>
        <v>3.903127820947816E-18</v>
      </c>
      <c r="P25">
        <f t="shared" si="4"/>
        <v>5.744107501912727E-2</v>
      </c>
      <c r="Q25" s="3">
        <f t="shared" si="5"/>
        <v>6.9388939039072284E-17</v>
      </c>
      <c r="R25">
        <f t="shared" si="6"/>
        <v>4.3466485037400054E-2</v>
      </c>
      <c r="S25" s="3">
        <f t="shared" si="7"/>
        <v>5.5511151231257827E-17</v>
      </c>
    </row>
    <row r="26" spans="1:19" x14ac:dyDescent="0.25">
      <c r="A26">
        <v>24</v>
      </c>
      <c r="B26" s="1">
        <v>45295.510416666664</v>
      </c>
      <c r="C26">
        <v>1683.4</v>
      </c>
      <c r="D26">
        <v>1689.45</v>
      </c>
      <c r="E26">
        <v>1682</v>
      </c>
      <c r="F26">
        <v>1689.1</v>
      </c>
      <c r="G26" s="1">
        <v>45295.551388888889</v>
      </c>
      <c r="H26">
        <v>3.4693942609090498E-3</v>
      </c>
      <c r="I26">
        <v>3.6891099229811901E-3</v>
      </c>
      <c r="J26">
        <v>5.8562804492333198E-2</v>
      </c>
      <c r="K26">
        <v>4.5915362386192003E-2</v>
      </c>
      <c r="L26">
        <f t="shared" si="0"/>
        <v>3.4693942609090511E-3</v>
      </c>
      <c r="M26" s="3">
        <f t="shared" si="1"/>
        <v>0</v>
      </c>
      <c r="N26">
        <f t="shared" si="2"/>
        <v>3.689109922981194E-3</v>
      </c>
      <c r="O26" s="3">
        <f t="shared" si="3"/>
        <v>3.903127820947816E-18</v>
      </c>
      <c r="P26">
        <f t="shared" si="4"/>
        <v>5.8562804492333309E-2</v>
      </c>
      <c r="Q26" s="3">
        <f t="shared" si="5"/>
        <v>1.1102230246251565E-16</v>
      </c>
      <c r="R26">
        <f t="shared" si="6"/>
        <v>4.5915362386192024E-2</v>
      </c>
      <c r="S26" s="3">
        <f t="shared" si="7"/>
        <v>0</v>
      </c>
    </row>
    <row r="27" spans="1:19" x14ac:dyDescent="0.25">
      <c r="A27">
        <v>25</v>
      </c>
      <c r="B27" s="1">
        <v>45295.552083333336</v>
      </c>
      <c r="C27">
        <v>1689.1</v>
      </c>
      <c r="D27">
        <v>1689.2</v>
      </c>
      <c r="E27">
        <v>1680</v>
      </c>
      <c r="F27">
        <v>1681.5</v>
      </c>
      <c r="G27" s="1">
        <v>45295.593055555553</v>
      </c>
      <c r="H27">
        <v>-4.5095905059750301E-3</v>
      </c>
      <c r="I27">
        <v>3.66061875040804E-3</v>
      </c>
      <c r="J27">
        <v>5.8110521149198201E-2</v>
      </c>
      <c r="K27">
        <v>4.7985276194936199E-2</v>
      </c>
      <c r="L27">
        <f t="shared" si="0"/>
        <v>-4.5095905059750379E-3</v>
      </c>
      <c r="M27" s="3">
        <f t="shared" si="1"/>
        <v>-7.8062556418956319E-18</v>
      </c>
      <c r="N27">
        <f t="shared" si="2"/>
        <v>3.6606187504080426E-3</v>
      </c>
      <c r="O27" s="3">
        <f t="shared" si="3"/>
        <v>0</v>
      </c>
      <c r="P27">
        <f t="shared" si="4"/>
        <v>5.8110521149198215E-2</v>
      </c>
      <c r="Q27" s="3">
        <f t="shared" si="5"/>
        <v>0</v>
      </c>
      <c r="R27">
        <f t="shared" si="6"/>
        <v>4.7985276194936269E-2</v>
      </c>
      <c r="S27" s="3">
        <f t="shared" si="7"/>
        <v>6.9388939039072284E-17</v>
      </c>
    </row>
    <row r="28" spans="1:19" x14ac:dyDescent="0.25">
      <c r="A28">
        <v>26</v>
      </c>
      <c r="B28" s="1">
        <v>45295.59375</v>
      </c>
      <c r="C28">
        <v>1681.55</v>
      </c>
      <c r="D28">
        <v>1692</v>
      </c>
      <c r="E28">
        <v>1681</v>
      </c>
      <c r="F28">
        <v>1690.85</v>
      </c>
      <c r="G28" s="1">
        <v>45295.634722222225</v>
      </c>
      <c r="H28">
        <v>5.5451088754045301E-3</v>
      </c>
      <c r="I28">
        <v>3.5854657258791302E-3</v>
      </c>
      <c r="J28">
        <v>5.6917503870131197E-2</v>
      </c>
      <c r="K28">
        <v>4.9442007702931598E-2</v>
      </c>
      <c r="L28">
        <f t="shared" si="0"/>
        <v>5.5451088754045318E-3</v>
      </c>
      <c r="M28" s="3">
        <f t="shared" si="1"/>
        <v>0</v>
      </c>
      <c r="N28">
        <f t="shared" si="2"/>
        <v>3.5854657258791371E-3</v>
      </c>
      <c r="O28" s="3">
        <f t="shared" si="3"/>
        <v>6.9388939039072284E-18</v>
      </c>
      <c r="P28">
        <f t="shared" si="4"/>
        <v>5.6917503870131288E-2</v>
      </c>
      <c r="Q28" s="3">
        <f t="shared" si="5"/>
        <v>9.0205620750793969E-17</v>
      </c>
      <c r="R28">
        <f t="shared" si="6"/>
        <v>4.9442007702931653E-2</v>
      </c>
      <c r="S28" s="3">
        <f t="shared" si="7"/>
        <v>5.5511151231257827E-17</v>
      </c>
    </row>
    <row r="29" spans="1:19" x14ac:dyDescent="0.25">
      <c r="A29">
        <v>27</v>
      </c>
      <c r="B29" s="1">
        <v>45295.635416666664</v>
      </c>
      <c r="C29">
        <v>1690.9</v>
      </c>
      <c r="D29">
        <v>1694.95</v>
      </c>
      <c r="E29">
        <v>1690.45</v>
      </c>
      <c r="F29">
        <v>1691.85</v>
      </c>
      <c r="G29" s="1">
        <v>45295.645138888889</v>
      </c>
      <c r="H29">
        <v>5.9124369830646005E-4</v>
      </c>
      <c r="I29">
        <v>3.5777719121635001E-3</v>
      </c>
      <c r="J29">
        <v>5.6795368363779998E-2</v>
      </c>
      <c r="K29">
        <v>5.0858924851590097E-2</v>
      </c>
      <c r="L29">
        <f t="shared" si="0"/>
        <v>5.912436983064607E-4</v>
      </c>
      <c r="M29" s="3">
        <f t="shared" si="1"/>
        <v>0</v>
      </c>
      <c r="N29">
        <f t="shared" si="2"/>
        <v>3.5777719121635083E-3</v>
      </c>
      <c r="O29" s="3">
        <f t="shared" si="3"/>
        <v>8.2399365108898337E-18</v>
      </c>
      <c r="P29">
        <f t="shared" si="4"/>
        <v>5.6795368363780019E-2</v>
      </c>
      <c r="Q29" s="3">
        <f t="shared" si="5"/>
        <v>0</v>
      </c>
      <c r="R29">
        <f t="shared" si="6"/>
        <v>5.0858924851590118E-2</v>
      </c>
      <c r="S29" s="3">
        <f t="shared" si="7"/>
        <v>0</v>
      </c>
    </row>
    <row r="30" spans="1:19" x14ac:dyDescent="0.25">
      <c r="A30">
        <v>28</v>
      </c>
      <c r="B30" s="1">
        <v>45296.385416666664</v>
      </c>
      <c r="C30">
        <v>1687.15</v>
      </c>
      <c r="D30">
        <v>1704.9</v>
      </c>
      <c r="E30">
        <v>1678.25</v>
      </c>
      <c r="F30">
        <v>1684</v>
      </c>
      <c r="G30" s="1">
        <v>45296.426388888889</v>
      </c>
      <c r="H30">
        <v>-4.6506889517633704E-3</v>
      </c>
      <c r="I30">
        <v>3.9597343217615197E-3</v>
      </c>
      <c r="J30">
        <v>6.2858833639607994E-2</v>
      </c>
      <c r="K30">
        <v>5.3550841615371998E-2</v>
      </c>
      <c r="L30">
        <f t="shared" si="0"/>
        <v>-4.6506889517633782E-3</v>
      </c>
      <c r="M30" s="3">
        <f t="shared" si="1"/>
        <v>-7.8062556418956319E-18</v>
      </c>
      <c r="N30">
        <f t="shared" si="2"/>
        <v>3.9597343217615223E-3</v>
      </c>
      <c r="O30" s="3">
        <f t="shared" si="3"/>
        <v>0</v>
      </c>
      <c r="P30">
        <f t="shared" si="4"/>
        <v>6.2858833639608036E-2</v>
      </c>
      <c r="Q30" s="3">
        <f t="shared" si="5"/>
        <v>0</v>
      </c>
      <c r="R30">
        <f t="shared" si="6"/>
        <v>5.3550841615372012E-2</v>
      </c>
      <c r="S30" s="3">
        <f t="shared" si="7"/>
        <v>0</v>
      </c>
    </row>
    <row r="31" spans="1:19" x14ac:dyDescent="0.25">
      <c r="A31">
        <v>29</v>
      </c>
      <c r="B31" s="1">
        <v>45296.427083333336</v>
      </c>
      <c r="C31">
        <v>1684.1</v>
      </c>
      <c r="D31">
        <v>1684.45</v>
      </c>
      <c r="E31">
        <v>1676.45</v>
      </c>
      <c r="F31">
        <v>1679.05</v>
      </c>
      <c r="G31" s="1">
        <v>45296.468055555553</v>
      </c>
      <c r="H31">
        <v>-2.94375853740302E-3</v>
      </c>
      <c r="I31">
        <v>4.0047232967140101E-3</v>
      </c>
      <c r="J31">
        <v>6.3573011476392105E-2</v>
      </c>
      <c r="K31">
        <v>5.6379271941270598E-2</v>
      </c>
      <c r="L31">
        <f t="shared" si="0"/>
        <v>-2.9437585374030226E-3</v>
      </c>
      <c r="M31" s="3">
        <f t="shared" si="1"/>
        <v>0</v>
      </c>
      <c r="N31">
        <f t="shared" si="2"/>
        <v>4.0047232967140196E-3</v>
      </c>
      <c r="O31" s="3">
        <f t="shared" si="3"/>
        <v>9.540979117872439E-18</v>
      </c>
      <c r="P31">
        <f t="shared" si="4"/>
        <v>6.3573011476392161E-2</v>
      </c>
      <c r="Q31" s="3">
        <f t="shared" si="5"/>
        <v>0</v>
      </c>
      <c r="R31">
        <f t="shared" si="6"/>
        <v>5.637927194127066E-2</v>
      </c>
      <c r="S31" s="3">
        <f t="shared" si="7"/>
        <v>6.2450045135165055E-17</v>
      </c>
    </row>
    <row r="32" spans="1:19" x14ac:dyDescent="0.25">
      <c r="A32">
        <v>30</v>
      </c>
      <c r="B32" s="1">
        <v>45296.46875</v>
      </c>
      <c r="C32">
        <v>1679</v>
      </c>
      <c r="D32">
        <v>1679.65</v>
      </c>
      <c r="E32">
        <v>1672.3</v>
      </c>
      <c r="F32">
        <v>1672.45</v>
      </c>
      <c r="G32" s="1">
        <v>45296.509722222225</v>
      </c>
      <c r="H32">
        <v>-3.9385400755789796E-3</v>
      </c>
      <c r="I32">
        <v>4.2097558605188401E-3</v>
      </c>
      <c r="J32">
        <v>6.6827802523377403E-2</v>
      </c>
      <c r="K32">
        <v>5.9417007043692502E-2</v>
      </c>
      <c r="L32">
        <f t="shared" si="0"/>
        <v>-3.9385400755789883E-3</v>
      </c>
      <c r="M32" s="3">
        <f t="shared" si="1"/>
        <v>-8.6736173798840355E-18</v>
      </c>
      <c r="N32">
        <f t="shared" si="2"/>
        <v>4.2097558605188419E-3</v>
      </c>
      <c r="O32" s="3">
        <f t="shared" si="3"/>
        <v>0</v>
      </c>
      <c r="P32">
        <f t="shared" si="4"/>
        <v>6.6827802523377416E-2</v>
      </c>
      <c r="Q32" s="3">
        <f t="shared" si="5"/>
        <v>0</v>
      </c>
      <c r="R32">
        <f t="shared" si="6"/>
        <v>5.9417007043692516E-2</v>
      </c>
      <c r="S32" s="3">
        <f t="shared" si="7"/>
        <v>0</v>
      </c>
    </row>
    <row r="33" spans="1:19" x14ac:dyDescent="0.25">
      <c r="A33">
        <v>31</v>
      </c>
      <c r="B33" s="1">
        <v>45296.510416666664</v>
      </c>
      <c r="C33">
        <v>1672.35</v>
      </c>
      <c r="D33">
        <v>1674</v>
      </c>
      <c r="E33">
        <v>1668.1</v>
      </c>
      <c r="F33">
        <v>1668.5</v>
      </c>
      <c r="G33" s="1">
        <v>45296.551388888889</v>
      </c>
      <c r="H33">
        <v>-2.3645979978612398E-3</v>
      </c>
      <c r="I33">
        <v>3.3591015820629302E-3</v>
      </c>
      <c r="J33">
        <v>5.3324084488452897E-2</v>
      </c>
      <c r="K33">
        <v>5.90989706603108E-2</v>
      </c>
      <c r="L33">
        <f t="shared" si="0"/>
        <v>-2.3645979978612476E-3</v>
      </c>
      <c r="M33" s="3">
        <f t="shared" si="1"/>
        <v>-7.8062556418956319E-18</v>
      </c>
      <c r="N33">
        <f t="shared" si="2"/>
        <v>3.359101582062938E-3</v>
      </c>
      <c r="O33" s="3">
        <f t="shared" si="3"/>
        <v>7.8062556418956319E-18</v>
      </c>
      <c r="P33">
        <f t="shared" si="4"/>
        <v>5.3324084488452952E-2</v>
      </c>
      <c r="Q33" s="3">
        <f t="shared" si="5"/>
        <v>5.5511151231257827E-17</v>
      </c>
      <c r="R33">
        <f t="shared" si="6"/>
        <v>5.9098970660310848E-2</v>
      </c>
      <c r="S33" s="3">
        <f t="shared" si="7"/>
        <v>0</v>
      </c>
    </row>
    <row r="34" spans="1:19" x14ac:dyDescent="0.25">
      <c r="A34">
        <v>32</v>
      </c>
      <c r="B34" s="1">
        <v>45296.552083333336</v>
      </c>
      <c r="C34">
        <v>1668.55</v>
      </c>
      <c r="D34">
        <v>1674.4</v>
      </c>
      <c r="E34">
        <v>1668.45</v>
      </c>
      <c r="F34">
        <v>1673.35</v>
      </c>
      <c r="G34" s="1">
        <v>45296.593055555553</v>
      </c>
      <c r="H34">
        <v>2.9025859359968998E-3</v>
      </c>
      <c r="I34">
        <v>3.51457004386653E-3</v>
      </c>
      <c r="J34">
        <v>5.5792069808329299E-2</v>
      </c>
      <c r="K34">
        <v>5.9020307483072902E-2</v>
      </c>
      <c r="L34">
        <f t="shared" si="0"/>
        <v>2.902585935996902E-3</v>
      </c>
      <c r="M34" s="3">
        <f t="shared" si="1"/>
        <v>0</v>
      </c>
      <c r="N34">
        <f t="shared" si="2"/>
        <v>3.5145700438665353E-3</v>
      </c>
      <c r="O34" s="3">
        <f t="shared" si="3"/>
        <v>5.2041704279304213E-18</v>
      </c>
      <c r="P34">
        <f t="shared" si="4"/>
        <v>5.5792069808329334E-2</v>
      </c>
      <c r="Q34" s="3">
        <f t="shared" si="5"/>
        <v>0</v>
      </c>
      <c r="R34">
        <f t="shared" si="6"/>
        <v>5.9020307483072999E-2</v>
      </c>
      <c r="S34" s="3">
        <f t="shared" si="7"/>
        <v>9.7144514654701197E-17</v>
      </c>
    </row>
    <row r="35" spans="1:19" x14ac:dyDescent="0.25">
      <c r="A35">
        <v>33</v>
      </c>
      <c r="B35" s="1">
        <v>45296.59375</v>
      </c>
      <c r="C35">
        <v>1673</v>
      </c>
      <c r="D35">
        <v>1686.5</v>
      </c>
      <c r="E35">
        <v>1671.65</v>
      </c>
      <c r="F35">
        <v>1681.8</v>
      </c>
      <c r="G35" s="1">
        <v>45296.634722222225</v>
      </c>
      <c r="H35">
        <v>5.0370432713718301E-3</v>
      </c>
      <c r="I35">
        <v>3.8547566511524401E-3</v>
      </c>
      <c r="J35">
        <v>6.1192364781729097E-2</v>
      </c>
      <c r="K35">
        <v>5.9395436459333102E-2</v>
      </c>
      <c r="L35">
        <f t="shared" si="0"/>
        <v>5.0370432713718371E-3</v>
      </c>
      <c r="M35" s="3">
        <f t="shared" si="1"/>
        <v>-6.9388939039072284E-18</v>
      </c>
      <c r="N35">
        <f t="shared" si="2"/>
        <v>3.8547566511524449E-3</v>
      </c>
      <c r="O35" s="3">
        <f t="shared" si="3"/>
        <v>4.7704895589362195E-18</v>
      </c>
      <c r="P35">
        <f t="shared" si="4"/>
        <v>6.1192364781729194E-2</v>
      </c>
      <c r="Q35" s="3">
        <f t="shared" si="5"/>
        <v>9.7144514654701197E-17</v>
      </c>
      <c r="R35">
        <f t="shared" si="6"/>
        <v>5.9395436459333185E-2</v>
      </c>
      <c r="S35" s="3">
        <f t="shared" si="7"/>
        <v>8.3266726846886741E-17</v>
      </c>
    </row>
    <row r="36" spans="1:19" x14ac:dyDescent="0.25">
      <c r="A36">
        <v>34</v>
      </c>
      <c r="B36" s="1">
        <v>45296.635416666664</v>
      </c>
      <c r="C36">
        <v>1681.55</v>
      </c>
      <c r="D36">
        <v>1681.8</v>
      </c>
      <c r="E36">
        <v>1678</v>
      </c>
      <c r="F36">
        <v>1679</v>
      </c>
      <c r="G36" s="1">
        <v>45296.645138888889</v>
      </c>
      <c r="H36">
        <v>-1.6662703212566899E-3</v>
      </c>
      <c r="I36">
        <v>3.68522130132187E-3</v>
      </c>
      <c r="J36">
        <v>5.8501074537212899E-2</v>
      </c>
      <c r="K36">
        <v>5.9389263463821097E-2</v>
      </c>
      <c r="L36">
        <f t="shared" si="0"/>
        <v>-1.6662703212566995E-3</v>
      </c>
      <c r="M36" s="3">
        <f t="shared" si="1"/>
        <v>-9.540979117872439E-18</v>
      </c>
      <c r="N36">
        <f t="shared" si="2"/>
        <v>3.6852213013218713E-3</v>
      </c>
      <c r="O36" s="3">
        <f t="shared" si="3"/>
        <v>0</v>
      </c>
      <c r="P36">
        <f t="shared" si="4"/>
        <v>5.850107453721299E-2</v>
      </c>
      <c r="Q36" s="3">
        <f t="shared" si="5"/>
        <v>9.0205620750793969E-17</v>
      </c>
      <c r="R36">
        <f t="shared" si="6"/>
        <v>5.938926346382116E-2</v>
      </c>
      <c r="S36" s="3">
        <f t="shared" si="7"/>
        <v>6.2450045135165055E-17</v>
      </c>
    </row>
    <row r="37" spans="1:19" x14ac:dyDescent="0.25">
      <c r="A37">
        <v>35</v>
      </c>
      <c r="B37" s="1">
        <v>45299.385416666664</v>
      </c>
      <c r="C37">
        <v>1678.5</v>
      </c>
      <c r="D37">
        <v>1682.35</v>
      </c>
      <c r="E37">
        <v>1674.15</v>
      </c>
      <c r="F37">
        <v>1678.5</v>
      </c>
      <c r="G37" s="1">
        <v>45299.426388888889</v>
      </c>
      <c r="H37">
        <v>-2.9784065745115299E-4</v>
      </c>
      <c r="I37">
        <v>3.4473024725958398E-3</v>
      </c>
      <c r="J37">
        <v>5.472423021904E-2</v>
      </c>
      <c r="K37">
        <v>5.9050634370805301E-2</v>
      </c>
      <c r="L37">
        <f t="shared" si="0"/>
        <v>-2.9784065745115326E-4</v>
      </c>
      <c r="M37" s="3">
        <f t="shared" si="1"/>
        <v>0</v>
      </c>
      <c r="N37">
        <f t="shared" si="2"/>
        <v>3.4473024725958498E-3</v>
      </c>
      <c r="O37" s="3">
        <f t="shared" si="3"/>
        <v>9.9746599868666408E-18</v>
      </c>
      <c r="P37">
        <f t="shared" si="4"/>
        <v>5.4724230219040049E-2</v>
      </c>
      <c r="Q37" s="3">
        <f t="shared" si="5"/>
        <v>0</v>
      </c>
      <c r="R37">
        <f t="shared" si="6"/>
        <v>5.9050634370805342E-2</v>
      </c>
      <c r="S37" s="3">
        <f t="shared" si="7"/>
        <v>0</v>
      </c>
    </row>
    <row r="38" spans="1:19" x14ac:dyDescent="0.25">
      <c r="A38">
        <v>36</v>
      </c>
      <c r="B38" s="1">
        <v>45299.427083333336</v>
      </c>
      <c r="C38">
        <v>1678.5</v>
      </c>
      <c r="D38">
        <v>1680.65</v>
      </c>
      <c r="E38">
        <v>1672</v>
      </c>
      <c r="F38">
        <v>1675.55</v>
      </c>
      <c r="G38" s="1">
        <v>45299.468055555553</v>
      </c>
      <c r="H38">
        <v>-1.7590678497261499E-3</v>
      </c>
      <c r="I38">
        <v>2.8851567658348199E-3</v>
      </c>
      <c r="J38">
        <v>4.5800443775006097E-2</v>
      </c>
      <c r="K38">
        <v>5.7938928361292802E-2</v>
      </c>
      <c r="L38">
        <f t="shared" si="0"/>
        <v>-1.7590678497261549E-3</v>
      </c>
      <c r="M38" s="3">
        <f t="shared" si="1"/>
        <v>-4.9873299934333204E-18</v>
      </c>
      <c r="N38">
        <f t="shared" si="2"/>
        <v>2.8851567658348272E-3</v>
      </c>
      <c r="O38" s="3">
        <f t="shared" si="3"/>
        <v>7.3725747729014302E-18</v>
      </c>
      <c r="P38">
        <f t="shared" si="4"/>
        <v>4.5800443775006208E-2</v>
      </c>
      <c r="Q38" s="3">
        <f t="shared" si="5"/>
        <v>1.1102230246251565E-16</v>
      </c>
      <c r="R38">
        <f t="shared" si="6"/>
        <v>5.793892836129283E-2</v>
      </c>
      <c r="S38" s="3">
        <f t="shared" si="7"/>
        <v>0</v>
      </c>
    </row>
    <row r="39" spans="1:19" x14ac:dyDescent="0.25">
      <c r="A39">
        <v>37</v>
      </c>
      <c r="B39" s="1">
        <v>45299.46875</v>
      </c>
      <c r="C39">
        <v>1675.2</v>
      </c>
      <c r="D39">
        <v>1677.9</v>
      </c>
      <c r="E39">
        <v>1669</v>
      </c>
      <c r="F39">
        <v>1669.65</v>
      </c>
      <c r="G39" s="1">
        <v>45299.509722222225</v>
      </c>
      <c r="H39">
        <v>-3.52744596301892E-3</v>
      </c>
      <c r="I39">
        <v>2.9351414391193499E-3</v>
      </c>
      <c r="J39">
        <v>4.6593925864260199E-2</v>
      </c>
      <c r="K39">
        <v>5.6918784111340798E-2</v>
      </c>
      <c r="L39">
        <f t="shared" si="0"/>
        <v>-3.5274459630189217E-3</v>
      </c>
      <c r="M39" s="3">
        <f t="shared" si="1"/>
        <v>0</v>
      </c>
      <c r="N39">
        <f t="shared" si="2"/>
        <v>2.9351414391193564E-3</v>
      </c>
      <c r="O39" s="3">
        <f t="shared" si="3"/>
        <v>6.5052130349130266E-18</v>
      </c>
      <c r="P39">
        <f t="shared" si="4"/>
        <v>4.6593925864260283E-2</v>
      </c>
      <c r="Q39" s="3">
        <f t="shared" si="5"/>
        <v>8.3266726846886741E-17</v>
      </c>
      <c r="R39">
        <f t="shared" si="6"/>
        <v>5.691878411134086E-2</v>
      </c>
      <c r="S39" s="3">
        <f t="shared" si="7"/>
        <v>6.2450045135165055E-17</v>
      </c>
    </row>
    <row r="40" spans="1:19" x14ac:dyDescent="0.25">
      <c r="A40">
        <v>38</v>
      </c>
      <c r="B40" s="1">
        <v>45299.510416666664</v>
      </c>
      <c r="C40">
        <v>1669.65</v>
      </c>
      <c r="D40">
        <v>1672.6</v>
      </c>
      <c r="E40">
        <v>1668.6</v>
      </c>
      <c r="F40">
        <v>1669.15</v>
      </c>
      <c r="G40" s="1">
        <v>45299.551388888889</v>
      </c>
      <c r="H40">
        <v>-2.9950880779790098E-4</v>
      </c>
      <c r="I40">
        <v>2.7242000076135101E-3</v>
      </c>
      <c r="J40">
        <v>4.3245334450473703E-2</v>
      </c>
      <c r="K40">
        <v>5.49574341924274E-2</v>
      </c>
      <c r="L40">
        <f t="shared" si="0"/>
        <v>-2.9950880779790179E-4</v>
      </c>
      <c r="M40" s="3">
        <f t="shared" si="1"/>
        <v>-8.1315162936412833E-19</v>
      </c>
      <c r="N40">
        <f t="shared" si="2"/>
        <v>2.7242000076135135E-3</v>
      </c>
      <c r="O40" s="3">
        <f t="shared" si="3"/>
        <v>3.4694469519536142E-18</v>
      </c>
      <c r="P40">
        <f t="shared" si="4"/>
        <v>4.3245334450473731E-2</v>
      </c>
      <c r="Q40" s="3">
        <f t="shared" si="5"/>
        <v>0</v>
      </c>
      <c r="R40">
        <f t="shared" si="6"/>
        <v>5.4957434192427435E-2</v>
      </c>
      <c r="S40" s="3">
        <f t="shared" si="7"/>
        <v>0</v>
      </c>
    </row>
    <row r="41" spans="1:19" x14ac:dyDescent="0.25">
      <c r="A41">
        <v>39</v>
      </c>
      <c r="B41" s="1">
        <v>45299.552083333336</v>
      </c>
      <c r="C41">
        <v>1669</v>
      </c>
      <c r="D41">
        <v>1674.5</v>
      </c>
      <c r="E41">
        <v>1667.3</v>
      </c>
      <c r="F41">
        <v>1670.55</v>
      </c>
      <c r="G41" s="1">
        <v>45299.593055555553</v>
      </c>
      <c r="H41">
        <v>8.3839870767219999E-4</v>
      </c>
      <c r="I41">
        <v>2.6743111302475401E-3</v>
      </c>
      <c r="J41">
        <v>4.2453373074282402E-2</v>
      </c>
      <c r="K41">
        <v>5.28454703522164E-2</v>
      </c>
      <c r="L41">
        <f t="shared" si="0"/>
        <v>8.3839870767220053E-4</v>
      </c>
      <c r="M41" s="3">
        <f t="shared" si="1"/>
        <v>0</v>
      </c>
      <c r="N41">
        <f t="shared" si="2"/>
        <v>2.6743111302475501E-3</v>
      </c>
      <c r="O41" s="3">
        <f t="shared" si="3"/>
        <v>9.9746599868666408E-18</v>
      </c>
      <c r="P41">
        <f t="shared" si="4"/>
        <v>4.2453373074282499E-2</v>
      </c>
      <c r="Q41" s="3">
        <f t="shared" si="5"/>
        <v>9.7144514654701197E-17</v>
      </c>
      <c r="R41">
        <f t="shared" si="6"/>
        <v>5.284547035221647E-2</v>
      </c>
      <c r="S41" s="3">
        <f t="shared" si="7"/>
        <v>6.9388939039072284E-17</v>
      </c>
    </row>
    <row r="42" spans="1:19" x14ac:dyDescent="0.25">
      <c r="A42">
        <v>40</v>
      </c>
      <c r="B42" s="1">
        <v>45299.59375</v>
      </c>
      <c r="C42">
        <v>1670.55</v>
      </c>
      <c r="D42">
        <v>1671.75</v>
      </c>
      <c r="E42">
        <v>1660</v>
      </c>
      <c r="F42">
        <v>1665.15</v>
      </c>
      <c r="G42" s="1">
        <v>45299.634722222225</v>
      </c>
      <c r="H42">
        <v>-3.23770406045296E-3</v>
      </c>
      <c r="I42">
        <v>2.5913759951030299E-3</v>
      </c>
      <c r="J42">
        <v>4.1136818619030902E-2</v>
      </c>
      <c r="K42">
        <v>5.0276371961781703E-2</v>
      </c>
      <c r="L42">
        <f t="shared" si="0"/>
        <v>-3.2377040604529652E-3</v>
      </c>
      <c r="M42" s="3">
        <f t="shared" si="1"/>
        <v>-5.2041704279304213E-18</v>
      </c>
      <c r="N42">
        <f t="shared" si="2"/>
        <v>2.5913759951030329E-3</v>
      </c>
      <c r="O42" s="3">
        <f t="shared" si="3"/>
        <v>0</v>
      </c>
      <c r="P42">
        <f t="shared" si="4"/>
        <v>4.1136818619030943E-2</v>
      </c>
      <c r="Q42" s="3">
        <f t="shared" si="5"/>
        <v>0</v>
      </c>
      <c r="R42">
        <f t="shared" si="6"/>
        <v>5.0276371961781807E-2</v>
      </c>
      <c r="S42" s="3">
        <f t="shared" si="7"/>
        <v>1.0408340855860843E-16</v>
      </c>
    </row>
    <row r="43" spans="1:19" x14ac:dyDescent="0.25">
      <c r="A43">
        <v>41</v>
      </c>
      <c r="B43" s="1">
        <v>45299.635416666664</v>
      </c>
      <c r="C43">
        <v>1665.1</v>
      </c>
      <c r="D43">
        <v>1666.05</v>
      </c>
      <c r="E43">
        <v>1661.15</v>
      </c>
      <c r="F43">
        <v>1662.9</v>
      </c>
      <c r="G43" s="1">
        <v>45299.645138888889</v>
      </c>
      <c r="H43">
        <v>-1.3521433528971801E-3</v>
      </c>
      <c r="I43">
        <v>2.5332298530141898E-3</v>
      </c>
      <c r="J43">
        <v>4.02137772290415E-2</v>
      </c>
      <c r="K43">
        <v>4.89653412358406E-2</v>
      </c>
      <c r="L43">
        <f t="shared" si="0"/>
        <v>-1.3521433528971855E-3</v>
      </c>
      <c r="M43" s="3">
        <f t="shared" si="1"/>
        <v>-5.4210108624275222E-18</v>
      </c>
      <c r="N43">
        <f t="shared" si="2"/>
        <v>2.5332298530141928E-3</v>
      </c>
      <c r="O43" s="3">
        <f t="shared" si="3"/>
        <v>0</v>
      </c>
      <c r="P43">
        <f t="shared" si="4"/>
        <v>4.021377722904157E-2</v>
      </c>
      <c r="Q43" s="3">
        <f t="shared" si="5"/>
        <v>6.9388939039072284E-17</v>
      </c>
      <c r="R43">
        <f t="shared" si="6"/>
        <v>4.8965341235840676E-2</v>
      </c>
      <c r="S43" s="3">
        <f t="shared" si="7"/>
        <v>7.6327832942979512E-17</v>
      </c>
    </row>
    <row r="44" spans="1:19" x14ac:dyDescent="0.25">
      <c r="A44">
        <v>42</v>
      </c>
      <c r="B44" s="1">
        <v>45300.385416666664</v>
      </c>
      <c r="C44">
        <v>1667.15</v>
      </c>
      <c r="D44">
        <v>1668.65</v>
      </c>
      <c r="E44">
        <v>1660.35</v>
      </c>
      <c r="F44">
        <v>1666.3</v>
      </c>
      <c r="G44" s="1">
        <v>45300.426388888889</v>
      </c>
      <c r="H44">
        <v>2.0425334507090001E-3</v>
      </c>
      <c r="I44">
        <v>2.4344858268698201E-3</v>
      </c>
      <c r="J44">
        <v>3.8646264409253998E-2</v>
      </c>
      <c r="K44">
        <v>4.7250760695933099E-2</v>
      </c>
      <c r="L44">
        <f t="shared" si="0"/>
        <v>2.0425334507090092E-3</v>
      </c>
      <c r="M44" s="3">
        <f t="shared" si="1"/>
        <v>-9.1072982488782372E-18</v>
      </c>
      <c r="N44">
        <f t="shared" si="2"/>
        <v>2.4344858268698292E-3</v>
      </c>
      <c r="O44" s="3">
        <f t="shared" si="3"/>
        <v>9.1072982488782372E-18</v>
      </c>
      <c r="P44">
        <f t="shared" si="4"/>
        <v>3.8646264409254089E-2</v>
      </c>
      <c r="Q44" s="3">
        <f t="shared" si="5"/>
        <v>9.0205620750793969E-17</v>
      </c>
      <c r="R44">
        <f t="shared" si="6"/>
        <v>4.7250760695933161E-2</v>
      </c>
      <c r="S44" s="3">
        <f t="shared" si="7"/>
        <v>6.2450045135165055E-17</v>
      </c>
    </row>
    <row r="45" spans="1:19" x14ac:dyDescent="0.25">
      <c r="A45">
        <v>43</v>
      </c>
      <c r="B45" s="1">
        <v>45300.427083333336</v>
      </c>
      <c r="C45">
        <v>1666.25</v>
      </c>
      <c r="D45">
        <v>1677.8</v>
      </c>
      <c r="E45">
        <v>1666.25</v>
      </c>
      <c r="F45">
        <v>1675.05</v>
      </c>
      <c r="G45" s="1">
        <v>45300.468055555553</v>
      </c>
      <c r="H45">
        <v>5.2374160153329397E-3</v>
      </c>
      <c r="I45">
        <v>2.4797401891603998E-3</v>
      </c>
      <c r="J45">
        <v>3.93646551394242E-2</v>
      </c>
      <c r="K45">
        <v>4.5067989731702597E-2</v>
      </c>
      <c r="L45">
        <f t="shared" si="0"/>
        <v>5.2374160153329458E-3</v>
      </c>
      <c r="M45" s="3">
        <f t="shared" si="1"/>
        <v>0</v>
      </c>
      <c r="N45">
        <f t="shared" si="2"/>
        <v>2.4797401891604111E-3</v>
      </c>
      <c r="O45" s="3">
        <f t="shared" si="3"/>
        <v>1.1275702593849246E-17</v>
      </c>
      <c r="P45">
        <f t="shared" si="4"/>
        <v>3.9364655139424283E-2</v>
      </c>
      <c r="Q45" s="3">
        <f t="shared" si="5"/>
        <v>8.3266726846886741E-17</v>
      </c>
      <c r="R45">
        <f t="shared" si="6"/>
        <v>4.5067989731702666E-2</v>
      </c>
      <c r="S45" s="3">
        <f t="shared" si="7"/>
        <v>6.9388939039072284E-17</v>
      </c>
    </row>
    <row r="46" spans="1:19" x14ac:dyDescent="0.25">
      <c r="A46">
        <v>44</v>
      </c>
      <c r="B46" s="1">
        <v>45300.46875</v>
      </c>
      <c r="C46">
        <v>1674.95</v>
      </c>
      <c r="D46">
        <v>1676</v>
      </c>
      <c r="E46">
        <v>1671</v>
      </c>
      <c r="F46">
        <v>1674</v>
      </c>
      <c r="G46" s="1">
        <v>45300.509722222225</v>
      </c>
      <c r="H46">
        <v>-6.2704351049013495E-4</v>
      </c>
      <c r="I46">
        <v>2.4461340792226401E-3</v>
      </c>
      <c r="J46">
        <v>3.8831174682858599E-2</v>
      </c>
      <c r="K46">
        <v>4.3100999746267202E-2</v>
      </c>
      <c r="L46">
        <f t="shared" si="0"/>
        <v>-6.2704351049013517E-4</v>
      </c>
      <c r="M46" s="3">
        <f t="shared" si="1"/>
        <v>0</v>
      </c>
      <c r="N46">
        <f t="shared" si="2"/>
        <v>2.4461340792226514E-3</v>
      </c>
      <c r="O46" s="3">
        <f t="shared" si="3"/>
        <v>1.1275702593849246E-17</v>
      </c>
      <c r="P46">
        <f t="shared" si="4"/>
        <v>3.8831174682858634E-2</v>
      </c>
      <c r="Q46" s="3">
        <f t="shared" si="5"/>
        <v>0</v>
      </c>
      <c r="R46">
        <f t="shared" si="6"/>
        <v>4.310099974626723E-2</v>
      </c>
      <c r="S46" s="3">
        <f t="shared" si="7"/>
        <v>0</v>
      </c>
    </row>
    <row r="47" spans="1:19" x14ac:dyDescent="0.25">
      <c r="A47">
        <v>45</v>
      </c>
      <c r="B47" s="1">
        <v>45300.510416666664</v>
      </c>
      <c r="C47">
        <v>1673.95</v>
      </c>
      <c r="D47">
        <v>1674.15</v>
      </c>
      <c r="E47">
        <v>1669</v>
      </c>
      <c r="F47">
        <v>1671.6</v>
      </c>
      <c r="G47" s="1">
        <v>45300.551388888889</v>
      </c>
      <c r="H47">
        <v>-1.4347204756604E-3</v>
      </c>
      <c r="I47">
        <v>2.4697784537215501E-3</v>
      </c>
      <c r="J47">
        <v>3.9206517491837303E-2</v>
      </c>
      <c r="K47">
        <v>4.1549228473546897E-2</v>
      </c>
      <c r="L47">
        <f t="shared" si="0"/>
        <v>-1.4347204756604054E-3</v>
      </c>
      <c r="M47" s="3">
        <f t="shared" si="1"/>
        <v>-5.4210108624275222E-18</v>
      </c>
      <c r="N47">
        <f t="shared" si="2"/>
        <v>2.4697784537215588E-3</v>
      </c>
      <c r="O47" s="3">
        <f t="shared" si="3"/>
        <v>8.6736173798840355E-18</v>
      </c>
      <c r="P47">
        <f t="shared" si="4"/>
        <v>3.9206517491837352E-2</v>
      </c>
      <c r="Q47" s="3">
        <f t="shared" si="5"/>
        <v>0</v>
      </c>
      <c r="R47">
        <f t="shared" si="6"/>
        <v>4.1549228473546959E-2</v>
      </c>
      <c r="S47" s="3">
        <f t="shared" si="7"/>
        <v>6.2450045135165055E-17</v>
      </c>
    </row>
    <row r="48" spans="1:19" x14ac:dyDescent="0.25">
      <c r="A48">
        <v>46</v>
      </c>
      <c r="B48" s="1">
        <v>45300.552083333336</v>
      </c>
      <c r="C48">
        <v>1671.6</v>
      </c>
      <c r="D48">
        <v>1672.9</v>
      </c>
      <c r="E48">
        <v>1665.85</v>
      </c>
      <c r="F48">
        <v>1667.45</v>
      </c>
      <c r="G48" s="1">
        <v>45300.593055555553</v>
      </c>
      <c r="H48">
        <v>-2.4857382410370201E-3</v>
      </c>
      <c r="I48">
        <v>2.51855421641763E-3</v>
      </c>
      <c r="J48">
        <v>3.9980808720445203E-2</v>
      </c>
      <c r="K48">
        <v>4.0967264968090798E-2</v>
      </c>
      <c r="L48">
        <f t="shared" si="0"/>
        <v>-2.4857382410370223E-3</v>
      </c>
      <c r="M48" s="3">
        <f t="shared" si="1"/>
        <v>0</v>
      </c>
      <c r="N48">
        <f t="shared" si="2"/>
        <v>2.5185542164176383E-3</v>
      </c>
      <c r="O48" s="3">
        <f t="shared" si="3"/>
        <v>8.2399365108898337E-18</v>
      </c>
      <c r="P48">
        <f t="shared" si="4"/>
        <v>3.9980808720445314E-2</v>
      </c>
      <c r="Q48" s="3">
        <f t="shared" si="5"/>
        <v>1.1102230246251565E-16</v>
      </c>
      <c r="R48">
        <f t="shared" si="6"/>
        <v>4.0967264968090868E-2</v>
      </c>
      <c r="S48" s="3">
        <f t="shared" si="7"/>
        <v>6.9388939039072284E-17</v>
      </c>
    </row>
    <row r="49" spans="1:19" x14ac:dyDescent="0.25">
      <c r="A49">
        <v>47</v>
      </c>
      <c r="B49" s="1">
        <v>45300.59375</v>
      </c>
      <c r="C49">
        <v>1667.35</v>
      </c>
      <c r="D49">
        <v>1667.45</v>
      </c>
      <c r="E49">
        <v>1646.75</v>
      </c>
      <c r="F49">
        <v>1651.8</v>
      </c>
      <c r="G49" s="1">
        <v>45300.634722222225</v>
      </c>
      <c r="H49">
        <v>-9.4299109561066796E-3</v>
      </c>
      <c r="I49">
        <v>3.6153419246155501E-3</v>
      </c>
      <c r="J49">
        <v>5.7391773821990198E-2</v>
      </c>
      <c r="K49">
        <v>4.2047049763863802E-2</v>
      </c>
      <c r="L49">
        <f t="shared" si="0"/>
        <v>-9.4299109561066831E-3</v>
      </c>
      <c r="M49" s="3">
        <f t="shared" si="1"/>
        <v>0</v>
      </c>
      <c r="N49">
        <f t="shared" si="2"/>
        <v>3.6153419246155519E-3</v>
      </c>
      <c r="O49" s="3">
        <f t="shared" si="3"/>
        <v>0</v>
      </c>
      <c r="P49">
        <f t="shared" si="4"/>
        <v>5.7391773821990261E-2</v>
      </c>
      <c r="Q49" s="3">
        <f t="shared" si="5"/>
        <v>6.2450045135165055E-17</v>
      </c>
      <c r="R49">
        <f t="shared" si="6"/>
        <v>4.2047049763863864E-2</v>
      </c>
      <c r="S49" s="3">
        <f t="shared" si="7"/>
        <v>6.2450045135165055E-17</v>
      </c>
    </row>
    <row r="50" spans="1:19" x14ac:dyDescent="0.25">
      <c r="A50">
        <v>48</v>
      </c>
      <c r="B50" s="1">
        <v>45300.635416666664</v>
      </c>
      <c r="C50">
        <v>1651.9</v>
      </c>
      <c r="D50">
        <v>1652.35</v>
      </c>
      <c r="E50">
        <v>1648.35</v>
      </c>
      <c r="F50">
        <v>1650.95</v>
      </c>
      <c r="G50" s="1">
        <v>45300.645138888889</v>
      </c>
      <c r="H50">
        <v>-5.1472259103257597E-4</v>
      </c>
      <c r="I50">
        <v>3.61130077343299E-3</v>
      </c>
      <c r="J50">
        <v>5.7327622535753402E-2</v>
      </c>
      <c r="K50">
        <v>4.3455278572391801E-2</v>
      </c>
      <c r="L50">
        <f t="shared" si="0"/>
        <v>-5.1472259103257597E-4</v>
      </c>
      <c r="M50" s="3">
        <f t="shared" si="1"/>
        <v>0</v>
      </c>
      <c r="N50">
        <f t="shared" si="2"/>
        <v>3.6113007734329917E-3</v>
      </c>
      <c r="O50" s="3">
        <f t="shared" si="3"/>
        <v>0</v>
      </c>
      <c r="P50">
        <f t="shared" si="4"/>
        <v>5.732762253575345E-2</v>
      </c>
      <c r="Q50" s="3">
        <f t="shared" si="5"/>
        <v>0</v>
      </c>
      <c r="R50">
        <f t="shared" si="6"/>
        <v>4.3455278572391835E-2</v>
      </c>
      <c r="S50" s="3">
        <f t="shared" si="7"/>
        <v>0</v>
      </c>
    </row>
    <row r="51" spans="1:19" x14ac:dyDescent="0.25">
      <c r="A51">
        <v>49</v>
      </c>
      <c r="B51" s="1">
        <v>45301.385416666664</v>
      </c>
      <c r="C51">
        <v>1643</v>
      </c>
      <c r="D51">
        <v>1656</v>
      </c>
      <c r="E51">
        <v>1641.4</v>
      </c>
      <c r="F51">
        <v>1652.65</v>
      </c>
      <c r="G51" s="1">
        <v>45301.426388888889</v>
      </c>
      <c r="H51">
        <v>1.0291803790139201E-3</v>
      </c>
      <c r="I51">
        <v>3.6219597592915698E-3</v>
      </c>
      <c r="J51">
        <v>5.7496828690613198E-2</v>
      </c>
      <c r="K51">
        <v>4.4959624134024802E-2</v>
      </c>
      <c r="L51">
        <f t="shared" si="0"/>
        <v>1.0291803790139235E-3</v>
      </c>
      <c r="M51" s="3">
        <f t="shared" si="1"/>
        <v>-3.4694469519536142E-18</v>
      </c>
      <c r="N51">
        <f t="shared" si="2"/>
        <v>3.6219597592915763E-3</v>
      </c>
      <c r="O51" s="3">
        <f t="shared" si="3"/>
        <v>6.5052130349130266E-18</v>
      </c>
      <c r="P51">
        <f t="shared" si="4"/>
        <v>5.7496828690613268E-2</v>
      </c>
      <c r="Q51" s="3">
        <f t="shared" si="5"/>
        <v>6.9388939039072284E-17</v>
      </c>
      <c r="R51">
        <f t="shared" si="6"/>
        <v>4.495962413402492E-2</v>
      </c>
      <c r="S51" s="3">
        <f t="shared" si="7"/>
        <v>1.1796119636642288E-16</v>
      </c>
    </row>
    <row r="52" spans="1:19" x14ac:dyDescent="0.25">
      <c r="A52">
        <v>50</v>
      </c>
      <c r="B52" s="1">
        <v>45301.427083333336</v>
      </c>
      <c r="C52">
        <v>1652.7</v>
      </c>
      <c r="D52">
        <v>1655.75</v>
      </c>
      <c r="E52">
        <v>1649.05</v>
      </c>
      <c r="F52">
        <v>1652.5</v>
      </c>
      <c r="G52" s="1">
        <v>45301.468055555553</v>
      </c>
      <c r="H52" s="2">
        <v>-9.0767438756521505E-5</v>
      </c>
      <c r="I52">
        <v>3.55670370504564E-3</v>
      </c>
      <c r="J52">
        <v>5.6460920944156799E-2</v>
      </c>
      <c r="K52">
        <v>4.6492034366537399E-2</v>
      </c>
      <c r="L52">
        <f t="shared" si="0"/>
        <v>-9.0767438756521519E-5</v>
      </c>
      <c r="M52" s="3">
        <f t="shared" si="1"/>
        <v>0</v>
      </c>
      <c r="N52">
        <f t="shared" si="2"/>
        <v>3.5567037050456447E-3</v>
      </c>
      <c r="O52" s="3">
        <f t="shared" si="3"/>
        <v>4.7704895589362195E-18</v>
      </c>
      <c r="P52">
        <f t="shared" si="4"/>
        <v>5.6460920944156813E-2</v>
      </c>
      <c r="Q52" s="3">
        <f t="shared" si="5"/>
        <v>0</v>
      </c>
      <c r="R52">
        <f t="shared" si="6"/>
        <v>4.649203436653751E-2</v>
      </c>
      <c r="S52" s="3">
        <f t="shared" si="7"/>
        <v>1.1102230246251565E-16</v>
      </c>
    </row>
    <row r="53" spans="1:19" x14ac:dyDescent="0.25">
      <c r="A53">
        <v>51</v>
      </c>
      <c r="B53" s="1">
        <v>45301.46875</v>
      </c>
      <c r="C53">
        <v>1652.45</v>
      </c>
      <c r="D53">
        <v>1655.5</v>
      </c>
      <c r="E53">
        <v>1651.15</v>
      </c>
      <c r="F53">
        <v>1653.5</v>
      </c>
      <c r="G53" s="1">
        <v>45301.509722222225</v>
      </c>
      <c r="H53">
        <v>6.0496069600612804E-4</v>
      </c>
      <c r="I53">
        <v>3.5726882752933099E-3</v>
      </c>
      <c r="J53">
        <v>5.6714668130294202E-2</v>
      </c>
      <c r="K53">
        <v>4.8142123456662703E-2</v>
      </c>
      <c r="L53">
        <f t="shared" si="0"/>
        <v>6.0496069600612815E-4</v>
      </c>
      <c r="M53" s="3">
        <f t="shared" si="1"/>
        <v>0</v>
      </c>
      <c r="N53">
        <f t="shared" si="2"/>
        <v>3.5726882752933147E-3</v>
      </c>
      <c r="O53" s="3">
        <f t="shared" si="3"/>
        <v>4.7704895589362195E-18</v>
      </c>
      <c r="P53">
        <f t="shared" si="4"/>
        <v>5.6714668130294271E-2</v>
      </c>
      <c r="Q53" s="3">
        <f t="shared" si="5"/>
        <v>6.9388939039072284E-17</v>
      </c>
      <c r="R53">
        <f t="shared" si="6"/>
        <v>4.8142123456662779E-2</v>
      </c>
      <c r="S53" s="3">
        <f t="shared" si="7"/>
        <v>7.6327832942979512E-17</v>
      </c>
    </row>
    <row r="54" spans="1:19" x14ac:dyDescent="0.25">
      <c r="A54">
        <v>52</v>
      </c>
      <c r="B54" s="1">
        <v>45301.510416666664</v>
      </c>
      <c r="C54">
        <v>1653.5</v>
      </c>
      <c r="D54">
        <v>1656.8</v>
      </c>
      <c r="E54">
        <v>1650.2</v>
      </c>
      <c r="F54">
        <v>1656.6</v>
      </c>
      <c r="G54" s="1">
        <v>45301.551388888889</v>
      </c>
      <c r="H54">
        <v>1.8730557423161801E-3</v>
      </c>
      <c r="I54">
        <v>3.5606514894775199E-3</v>
      </c>
      <c r="J54">
        <v>5.6523590079175401E-2</v>
      </c>
      <c r="K54">
        <v>4.9929856023654802E-2</v>
      </c>
      <c r="L54">
        <f t="shared" si="0"/>
        <v>1.8730557423161872E-3</v>
      </c>
      <c r="M54" s="3">
        <f t="shared" si="1"/>
        <v>-7.1557343384043293E-18</v>
      </c>
      <c r="N54">
        <f t="shared" si="2"/>
        <v>3.5606514894775212E-3</v>
      </c>
      <c r="O54" s="3">
        <f t="shared" si="3"/>
        <v>0</v>
      </c>
      <c r="P54">
        <f t="shared" si="4"/>
        <v>5.6523590079175436E-2</v>
      </c>
      <c r="Q54" s="3">
        <f t="shared" si="5"/>
        <v>0</v>
      </c>
      <c r="R54">
        <f t="shared" si="6"/>
        <v>4.9929856023654913E-2</v>
      </c>
      <c r="S54" s="3">
        <f t="shared" si="7"/>
        <v>1.1102230246251565E-16</v>
      </c>
    </row>
    <row r="55" spans="1:19" x14ac:dyDescent="0.25">
      <c r="A55">
        <v>53</v>
      </c>
      <c r="B55" s="1">
        <v>45301.552083333336</v>
      </c>
      <c r="C55">
        <v>1656.6</v>
      </c>
      <c r="D55">
        <v>1659.95</v>
      </c>
      <c r="E55">
        <v>1653.8</v>
      </c>
      <c r="F55">
        <v>1658.1</v>
      </c>
      <c r="G55" s="1">
        <v>45301.593055555553</v>
      </c>
      <c r="H55">
        <v>9.0505934316321101E-4</v>
      </c>
      <c r="I55">
        <v>3.0534464708251502E-3</v>
      </c>
      <c r="J55">
        <v>4.8471960020707201E-2</v>
      </c>
      <c r="K55">
        <v>5.0840586511783102E-2</v>
      </c>
      <c r="L55">
        <f t="shared" si="0"/>
        <v>9.0505934316321176E-4</v>
      </c>
      <c r="M55" s="3">
        <f t="shared" si="1"/>
        <v>0</v>
      </c>
      <c r="N55">
        <f t="shared" si="2"/>
        <v>3.0534464708251593E-3</v>
      </c>
      <c r="O55" s="3">
        <f t="shared" si="3"/>
        <v>9.1072982488782372E-18</v>
      </c>
      <c r="P55">
        <f t="shared" si="4"/>
        <v>4.8471960020707278E-2</v>
      </c>
      <c r="Q55" s="3">
        <f t="shared" si="5"/>
        <v>7.6327832942979512E-17</v>
      </c>
      <c r="R55">
        <f t="shared" si="6"/>
        <v>5.0840586511783213E-2</v>
      </c>
      <c r="S55" s="3">
        <f t="shared" si="7"/>
        <v>1.1102230246251565E-16</v>
      </c>
    </row>
    <row r="56" spans="1:19" x14ac:dyDescent="0.25">
      <c r="A56">
        <v>54</v>
      </c>
      <c r="B56" s="1">
        <v>45301.59375</v>
      </c>
      <c r="C56">
        <v>1658.15</v>
      </c>
      <c r="D56">
        <v>1659.9</v>
      </c>
      <c r="E56">
        <v>1653.75</v>
      </c>
      <c r="F56">
        <v>1653.9</v>
      </c>
      <c r="G56" s="1">
        <v>45301.634722222225</v>
      </c>
      <c r="H56">
        <v>-2.5362332435793001E-3</v>
      </c>
      <c r="I56">
        <v>3.0826386339256199E-3</v>
      </c>
      <c r="J56">
        <v>4.8935371243482399E-2</v>
      </c>
      <c r="K56">
        <v>5.1851006167845499E-2</v>
      </c>
      <c r="L56">
        <f t="shared" si="0"/>
        <v>-2.5362332435793049E-3</v>
      </c>
      <c r="M56" s="3">
        <f t="shared" si="1"/>
        <v>-4.7704895589362195E-18</v>
      </c>
      <c r="N56">
        <f t="shared" si="2"/>
        <v>3.0826386339256272E-3</v>
      </c>
      <c r="O56" s="3">
        <f t="shared" si="3"/>
        <v>7.3725747729014302E-18</v>
      </c>
      <c r="P56">
        <f t="shared" si="4"/>
        <v>4.8935371243482524E-2</v>
      </c>
      <c r="Q56" s="3">
        <f t="shared" si="5"/>
        <v>1.2490009027033011E-16</v>
      </c>
      <c r="R56">
        <f t="shared" si="6"/>
        <v>5.1851006167845604E-2</v>
      </c>
      <c r="S56" s="3">
        <f t="shared" si="7"/>
        <v>1.0408340855860843E-16</v>
      </c>
    </row>
    <row r="57" spans="1:19" x14ac:dyDescent="0.25">
      <c r="A57">
        <v>55</v>
      </c>
      <c r="B57" s="1">
        <v>45301.635416666664</v>
      </c>
      <c r="C57">
        <v>1653.9</v>
      </c>
      <c r="D57">
        <v>1658.55</v>
      </c>
      <c r="E57">
        <v>1653.1</v>
      </c>
      <c r="F57">
        <v>1656</v>
      </c>
      <c r="G57" s="1">
        <v>45301.645138888889</v>
      </c>
      <c r="H57">
        <v>1.2689206814573001E-3</v>
      </c>
      <c r="I57">
        <v>3.16826904723407E-3</v>
      </c>
      <c r="J57">
        <v>5.0294711913149499E-2</v>
      </c>
      <c r="K57">
        <v>5.2959825609976703E-2</v>
      </c>
      <c r="L57">
        <f t="shared" si="0"/>
        <v>1.2689206814573025E-3</v>
      </c>
      <c r="M57" s="3">
        <f t="shared" si="1"/>
        <v>-2.3852447794681098E-18</v>
      </c>
      <c r="N57">
        <f t="shared" si="2"/>
        <v>3.1682690472340787E-3</v>
      </c>
      <c r="O57" s="3">
        <f t="shared" si="3"/>
        <v>8.6736173798840355E-18</v>
      </c>
      <c r="P57">
        <f t="shared" si="4"/>
        <v>5.0294711913149555E-2</v>
      </c>
      <c r="Q57" s="3">
        <f t="shared" si="5"/>
        <v>5.5511151231257827E-17</v>
      </c>
      <c r="R57">
        <f t="shared" si="6"/>
        <v>5.2959825609976821E-2</v>
      </c>
      <c r="S57" s="3">
        <f t="shared" si="7"/>
        <v>1.1796119636642288E-16</v>
      </c>
    </row>
    <row r="58" spans="1:19" x14ac:dyDescent="0.25">
      <c r="A58">
        <v>56</v>
      </c>
      <c r="B58" s="1">
        <v>45302.385416666664</v>
      </c>
      <c r="C58">
        <v>1660</v>
      </c>
      <c r="D58">
        <v>1662.9</v>
      </c>
      <c r="E58">
        <v>1651</v>
      </c>
      <c r="F58">
        <v>1654.7</v>
      </c>
      <c r="G58" s="1">
        <v>45302.426388888889</v>
      </c>
      <c r="H58">
        <v>-7.8533244740644004E-4</v>
      </c>
      <c r="I58">
        <v>3.1259665624269102E-3</v>
      </c>
      <c r="J58">
        <v>4.96231807853105E-2</v>
      </c>
      <c r="K58">
        <v>5.3924062816463302E-2</v>
      </c>
      <c r="L58">
        <f t="shared" si="0"/>
        <v>-7.8533244740644015E-4</v>
      </c>
      <c r="M58" s="3">
        <f t="shared" si="1"/>
        <v>0</v>
      </c>
      <c r="N58">
        <f t="shared" si="2"/>
        <v>3.1259665624269167E-3</v>
      </c>
      <c r="O58" s="3">
        <f t="shared" si="3"/>
        <v>6.5052130349130266E-18</v>
      </c>
      <c r="P58">
        <f t="shared" si="4"/>
        <v>4.9623180785310521E-2</v>
      </c>
      <c r="Q58" s="3">
        <f t="shared" si="5"/>
        <v>0</v>
      </c>
      <c r="R58">
        <f t="shared" si="6"/>
        <v>5.3924062816463336E-2</v>
      </c>
      <c r="S58" s="3">
        <f t="shared" si="7"/>
        <v>0</v>
      </c>
    </row>
    <row r="59" spans="1:19" x14ac:dyDescent="0.25">
      <c r="A59">
        <v>57</v>
      </c>
      <c r="B59" s="1">
        <v>45302.427083333336</v>
      </c>
      <c r="C59">
        <v>1654.9</v>
      </c>
      <c r="D59">
        <v>1655.6</v>
      </c>
      <c r="E59">
        <v>1648.1</v>
      </c>
      <c r="F59">
        <v>1653.6</v>
      </c>
      <c r="G59" s="1">
        <v>45302.468055555553</v>
      </c>
      <c r="H59">
        <v>-6.6499413024018498E-4</v>
      </c>
      <c r="I59">
        <v>1.22510494432183E-3</v>
      </c>
      <c r="J59">
        <v>1.9447938075787301E-2</v>
      </c>
      <c r="K59">
        <v>5.0129679241843E-2</v>
      </c>
      <c r="L59">
        <f t="shared" si="0"/>
        <v>-6.649941302401853E-4</v>
      </c>
      <c r="M59" s="3">
        <f t="shared" si="1"/>
        <v>0</v>
      </c>
      <c r="N59">
        <f t="shared" si="2"/>
        <v>1.2251049443218413E-3</v>
      </c>
      <c r="O59" s="3">
        <f t="shared" si="3"/>
        <v>1.1275702593849246E-17</v>
      </c>
      <c r="P59">
        <f t="shared" si="4"/>
        <v>1.9447938075787343E-2</v>
      </c>
      <c r="Q59" s="3">
        <f t="shared" si="5"/>
        <v>4.163336342344337E-17</v>
      </c>
      <c r="R59">
        <f t="shared" si="6"/>
        <v>5.0129679241843042E-2</v>
      </c>
      <c r="S59" s="3">
        <f t="shared" si="7"/>
        <v>0</v>
      </c>
    </row>
    <row r="60" spans="1:19" x14ac:dyDescent="0.25">
      <c r="A60">
        <v>58</v>
      </c>
      <c r="B60" s="1">
        <v>45302.46875</v>
      </c>
      <c r="C60">
        <v>1653.75</v>
      </c>
      <c r="D60">
        <v>1657.95</v>
      </c>
      <c r="E60">
        <v>1652.5</v>
      </c>
      <c r="F60">
        <v>1656.2</v>
      </c>
      <c r="G60" s="1">
        <v>45302.509722222225</v>
      </c>
      <c r="H60">
        <v>1.5710922320413599E-3</v>
      </c>
      <c r="I60">
        <v>1.27760740878725E-3</v>
      </c>
      <c r="J60">
        <v>2.02813888609483E-2</v>
      </c>
      <c r="K60">
        <v>4.6425055874362499E-2</v>
      </c>
      <c r="L60">
        <f t="shared" si="0"/>
        <v>1.5710922320413677E-3</v>
      </c>
      <c r="M60" s="3">
        <f t="shared" si="1"/>
        <v>-7.8062556418956319E-18</v>
      </c>
      <c r="N60">
        <f t="shared" si="2"/>
        <v>1.2776074087872582E-3</v>
      </c>
      <c r="O60" s="3">
        <f t="shared" si="3"/>
        <v>8.2399365108898337E-18</v>
      </c>
      <c r="P60">
        <f t="shared" si="4"/>
        <v>2.0281388860948338E-2</v>
      </c>
      <c r="Q60" s="3">
        <f t="shared" si="5"/>
        <v>3.8163916471489756E-17</v>
      </c>
      <c r="R60">
        <f t="shared" si="6"/>
        <v>4.6425055874362534E-2</v>
      </c>
      <c r="S60" s="3">
        <f t="shared" si="7"/>
        <v>0</v>
      </c>
    </row>
    <row r="61" spans="1:19" x14ac:dyDescent="0.25">
      <c r="A61">
        <v>59</v>
      </c>
      <c r="B61" s="1">
        <v>45302.510416666664</v>
      </c>
      <c r="C61">
        <v>1656.15</v>
      </c>
      <c r="D61">
        <v>1658.75</v>
      </c>
      <c r="E61">
        <v>1654.05</v>
      </c>
      <c r="F61">
        <v>1656.8</v>
      </c>
      <c r="G61" s="1">
        <v>45302.551388888889</v>
      </c>
      <c r="H61">
        <v>3.6220948177470699E-4</v>
      </c>
      <c r="I61">
        <v>1.2559388562473799E-3</v>
      </c>
      <c r="J61">
        <v>1.99374112532009E-2</v>
      </c>
      <c r="K61">
        <v>4.2669114130621202E-2</v>
      </c>
      <c r="L61">
        <f t="shared" si="0"/>
        <v>3.622094817747078E-4</v>
      </c>
      <c r="M61" s="3">
        <f t="shared" si="1"/>
        <v>-8.1315162936412833E-19</v>
      </c>
      <c r="N61">
        <f t="shared" si="2"/>
        <v>1.2559388562473905E-3</v>
      </c>
      <c r="O61" s="3">
        <f t="shared" si="3"/>
        <v>1.0625181290357943E-17</v>
      </c>
      <c r="P61">
        <f t="shared" si="4"/>
        <v>1.9937411253200976E-2</v>
      </c>
      <c r="Q61" s="3">
        <f t="shared" si="5"/>
        <v>7.6327832942979512E-17</v>
      </c>
      <c r="R61">
        <f t="shared" si="6"/>
        <v>4.26691141306213E-2</v>
      </c>
      <c r="S61" s="3">
        <f t="shared" si="7"/>
        <v>9.7144514654701197E-17</v>
      </c>
    </row>
    <row r="62" spans="1:19" x14ac:dyDescent="0.25">
      <c r="A62">
        <v>60</v>
      </c>
      <c r="B62" s="1">
        <v>45302.552083333336</v>
      </c>
      <c r="C62">
        <v>1656.8</v>
      </c>
      <c r="D62">
        <v>1658.1</v>
      </c>
      <c r="E62">
        <v>1643</v>
      </c>
      <c r="F62">
        <v>1645.65</v>
      </c>
      <c r="G62" s="1">
        <v>45302.593055555553</v>
      </c>
      <c r="H62">
        <v>-6.7525881497646698E-3</v>
      </c>
      <c r="I62">
        <v>2.4549251943666102E-3</v>
      </c>
      <c r="J62">
        <v>3.8970729309365799E-2</v>
      </c>
      <c r="K62">
        <v>4.09200949671421E-2</v>
      </c>
      <c r="L62">
        <f t="shared" si="0"/>
        <v>-6.7525881497646767E-3</v>
      </c>
      <c r="M62" s="3">
        <f t="shared" si="1"/>
        <v>-6.9388939039072284E-18</v>
      </c>
      <c r="N62">
        <f t="shared" si="2"/>
        <v>2.4549251943666171E-3</v>
      </c>
      <c r="O62" s="3">
        <f t="shared" si="3"/>
        <v>6.9388939039072284E-18</v>
      </c>
      <c r="P62">
        <f t="shared" si="4"/>
        <v>3.8970729309365834E-2</v>
      </c>
      <c r="Q62" s="3">
        <f t="shared" si="5"/>
        <v>0</v>
      </c>
      <c r="R62">
        <f t="shared" si="6"/>
        <v>4.0920094967142204E-2</v>
      </c>
      <c r="S62" s="3">
        <f t="shared" si="7"/>
        <v>1.0408340855860843E-16</v>
      </c>
    </row>
    <row r="63" spans="1:19" x14ac:dyDescent="0.25">
      <c r="A63">
        <v>61</v>
      </c>
      <c r="B63" s="1">
        <v>45302.59375</v>
      </c>
      <c r="C63">
        <v>1645.45</v>
      </c>
      <c r="D63">
        <v>1651.5</v>
      </c>
      <c r="E63">
        <v>1644</v>
      </c>
      <c r="F63">
        <v>1648.45</v>
      </c>
      <c r="G63" s="1">
        <v>45302.634722222225</v>
      </c>
      <c r="H63">
        <v>1.7000095166150001E-3</v>
      </c>
      <c r="I63">
        <v>2.5215164580844802E-3</v>
      </c>
      <c r="J63">
        <v>4.0027832849087799E-2</v>
      </c>
      <c r="K63">
        <v>3.92514114390215E-2</v>
      </c>
      <c r="L63">
        <f t="shared" si="0"/>
        <v>1.7000095166150064E-3</v>
      </c>
      <c r="M63" s="3">
        <f t="shared" si="1"/>
        <v>-6.2883726004159257E-18</v>
      </c>
      <c r="N63">
        <f t="shared" si="2"/>
        <v>2.5215164580844876E-3</v>
      </c>
      <c r="O63" s="3">
        <f t="shared" si="3"/>
        <v>7.3725747729014302E-18</v>
      </c>
      <c r="P63">
        <f t="shared" si="4"/>
        <v>4.0027832849087855E-2</v>
      </c>
      <c r="Q63" s="3">
        <f t="shared" si="5"/>
        <v>5.5511151231257827E-17</v>
      </c>
      <c r="R63">
        <f t="shared" si="6"/>
        <v>3.9251411439021562E-2</v>
      </c>
      <c r="S63" s="3">
        <f t="shared" si="7"/>
        <v>6.2450045135165055E-17</v>
      </c>
    </row>
    <row r="64" spans="1:19" x14ac:dyDescent="0.25">
      <c r="A64">
        <v>62</v>
      </c>
      <c r="B64" s="1">
        <v>45302.635416666664</v>
      </c>
      <c r="C64">
        <v>1648.45</v>
      </c>
      <c r="D64">
        <v>1650.7</v>
      </c>
      <c r="E64">
        <v>1648.05</v>
      </c>
      <c r="F64">
        <v>1649.3</v>
      </c>
      <c r="G64" s="1">
        <v>45302.645138888889</v>
      </c>
      <c r="H64">
        <v>5.1550300588188E-4</v>
      </c>
      <c r="I64">
        <v>2.4356326970532498E-3</v>
      </c>
      <c r="J64">
        <v>3.8664470409002498E-2</v>
      </c>
      <c r="K64">
        <v>3.7465499472004199E-2</v>
      </c>
      <c r="L64">
        <f t="shared" si="0"/>
        <v>5.1550300588188054E-4</v>
      </c>
      <c r="M64" s="3">
        <f t="shared" si="1"/>
        <v>0</v>
      </c>
      <c r="N64">
        <f t="shared" si="2"/>
        <v>2.4356326970532537E-3</v>
      </c>
      <c r="O64" s="3">
        <f t="shared" si="3"/>
        <v>3.903127820947816E-18</v>
      </c>
      <c r="P64">
        <f t="shared" si="4"/>
        <v>3.8664470409002588E-2</v>
      </c>
      <c r="Q64" s="3">
        <f t="shared" si="5"/>
        <v>9.0205620750793969E-17</v>
      </c>
      <c r="R64">
        <f t="shared" si="6"/>
        <v>3.7465499472004282E-2</v>
      </c>
      <c r="S64" s="3">
        <f t="shared" si="7"/>
        <v>8.3266726846886741E-17</v>
      </c>
    </row>
    <row r="65" spans="1:19" x14ac:dyDescent="0.25">
      <c r="A65">
        <v>63</v>
      </c>
      <c r="B65" s="1">
        <v>45303.385416666664</v>
      </c>
      <c r="C65">
        <v>1652</v>
      </c>
      <c r="D65">
        <v>1656</v>
      </c>
      <c r="E65">
        <v>1645</v>
      </c>
      <c r="F65">
        <v>1655.8</v>
      </c>
      <c r="G65" s="1">
        <v>45303.426388888889</v>
      </c>
      <c r="H65">
        <v>3.9333202505988703E-3</v>
      </c>
      <c r="I65">
        <v>2.7519571213054398E-3</v>
      </c>
      <c r="J65">
        <v>4.3685964970124502E-2</v>
      </c>
      <c r="K65">
        <v>3.6986899966945902E-2</v>
      </c>
      <c r="L65">
        <f t="shared" si="0"/>
        <v>3.9333202505988756E-3</v>
      </c>
      <c r="M65" s="3">
        <f t="shared" si="1"/>
        <v>0</v>
      </c>
      <c r="N65">
        <f t="shared" si="2"/>
        <v>2.7519571213054502E-3</v>
      </c>
      <c r="O65" s="3">
        <f t="shared" si="3"/>
        <v>1.0408340855860843E-17</v>
      </c>
      <c r="P65">
        <f t="shared" si="4"/>
        <v>4.3685964970124593E-2</v>
      </c>
      <c r="Q65" s="3">
        <f t="shared" si="5"/>
        <v>9.0205620750793969E-17</v>
      </c>
      <c r="R65">
        <f t="shared" si="6"/>
        <v>3.6986899966946013E-2</v>
      </c>
      <c r="S65" s="3">
        <f t="shared" si="7"/>
        <v>1.1102230246251565E-16</v>
      </c>
    </row>
    <row r="66" spans="1:19" x14ac:dyDescent="0.25">
      <c r="A66">
        <v>64</v>
      </c>
      <c r="B66" s="1">
        <v>45303.427083333336</v>
      </c>
      <c r="C66">
        <v>1655.65</v>
      </c>
      <c r="D66">
        <v>1655.95</v>
      </c>
      <c r="E66">
        <v>1648.05</v>
      </c>
      <c r="F66">
        <v>1649.3</v>
      </c>
      <c r="G66" s="1">
        <v>45303.468055555553</v>
      </c>
      <c r="H66">
        <v>-3.9333202505989597E-3</v>
      </c>
      <c r="I66">
        <v>2.9015197157461902E-3</v>
      </c>
      <c r="J66">
        <v>4.6060197552091398E-2</v>
      </c>
      <c r="K66">
        <v>3.66993825978068E-2</v>
      </c>
      <c r="L66">
        <f t="shared" si="0"/>
        <v>-3.9333202505989632E-3</v>
      </c>
      <c r="M66" s="3">
        <f t="shared" si="1"/>
        <v>0</v>
      </c>
      <c r="N66">
        <f t="shared" si="2"/>
        <v>2.9015197157461915E-3</v>
      </c>
      <c r="O66" s="3">
        <f t="shared" si="3"/>
        <v>0</v>
      </c>
      <c r="P66">
        <f t="shared" si="4"/>
        <v>4.6060197552091467E-2</v>
      </c>
      <c r="Q66" s="3">
        <f t="shared" si="5"/>
        <v>6.9388939039072284E-17</v>
      </c>
      <c r="R66">
        <f t="shared" si="6"/>
        <v>3.6699382597806911E-2</v>
      </c>
      <c r="S66" s="3">
        <f t="shared" si="7"/>
        <v>1.1102230246251565E-16</v>
      </c>
    </row>
    <row r="67" spans="1:19" x14ac:dyDescent="0.25">
      <c r="A67">
        <v>65</v>
      </c>
      <c r="B67" s="1">
        <v>45303.46875</v>
      </c>
      <c r="C67">
        <v>1649.25</v>
      </c>
      <c r="D67">
        <v>1650</v>
      </c>
      <c r="E67">
        <v>1643.4</v>
      </c>
      <c r="F67">
        <v>1645</v>
      </c>
      <c r="G67" s="1">
        <v>45303.509722222225</v>
      </c>
      <c r="H67">
        <v>-2.6105712546342901E-3</v>
      </c>
      <c r="I67">
        <v>2.9279178078917699E-3</v>
      </c>
      <c r="J67">
        <v>4.6479254273514098E-2</v>
      </c>
      <c r="K67">
        <v>3.6317836833843299E-2</v>
      </c>
      <c r="L67">
        <f t="shared" si="0"/>
        <v>-2.6105712546342923E-3</v>
      </c>
      <c r="M67" s="3">
        <f t="shared" si="1"/>
        <v>0</v>
      </c>
      <c r="N67">
        <f t="shared" si="2"/>
        <v>2.9279178078917764E-3</v>
      </c>
      <c r="O67" s="3">
        <f t="shared" si="3"/>
        <v>6.5052130349130266E-18</v>
      </c>
      <c r="P67">
        <f t="shared" si="4"/>
        <v>4.6479254273514181E-2</v>
      </c>
      <c r="Q67" s="3">
        <f t="shared" si="5"/>
        <v>8.3266726846886741E-17</v>
      </c>
      <c r="R67">
        <f t="shared" si="6"/>
        <v>3.6317836833843362E-2</v>
      </c>
      <c r="S67" s="3">
        <f t="shared" si="7"/>
        <v>6.2450045135165055E-17</v>
      </c>
    </row>
    <row r="68" spans="1:19" x14ac:dyDescent="0.25">
      <c r="A68">
        <v>66</v>
      </c>
      <c r="B68" s="1">
        <v>45303.510416666664</v>
      </c>
      <c r="C68">
        <v>1645</v>
      </c>
      <c r="D68">
        <v>1646</v>
      </c>
      <c r="E68">
        <v>1638.3</v>
      </c>
      <c r="F68">
        <v>1641.75</v>
      </c>
      <c r="G68" s="1">
        <v>45303.551388888889</v>
      </c>
      <c r="H68">
        <v>-1.9776381283903E-3</v>
      </c>
      <c r="I68">
        <v>2.9544865532111402E-3</v>
      </c>
      <c r="J68">
        <v>4.6901020030086601E-2</v>
      </c>
      <c r="K68">
        <v>3.60456207583209E-2</v>
      </c>
      <c r="L68">
        <f t="shared" ref="L68:L131" si="8">LN(F68/F67)</f>
        <v>-1.9776381283903091E-3</v>
      </c>
      <c r="M68" s="3">
        <f t="shared" ref="M68:M131" si="9">ABS(H68)-ABS(L68)</f>
        <v>-9.1072982488782372E-18</v>
      </c>
      <c r="N68">
        <f t="shared" si="2"/>
        <v>2.9544865532111493E-3</v>
      </c>
      <c r="O68" s="3">
        <f t="shared" si="3"/>
        <v>9.1072982488782372E-18</v>
      </c>
      <c r="P68">
        <f t="shared" si="4"/>
        <v>4.6901020030086608E-2</v>
      </c>
      <c r="Q68" s="3">
        <f t="shared" si="5"/>
        <v>0</v>
      </c>
      <c r="R68">
        <f t="shared" si="6"/>
        <v>3.6045620758320976E-2</v>
      </c>
      <c r="S68" s="3">
        <f t="shared" si="7"/>
        <v>7.6327832942979512E-17</v>
      </c>
    </row>
    <row r="69" spans="1:19" x14ac:dyDescent="0.25">
      <c r="A69">
        <v>67</v>
      </c>
      <c r="B69" s="1">
        <v>45303.552083333336</v>
      </c>
      <c r="C69">
        <v>1641.8</v>
      </c>
      <c r="D69">
        <v>1647.85</v>
      </c>
      <c r="E69">
        <v>1640.75</v>
      </c>
      <c r="F69">
        <v>1646.35</v>
      </c>
      <c r="G69" s="1">
        <v>45303.593055555553</v>
      </c>
      <c r="H69">
        <v>2.7979702569735599E-3</v>
      </c>
      <c r="I69">
        <v>3.1451359694927498E-3</v>
      </c>
      <c r="J69">
        <v>4.9927485688571097E-2</v>
      </c>
      <c r="K69">
        <v>3.90935755195993E-2</v>
      </c>
      <c r="L69">
        <f t="shared" si="8"/>
        <v>2.7979702569735682E-3</v>
      </c>
      <c r="M69" s="3">
        <f t="shared" si="9"/>
        <v>-8.2399365108898337E-18</v>
      </c>
      <c r="N69">
        <f t="shared" si="2"/>
        <v>3.1451359694927516E-3</v>
      </c>
      <c r="O69" s="3">
        <f t="shared" si="3"/>
        <v>0</v>
      </c>
      <c r="P69">
        <f t="shared" si="4"/>
        <v>4.9927485688571104E-2</v>
      </c>
      <c r="Q69" s="3">
        <f t="shared" si="5"/>
        <v>0</v>
      </c>
      <c r="R69">
        <f t="shared" si="6"/>
        <v>3.9093575519599355E-2</v>
      </c>
      <c r="S69" s="3">
        <f t="shared" si="7"/>
        <v>5.5511151231257827E-17</v>
      </c>
    </row>
    <row r="70" spans="1:19" x14ac:dyDescent="0.25">
      <c r="A70">
        <v>68</v>
      </c>
      <c r="B70" s="1">
        <v>45303.59375</v>
      </c>
      <c r="C70">
        <v>1646.4</v>
      </c>
      <c r="D70">
        <v>1647.8</v>
      </c>
      <c r="E70">
        <v>1633.6</v>
      </c>
      <c r="F70">
        <v>1641.05</v>
      </c>
      <c r="G70" s="1">
        <v>45303.634722222225</v>
      </c>
      <c r="H70">
        <v>-3.2244354760603599E-3</v>
      </c>
      <c r="I70">
        <v>3.1675451874852599E-3</v>
      </c>
      <c r="J70">
        <v>5.0283220995872797E-2</v>
      </c>
      <c r="K70">
        <v>4.20937587330917E-2</v>
      </c>
      <c r="L70">
        <f t="shared" si="8"/>
        <v>-3.2244354760603616E-3</v>
      </c>
      <c r="M70" s="3">
        <f t="shared" si="9"/>
        <v>0</v>
      </c>
      <c r="N70">
        <f t="shared" si="2"/>
        <v>3.1675451874852651E-3</v>
      </c>
      <c r="O70" s="3">
        <f t="shared" si="3"/>
        <v>5.2041704279304213E-18</v>
      </c>
      <c r="P70">
        <f t="shared" si="4"/>
        <v>5.0283220995872846E-2</v>
      </c>
      <c r="Q70" s="3">
        <f t="shared" si="5"/>
        <v>0</v>
      </c>
      <c r="R70">
        <f t="shared" si="6"/>
        <v>4.2093758733091804E-2</v>
      </c>
      <c r="S70" s="3">
        <f t="shared" si="7"/>
        <v>1.0408340855860843E-16</v>
      </c>
    </row>
    <row r="71" spans="1:19" x14ac:dyDescent="0.25">
      <c r="A71">
        <v>69</v>
      </c>
      <c r="B71" s="1">
        <v>45303.635416666664</v>
      </c>
      <c r="C71">
        <v>1641.05</v>
      </c>
      <c r="D71">
        <v>1645</v>
      </c>
      <c r="E71">
        <v>1640.6</v>
      </c>
      <c r="F71">
        <v>1644</v>
      </c>
      <c r="G71" s="1">
        <v>45303.645138888889</v>
      </c>
      <c r="H71">
        <v>1.79601576413013E-3</v>
      </c>
      <c r="I71">
        <v>3.2535753605775E-3</v>
      </c>
      <c r="J71">
        <v>5.1648907655372202E-2</v>
      </c>
      <c r="K71">
        <v>4.5264908373308897E-2</v>
      </c>
      <c r="L71">
        <f t="shared" si="8"/>
        <v>1.7960157641301311E-3</v>
      </c>
      <c r="M71" s="3">
        <f t="shared" si="9"/>
        <v>0</v>
      </c>
      <c r="N71">
        <f t="shared" si="2"/>
        <v>3.2535753605775018E-3</v>
      </c>
      <c r="O71" s="3">
        <f t="shared" si="3"/>
        <v>0</v>
      </c>
      <c r="P71">
        <f t="shared" si="4"/>
        <v>5.1648907655372243E-2</v>
      </c>
      <c r="Q71" s="3">
        <f t="shared" si="5"/>
        <v>0</v>
      </c>
      <c r="R71">
        <f t="shared" si="6"/>
        <v>4.5264908373308925E-2</v>
      </c>
      <c r="S71" s="3">
        <f t="shared" si="7"/>
        <v>0</v>
      </c>
    </row>
    <row r="72" spans="1:19" x14ac:dyDescent="0.25">
      <c r="A72">
        <v>70</v>
      </c>
      <c r="B72" s="1">
        <v>45306.385416666664</v>
      </c>
      <c r="C72">
        <v>1647.7</v>
      </c>
      <c r="D72">
        <v>1667.9</v>
      </c>
      <c r="E72">
        <v>1643.6</v>
      </c>
      <c r="F72">
        <v>1665</v>
      </c>
      <c r="G72" s="1">
        <v>45306.426388888889</v>
      </c>
      <c r="H72">
        <v>1.2692826798418801E-2</v>
      </c>
      <c r="I72">
        <v>4.6229666926565997E-3</v>
      </c>
      <c r="J72">
        <v>7.3387321128624894E-2</v>
      </c>
      <c r="K72">
        <v>4.8706567555234802E-2</v>
      </c>
      <c r="L72">
        <f t="shared" si="8"/>
        <v>1.2692826798418879E-2</v>
      </c>
      <c r="M72" s="3">
        <f t="shared" si="9"/>
        <v>-7.8062556418956319E-17</v>
      </c>
      <c r="N72">
        <f t="shared" si="2"/>
        <v>4.6229666926566083E-3</v>
      </c>
      <c r="O72" s="3">
        <f t="shared" si="3"/>
        <v>8.6736173798840355E-18</v>
      </c>
      <c r="P72">
        <f t="shared" si="4"/>
        <v>7.3387321128624936E-2</v>
      </c>
      <c r="Q72" s="3">
        <f t="shared" si="5"/>
        <v>0</v>
      </c>
      <c r="R72">
        <f t="shared" si="6"/>
        <v>4.8706567555234843E-2</v>
      </c>
      <c r="S72" s="3">
        <f t="shared" si="7"/>
        <v>0</v>
      </c>
    </row>
    <row r="73" spans="1:19" x14ac:dyDescent="0.25">
      <c r="A73">
        <v>71</v>
      </c>
      <c r="B73" s="1">
        <v>45306.427083333336</v>
      </c>
      <c r="C73">
        <v>1665.25</v>
      </c>
      <c r="D73">
        <v>1673</v>
      </c>
      <c r="E73">
        <v>1663.1</v>
      </c>
      <c r="F73">
        <v>1670.9</v>
      </c>
      <c r="G73" s="1">
        <v>45306.468055555553</v>
      </c>
      <c r="H73">
        <v>3.5372799855535502E-3</v>
      </c>
      <c r="I73">
        <v>4.6766179075012296E-3</v>
      </c>
      <c r="J73">
        <v>7.4239007760717096E-2</v>
      </c>
      <c r="K73">
        <v>5.2127685046397698E-2</v>
      </c>
      <c r="L73">
        <f t="shared" si="8"/>
        <v>3.5372799855535519E-3</v>
      </c>
      <c r="M73" s="3">
        <f t="shared" si="9"/>
        <v>0</v>
      </c>
      <c r="N73">
        <f t="shared" si="2"/>
        <v>4.6766179075012331E-3</v>
      </c>
      <c r="O73" s="3">
        <f t="shared" si="3"/>
        <v>0</v>
      </c>
      <c r="P73">
        <f t="shared" si="4"/>
        <v>7.4239007760717179E-2</v>
      </c>
      <c r="Q73" s="3">
        <f t="shared" si="5"/>
        <v>0</v>
      </c>
      <c r="R73">
        <f t="shared" si="6"/>
        <v>5.2127685046397775E-2</v>
      </c>
      <c r="S73" s="3">
        <f t="shared" si="7"/>
        <v>7.6327832942979512E-17</v>
      </c>
    </row>
    <row r="74" spans="1:19" x14ac:dyDescent="0.25">
      <c r="A74">
        <v>72</v>
      </c>
      <c r="B74" s="1">
        <v>45306.46875</v>
      </c>
      <c r="C74">
        <v>1670.85</v>
      </c>
      <c r="D74">
        <v>1671</v>
      </c>
      <c r="E74">
        <v>1663.5</v>
      </c>
      <c r="F74">
        <v>1667.65</v>
      </c>
      <c r="G74" s="1">
        <v>45306.509722222225</v>
      </c>
      <c r="H74">
        <v>-1.9469536335405299E-3</v>
      </c>
      <c r="I74">
        <v>4.7779490620569404E-3</v>
      </c>
      <c r="J74">
        <v>7.5847589970821902E-2</v>
      </c>
      <c r="K74">
        <v>5.5845997002579702E-2</v>
      </c>
      <c r="L74">
        <f t="shared" si="8"/>
        <v>-1.9469536335405394E-3</v>
      </c>
      <c r="M74" s="3">
        <f t="shared" si="9"/>
        <v>-9.540979117872439E-18</v>
      </c>
      <c r="N74">
        <f t="shared" si="2"/>
        <v>4.777949062056943E-3</v>
      </c>
      <c r="O74" s="3">
        <f t="shared" si="3"/>
        <v>0</v>
      </c>
      <c r="P74">
        <f t="shared" si="4"/>
        <v>7.584758997082193E-2</v>
      </c>
      <c r="Q74" s="3">
        <f t="shared" si="5"/>
        <v>0</v>
      </c>
      <c r="R74">
        <f t="shared" si="6"/>
        <v>5.5845997002579716E-2</v>
      </c>
      <c r="S74" s="3">
        <f t="shared" si="7"/>
        <v>0</v>
      </c>
    </row>
    <row r="75" spans="1:19" x14ac:dyDescent="0.25">
      <c r="A75">
        <v>73</v>
      </c>
      <c r="B75" s="1">
        <v>45306.510416666664</v>
      </c>
      <c r="C75">
        <v>1667.65</v>
      </c>
      <c r="D75">
        <v>1673</v>
      </c>
      <c r="E75">
        <v>1667.4</v>
      </c>
      <c r="F75">
        <v>1671.85</v>
      </c>
      <c r="G75" s="1">
        <v>45306.551388888889</v>
      </c>
      <c r="H75">
        <v>2.51534793498475E-3</v>
      </c>
      <c r="I75">
        <v>4.7125439436874099E-3</v>
      </c>
      <c r="J75">
        <v>7.4809315904762794E-2</v>
      </c>
      <c r="K75">
        <v>5.8958332096043502E-2</v>
      </c>
      <c r="L75">
        <f t="shared" si="8"/>
        <v>2.5153479349847539E-3</v>
      </c>
      <c r="M75" s="3">
        <f t="shared" si="9"/>
        <v>-3.903127820947816E-18</v>
      </c>
      <c r="N75">
        <f t="shared" si="2"/>
        <v>4.7125439436874143E-3</v>
      </c>
      <c r="O75" s="3">
        <f t="shared" si="3"/>
        <v>0</v>
      </c>
      <c r="P75">
        <f t="shared" si="4"/>
        <v>7.4809315904762835E-2</v>
      </c>
      <c r="Q75" s="3">
        <f t="shared" si="5"/>
        <v>0</v>
      </c>
      <c r="R75">
        <f t="shared" si="6"/>
        <v>5.8958332096043529E-2</v>
      </c>
      <c r="S75" s="3">
        <f t="shared" si="7"/>
        <v>0</v>
      </c>
    </row>
    <row r="76" spans="1:19" x14ac:dyDescent="0.25">
      <c r="A76">
        <v>74</v>
      </c>
      <c r="B76" s="1">
        <v>45306.552083333336</v>
      </c>
      <c r="C76">
        <v>1671.8</v>
      </c>
      <c r="D76">
        <v>1672.65</v>
      </c>
      <c r="E76">
        <v>1666.55</v>
      </c>
      <c r="F76">
        <v>1668.75</v>
      </c>
      <c r="G76" s="1">
        <v>45306.593055555553</v>
      </c>
      <c r="H76">
        <v>-1.8559545529823699E-3</v>
      </c>
      <c r="I76">
        <v>4.5344773427280797E-3</v>
      </c>
      <c r="J76">
        <v>7.1982596247092995E-2</v>
      </c>
      <c r="K76">
        <v>6.1550571965543699E-2</v>
      </c>
      <c r="L76">
        <f t="shared" si="8"/>
        <v>-1.8559545529823797E-3</v>
      </c>
      <c r="M76" s="3">
        <f t="shared" si="9"/>
        <v>-9.7578195523695399E-18</v>
      </c>
      <c r="N76">
        <f t="shared" si="2"/>
        <v>4.5344773427280858E-3</v>
      </c>
      <c r="O76" s="3">
        <f t="shared" si="3"/>
        <v>0</v>
      </c>
      <c r="P76">
        <f t="shared" si="4"/>
        <v>7.1982596247093092E-2</v>
      </c>
      <c r="Q76" s="3">
        <f t="shared" si="5"/>
        <v>0</v>
      </c>
      <c r="R76">
        <f t="shared" si="6"/>
        <v>6.1550571965543699E-2</v>
      </c>
      <c r="S76" s="3">
        <f t="shared" si="7"/>
        <v>0</v>
      </c>
    </row>
    <row r="77" spans="1:19" x14ac:dyDescent="0.25">
      <c r="A77">
        <v>75</v>
      </c>
      <c r="B77" s="1">
        <v>45306.59375</v>
      </c>
      <c r="C77">
        <v>1669.3</v>
      </c>
      <c r="D77">
        <v>1670.5</v>
      </c>
      <c r="E77">
        <v>1664.3</v>
      </c>
      <c r="F77">
        <v>1669.5</v>
      </c>
      <c r="G77" s="1">
        <v>45306.634722222225</v>
      </c>
      <c r="H77">
        <v>4.4933723514966001E-4</v>
      </c>
      <c r="I77">
        <v>4.3691024329720303E-3</v>
      </c>
      <c r="J77">
        <v>6.9357350941267396E-2</v>
      </c>
      <c r="K77">
        <v>6.3838381632319002E-2</v>
      </c>
      <c r="L77">
        <f t="shared" si="8"/>
        <v>4.4933723514966017E-4</v>
      </c>
      <c r="M77" s="3">
        <f t="shared" si="9"/>
        <v>0</v>
      </c>
      <c r="N77">
        <f t="shared" ref="N77:N140" si="10">_xlfn.STDEV.P(L68:L77)</f>
        <v>4.3691024329720338E-3</v>
      </c>
      <c r="O77" s="3">
        <f t="shared" ref="O77:O140" si="11">N77-I77</f>
        <v>0</v>
      </c>
      <c r="P77">
        <f t="shared" ref="P77:P140" si="12">N77*SQRT(252)</f>
        <v>6.9357350941267507E-2</v>
      </c>
      <c r="Q77" s="3">
        <f t="shared" ref="Q77:Q140" si="13">P77-J77</f>
        <v>1.1102230246251565E-16</v>
      </c>
      <c r="R77">
        <f t="shared" si="6"/>
        <v>6.383838163231903E-2</v>
      </c>
      <c r="S77" s="3">
        <f t="shared" si="7"/>
        <v>0</v>
      </c>
    </row>
    <row r="78" spans="1:19" x14ac:dyDescent="0.25">
      <c r="A78">
        <v>76</v>
      </c>
      <c r="B78" s="1">
        <v>45306.635416666664</v>
      </c>
      <c r="C78">
        <v>1669</v>
      </c>
      <c r="D78">
        <v>1680.9</v>
      </c>
      <c r="E78">
        <v>1668.8</v>
      </c>
      <c r="F78">
        <v>1679.7</v>
      </c>
      <c r="G78" s="1">
        <v>45306.645138888889</v>
      </c>
      <c r="H78">
        <v>6.0910256392481396E-3</v>
      </c>
      <c r="I78">
        <v>4.4012801756493003E-3</v>
      </c>
      <c r="J78">
        <v>6.9868156770520398E-2</v>
      </c>
      <c r="K78">
        <v>6.6135095306362399E-2</v>
      </c>
      <c r="L78">
        <f t="shared" si="8"/>
        <v>6.091025639248143E-3</v>
      </c>
      <c r="M78" s="3">
        <f t="shared" si="9"/>
        <v>0</v>
      </c>
      <c r="N78">
        <f t="shared" si="10"/>
        <v>4.401280175649302E-3</v>
      </c>
      <c r="O78" s="3">
        <f t="shared" si="11"/>
        <v>0</v>
      </c>
      <c r="P78">
        <f t="shared" si="12"/>
        <v>6.9868156770520398E-2</v>
      </c>
      <c r="Q78" s="3">
        <f t="shared" si="13"/>
        <v>0</v>
      </c>
      <c r="R78">
        <f t="shared" si="6"/>
        <v>6.6135095306362413E-2</v>
      </c>
      <c r="S78" s="3">
        <f t="shared" si="7"/>
        <v>0</v>
      </c>
    </row>
    <row r="79" spans="1:19" x14ac:dyDescent="0.25">
      <c r="A79">
        <v>77</v>
      </c>
      <c r="B79" s="1">
        <v>45307.385416666664</v>
      </c>
      <c r="C79">
        <v>1673</v>
      </c>
      <c r="D79">
        <v>1680</v>
      </c>
      <c r="E79">
        <v>1658.1</v>
      </c>
      <c r="F79">
        <v>1670.25</v>
      </c>
      <c r="G79" s="1">
        <v>45307.426388888889</v>
      </c>
      <c r="H79">
        <v>-5.64189021737056E-3</v>
      </c>
      <c r="I79">
        <v>4.9916545325855797E-3</v>
      </c>
      <c r="J79">
        <v>7.9240059143818806E-2</v>
      </c>
      <c r="K79">
        <v>6.9066352651887097E-2</v>
      </c>
      <c r="L79">
        <f t="shared" si="8"/>
        <v>-5.6418902173705687E-3</v>
      </c>
      <c r="M79" s="3">
        <f t="shared" si="9"/>
        <v>-8.6736173798840355E-18</v>
      </c>
      <c r="N79">
        <f t="shared" si="10"/>
        <v>4.9916545325855832E-3</v>
      </c>
      <c r="O79" s="3">
        <f t="shared" si="11"/>
        <v>0</v>
      </c>
      <c r="P79">
        <f t="shared" si="12"/>
        <v>7.9240059143818875E-2</v>
      </c>
      <c r="Q79" s="3">
        <f t="shared" si="13"/>
        <v>0</v>
      </c>
      <c r="R79">
        <f t="shared" si="6"/>
        <v>6.9066352651887181E-2</v>
      </c>
      <c r="S79" s="3">
        <f t="shared" si="7"/>
        <v>0</v>
      </c>
    </row>
    <row r="80" spans="1:19" x14ac:dyDescent="0.25">
      <c r="A80">
        <v>78</v>
      </c>
      <c r="B80" s="1">
        <v>45307.427083333336</v>
      </c>
      <c r="C80">
        <v>1670.25</v>
      </c>
      <c r="D80">
        <v>1673.7</v>
      </c>
      <c r="E80">
        <v>1667.6</v>
      </c>
      <c r="F80">
        <v>1670.3</v>
      </c>
      <c r="G80" s="1">
        <v>45307.468055555553</v>
      </c>
      <c r="H80" s="2">
        <v>2.9935190315217901E-5</v>
      </c>
      <c r="I80">
        <v>4.7783907402656799E-3</v>
      </c>
      <c r="J80">
        <v>7.5854601395020996E-2</v>
      </c>
      <c r="K80">
        <v>7.1623490691802003E-2</v>
      </c>
      <c r="L80">
        <f t="shared" si="8"/>
        <v>2.9935190315217928E-5</v>
      </c>
      <c r="M80" s="3">
        <f t="shared" si="9"/>
        <v>-2.7105054312137611E-20</v>
      </c>
      <c r="N80">
        <f t="shared" si="10"/>
        <v>4.7783907402656851E-3</v>
      </c>
      <c r="O80" s="3">
        <f t="shared" si="11"/>
        <v>0</v>
      </c>
      <c r="P80">
        <f t="shared" si="12"/>
        <v>7.5854601395021024E-2</v>
      </c>
      <c r="Q80" s="3">
        <f t="shared" si="13"/>
        <v>0</v>
      </c>
      <c r="R80">
        <f t="shared" si="6"/>
        <v>7.1623490691802003E-2</v>
      </c>
      <c r="S80" s="3">
        <f t="shared" si="7"/>
        <v>0</v>
      </c>
    </row>
    <row r="81" spans="1:19" x14ac:dyDescent="0.25">
      <c r="A81">
        <v>79</v>
      </c>
      <c r="B81" s="1">
        <v>45307.46875</v>
      </c>
      <c r="C81">
        <v>1670.35</v>
      </c>
      <c r="D81">
        <v>1675.6</v>
      </c>
      <c r="E81">
        <v>1669.45</v>
      </c>
      <c r="F81">
        <v>1671.65</v>
      </c>
      <c r="G81" s="1">
        <v>45307.509722222225</v>
      </c>
      <c r="H81">
        <v>8.0791159259191198E-4</v>
      </c>
      <c r="I81">
        <v>4.7869714389909904E-3</v>
      </c>
      <c r="J81">
        <v>7.5990815764434894E-2</v>
      </c>
      <c r="K81">
        <v>7.4057681502708195E-2</v>
      </c>
      <c r="L81">
        <f t="shared" si="8"/>
        <v>8.0791159259191274E-4</v>
      </c>
      <c r="M81" s="3">
        <f t="shared" si="9"/>
        <v>0</v>
      </c>
      <c r="N81">
        <f t="shared" si="10"/>
        <v>4.7869714389909912E-3</v>
      </c>
      <c r="O81" s="3">
        <f t="shared" si="11"/>
        <v>0</v>
      </c>
      <c r="P81">
        <f t="shared" si="12"/>
        <v>7.5990815764434991E-2</v>
      </c>
      <c r="Q81" s="3">
        <f t="shared" si="13"/>
        <v>0</v>
      </c>
      <c r="R81">
        <f t="shared" si="6"/>
        <v>7.4057681502708278E-2</v>
      </c>
      <c r="S81" s="3">
        <f t="shared" si="7"/>
        <v>0</v>
      </c>
    </row>
    <row r="82" spans="1:19" x14ac:dyDescent="0.25">
      <c r="A82">
        <v>80</v>
      </c>
      <c r="B82" s="1">
        <v>45307.510416666664</v>
      </c>
      <c r="C82">
        <v>1671.65</v>
      </c>
      <c r="D82">
        <v>1675</v>
      </c>
      <c r="E82">
        <v>1668.95</v>
      </c>
      <c r="F82">
        <v>1674.35</v>
      </c>
      <c r="G82" s="1">
        <v>45307.551388888889</v>
      </c>
      <c r="H82">
        <v>1.61386765452941E-3</v>
      </c>
      <c r="I82">
        <v>3.0875594506420299E-3</v>
      </c>
      <c r="J82">
        <v>4.9013486787156203E-2</v>
      </c>
      <c r="K82">
        <v>7.1620298068561294E-2</v>
      </c>
      <c r="L82">
        <f t="shared" si="8"/>
        <v>1.6138676545294139E-3</v>
      </c>
      <c r="M82" s="3">
        <f t="shared" si="9"/>
        <v>-3.903127820947816E-18</v>
      </c>
      <c r="N82">
        <f t="shared" si="10"/>
        <v>3.0875594506420368E-3</v>
      </c>
      <c r="O82" s="3">
        <f t="shared" si="11"/>
        <v>6.9388939039072284E-18</v>
      </c>
      <c r="P82">
        <f t="shared" si="12"/>
        <v>4.9013486787156217E-2</v>
      </c>
      <c r="Q82" s="3">
        <f t="shared" si="13"/>
        <v>0</v>
      </c>
      <c r="R82">
        <f t="shared" si="6"/>
        <v>7.1620298068561405E-2</v>
      </c>
      <c r="S82" s="3">
        <f t="shared" si="7"/>
        <v>1.1102230246251565E-16</v>
      </c>
    </row>
    <row r="83" spans="1:19" x14ac:dyDescent="0.25">
      <c r="A83">
        <v>81</v>
      </c>
      <c r="B83" s="1">
        <v>45307.552083333336</v>
      </c>
      <c r="C83">
        <v>1674.3</v>
      </c>
      <c r="D83">
        <v>1675</v>
      </c>
      <c r="E83">
        <v>1669.35</v>
      </c>
      <c r="F83">
        <v>1671.9</v>
      </c>
      <c r="G83" s="1">
        <v>45307.593055555553</v>
      </c>
      <c r="H83">
        <v>-1.46432599942287E-3</v>
      </c>
      <c r="I83">
        <v>2.9675281600636699E-3</v>
      </c>
      <c r="J83">
        <v>4.7108049120657199E-2</v>
      </c>
      <c r="K83">
        <v>6.8907202204555401E-2</v>
      </c>
      <c r="L83">
        <f t="shared" si="8"/>
        <v>-1.4643259994228731E-3</v>
      </c>
      <c r="M83" s="3">
        <f t="shared" si="9"/>
        <v>-3.0357660829594124E-18</v>
      </c>
      <c r="N83">
        <f t="shared" si="10"/>
        <v>2.9675281600636712E-3</v>
      </c>
      <c r="O83" s="3">
        <f t="shared" si="11"/>
        <v>0</v>
      </c>
      <c r="P83">
        <f t="shared" si="12"/>
        <v>4.7108049120657303E-2</v>
      </c>
      <c r="Q83" s="3">
        <f t="shared" si="13"/>
        <v>1.0408340855860843E-16</v>
      </c>
      <c r="R83">
        <f t="shared" si="6"/>
        <v>6.8907202204555415E-2</v>
      </c>
      <c r="S83" s="3">
        <f t="shared" si="7"/>
        <v>0</v>
      </c>
    </row>
    <row r="84" spans="1:19" x14ac:dyDescent="0.25">
      <c r="A84">
        <v>82</v>
      </c>
      <c r="B84" s="1">
        <v>45307.59375</v>
      </c>
      <c r="C84">
        <v>1671.95</v>
      </c>
      <c r="D84">
        <v>1683.65</v>
      </c>
      <c r="E84">
        <v>1670.5</v>
      </c>
      <c r="F84">
        <v>1679.35</v>
      </c>
      <c r="G84" s="1">
        <v>45307.634722222225</v>
      </c>
      <c r="H84">
        <v>4.4461095248405297E-3</v>
      </c>
      <c r="I84">
        <v>3.1494027146854301E-3</v>
      </c>
      <c r="J84">
        <v>4.99952181686961E-2</v>
      </c>
      <c r="K84">
        <v>6.6321965024342802E-2</v>
      </c>
      <c r="L84">
        <f t="shared" si="8"/>
        <v>4.4461095248405332E-3</v>
      </c>
      <c r="M84" s="3">
        <f t="shared" si="9"/>
        <v>0</v>
      </c>
      <c r="N84">
        <f t="shared" si="10"/>
        <v>3.1494027146854327E-3</v>
      </c>
      <c r="O84" s="3">
        <f t="shared" si="11"/>
        <v>0</v>
      </c>
      <c r="P84">
        <f t="shared" si="12"/>
        <v>4.999521816869619E-2</v>
      </c>
      <c r="Q84" s="3">
        <f t="shared" si="13"/>
        <v>9.0205620750793969E-17</v>
      </c>
      <c r="R84">
        <f t="shared" si="6"/>
        <v>6.6321965024342844E-2</v>
      </c>
      <c r="S84" s="3">
        <f t="shared" si="7"/>
        <v>0</v>
      </c>
    </row>
    <row r="85" spans="1:19" x14ac:dyDescent="0.25">
      <c r="A85">
        <v>83</v>
      </c>
      <c r="B85" s="1">
        <v>45307.635416666664</v>
      </c>
      <c r="C85">
        <v>1679.35</v>
      </c>
      <c r="D85">
        <v>1680</v>
      </c>
      <c r="E85">
        <v>1677</v>
      </c>
      <c r="F85">
        <v>1678.8</v>
      </c>
      <c r="G85" s="1">
        <v>45307.645138888889</v>
      </c>
      <c r="H85">
        <v>-3.27561309005045E-4</v>
      </c>
      <c r="I85">
        <v>3.10055874226983E-3</v>
      </c>
      <c r="J85">
        <v>4.92198441443591E-2</v>
      </c>
      <c r="K85">
        <v>6.3763017848302406E-2</v>
      </c>
      <c r="L85">
        <f t="shared" si="8"/>
        <v>-3.27561309005045E-4</v>
      </c>
      <c r="M85" s="3">
        <f t="shared" si="9"/>
        <v>0</v>
      </c>
      <c r="N85">
        <f t="shared" si="10"/>
        <v>3.1005587422698361E-3</v>
      </c>
      <c r="O85" s="3">
        <f t="shared" si="11"/>
        <v>6.0715321659188248E-18</v>
      </c>
      <c r="P85">
        <f t="shared" si="12"/>
        <v>4.9219844144359183E-2</v>
      </c>
      <c r="Q85" s="3">
        <f t="shared" si="13"/>
        <v>8.3266726846886741E-17</v>
      </c>
      <c r="R85">
        <f t="shared" si="6"/>
        <v>6.3763017848302489E-2</v>
      </c>
      <c r="S85" s="3">
        <f t="shared" si="7"/>
        <v>0</v>
      </c>
    </row>
    <row r="86" spans="1:19" x14ac:dyDescent="0.25">
      <c r="A86">
        <v>84</v>
      </c>
      <c r="B86" s="1">
        <v>45308.385416666664</v>
      </c>
      <c r="C86">
        <v>1570</v>
      </c>
      <c r="D86">
        <v>1596.8</v>
      </c>
      <c r="E86">
        <v>1560</v>
      </c>
      <c r="F86">
        <v>1581.25</v>
      </c>
      <c r="G86" s="1">
        <v>45308.426388888889</v>
      </c>
      <c r="H86">
        <v>-5.9863578983605302E-2</v>
      </c>
      <c r="I86">
        <v>1.84064611440399E-2</v>
      </c>
      <c r="J86">
        <v>0.29219351222341899</v>
      </c>
      <c r="K86">
        <v>8.5784109445934995E-2</v>
      </c>
      <c r="L86">
        <f t="shared" si="8"/>
        <v>-5.9863578983605392E-2</v>
      </c>
      <c r="M86" s="3">
        <f t="shared" si="9"/>
        <v>-9.0205620750793969E-17</v>
      </c>
      <c r="N86">
        <f t="shared" si="10"/>
        <v>1.840646114403997E-2</v>
      </c>
      <c r="O86" s="3">
        <f t="shared" si="11"/>
        <v>6.9388939039072284E-17</v>
      </c>
      <c r="P86">
        <f t="shared" si="12"/>
        <v>0.29219351222341916</v>
      </c>
      <c r="Q86" s="3">
        <f t="shared" si="13"/>
        <v>0</v>
      </c>
      <c r="R86">
        <f t="shared" ref="R86:R149" si="14">AVERAGE(P77:P86)</f>
        <v>8.5784109445935092E-2</v>
      </c>
      <c r="S86" s="3">
        <f t="shared" ref="S86:S149" si="15">R86-K86</f>
        <v>0</v>
      </c>
    </row>
    <row r="87" spans="1:19" x14ac:dyDescent="0.25">
      <c r="A87">
        <v>85</v>
      </c>
      <c r="B87" s="1">
        <v>45308.427083333336</v>
      </c>
      <c r="C87">
        <v>1581.2</v>
      </c>
      <c r="D87">
        <v>1581.75</v>
      </c>
      <c r="E87">
        <v>1570.2</v>
      </c>
      <c r="F87">
        <v>1571.1</v>
      </c>
      <c r="G87" s="1">
        <v>45308.468055555553</v>
      </c>
      <c r="H87">
        <v>-6.4396625222786904E-3</v>
      </c>
      <c r="I87">
        <v>1.8303804180531801E-2</v>
      </c>
      <c r="J87">
        <v>0.29056388344867001</v>
      </c>
      <c r="K87">
        <v>0.107904762696675</v>
      </c>
      <c r="L87">
        <f t="shared" si="8"/>
        <v>-6.4396625222786922E-3</v>
      </c>
      <c r="M87" s="3">
        <f t="shared" si="9"/>
        <v>0</v>
      </c>
      <c r="N87">
        <f t="shared" si="10"/>
        <v>1.830380418053185E-2</v>
      </c>
      <c r="O87" s="3">
        <f t="shared" si="11"/>
        <v>4.8572257327350599E-17</v>
      </c>
      <c r="P87">
        <f t="shared" si="12"/>
        <v>0.29056388344867007</v>
      </c>
      <c r="Q87" s="3">
        <f t="shared" si="13"/>
        <v>0</v>
      </c>
      <c r="R87">
        <f t="shared" si="14"/>
        <v>0.10790476269667534</v>
      </c>
      <c r="S87" s="3">
        <f t="shared" si="15"/>
        <v>3.4694469519536142E-16</v>
      </c>
    </row>
    <row r="88" spans="1:19" x14ac:dyDescent="0.25">
      <c r="A88">
        <v>86</v>
      </c>
      <c r="B88" s="1">
        <v>45308.46875</v>
      </c>
      <c r="C88">
        <v>1571</v>
      </c>
      <c r="D88">
        <v>1571.35</v>
      </c>
      <c r="E88">
        <v>1553</v>
      </c>
      <c r="F88">
        <v>1565.25</v>
      </c>
      <c r="G88" s="1">
        <v>45308.509722222225</v>
      </c>
      <c r="H88">
        <v>-3.73045532813184E-3</v>
      </c>
      <c r="I88">
        <v>1.7883329196763598E-2</v>
      </c>
      <c r="J88">
        <v>0.283889050011223</v>
      </c>
      <c r="K88">
        <v>0.12930685202074499</v>
      </c>
      <c r="L88">
        <f t="shared" si="8"/>
        <v>-3.7304553281318448E-3</v>
      </c>
      <c r="M88" s="3">
        <f t="shared" si="9"/>
        <v>-4.7704895589362195E-18</v>
      </c>
      <c r="N88">
        <f t="shared" si="10"/>
        <v>1.7883329196763692E-2</v>
      </c>
      <c r="O88" s="3">
        <f t="shared" si="11"/>
        <v>9.3675067702747583E-17</v>
      </c>
      <c r="P88">
        <f t="shared" si="12"/>
        <v>0.28388905001122328</v>
      </c>
      <c r="Q88" s="3">
        <f t="shared" si="13"/>
        <v>0</v>
      </c>
      <c r="R88">
        <f t="shared" si="14"/>
        <v>0.12930685202074563</v>
      </c>
      <c r="S88" s="3">
        <f t="shared" si="15"/>
        <v>6.3837823915946501E-16</v>
      </c>
    </row>
    <row r="89" spans="1:19" x14ac:dyDescent="0.25">
      <c r="A89">
        <v>87</v>
      </c>
      <c r="B89" s="1">
        <v>45308.510416666664</v>
      </c>
      <c r="C89">
        <v>1564.9</v>
      </c>
      <c r="D89">
        <v>1568</v>
      </c>
      <c r="E89">
        <v>1555.55</v>
      </c>
      <c r="F89">
        <v>1557.1</v>
      </c>
      <c r="G89" s="1">
        <v>45308.551388888889</v>
      </c>
      <c r="H89">
        <v>-5.2204387780409199E-3</v>
      </c>
      <c r="I89">
        <v>1.7887110614695799E-2</v>
      </c>
      <c r="J89">
        <v>0.28394907815993298</v>
      </c>
      <c r="K89">
        <v>0.14977775392235701</v>
      </c>
      <c r="L89">
        <f t="shared" si="8"/>
        <v>-5.2204387780409259E-3</v>
      </c>
      <c r="M89" s="3">
        <f t="shared" si="9"/>
        <v>0</v>
      </c>
      <c r="N89">
        <f t="shared" si="10"/>
        <v>1.7887110614695865E-2</v>
      </c>
      <c r="O89" s="3">
        <f t="shared" si="11"/>
        <v>6.591949208711867E-17</v>
      </c>
      <c r="P89">
        <f t="shared" si="12"/>
        <v>0.28394907815993364</v>
      </c>
      <c r="Q89" s="3">
        <f t="shared" si="13"/>
        <v>6.6613381477509392E-16</v>
      </c>
      <c r="R89">
        <f t="shared" si="14"/>
        <v>0.14977775392235709</v>
      </c>
      <c r="S89" s="3">
        <f t="shared" si="15"/>
        <v>0</v>
      </c>
    </row>
    <row r="90" spans="1:19" x14ac:dyDescent="0.25">
      <c r="A90">
        <v>88</v>
      </c>
      <c r="B90" s="1">
        <v>45308.552083333336</v>
      </c>
      <c r="C90">
        <v>1557.05</v>
      </c>
      <c r="D90">
        <v>1562.9</v>
      </c>
      <c r="E90">
        <v>1548.3</v>
      </c>
      <c r="F90">
        <v>1551.35</v>
      </c>
      <c r="G90" s="1">
        <v>45308.593055555553</v>
      </c>
      <c r="H90">
        <v>-3.6995972644644501E-3</v>
      </c>
      <c r="I90">
        <v>1.77748655327187E-2</v>
      </c>
      <c r="J90">
        <v>0.28216724272312499</v>
      </c>
      <c r="K90">
        <v>0.17040901805516701</v>
      </c>
      <c r="L90">
        <f t="shared" si="8"/>
        <v>-3.6995972644644575E-3</v>
      </c>
      <c r="M90" s="3">
        <f t="shared" si="9"/>
        <v>-7.3725747729014302E-18</v>
      </c>
      <c r="N90">
        <f t="shared" si="10"/>
        <v>1.7774865532718797E-2</v>
      </c>
      <c r="O90" s="3">
        <f t="shared" si="11"/>
        <v>9.7144514654701197E-17</v>
      </c>
      <c r="P90">
        <f t="shared" si="12"/>
        <v>0.28216724272312538</v>
      </c>
      <c r="Q90" s="3">
        <f t="shared" si="13"/>
        <v>0</v>
      </c>
      <c r="R90">
        <f t="shared" si="14"/>
        <v>0.17040901805516756</v>
      </c>
      <c r="S90" s="3">
        <f t="shared" si="15"/>
        <v>5.5511151231257827E-16</v>
      </c>
    </row>
    <row r="91" spans="1:19" x14ac:dyDescent="0.25">
      <c r="A91">
        <v>89</v>
      </c>
      <c r="B91" s="1">
        <v>45308.59375</v>
      </c>
      <c r="C91">
        <v>1551.6</v>
      </c>
      <c r="D91">
        <v>1552</v>
      </c>
      <c r="E91">
        <v>1528.4</v>
      </c>
      <c r="F91">
        <v>1542.4</v>
      </c>
      <c r="G91" s="1">
        <v>45308.634722222225</v>
      </c>
      <c r="H91">
        <v>-5.7858747266332899E-3</v>
      </c>
      <c r="I91">
        <v>1.7579839235708501E-2</v>
      </c>
      <c r="J91">
        <v>0.27907129623708299</v>
      </c>
      <c r="K91">
        <v>0.190717066102432</v>
      </c>
      <c r="L91">
        <f t="shared" si="8"/>
        <v>-5.7858747266332994E-3</v>
      </c>
      <c r="M91" s="3">
        <f t="shared" si="9"/>
        <v>-9.540979117872439E-18</v>
      </c>
      <c r="N91">
        <f t="shared" si="10"/>
        <v>1.7579839235708519E-2</v>
      </c>
      <c r="O91" s="3">
        <f t="shared" si="11"/>
        <v>0</v>
      </c>
      <c r="P91">
        <f t="shared" si="12"/>
        <v>0.27907129623708327</v>
      </c>
      <c r="Q91" s="3">
        <f t="shared" si="13"/>
        <v>0</v>
      </c>
      <c r="R91">
        <f t="shared" si="14"/>
        <v>0.19071706610243236</v>
      </c>
      <c r="S91" s="3">
        <f t="shared" si="15"/>
        <v>3.6082248300317588E-16</v>
      </c>
    </row>
    <row r="92" spans="1:19" x14ac:dyDescent="0.25">
      <c r="A92">
        <v>90</v>
      </c>
      <c r="B92" s="1">
        <v>45308.635416666664</v>
      </c>
      <c r="C92">
        <v>1542.35</v>
      </c>
      <c r="D92">
        <v>1543.25</v>
      </c>
      <c r="E92">
        <v>1533.75</v>
      </c>
      <c r="F92">
        <v>1542.5</v>
      </c>
      <c r="G92" s="1">
        <v>45308.645138888889</v>
      </c>
      <c r="H92" s="2">
        <v>6.4831923261544395E-5</v>
      </c>
      <c r="I92">
        <v>1.7500675722589999E-2</v>
      </c>
      <c r="J92">
        <v>0.27781461442535199</v>
      </c>
      <c r="K92">
        <v>0.21359717886625201</v>
      </c>
      <c r="L92">
        <f t="shared" si="8"/>
        <v>6.4831923261544477E-5</v>
      </c>
      <c r="M92" s="3">
        <f t="shared" si="9"/>
        <v>0</v>
      </c>
      <c r="N92">
        <f t="shared" si="10"/>
        <v>1.7500675722590023E-2</v>
      </c>
      <c r="O92" s="3">
        <f t="shared" si="11"/>
        <v>0</v>
      </c>
      <c r="P92">
        <f t="shared" si="12"/>
        <v>0.27781461442535282</v>
      </c>
      <c r="Q92" s="3">
        <f t="shared" si="13"/>
        <v>8.3266726846886741E-16</v>
      </c>
      <c r="R92">
        <f t="shared" si="14"/>
        <v>0.21359717886625207</v>
      </c>
      <c r="S92" s="3">
        <f t="shared" si="15"/>
        <v>0</v>
      </c>
    </row>
    <row r="93" spans="1:19" x14ac:dyDescent="0.25">
      <c r="A93">
        <v>91</v>
      </c>
      <c r="B93" s="1">
        <v>45309.385416666664</v>
      </c>
      <c r="C93">
        <v>1494</v>
      </c>
      <c r="D93">
        <v>1515</v>
      </c>
      <c r="E93">
        <v>1480.25</v>
      </c>
      <c r="F93">
        <v>1505.95</v>
      </c>
      <c r="G93" s="1">
        <v>45309.426388888889</v>
      </c>
      <c r="H93">
        <v>-2.3980548502062202E-2</v>
      </c>
      <c r="I93">
        <v>1.7932100628220201E-2</v>
      </c>
      <c r="J93">
        <v>0.28466327248353601</v>
      </c>
      <c r="K93">
        <v>0.23735270120253901</v>
      </c>
      <c r="L93">
        <f t="shared" si="8"/>
        <v>-2.3980548502062278E-2</v>
      </c>
      <c r="M93" s="3">
        <f t="shared" si="9"/>
        <v>-7.6327832942979512E-17</v>
      </c>
      <c r="N93">
        <f t="shared" si="10"/>
        <v>1.7932100628220295E-2</v>
      </c>
      <c r="O93" s="3">
        <f t="shared" si="11"/>
        <v>9.3675067702747583E-17</v>
      </c>
      <c r="P93">
        <f t="shared" si="12"/>
        <v>0.28466327248353607</v>
      </c>
      <c r="Q93" s="3">
        <f t="shared" si="13"/>
        <v>0</v>
      </c>
      <c r="R93">
        <f t="shared" si="14"/>
        <v>0.23735270120253996</v>
      </c>
      <c r="S93" s="3">
        <f t="shared" si="15"/>
        <v>9.4368957093138306E-16</v>
      </c>
    </row>
    <row r="94" spans="1:19" x14ac:dyDescent="0.25">
      <c r="A94">
        <v>92</v>
      </c>
      <c r="B94" s="1">
        <v>45309.427083333336</v>
      </c>
      <c r="C94">
        <v>1505.95</v>
      </c>
      <c r="D94">
        <v>1509.9</v>
      </c>
      <c r="E94">
        <v>1500.55</v>
      </c>
      <c r="F94">
        <v>1504.95</v>
      </c>
      <c r="G94" s="1">
        <v>45309.468055555553</v>
      </c>
      <c r="H94">
        <v>-6.6425323774908004E-4</v>
      </c>
      <c r="I94">
        <v>1.7569348085979E-2</v>
      </c>
      <c r="J94">
        <v>0.27890475439817503</v>
      </c>
      <c r="K94">
        <v>0.260243654825487</v>
      </c>
      <c r="L94">
        <f t="shared" si="8"/>
        <v>-6.6425323774908058E-4</v>
      </c>
      <c r="M94" s="3">
        <f t="shared" si="9"/>
        <v>0</v>
      </c>
      <c r="N94">
        <f t="shared" si="10"/>
        <v>1.7569348085979049E-2</v>
      </c>
      <c r="O94" s="3">
        <f t="shared" si="11"/>
        <v>4.8572257327350599E-17</v>
      </c>
      <c r="P94">
        <f t="shared" si="12"/>
        <v>0.27890475439817536</v>
      </c>
      <c r="Q94" s="3">
        <f t="shared" si="13"/>
        <v>0</v>
      </c>
      <c r="R94">
        <f t="shared" si="14"/>
        <v>0.26024365482548784</v>
      </c>
      <c r="S94" s="3">
        <f t="shared" si="15"/>
        <v>8.3266726846886741E-16</v>
      </c>
    </row>
    <row r="95" spans="1:19" x14ac:dyDescent="0.25">
      <c r="A95">
        <v>93</v>
      </c>
      <c r="B95" s="1">
        <v>45309.46875</v>
      </c>
      <c r="C95">
        <v>1504.95</v>
      </c>
      <c r="D95">
        <v>1513.75</v>
      </c>
      <c r="E95">
        <v>1499.6</v>
      </c>
      <c r="F95">
        <v>1513.15</v>
      </c>
      <c r="G95" s="1">
        <v>45309.509722222225</v>
      </c>
      <c r="H95">
        <v>5.4338956144096597E-3</v>
      </c>
      <c r="I95">
        <v>1.7997960610925502E-2</v>
      </c>
      <c r="J95">
        <v>0.28570876729707101</v>
      </c>
      <c r="K95">
        <v>0.28389254714075901</v>
      </c>
      <c r="L95">
        <f t="shared" si="8"/>
        <v>5.4338956144096597E-3</v>
      </c>
      <c r="M95" s="3">
        <f t="shared" si="9"/>
        <v>0</v>
      </c>
      <c r="N95">
        <f t="shared" si="10"/>
        <v>1.7997960610925592E-2</v>
      </c>
      <c r="O95" s="3">
        <f t="shared" si="11"/>
        <v>9.0205620750793969E-17</v>
      </c>
      <c r="P95">
        <f t="shared" si="12"/>
        <v>0.28570876729707145</v>
      </c>
      <c r="Q95" s="3">
        <f t="shared" si="13"/>
        <v>4.4408920985006262E-16</v>
      </c>
      <c r="R95">
        <f t="shared" si="14"/>
        <v>0.28389254714075907</v>
      </c>
      <c r="S95" s="3">
        <f t="shared" si="15"/>
        <v>0</v>
      </c>
    </row>
    <row r="96" spans="1:19" x14ac:dyDescent="0.25">
      <c r="A96">
        <v>94</v>
      </c>
      <c r="B96" s="1">
        <v>45309.510416666664</v>
      </c>
      <c r="C96">
        <v>1513.35</v>
      </c>
      <c r="D96">
        <v>1513.45</v>
      </c>
      <c r="E96">
        <v>1494.1</v>
      </c>
      <c r="F96">
        <v>1496.25</v>
      </c>
      <c r="G96" s="1">
        <v>45309.551388888889</v>
      </c>
      <c r="H96">
        <v>-1.12315927819582E-2</v>
      </c>
      <c r="I96">
        <v>7.4544808662086303E-3</v>
      </c>
      <c r="J96">
        <v>0.118336215150464</v>
      </c>
      <c r="K96">
        <v>0.26650681743346299</v>
      </c>
      <c r="L96">
        <f t="shared" si="8"/>
        <v>-1.123159278195821E-2</v>
      </c>
      <c r="M96" s="3">
        <f t="shared" si="9"/>
        <v>0</v>
      </c>
      <c r="N96">
        <f t="shared" si="10"/>
        <v>7.4544808662086286E-3</v>
      </c>
      <c r="O96" s="3">
        <f t="shared" si="11"/>
        <v>0</v>
      </c>
      <c r="P96">
        <f t="shared" si="12"/>
        <v>0.11833621515046432</v>
      </c>
      <c r="Q96" s="3">
        <f t="shared" si="13"/>
        <v>3.1918911957973251E-16</v>
      </c>
      <c r="R96">
        <f t="shared" si="14"/>
        <v>0.26650681743346355</v>
      </c>
      <c r="S96" s="3">
        <f t="shared" si="15"/>
        <v>5.5511151231257827E-16</v>
      </c>
    </row>
    <row r="97" spans="1:19" x14ac:dyDescent="0.25">
      <c r="A97">
        <v>95</v>
      </c>
      <c r="B97" s="1">
        <v>45309.552083333336</v>
      </c>
      <c r="C97">
        <v>1496.15</v>
      </c>
      <c r="D97">
        <v>1496.95</v>
      </c>
      <c r="E97">
        <v>1480.55</v>
      </c>
      <c r="F97">
        <v>1484.35</v>
      </c>
      <c r="G97" s="1">
        <v>45309.593055555553</v>
      </c>
      <c r="H97">
        <v>-7.9850118962699092E-3</v>
      </c>
      <c r="I97">
        <v>7.4877763600304402E-3</v>
      </c>
      <c r="J97">
        <v>0.118864764729054</v>
      </c>
      <c r="K97">
        <v>0.24933690556150101</v>
      </c>
      <c r="L97">
        <f t="shared" si="8"/>
        <v>-7.9850118962699178E-3</v>
      </c>
      <c r="M97" s="3">
        <f t="shared" si="9"/>
        <v>0</v>
      </c>
      <c r="N97">
        <f t="shared" si="10"/>
        <v>7.4877763600304428E-3</v>
      </c>
      <c r="O97" s="3">
        <f t="shared" si="11"/>
        <v>0</v>
      </c>
      <c r="P97">
        <f t="shared" si="12"/>
        <v>0.11886476472905395</v>
      </c>
      <c r="Q97" s="3">
        <f t="shared" si="13"/>
        <v>0</v>
      </c>
      <c r="R97">
        <f t="shared" si="14"/>
        <v>0.24933690556150195</v>
      </c>
      <c r="S97" s="3">
        <f t="shared" si="15"/>
        <v>9.4368957093138306E-16</v>
      </c>
    </row>
    <row r="98" spans="1:19" x14ac:dyDescent="0.25">
      <c r="A98">
        <v>96</v>
      </c>
      <c r="B98" s="1">
        <v>45309.59375</v>
      </c>
      <c r="C98">
        <v>1484.25</v>
      </c>
      <c r="D98">
        <v>1488.3</v>
      </c>
      <c r="E98">
        <v>1480.05</v>
      </c>
      <c r="F98">
        <v>1485.15</v>
      </c>
      <c r="G98" s="1">
        <v>45309.634722222225</v>
      </c>
      <c r="H98">
        <v>5.3881126072052399E-4</v>
      </c>
      <c r="I98">
        <v>7.7053056920376702E-3</v>
      </c>
      <c r="J98">
        <v>0.12231793582117199</v>
      </c>
      <c r="K98">
        <v>0.23317979414249601</v>
      </c>
      <c r="L98">
        <f t="shared" si="8"/>
        <v>5.3881126072052421E-4</v>
      </c>
      <c r="M98" s="3">
        <f t="shared" si="9"/>
        <v>0</v>
      </c>
      <c r="N98">
        <f t="shared" si="10"/>
        <v>7.7053056920376728E-3</v>
      </c>
      <c r="O98" s="3">
        <f t="shared" si="11"/>
        <v>0</v>
      </c>
      <c r="P98">
        <f t="shared" si="12"/>
        <v>0.12231793582117276</v>
      </c>
      <c r="Q98" s="3">
        <f t="shared" si="13"/>
        <v>7.6327832942979512E-16</v>
      </c>
      <c r="R98">
        <f t="shared" si="14"/>
        <v>0.23317979414249695</v>
      </c>
      <c r="S98" s="3">
        <f t="shared" si="15"/>
        <v>9.4368957093138306E-16</v>
      </c>
    </row>
    <row r="99" spans="1:19" x14ac:dyDescent="0.25">
      <c r="A99">
        <v>97</v>
      </c>
      <c r="B99" s="1">
        <v>45309.635416666664</v>
      </c>
      <c r="C99">
        <v>1485.2</v>
      </c>
      <c r="D99">
        <v>1491</v>
      </c>
      <c r="E99">
        <v>1484.55</v>
      </c>
      <c r="F99">
        <v>1490.85</v>
      </c>
      <c r="G99" s="1">
        <v>45309.645138888889</v>
      </c>
      <c r="H99">
        <v>3.8306498454906998E-3</v>
      </c>
      <c r="I99">
        <v>8.1733491952084101E-3</v>
      </c>
      <c r="J99">
        <v>0.129747896094068</v>
      </c>
      <c r="K99">
        <v>0.21775967593591</v>
      </c>
      <c r="L99">
        <f t="shared" si="8"/>
        <v>3.8306498454907054E-3</v>
      </c>
      <c r="M99" s="3">
        <f t="shared" si="9"/>
        <v>-5.6378512969246231E-18</v>
      </c>
      <c r="N99">
        <f t="shared" si="10"/>
        <v>8.1733491952084136E-3</v>
      </c>
      <c r="O99" s="3">
        <f t="shared" si="11"/>
        <v>0</v>
      </c>
      <c r="P99">
        <f t="shared" si="12"/>
        <v>0.12974789609406825</v>
      </c>
      <c r="Q99" s="3">
        <f t="shared" si="13"/>
        <v>2.4980018054066022E-16</v>
      </c>
      <c r="R99">
        <f t="shared" si="14"/>
        <v>0.21775967593591034</v>
      </c>
      <c r="S99" s="3">
        <f t="shared" si="15"/>
        <v>3.3306690738754696E-16</v>
      </c>
    </row>
    <row r="100" spans="1:19" x14ac:dyDescent="0.25">
      <c r="A100">
        <v>98</v>
      </c>
      <c r="B100" s="1">
        <v>45310.385416666664</v>
      </c>
      <c r="C100">
        <v>1505.95</v>
      </c>
      <c r="D100">
        <v>1510.25</v>
      </c>
      <c r="E100">
        <v>1488.65</v>
      </c>
      <c r="F100">
        <v>1489.8</v>
      </c>
      <c r="G100" s="1">
        <v>45310.426388888889</v>
      </c>
      <c r="H100">
        <v>-7.0454433994832197E-4</v>
      </c>
      <c r="I100">
        <v>8.2461681686763193E-3</v>
      </c>
      <c r="J100">
        <v>0.130903861461206</v>
      </c>
      <c r="K100">
        <v>0.20263333780971801</v>
      </c>
      <c r="L100">
        <f t="shared" si="8"/>
        <v>-7.045443399483223E-4</v>
      </c>
      <c r="M100" s="3">
        <f t="shared" si="9"/>
        <v>0</v>
      </c>
      <c r="N100">
        <f t="shared" si="10"/>
        <v>8.2461681686763263E-3</v>
      </c>
      <c r="O100" s="3">
        <f t="shared" si="11"/>
        <v>0</v>
      </c>
      <c r="P100">
        <f t="shared" si="12"/>
        <v>0.13090386146120692</v>
      </c>
      <c r="Q100" s="3">
        <f t="shared" si="13"/>
        <v>9.1593399531575415E-16</v>
      </c>
      <c r="R100">
        <f t="shared" si="14"/>
        <v>0.20263333780971854</v>
      </c>
      <c r="S100" s="3">
        <f t="shared" si="15"/>
        <v>5.2735593669694936E-16</v>
      </c>
    </row>
    <row r="101" spans="1:19" x14ac:dyDescent="0.25">
      <c r="A101">
        <v>99</v>
      </c>
      <c r="B101" s="1">
        <v>45310.427083333336</v>
      </c>
      <c r="C101">
        <v>1489.8</v>
      </c>
      <c r="D101">
        <v>1497.25</v>
      </c>
      <c r="E101">
        <v>1482.6</v>
      </c>
      <c r="F101">
        <v>1484.1</v>
      </c>
      <c r="G101" s="1">
        <v>45310.468055555553</v>
      </c>
      <c r="H101">
        <v>-3.83335484040333E-3</v>
      </c>
      <c r="I101">
        <v>8.22580661971903E-3</v>
      </c>
      <c r="J101">
        <v>0.130580631892112</v>
      </c>
      <c r="K101">
        <v>0.187784271375221</v>
      </c>
      <c r="L101">
        <f t="shared" si="8"/>
        <v>-3.8333548404033309E-3</v>
      </c>
      <c r="M101" s="3">
        <f t="shared" si="9"/>
        <v>0</v>
      </c>
      <c r="N101">
        <f t="shared" si="10"/>
        <v>8.2258066197190352E-3</v>
      </c>
      <c r="O101" s="3">
        <f t="shared" si="11"/>
        <v>0</v>
      </c>
      <c r="P101">
        <f t="shared" si="12"/>
        <v>0.13058063189211255</v>
      </c>
      <c r="Q101" s="3">
        <f t="shared" si="13"/>
        <v>5.5511151231257827E-16</v>
      </c>
      <c r="R101">
        <f t="shared" si="14"/>
        <v>0.18778427137522144</v>
      </c>
      <c r="S101" s="3">
        <f t="shared" si="15"/>
        <v>4.4408920985006262E-16</v>
      </c>
    </row>
    <row r="102" spans="1:19" x14ac:dyDescent="0.25">
      <c r="A102">
        <v>100</v>
      </c>
      <c r="B102" s="1">
        <v>45310.46875</v>
      </c>
      <c r="C102">
        <v>1484.15</v>
      </c>
      <c r="D102">
        <v>1488</v>
      </c>
      <c r="E102">
        <v>1482.55</v>
      </c>
      <c r="F102">
        <v>1483.65</v>
      </c>
      <c r="G102" s="1">
        <v>45310.509722222225</v>
      </c>
      <c r="H102">
        <v>-3.0326004781304499E-4</v>
      </c>
      <c r="I102">
        <v>8.2089984821599599E-3</v>
      </c>
      <c r="J102">
        <v>0.130313810980211</v>
      </c>
      <c r="K102">
        <v>0.173034191030707</v>
      </c>
      <c r="L102">
        <f t="shared" si="8"/>
        <v>-3.032600478130457E-4</v>
      </c>
      <c r="M102" s="3">
        <f t="shared" si="9"/>
        <v>-7.0473141211557788E-19</v>
      </c>
      <c r="N102">
        <f t="shared" si="10"/>
        <v>8.2089984821599633E-3</v>
      </c>
      <c r="O102" s="3">
        <f t="shared" si="11"/>
        <v>0</v>
      </c>
      <c r="P102">
        <f t="shared" si="12"/>
        <v>0.13031381098021175</v>
      </c>
      <c r="Q102" s="3">
        <f t="shared" si="13"/>
        <v>7.4940054162198066E-16</v>
      </c>
      <c r="R102">
        <f t="shared" si="14"/>
        <v>0.17303419103070736</v>
      </c>
      <c r="S102" s="3">
        <f t="shared" si="15"/>
        <v>3.6082248300317588E-16</v>
      </c>
    </row>
    <row r="103" spans="1:19" x14ac:dyDescent="0.25">
      <c r="A103">
        <v>101</v>
      </c>
      <c r="B103" s="1">
        <v>45310.510416666664</v>
      </c>
      <c r="C103">
        <v>1483.65</v>
      </c>
      <c r="D103">
        <v>1485.75</v>
      </c>
      <c r="E103">
        <v>1480</v>
      </c>
      <c r="F103">
        <v>1480.95</v>
      </c>
      <c r="G103" s="1">
        <v>45310.551388888889</v>
      </c>
      <c r="H103">
        <v>-1.8214941283911301E-3</v>
      </c>
      <c r="I103">
        <v>4.7478338562177399E-3</v>
      </c>
      <c r="J103">
        <v>7.5369525898829698E-2</v>
      </c>
      <c r="K103">
        <v>0.152104816372236</v>
      </c>
      <c r="L103">
        <f t="shared" si="8"/>
        <v>-1.821494128391132E-3</v>
      </c>
      <c r="M103" s="3">
        <f t="shared" si="9"/>
        <v>-1.951563910473908E-18</v>
      </c>
      <c r="N103">
        <f t="shared" si="10"/>
        <v>4.7478338562177485E-3</v>
      </c>
      <c r="O103" s="3">
        <f t="shared" si="11"/>
        <v>8.6736173798840355E-18</v>
      </c>
      <c r="P103">
        <f t="shared" si="12"/>
        <v>7.5369525898829753E-2</v>
      </c>
      <c r="Q103" s="3">
        <f t="shared" si="13"/>
        <v>0</v>
      </c>
      <c r="R103">
        <f t="shared" si="14"/>
        <v>0.15210481637223672</v>
      </c>
      <c r="S103" s="3">
        <f t="shared" si="15"/>
        <v>7.2164496600635175E-16</v>
      </c>
    </row>
    <row r="104" spans="1:19" x14ac:dyDescent="0.25">
      <c r="A104">
        <v>102</v>
      </c>
      <c r="B104" s="1">
        <v>45310.552083333336</v>
      </c>
      <c r="C104">
        <v>1480.85</v>
      </c>
      <c r="D104">
        <v>1481.95</v>
      </c>
      <c r="E104">
        <v>1470.05</v>
      </c>
      <c r="F104">
        <v>1470.2</v>
      </c>
      <c r="G104" s="1">
        <v>45310.593055555553</v>
      </c>
      <c r="H104">
        <v>-7.2853277855810597E-3</v>
      </c>
      <c r="I104">
        <v>5.0150035571182904E-3</v>
      </c>
      <c r="J104">
        <v>7.9610713417435905E-2</v>
      </c>
      <c r="K104">
        <v>0.13217541227416199</v>
      </c>
      <c r="L104">
        <f t="shared" si="8"/>
        <v>-7.2853277855810614E-3</v>
      </c>
      <c r="M104" s="3">
        <f t="shared" si="9"/>
        <v>0</v>
      </c>
      <c r="N104">
        <f t="shared" si="10"/>
        <v>5.0150035571182965E-3</v>
      </c>
      <c r="O104" s="3">
        <f t="shared" si="11"/>
        <v>0</v>
      </c>
      <c r="P104">
        <f t="shared" si="12"/>
        <v>7.9610713417435919E-2</v>
      </c>
      <c r="Q104" s="3">
        <f t="shared" si="13"/>
        <v>0</v>
      </c>
      <c r="R104">
        <f t="shared" si="14"/>
        <v>0.1321754122741628</v>
      </c>
      <c r="S104" s="3">
        <f t="shared" si="15"/>
        <v>8.0491169285323849E-16</v>
      </c>
    </row>
    <row r="105" spans="1:19" x14ac:dyDescent="0.25">
      <c r="A105">
        <v>103</v>
      </c>
      <c r="B105" s="1">
        <v>45310.59375</v>
      </c>
      <c r="C105">
        <v>1470.2</v>
      </c>
      <c r="D105">
        <v>1474.8</v>
      </c>
      <c r="E105">
        <v>1468.4</v>
      </c>
      <c r="F105">
        <v>1470.05</v>
      </c>
      <c r="G105" s="1">
        <v>45310.634722222225</v>
      </c>
      <c r="H105">
        <v>-1.02032140212753E-4</v>
      </c>
      <c r="I105">
        <v>4.3938130463973303E-3</v>
      </c>
      <c r="J105">
        <v>6.9749619768470703E-2</v>
      </c>
      <c r="K105">
        <v>0.110579497521302</v>
      </c>
      <c r="L105">
        <f t="shared" si="8"/>
        <v>-1.0203214021275341E-4</v>
      </c>
      <c r="M105" s="3">
        <f t="shared" si="9"/>
        <v>-4.0657581468206416E-19</v>
      </c>
      <c r="N105">
        <f t="shared" si="10"/>
        <v>4.3938130463973364E-3</v>
      </c>
      <c r="O105" s="3">
        <f t="shared" si="11"/>
        <v>0</v>
      </c>
      <c r="P105">
        <f t="shared" si="12"/>
        <v>6.974961976847073E-2</v>
      </c>
      <c r="Q105" s="3">
        <f t="shared" si="13"/>
        <v>0</v>
      </c>
      <c r="R105">
        <f t="shared" si="14"/>
        <v>0.11057949752130269</v>
      </c>
      <c r="S105" s="3">
        <f t="shared" si="15"/>
        <v>6.9388939039072284E-16</v>
      </c>
    </row>
    <row r="106" spans="1:19" x14ac:dyDescent="0.25">
      <c r="A106">
        <v>104</v>
      </c>
      <c r="B106" s="1">
        <v>45310.635416666664</v>
      </c>
      <c r="C106">
        <v>1469.95</v>
      </c>
      <c r="D106">
        <v>1474.9</v>
      </c>
      <c r="E106">
        <v>1469</v>
      </c>
      <c r="F106">
        <v>1474.9</v>
      </c>
      <c r="G106" s="1">
        <v>45310.645138888889</v>
      </c>
      <c r="H106">
        <v>3.2937770656821302E-3</v>
      </c>
      <c r="I106">
        <v>3.7497461654825101E-3</v>
      </c>
      <c r="J106">
        <v>5.9525375000908598E-2</v>
      </c>
      <c r="K106">
        <v>0.104698413506347</v>
      </c>
      <c r="L106">
        <f t="shared" si="8"/>
        <v>3.2937770656821324E-3</v>
      </c>
      <c r="M106" s="3">
        <f t="shared" si="9"/>
        <v>0</v>
      </c>
      <c r="N106">
        <f t="shared" si="10"/>
        <v>3.7497461654825135E-3</v>
      </c>
      <c r="O106" s="3">
        <f t="shared" si="11"/>
        <v>3.4694469519536142E-18</v>
      </c>
      <c r="P106">
        <f t="shared" si="12"/>
        <v>5.9525375000908688E-2</v>
      </c>
      <c r="Q106" s="3">
        <f t="shared" si="13"/>
        <v>9.0205620750793969E-17</v>
      </c>
      <c r="R106">
        <f t="shared" si="14"/>
        <v>0.10469841350634712</v>
      </c>
      <c r="S106" s="3">
        <f t="shared" si="15"/>
        <v>1.2490009027033011E-16</v>
      </c>
    </row>
    <row r="107" spans="1:19" x14ac:dyDescent="0.25">
      <c r="A107">
        <v>105</v>
      </c>
      <c r="B107" s="1">
        <v>45311.385416666664</v>
      </c>
      <c r="C107">
        <v>1483.2</v>
      </c>
      <c r="D107">
        <v>1495.7</v>
      </c>
      <c r="E107">
        <v>1477</v>
      </c>
      <c r="F107">
        <v>1483.8</v>
      </c>
      <c r="G107" s="1">
        <v>45311.426388888889</v>
      </c>
      <c r="H107">
        <v>6.01617388996885E-3</v>
      </c>
      <c r="I107">
        <v>3.6562410751547298E-3</v>
      </c>
      <c r="J107">
        <v>5.80410277089531E-2</v>
      </c>
      <c r="K107">
        <v>9.8616039804337002E-2</v>
      </c>
      <c r="L107">
        <f t="shared" si="8"/>
        <v>6.0161738899688587E-3</v>
      </c>
      <c r="M107" s="3">
        <f t="shared" si="9"/>
        <v>-8.6736173798840355E-18</v>
      </c>
      <c r="N107">
        <f t="shared" si="10"/>
        <v>3.6562410751547394E-3</v>
      </c>
      <c r="O107" s="3">
        <f t="shared" si="11"/>
        <v>9.540979117872439E-18</v>
      </c>
      <c r="P107">
        <f t="shared" si="12"/>
        <v>5.8041027708953162E-2</v>
      </c>
      <c r="Q107" s="3">
        <f t="shared" si="13"/>
        <v>6.2450045135165055E-17</v>
      </c>
      <c r="R107">
        <f t="shared" si="14"/>
        <v>9.8616039804337044E-2</v>
      </c>
      <c r="S107" s="3">
        <f t="shared" si="15"/>
        <v>0</v>
      </c>
    </row>
    <row r="108" spans="1:19" x14ac:dyDescent="0.25">
      <c r="A108">
        <v>106</v>
      </c>
      <c r="B108" s="1">
        <v>45311.427083333336</v>
      </c>
      <c r="C108">
        <v>1482.95</v>
      </c>
      <c r="D108">
        <v>1490.25</v>
      </c>
      <c r="E108">
        <v>1481.75</v>
      </c>
      <c r="F108">
        <v>1489</v>
      </c>
      <c r="G108" s="1">
        <v>45311.468055555553</v>
      </c>
      <c r="H108">
        <v>3.4983889285834899E-3</v>
      </c>
      <c r="I108">
        <v>3.8075300411080002E-3</v>
      </c>
      <c r="J108">
        <v>6.0442665589075802E-2</v>
      </c>
      <c r="K108">
        <v>9.2428512781127306E-2</v>
      </c>
      <c r="L108">
        <f t="shared" si="8"/>
        <v>3.4983889285834951E-3</v>
      </c>
      <c r="M108" s="3">
        <f t="shared" si="9"/>
        <v>-5.2041704279304213E-18</v>
      </c>
      <c r="N108">
        <f t="shared" si="10"/>
        <v>3.8075300411080058E-3</v>
      </c>
      <c r="O108" s="3">
        <f t="shared" si="11"/>
        <v>5.6378512969246231E-18</v>
      </c>
      <c r="P108">
        <f t="shared" si="12"/>
        <v>6.0442665589075927E-2</v>
      </c>
      <c r="Q108" s="3">
        <f t="shared" si="13"/>
        <v>1.2490009027033011E-16</v>
      </c>
      <c r="R108">
        <f t="shared" si="14"/>
        <v>9.2428512781127362E-2</v>
      </c>
      <c r="S108" s="3">
        <f t="shared" si="15"/>
        <v>0</v>
      </c>
    </row>
    <row r="109" spans="1:19" x14ac:dyDescent="0.25">
      <c r="A109">
        <v>107</v>
      </c>
      <c r="B109" s="1">
        <v>45311.46875</v>
      </c>
      <c r="C109">
        <v>1488.7</v>
      </c>
      <c r="D109">
        <v>1489.4</v>
      </c>
      <c r="E109">
        <v>1479.05</v>
      </c>
      <c r="F109">
        <v>1485.8</v>
      </c>
      <c r="G109" s="1">
        <v>45311.509722222225</v>
      </c>
      <c r="H109">
        <v>-2.1514059663031498E-3</v>
      </c>
      <c r="I109">
        <v>3.6666947061306898E-3</v>
      </c>
      <c r="J109">
        <v>5.8206973956113198E-2</v>
      </c>
      <c r="K109">
        <v>8.5274420567331796E-2</v>
      </c>
      <c r="L109">
        <f t="shared" si="8"/>
        <v>-2.1514059663031541E-3</v>
      </c>
      <c r="M109" s="3">
        <f t="shared" si="9"/>
        <v>-4.3368086899420177E-18</v>
      </c>
      <c r="N109">
        <f t="shared" si="10"/>
        <v>3.6666947061306928E-3</v>
      </c>
      <c r="O109" s="3">
        <f t="shared" si="11"/>
        <v>0</v>
      </c>
      <c r="P109">
        <f t="shared" si="12"/>
        <v>5.8206973956113246E-2</v>
      </c>
      <c r="Q109" s="3">
        <f t="shared" si="13"/>
        <v>0</v>
      </c>
      <c r="R109">
        <f t="shared" si="14"/>
        <v>8.5274420567331879E-2</v>
      </c>
      <c r="S109" s="3">
        <f t="shared" si="15"/>
        <v>0</v>
      </c>
    </row>
    <row r="110" spans="1:19" x14ac:dyDescent="0.25">
      <c r="A110">
        <v>108</v>
      </c>
      <c r="B110" s="1">
        <v>45311.510416666664</v>
      </c>
      <c r="C110">
        <v>1485.9</v>
      </c>
      <c r="D110">
        <v>1485.9</v>
      </c>
      <c r="E110">
        <v>1476</v>
      </c>
      <c r="F110">
        <v>1483.4</v>
      </c>
      <c r="G110" s="1">
        <v>45311.551388888889</v>
      </c>
      <c r="H110">
        <v>-1.61659741524802E-3</v>
      </c>
      <c r="I110">
        <v>3.68593797262887E-3</v>
      </c>
      <c r="J110">
        <v>5.8512451341513602E-2</v>
      </c>
      <c r="K110">
        <v>7.8035279555362505E-2</v>
      </c>
      <c r="L110">
        <f t="shared" si="8"/>
        <v>-1.6165974152480237E-3</v>
      </c>
      <c r="M110" s="3">
        <f t="shared" si="9"/>
        <v>-3.6862873864507151E-18</v>
      </c>
      <c r="N110">
        <f t="shared" si="10"/>
        <v>3.6859379726288774E-3</v>
      </c>
      <c r="O110" s="3">
        <f t="shared" si="11"/>
        <v>7.3725747729014302E-18</v>
      </c>
      <c r="P110">
        <f t="shared" si="12"/>
        <v>5.8512451341513672E-2</v>
      </c>
      <c r="Q110" s="3">
        <f t="shared" si="13"/>
        <v>6.9388939039072284E-17</v>
      </c>
      <c r="R110">
        <f t="shared" si="14"/>
        <v>7.8035279555362533E-2</v>
      </c>
      <c r="S110" s="3">
        <f t="shared" si="15"/>
        <v>0</v>
      </c>
    </row>
    <row r="111" spans="1:19" x14ac:dyDescent="0.25">
      <c r="A111">
        <v>109</v>
      </c>
      <c r="B111" s="1">
        <v>45311.552083333336</v>
      </c>
      <c r="C111">
        <v>1483.25</v>
      </c>
      <c r="D111">
        <v>1486</v>
      </c>
      <c r="E111">
        <v>1481.15</v>
      </c>
      <c r="F111">
        <v>1482.05</v>
      </c>
      <c r="G111" s="1">
        <v>45311.593055555553</v>
      </c>
      <c r="H111">
        <v>-9.1048582391266297E-4</v>
      </c>
      <c r="I111">
        <v>3.5165055637523001E-3</v>
      </c>
      <c r="J111">
        <v>5.5822795233981398E-2</v>
      </c>
      <c r="K111">
        <v>7.0559495889549406E-2</v>
      </c>
      <c r="L111">
        <f t="shared" si="8"/>
        <v>-9.104858239126634E-4</v>
      </c>
      <c r="M111" s="3">
        <f t="shared" si="9"/>
        <v>0</v>
      </c>
      <c r="N111">
        <f t="shared" si="10"/>
        <v>3.5165055637523036E-3</v>
      </c>
      <c r="O111" s="3">
        <f t="shared" si="11"/>
        <v>3.4694469519536142E-18</v>
      </c>
      <c r="P111">
        <f t="shared" si="12"/>
        <v>5.5822795233981509E-2</v>
      </c>
      <c r="Q111" s="3">
        <f t="shared" si="13"/>
        <v>1.1102230246251565E-16</v>
      </c>
      <c r="R111">
        <f t="shared" si="14"/>
        <v>7.0559495889549434E-2</v>
      </c>
      <c r="S111" s="3">
        <f t="shared" si="15"/>
        <v>0</v>
      </c>
    </row>
    <row r="112" spans="1:19" x14ac:dyDescent="0.25">
      <c r="A112">
        <v>110</v>
      </c>
      <c r="B112" s="1">
        <v>45311.59375</v>
      </c>
      <c r="C112">
        <v>1482.3</v>
      </c>
      <c r="D112">
        <v>1483.5</v>
      </c>
      <c r="E112">
        <v>1476</v>
      </c>
      <c r="F112">
        <v>1479.6</v>
      </c>
      <c r="G112" s="1">
        <v>45311.634722222225</v>
      </c>
      <c r="H112">
        <v>-1.6544835202462701E-3</v>
      </c>
      <c r="I112">
        <v>3.5460870409145299E-3</v>
      </c>
      <c r="J112">
        <v>5.6292386625892699E-2</v>
      </c>
      <c r="K112">
        <v>6.3157353454117507E-2</v>
      </c>
      <c r="L112">
        <f t="shared" si="8"/>
        <v>-1.6544835202462766E-3</v>
      </c>
      <c r="M112" s="3">
        <f t="shared" si="9"/>
        <v>-6.5052130349130266E-18</v>
      </c>
      <c r="N112">
        <f t="shared" si="10"/>
        <v>3.5460870409145407E-3</v>
      </c>
      <c r="O112" s="3">
        <f t="shared" si="11"/>
        <v>1.0842021724855044E-17</v>
      </c>
      <c r="P112">
        <f t="shared" si="12"/>
        <v>5.6292386625892803E-2</v>
      </c>
      <c r="Q112" s="3">
        <f t="shared" si="13"/>
        <v>1.0408340855860843E-16</v>
      </c>
      <c r="R112">
        <f t="shared" si="14"/>
        <v>6.3157353454117521E-2</v>
      </c>
      <c r="S112" s="3">
        <f t="shared" si="15"/>
        <v>0</v>
      </c>
    </row>
    <row r="113" spans="1:19" x14ac:dyDescent="0.25">
      <c r="A113">
        <v>111</v>
      </c>
      <c r="B113" s="1">
        <v>45311.635416666664</v>
      </c>
      <c r="C113">
        <v>1479.6</v>
      </c>
      <c r="D113">
        <v>1481</v>
      </c>
      <c r="E113">
        <v>1477.1</v>
      </c>
      <c r="F113">
        <v>1481</v>
      </c>
      <c r="G113" s="1">
        <v>45311.645138888889</v>
      </c>
      <c r="H113">
        <v>9.4575430949997397E-4</v>
      </c>
      <c r="I113">
        <v>3.5223717073627498E-3</v>
      </c>
      <c r="J113">
        <v>5.5915917376870898E-2</v>
      </c>
      <c r="K113">
        <v>6.1211992601921603E-2</v>
      </c>
      <c r="L113">
        <f t="shared" si="8"/>
        <v>9.4575430949997408E-4</v>
      </c>
      <c r="M113" s="3">
        <f t="shared" si="9"/>
        <v>0</v>
      </c>
      <c r="N113">
        <f t="shared" si="10"/>
        <v>3.5223717073627572E-3</v>
      </c>
      <c r="O113" s="3">
        <f t="shared" si="11"/>
        <v>7.3725747729014302E-18</v>
      </c>
      <c r="P113">
        <f t="shared" si="12"/>
        <v>5.5915917376871016E-2</v>
      </c>
      <c r="Q113" s="3">
        <f t="shared" si="13"/>
        <v>1.1796119636642288E-16</v>
      </c>
      <c r="R113">
        <f t="shared" si="14"/>
        <v>6.1211992601921651E-2</v>
      </c>
      <c r="S113" s="3">
        <f t="shared" si="15"/>
        <v>0</v>
      </c>
    </row>
    <row r="114" spans="1:19" x14ac:dyDescent="0.25">
      <c r="A114">
        <v>112</v>
      </c>
      <c r="B114" s="1">
        <v>45314.385416666664</v>
      </c>
      <c r="C114">
        <v>1465</v>
      </c>
      <c r="D114">
        <v>1474.7</v>
      </c>
      <c r="E114">
        <v>1445.1</v>
      </c>
      <c r="F114">
        <v>1447.35</v>
      </c>
      <c r="G114" s="1">
        <v>45314.426388888889</v>
      </c>
      <c r="H114">
        <v>-2.2983237133296301E-2</v>
      </c>
      <c r="I114">
        <v>7.5808164070054699E-3</v>
      </c>
      <c r="J114">
        <v>0.120341729686648</v>
      </c>
      <c r="K114">
        <v>6.5285094228842794E-2</v>
      </c>
      <c r="L114">
        <f t="shared" si="8"/>
        <v>-2.2983237133296308E-2</v>
      </c>
      <c r="M114" s="3">
        <f t="shared" si="9"/>
        <v>0</v>
      </c>
      <c r="N114">
        <f t="shared" si="10"/>
        <v>7.5808164070054708E-3</v>
      </c>
      <c r="O114" s="3">
        <f t="shared" si="11"/>
        <v>0</v>
      </c>
      <c r="P114">
        <f t="shared" si="12"/>
        <v>0.12034172968664811</v>
      </c>
      <c r="Q114" s="3">
        <f t="shared" si="13"/>
        <v>1.1102230246251565E-16</v>
      </c>
      <c r="R114">
        <f t="shared" si="14"/>
        <v>6.5285094228842891E-2</v>
      </c>
      <c r="S114" s="3">
        <f t="shared" si="15"/>
        <v>0</v>
      </c>
    </row>
    <row r="115" spans="1:19" x14ac:dyDescent="0.25">
      <c r="A115">
        <v>113</v>
      </c>
      <c r="B115" s="1">
        <v>45314.427083333336</v>
      </c>
      <c r="C115">
        <v>1447.05</v>
      </c>
      <c r="D115">
        <v>1449.35</v>
      </c>
      <c r="E115">
        <v>1440</v>
      </c>
      <c r="F115">
        <v>1443.55</v>
      </c>
      <c r="G115" s="1">
        <v>45314.468055555553</v>
      </c>
      <c r="H115">
        <v>-2.62894059883569E-3</v>
      </c>
      <c r="I115">
        <v>7.5698995497207001E-3</v>
      </c>
      <c r="J115">
        <v>0.12016842994980401</v>
      </c>
      <c r="K115">
        <v>7.0326975246976203E-2</v>
      </c>
      <c r="L115">
        <f t="shared" si="8"/>
        <v>-2.6289405988356939E-3</v>
      </c>
      <c r="M115" s="3">
        <f t="shared" si="9"/>
        <v>-3.903127820947816E-18</v>
      </c>
      <c r="N115">
        <f t="shared" si="10"/>
        <v>7.5698995497207079E-3</v>
      </c>
      <c r="O115" s="3">
        <f t="shared" si="11"/>
        <v>7.8062556418956319E-18</v>
      </c>
      <c r="P115">
        <f t="shared" si="12"/>
        <v>0.12016842994980491</v>
      </c>
      <c r="Q115" s="3">
        <f t="shared" si="13"/>
        <v>9.0205620750793969E-16</v>
      </c>
      <c r="R115">
        <f t="shared" si="14"/>
        <v>7.0326975246976314E-2</v>
      </c>
      <c r="S115" s="3">
        <f t="shared" si="15"/>
        <v>1.1102230246251565E-16</v>
      </c>
    </row>
    <row r="116" spans="1:19" x14ac:dyDescent="0.25">
      <c r="A116">
        <v>114</v>
      </c>
      <c r="B116" s="1">
        <v>45314.46875</v>
      </c>
      <c r="C116">
        <v>1443.5</v>
      </c>
      <c r="D116">
        <v>1445.45</v>
      </c>
      <c r="E116">
        <v>1425</v>
      </c>
      <c r="F116">
        <v>1427.1</v>
      </c>
      <c r="G116" s="1">
        <v>45314.509722222225</v>
      </c>
      <c r="H116">
        <v>-1.1460944429321201E-2</v>
      </c>
      <c r="I116">
        <v>7.8618515463427102E-3</v>
      </c>
      <c r="J116">
        <v>0.124803024216788</v>
      </c>
      <c r="K116">
        <v>7.6854740168564195E-2</v>
      </c>
      <c r="L116">
        <f t="shared" si="8"/>
        <v>-1.1460944429321253E-2</v>
      </c>
      <c r="M116" s="3">
        <f t="shared" si="9"/>
        <v>-5.2041704279304213E-17</v>
      </c>
      <c r="N116">
        <f t="shared" si="10"/>
        <v>7.8618515463427137E-3</v>
      </c>
      <c r="O116" s="3">
        <f t="shared" si="11"/>
        <v>0</v>
      </c>
      <c r="P116">
        <f t="shared" si="12"/>
        <v>0.12480302421678849</v>
      </c>
      <c r="Q116" s="3">
        <f t="shared" si="13"/>
        <v>4.8572257327350599E-16</v>
      </c>
      <c r="R116">
        <f t="shared" si="14"/>
        <v>7.6854740168564278E-2</v>
      </c>
      <c r="S116" s="3">
        <f t="shared" si="15"/>
        <v>0</v>
      </c>
    </row>
    <row r="117" spans="1:19" x14ac:dyDescent="0.25">
      <c r="A117">
        <v>115</v>
      </c>
      <c r="B117" s="1">
        <v>45314.510416666664</v>
      </c>
      <c r="C117">
        <v>1427.1</v>
      </c>
      <c r="D117">
        <v>1436.35</v>
      </c>
      <c r="E117">
        <v>1427</v>
      </c>
      <c r="F117">
        <v>1433.6</v>
      </c>
      <c r="G117" s="1">
        <v>45314.551388888889</v>
      </c>
      <c r="H117">
        <v>4.5443501143204801E-3</v>
      </c>
      <c r="I117">
        <v>7.6982411285255303E-3</v>
      </c>
      <c r="J117">
        <v>0.122205789352126</v>
      </c>
      <c r="K117">
        <v>8.3271216332881606E-2</v>
      </c>
      <c r="L117">
        <f t="shared" si="8"/>
        <v>4.5443501143204827E-3</v>
      </c>
      <c r="M117" s="3">
        <f t="shared" si="9"/>
        <v>0</v>
      </c>
      <c r="N117">
        <f t="shared" si="10"/>
        <v>7.6982411285255355E-3</v>
      </c>
      <c r="O117" s="3">
        <f t="shared" si="11"/>
        <v>0</v>
      </c>
      <c r="P117">
        <f t="shared" si="12"/>
        <v>0.12220578935212674</v>
      </c>
      <c r="Q117" s="3">
        <f t="shared" si="13"/>
        <v>7.3552275381416621E-16</v>
      </c>
      <c r="R117">
        <f t="shared" si="14"/>
        <v>8.3271216332881648E-2</v>
      </c>
      <c r="S117" s="3">
        <f t="shared" si="15"/>
        <v>0</v>
      </c>
    </row>
    <row r="118" spans="1:19" x14ac:dyDescent="0.25">
      <c r="A118">
        <v>116</v>
      </c>
      <c r="B118" s="1">
        <v>45314.552083333336</v>
      </c>
      <c r="C118">
        <v>1434</v>
      </c>
      <c r="D118">
        <v>1440.5</v>
      </c>
      <c r="E118">
        <v>1430.8</v>
      </c>
      <c r="F118">
        <v>1438.05</v>
      </c>
      <c r="G118" s="1">
        <v>45314.593055555553</v>
      </c>
      <c r="H118">
        <v>3.0992659704493801E-3</v>
      </c>
      <c r="I118">
        <v>7.66311025816745E-3</v>
      </c>
      <c r="J118">
        <v>0.121648104074274</v>
      </c>
      <c r="K118">
        <v>8.9391760181401395E-2</v>
      </c>
      <c r="L118">
        <f t="shared" si="8"/>
        <v>3.0992659704493848E-3</v>
      </c>
      <c r="M118" s="3">
        <f t="shared" si="9"/>
        <v>-4.7704895589362195E-18</v>
      </c>
      <c r="N118">
        <f t="shared" si="10"/>
        <v>7.6631102581674578E-3</v>
      </c>
      <c r="O118" s="3">
        <f t="shared" si="11"/>
        <v>7.8062556418956319E-18</v>
      </c>
      <c r="P118">
        <f t="shared" si="12"/>
        <v>0.1216481040742744</v>
      </c>
      <c r="Q118" s="3">
        <f t="shared" si="13"/>
        <v>4.0245584642661925E-16</v>
      </c>
      <c r="R118">
        <f t="shared" si="14"/>
        <v>8.9391760181401492E-2</v>
      </c>
      <c r="S118" s="3">
        <f t="shared" si="15"/>
        <v>0</v>
      </c>
    </row>
    <row r="119" spans="1:19" x14ac:dyDescent="0.25">
      <c r="A119">
        <v>117</v>
      </c>
      <c r="B119" s="1">
        <v>45314.59375</v>
      </c>
      <c r="C119">
        <v>1438.05</v>
      </c>
      <c r="D119">
        <v>1438.6</v>
      </c>
      <c r="E119">
        <v>1425.1</v>
      </c>
      <c r="F119">
        <v>1425.65</v>
      </c>
      <c r="G119" s="1">
        <v>45314.634722222225</v>
      </c>
      <c r="H119">
        <v>-8.6601791378722801E-3</v>
      </c>
      <c r="I119">
        <v>7.7977143963879596E-3</v>
      </c>
      <c r="J119">
        <v>0.123784878525304</v>
      </c>
      <c r="K119">
        <v>9.5949550638320502E-2</v>
      </c>
      <c r="L119">
        <f t="shared" si="8"/>
        <v>-8.6601791378722835E-3</v>
      </c>
      <c r="M119" s="3">
        <f t="shared" si="9"/>
        <v>0</v>
      </c>
      <c r="N119">
        <f t="shared" si="10"/>
        <v>7.797714396387964E-3</v>
      </c>
      <c r="O119" s="3">
        <f t="shared" si="11"/>
        <v>0</v>
      </c>
      <c r="P119">
        <f t="shared" si="12"/>
        <v>0.12378487852530413</v>
      </c>
      <c r="Q119" s="3">
        <f t="shared" si="13"/>
        <v>1.3877787807814457E-16</v>
      </c>
      <c r="R119">
        <f t="shared" si="14"/>
        <v>9.5949550638320585E-2</v>
      </c>
      <c r="S119" s="3">
        <f t="shared" si="15"/>
        <v>0</v>
      </c>
    </row>
    <row r="120" spans="1:19" x14ac:dyDescent="0.25">
      <c r="A120">
        <v>118</v>
      </c>
      <c r="B120" s="1">
        <v>45314.635416666664</v>
      </c>
      <c r="C120">
        <v>1425.7</v>
      </c>
      <c r="D120">
        <v>1431.1</v>
      </c>
      <c r="E120">
        <v>1425.2</v>
      </c>
      <c r="F120">
        <v>1430.85</v>
      </c>
      <c r="G120" s="1">
        <v>45314.645138888889</v>
      </c>
      <c r="H120">
        <v>3.6408232060836602E-3</v>
      </c>
      <c r="I120">
        <v>8.1201894193051894E-3</v>
      </c>
      <c r="J120">
        <v>0.12890401081331701</v>
      </c>
      <c r="K120">
        <v>0.1029887065855</v>
      </c>
      <c r="L120">
        <f t="shared" si="8"/>
        <v>3.6408232060836641E-3</v>
      </c>
      <c r="M120" s="3">
        <f t="shared" si="9"/>
        <v>-3.903127820947816E-18</v>
      </c>
      <c r="N120">
        <f t="shared" si="10"/>
        <v>8.1201894193051894E-3</v>
      </c>
      <c r="O120" s="3">
        <f t="shared" si="11"/>
        <v>0</v>
      </c>
      <c r="P120">
        <f t="shared" si="12"/>
        <v>0.12890401081331712</v>
      </c>
      <c r="Q120" s="3">
        <f t="shared" si="13"/>
        <v>0</v>
      </c>
      <c r="R120">
        <f t="shared" si="14"/>
        <v>0.10298870658550092</v>
      </c>
      <c r="S120" s="3">
        <f t="shared" si="15"/>
        <v>9.298117831235686E-16</v>
      </c>
    </row>
    <row r="121" spans="1:19" x14ac:dyDescent="0.25">
      <c r="A121">
        <v>119</v>
      </c>
      <c r="B121" s="1">
        <v>45315.385416666664</v>
      </c>
      <c r="C121">
        <v>1380.25</v>
      </c>
      <c r="D121">
        <v>1443.8</v>
      </c>
      <c r="E121">
        <v>1380.25</v>
      </c>
      <c r="F121">
        <v>1441.35</v>
      </c>
      <c r="G121" s="1">
        <v>45315.426388888889</v>
      </c>
      <c r="H121">
        <v>7.3115011320598004E-3</v>
      </c>
      <c r="I121">
        <v>8.7438776939481096E-3</v>
      </c>
      <c r="J121">
        <v>0.138804755235309</v>
      </c>
      <c r="K121">
        <v>0.11128690258563299</v>
      </c>
      <c r="L121">
        <f t="shared" si="8"/>
        <v>7.3115011320598004E-3</v>
      </c>
      <c r="M121" s="3">
        <f t="shared" si="9"/>
        <v>0</v>
      </c>
      <c r="N121">
        <f t="shared" si="10"/>
        <v>8.7438776939481148E-3</v>
      </c>
      <c r="O121" s="3">
        <f t="shared" si="11"/>
        <v>0</v>
      </c>
      <c r="P121">
        <f t="shared" si="12"/>
        <v>0.13880475523530994</v>
      </c>
      <c r="Q121" s="3">
        <f t="shared" si="13"/>
        <v>9.4368957093138306E-16</v>
      </c>
      <c r="R121">
        <f t="shared" si="14"/>
        <v>0.11128690258563378</v>
      </c>
      <c r="S121" s="3">
        <f t="shared" si="15"/>
        <v>7.9103390504542404E-16</v>
      </c>
    </row>
    <row r="122" spans="1:19" x14ac:dyDescent="0.25">
      <c r="A122">
        <v>120</v>
      </c>
      <c r="B122" s="1">
        <v>45315.427083333336</v>
      </c>
      <c r="C122">
        <v>1441.4</v>
      </c>
      <c r="D122">
        <v>1452</v>
      </c>
      <c r="E122">
        <v>1439</v>
      </c>
      <c r="F122">
        <v>1441.25</v>
      </c>
      <c r="G122" s="1">
        <v>45315.468055555553</v>
      </c>
      <c r="H122" s="2">
        <v>-6.9381808117715695E-5</v>
      </c>
      <c r="I122">
        <v>8.7772318623506405E-3</v>
      </c>
      <c r="J122">
        <v>0.13933423624399199</v>
      </c>
      <c r="K122">
        <v>0.11959108754744301</v>
      </c>
      <c r="L122">
        <f t="shared" si="8"/>
        <v>-6.9381808117715762E-5</v>
      </c>
      <c r="M122" s="3">
        <f t="shared" si="9"/>
        <v>0</v>
      </c>
      <c r="N122">
        <f t="shared" si="10"/>
        <v>8.7772318623506457E-3</v>
      </c>
      <c r="O122" s="3">
        <f t="shared" si="11"/>
        <v>0</v>
      </c>
      <c r="P122">
        <f t="shared" si="12"/>
        <v>0.13933423624399272</v>
      </c>
      <c r="Q122" s="3">
        <f t="shared" si="13"/>
        <v>7.2164496600635175E-16</v>
      </c>
      <c r="R122">
        <f t="shared" si="14"/>
        <v>0.11959108754744377</v>
      </c>
      <c r="S122" s="3">
        <f t="shared" si="15"/>
        <v>7.6327832942979512E-16</v>
      </c>
    </row>
    <row r="123" spans="1:19" x14ac:dyDescent="0.25">
      <c r="A123">
        <v>121</v>
      </c>
      <c r="B123" s="1">
        <v>45315.46875</v>
      </c>
      <c r="C123">
        <v>1441.2</v>
      </c>
      <c r="D123">
        <v>1450.8</v>
      </c>
      <c r="E123">
        <v>1432.25</v>
      </c>
      <c r="F123">
        <v>1438.35</v>
      </c>
      <c r="G123" s="1">
        <v>45315.509722222225</v>
      </c>
      <c r="H123">
        <v>-2.0141693154689701E-3</v>
      </c>
      <c r="I123">
        <v>8.7013688561297601E-3</v>
      </c>
      <c r="J123">
        <v>0.138129948354971</v>
      </c>
      <c r="K123">
        <v>0.12781249064525299</v>
      </c>
      <c r="L123">
        <f t="shared" si="8"/>
        <v>-2.0141693154689774E-3</v>
      </c>
      <c r="M123" s="3">
        <f t="shared" si="9"/>
        <v>-7.3725747729014302E-18</v>
      </c>
      <c r="N123">
        <f t="shared" si="10"/>
        <v>8.7013688561297688E-3</v>
      </c>
      <c r="O123" s="3">
        <f t="shared" si="11"/>
        <v>0</v>
      </c>
      <c r="P123">
        <f t="shared" si="12"/>
        <v>0.13812994835497161</v>
      </c>
      <c r="Q123" s="3">
        <f t="shared" si="13"/>
        <v>6.106226635438361E-16</v>
      </c>
      <c r="R123">
        <f t="shared" si="14"/>
        <v>0.12781249064525382</v>
      </c>
      <c r="S123" s="3">
        <f t="shared" si="15"/>
        <v>8.3266726846886741E-16</v>
      </c>
    </row>
    <row r="124" spans="1:19" x14ac:dyDescent="0.25">
      <c r="A124">
        <v>122</v>
      </c>
      <c r="B124" s="1">
        <v>45315.510416666664</v>
      </c>
      <c r="C124">
        <v>1438.35</v>
      </c>
      <c r="D124">
        <v>1450.9</v>
      </c>
      <c r="E124">
        <v>1438.15</v>
      </c>
      <c r="F124">
        <v>1447.2</v>
      </c>
      <c r="G124" s="1">
        <v>45315.551388888889</v>
      </c>
      <c r="H124">
        <v>6.13403181328568E-3</v>
      </c>
      <c r="I124">
        <v>5.9322883652789199E-3</v>
      </c>
      <c r="J124">
        <v>9.4172158320299598E-2</v>
      </c>
      <c r="K124">
        <v>0.12519553350861801</v>
      </c>
      <c r="L124">
        <f t="shared" si="8"/>
        <v>6.1340318132856852E-3</v>
      </c>
      <c r="M124" s="3">
        <f t="shared" si="9"/>
        <v>0</v>
      </c>
      <c r="N124">
        <f t="shared" si="10"/>
        <v>5.932288365278926E-3</v>
      </c>
      <c r="O124" s="3">
        <f t="shared" si="11"/>
        <v>0</v>
      </c>
      <c r="P124">
        <f t="shared" si="12"/>
        <v>9.4172158320299612E-2</v>
      </c>
      <c r="Q124" s="3">
        <f t="shared" si="13"/>
        <v>0</v>
      </c>
      <c r="R124">
        <f t="shared" si="14"/>
        <v>0.12519553350861895</v>
      </c>
      <c r="S124" s="3">
        <f t="shared" si="15"/>
        <v>9.4368957093138306E-16</v>
      </c>
    </row>
    <row r="125" spans="1:19" x14ac:dyDescent="0.25">
      <c r="A125">
        <v>123</v>
      </c>
      <c r="B125" s="1">
        <v>45315.552083333336</v>
      </c>
      <c r="C125">
        <v>1447.4</v>
      </c>
      <c r="D125">
        <v>1451</v>
      </c>
      <c r="E125">
        <v>1443</v>
      </c>
      <c r="F125">
        <v>1444.35</v>
      </c>
      <c r="G125" s="1">
        <v>45315.593055555553</v>
      </c>
      <c r="H125">
        <v>-1.97126172668284E-3</v>
      </c>
      <c r="I125">
        <v>5.9064826693263298E-3</v>
      </c>
      <c r="J125">
        <v>9.3762505596902496E-2</v>
      </c>
      <c r="K125">
        <v>0.122554941073328</v>
      </c>
      <c r="L125">
        <f t="shared" si="8"/>
        <v>-1.9712617266828426E-3</v>
      </c>
      <c r="M125" s="3">
        <f t="shared" si="9"/>
        <v>0</v>
      </c>
      <c r="N125">
        <f t="shared" si="10"/>
        <v>5.9064826693263316E-3</v>
      </c>
      <c r="O125" s="3">
        <f t="shared" si="11"/>
        <v>0</v>
      </c>
      <c r="P125">
        <f t="shared" si="12"/>
        <v>9.3762505596902551E-2</v>
      </c>
      <c r="Q125" s="3">
        <f t="shared" si="13"/>
        <v>0</v>
      </c>
      <c r="R125">
        <f t="shared" si="14"/>
        <v>0.12255494107332872</v>
      </c>
      <c r="S125" s="3">
        <f t="shared" si="15"/>
        <v>7.2164496600635175E-16</v>
      </c>
    </row>
    <row r="126" spans="1:19" x14ac:dyDescent="0.25">
      <c r="A126">
        <v>124</v>
      </c>
      <c r="B126" s="1">
        <v>45315.59375</v>
      </c>
      <c r="C126">
        <v>1444.3</v>
      </c>
      <c r="D126">
        <v>1458.45</v>
      </c>
      <c r="E126">
        <v>1443</v>
      </c>
      <c r="F126">
        <v>1455.95</v>
      </c>
      <c r="G126" s="1">
        <v>45315.634722222225</v>
      </c>
      <c r="H126">
        <v>7.9992151532340596E-3</v>
      </c>
      <c r="I126">
        <v>4.9139949623396998E-3</v>
      </c>
      <c r="J126">
        <v>7.8007251685050405E-2</v>
      </c>
      <c r="K126">
        <v>0.117875363820154</v>
      </c>
      <c r="L126">
        <f t="shared" si="8"/>
        <v>7.9992151532340631E-3</v>
      </c>
      <c r="M126" s="3">
        <f t="shared" si="9"/>
        <v>0</v>
      </c>
      <c r="N126">
        <f t="shared" si="10"/>
        <v>4.9139949623397067E-3</v>
      </c>
      <c r="O126" s="3">
        <f t="shared" si="11"/>
        <v>6.9388939039072284E-18</v>
      </c>
      <c r="P126">
        <f t="shared" si="12"/>
        <v>7.8007251685050433E-2</v>
      </c>
      <c r="Q126" s="3">
        <f t="shared" si="13"/>
        <v>0</v>
      </c>
      <c r="R126">
        <f t="shared" si="14"/>
        <v>0.11787536382015493</v>
      </c>
      <c r="S126" s="3">
        <f t="shared" si="15"/>
        <v>9.298117831235686E-16</v>
      </c>
    </row>
    <row r="127" spans="1:19" x14ac:dyDescent="0.25">
      <c r="A127">
        <v>125</v>
      </c>
      <c r="B127" s="1">
        <v>45315.635416666664</v>
      </c>
      <c r="C127">
        <v>1456</v>
      </c>
      <c r="D127">
        <v>1458.25</v>
      </c>
      <c r="E127">
        <v>1454.1</v>
      </c>
      <c r="F127">
        <v>1456.5</v>
      </c>
      <c r="G127" s="1">
        <v>45315.645138888889</v>
      </c>
      <c r="H127">
        <v>3.7768889185250601E-4</v>
      </c>
      <c r="I127">
        <v>4.85702958234468E-3</v>
      </c>
      <c r="J127">
        <v>7.7102954312207705E-2</v>
      </c>
      <c r="K127">
        <v>0.11336508031616301</v>
      </c>
      <c r="L127">
        <f t="shared" si="8"/>
        <v>3.7768889185250666E-4</v>
      </c>
      <c r="M127" s="3">
        <f t="shared" si="9"/>
        <v>-6.5052130349130266E-19</v>
      </c>
      <c r="N127">
        <f t="shared" si="10"/>
        <v>4.8570295823446852E-3</v>
      </c>
      <c r="O127" s="3">
        <f t="shared" si="11"/>
        <v>0</v>
      </c>
      <c r="P127">
        <f t="shared" si="12"/>
        <v>7.7102954312207719E-2</v>
      </c>
      <c r="Q127" s="3">
        <f t="shared" si="13"/>
        <v>0</v>
      </c>
      <c r="R127">
        <f t="shared" si="14"/>
        <v>0.11336508031616302</v>
      </c>
      <c r="S127" s="3">
        <f t="shared" si="15"/>
        <v>0</v>
      </c>
    </row>
    <row r="128" spans="1:19" x14ac:dyDescent="0.25">
      <c r="A128">
        <v>126</v>
      </c>
      <c r="B128" s="1">
        <v>45316.385416666664</v>
      </c>
      <c r="C128">
        <v>1452.5</v>
      </c>
      <c r="D128">
        <v>1457.35</v>
      </c>
      <c r="E128">
        <v>1436.9</v>
      </c>
      <c r="F128">
        <v>1439</v>
      </c>
      <c r="G128" s="1">
        <v>45316.426388888889</v>
      </c>
      <c r="H128">
        <v>-1.20878695121214E-2</v>
      </c>
      <c r="I128">
        <v>6.3046754455348304E-3</v>
      </c>
      <c r="J128">
        <v>0.100083619955163</v>
      </c>
      <c r="K128">
        <v>0.111208631904251</v>
      </c>
      <c r="L128">
        <f t="shared" si="8"/>
        <v>-1.208786951212143E-2</v>
      </c>
      <c r="M128" s="3">
        <f t="shared" si="9"/>
        <v>-2.9490299091605721E-17</v>
      </c>
      <c r="N128">
        <f t="shared" si="10"/>
        <v>6.3046754455348382E-3</v>
      </c>
      <c r="O128" s="3">
        <f t="shared" si="11"/>
        <v>7.8062556418956319E-18</v>
      </c>
      <c r="P128">
        <f t="shared" si="12"/>
        <v>0.10008361995516318</v>
      </c>
      <c r="Q128" s="3">
        <f t="shared" si="13"/>
        <v>1.8041124150158794E-16</v>
      </c>
      <c r="R128">
        <f t="shared" si="14"/>
        <v>0.1112086319042519</v>
      </c>
      <c r="S128" s="3">
        <f t="shared" si="15"/>
        <v>9.0205620750793969E-16</v>
      </c>
    </row>
    <row r="129" spans="1:19" x14ac:dyDescent="0.25">
      <c r="A129">
        <v>127</v>
      </c>
      <c r="B129" s="1">
        <v>45316.427083333336</v>
      </c>
      <c r="C129">
        <v>1439.05</v>
      </c>
      <c r="D129">
        <v>1439.5</v>
      </c>
      <c r="E129">
        <v>1431</v>
      </c>
      <c r="F129">
        <v>1433.85</v>
      </c>
      <c r="G129" s="1">
        <v>45316.468055555553</v>
      </c>
      <c r="H129">
        <v>-3.58529370948657E-3</v>
      </c>
      <c r="I129">
        <v>5.7628050224115103E-3</v>
      </c>
      <c r="J129">
        <v>9.1481693660729099E-2</v>
      </c>
      <c r="K129">
        <v>0.107978313417794</v>
      </c>
      <c r="L129">
        <f t="shared" si="8"/>
        <v>-3.5852937094865774E-3</v>
      </c>
      <c r="M129" s="3">
        <f t="shared" si="9"/>
        <v>-7.3725747729014302E-18</v>
      </c>
      <c r="N129">
        <f t="shared" si="10"/>
        <v>5.7628050224115112E-3</v>
      </c>
      <c r="O129" s="3">
        <f t="shared" si="11"/>
        <v>0</v>
      </c>
      <c r="P129">
        <f t="shared" si="12"/>
        <v>9.1481693660729183E-2</v>
      </c>
      <c r="Q129" s="3">
        <f t="shared" si="13"/>
        <v>0</v>
      </c>
      <c r="R129">
        <f t="shared" si="14"/>
        <v>0.1079783134177944</v>
      </c>
      <c r="S129" s="3">
        <f t="shared" si="15"/>
        <v>4.0245584642661925E-16</v>
      </c>
    </row>
    <row r="130" spans="1:19" x14ac:dyDescent="0.25">
      <c r="A130">
        <v>128</v>
      </c>
      <c r="B130" s="1">
        <v>45316.46875</v>
      </c>
      <c r="C130">
        <v>1433.9</v>
      </c>
      <c r="D130">
        <v>1435.8</v>
      </c>
      <c r="E130">
        <v>1425.2</v>
      </c>
      <c r="F130">
        <v>1427.2</v>
      </c>
      <c r="G130" s="1">
        <v>45316.509722222225</v>
      </c>
      <c r="H130">
        <v>-4.6486513521362197E-3</v>
      </c>
      <c r="I130">
        <v>5.85739312801357E-3</v>
      </c>
      <c r="J130">
        <v>9.2983233287175796E-2</v>
      </c>
      <c r="K130">
        <v>0.10438623566518</v>
      </c>
      <c r="L130">
        <f t="shared" si="8"/>
        <v>-4.6486513521362266E-3</v>
      </c>
      <c r="M130" s="3">
        <f t="shared" si="9"/>
        <v>-6.9388939039072284E-18</v>
      </c>
      <c r="N130">
        <f t="shared" si="10"/>
        <v>5.8573931280135761E-3</v>
      </c>
      <c r="O130" s="3">
        <f t="shared" si="11"/>
        <v>0</v>
      </c>
      <c r="P130">
        <f t="shared" si="12"/>
        <v>9.2983233287175865E-2</v>
      </c>
      <c r="Q130" s="3">
        <f t="shared" si="13"/>
        <v>0</v>
      </c>
      <c r="R130">
        <f t="shared" si="14"/>
        <v>0.10438623566518028</v>
      </c>
      <c r="S130" s="3">
        <f t="shared" si="15"/>
        <v>2.7755575615628914E-16</v>
      </c>
    </row>
    <row r="131" spans="1:19" x14ac:dyDescent="0.25">
      <c r="A131">
        <v>129</v>
      </c>
      <c r="B131" s="1">
        <v>45316.510416666664</v>
      </c>
      <c r="C131">
        <v>1427.3</v>
      </c>
      <c r="D131">
        <v>1428.8</v>
      </c>
      <c r="E131">
        <v>1424.2</v>
      </c>
      <c r="F131">
        <v>1426.25</v>
      </c>
      <c r="G131" s="1">
        <v>45316.551388888889</v>
      </c>
      <c r="H131">
        <v>-6.6586064945957802E-4</v>
      </c>
      <c r="I131">
        <v>5.2880704782798903E-3</v>
      </c>
      <c r="J131">
        <v>8.3945516405465895E-2</v>
      </c>
      <c r="K131">
        <v>9.8900311782195896E-2</v>
      </c>
      <c r="L131">
        <f t="shared" si="8"/>
        <v>-6.6586064945957802E-4</v>
      </c>
      <c r="M131" s="3">
        <f t="shared" si="9"/>
        <v>0</v>
      </c>
      <c r="N131">
        <f t="shared" si="10"/>
        <v>5.2880704782798955E-3</v>
      </c>
      <c r="O131" s="3">
        <f t="shared" si="11"/>
        <v>0</v>
      </c>
      <c r="P131">
        <f t="shared" si="12"/>
        <v>8.394551640546595E-2</v>
      </c>
      <c r="Q131" s="3">
        <f t="shared" si="13"/>
        <v>0</v>
      </c>
      <c r="R131">
        <f t="shared" si="14"/>
        <v>9.8900311782195882E-2</v>
      </c>
      <c r="S131" s="3">
        <f t="shared" si="15"/>
        <v>0</v>
      </c>
    </row>
    <row r="132" spans="1:19" x14ac:dyDescent="0.25">
      <c r="A132">
        <v>130</v>
      </c>
      <c r="B132" s="1">
        <v>45316.552083333336</v>
      </c>
      <c r="C132">
        <v>1426.25</v>
      </c>
      <c r="D132">
        <v>1429.9</v>
      </c>
      <c r="E132">
        <v>1419.4</v>
      </c>
      <c r="F132">
        <v>1428</v>
      </c>
      <c r="G132" s="1">
        <v>45316.593055555553</v>
      </c>
      <c r="H132">
        <v>1.2262417232442901E-3</v>
      </c>
      <c r="I132">
        <v>5.3263202128853403E-3</v>
      </c>
      <c r="J132">
        <v>8.4552712118347306E-2</v>
      </c>
      <c r="K132">
        <v>9.3422159369631302E-2</v>
      </c>
      <c r="L132">
        <f t="shared" ref="L132:L155" si="16">LN(F132/F131)</f>
        <v>1.2262417232442935E-3</v>
      </c>
      <c r="M132" s="3">
        <f t="shared" ref="M132:M155" si="17">ABS(H132)-ABS(L132)</f>
        <v>-3.4694469519536142E-18</v>
      </c>
      <c r="N132">
        <f t="shared" si="10"/>
        <v>5.3263202128853429E-3</v>
      </c>
      <c r="O132" s="3">
        <f t="shared" si="11"/>
        <v>0</v>
      </c>
      <c r="P132">
        <f t="shared" si="12"/>
        <v>8.4552712118347362E-2</v>
      </c>
      <c r="Q132" s="3">
        <f t="shared" si="13"/>
        <v>0</v>
      </c>
      <c r="R132">
        <f t="shared" si="14"/>
        <v>9.3422159369631358E-2</v>
      </c>
      <c r="S132" s="3">
        <f t="shared" si="15"/>
        <v>0</v>
      </c>
    </row>
    <row r="133" spans="1:19" x14ac:dyDescent="0.25">
      <c r="A133">
        <v>131</v>
      </c>
      <c r="B133" s="1">
        <v>45316.59375</v>
      </c>
      <c r="C133">
        <v>1428</v>
      </c>
      <c r="D133">
        <v>1436.6</v>
      </c>
      <c r="E133">
        <v>1424.4</v>
      </c>
      <c r="F133">
        <v>1435.75</v>
      </c>
      <c r="G133" s="1">
        <v>45316.634722222225</v>
      </c>
      <c r="H133">
        <v>5.4124968448761796E-3</v>
      </c>
      <c r="I133">
        <v>5.6315007675004601E-3</v>
      </c>
      <c r="J133">
        <v>8.9397303233253594E-2</v>
      </c>
      <c r="K133">
        <v>8.8548894857459495E-2</v>
      </c>
      <c r="L133">
        <f t="shared" si="16"/>
        <v>5.4124968448761857E-3</v>
      </c>
      <c r="M133" s="3">
        <f t="shared" si="17"/>
        <v>0</v>
      </c>
      <c r="N133">
        <f t="shared" si="10"/>
        <v>5.6315007675004644E-3</v>
      </c>
      <c r="O133" s="3">
        <f t="shared" si="11"/>
        <v>0</v>
      </c>
      <c r="P133">
        <f t="shared" si="12"/>
        <v>8.9397303233253622E-2</v>
      </c>
      <c r="Q133" s="3">
        <f t="shared" si="13"/>
        <v>0</v>
      </c>
      <c r="R133">
        <f t="shared" si="14"/>
        <v>8.8548894857459537E-2</v>
      </c>
      <c r="S133" s="3">
        <f t="shared" si="15"/>
        <v>0</v>
      </c>
    </row>
    <row r="134" spans="1:19" x14ac:dyDescent="0.25">
      <c r="A134">
        <v>132</v>
      </c>
      <c r="B134" s="1">
        <v>45316.635416666664</v>
      </c>
      <c r="C134">
        <v>1435.95</v>
      </c>
      <c r="D134">
        <v>1443.3</v>
      </c>
      <c r="E134">
        <v>1435.15</v>
      </c>
      <c r="F134">
        <v>1441</v>
      </c>
      <c r="G134" s="1">
        <v>45316.645138888889</v>
      </c>
      <c r="H134">
        <v>3.64995625511623E-3</v>
      </c>
      <c r="I134">
        <v>5.3973874348710602E-3</v>
      </c>
      <c r="J134">
        <v>8.5680869292801901E-2</v>
      </c>
      <c r="K134">
        <v>8.7699765954709699E-2</v>
      </c>
      <c r="L134">
        <f t="shared" si="16"/>
        <v>3.6499562551162382E-3</v>
      </c>
      <c r="M134" s="3">
        <f t="shared" si="17"/>
        <v>-8.2399365108898337E-18</v>
      </c>
      <c r="N134">
        <f t="shared" si="10"/>
        <v>5.3973874348710602E-3</v>
      </c>
      <c r="O134" s="3">
        <f t="shared" si="11"/>
        <v>0</v>
      </c>
      <c r="P134">
        <f t="shared" si="12"/>
        <v>8.5680869292801928E-2</v>
      </c>
      <c r="Q134" s="3">
        <f t="shared" si="13"/>
        <v>0</v>
      </c>
      <c r="R134">
        <f t="shared" si="14"/>
        <v>8.7699765954709782E-2</v>
      </c>
      <c r="S134" s="3">
        <f t="shared" si="15"/>
        <v>0</v>
      </c>
    </row>
    <row r="135" spans="1:19" x14ac:dyDescent="0.25">
      <c r="A135">
        <v>133</v>
      </c>
      <c r="B135" s="1">
        <v>45320.385416666664</v>
      </c>
      <c r="C135">
        <v>1448.05</v>
      </c>
      <c r="D135">
        <v>1462.8</v>
      </c>
      <c r="E135">
        <v>1446</v>
      </c>
      <c r="F135">
        <v>1451.95</v>
      </c>
      <c r="G135" s="1">
        <v>45320.426388888889</v>
      </c>
      <c r="H135">
        <v>7.5701635306040802E-3</v>
      </c>
      <c r="I135">
        <v>5.8636886649438003E-3</v>
      </c>
      <c r="J135">
        <v>9.3083171837697806E-2</v>
      </c>
      <c r="K135">
        <v>8.7631832578789301E-2</v>
      </c>
      <c r="L135">
        <f t="shared" si="16"/>
        <v>7.5701635306040863E-3</v>
      </c>
      <c r="M135" s="3">
        <f t="shared" si="17"/>
        <v>0</v>
      </c>
      <c r="N135">
        <f t="shared" si="10"/>
        <v>5.8636886649438029E-3</v>
      </c>
      <c r="O135" s="3">
        <f t="shared" si="11"/>
        <v>0</v>
      </c>
      <c r="P135">
        <f t="shared" si="12"/>
        <v>9.3083171837697876E-2</v>
      </c>
      <c r="Q135" s="3">
        <f t="shared" si="13"/>
        <v>0</v>
      </c>
      <c r="R135">
        <f t="shared" si="14"/>
        <v>8.7631832578789329E-2</v>
      </c>
      <c r="S135" s="3">
        <f t="shared" si="15"/>
        <v>0</v>
      </c>
    </row>
    <row r="136" spans="1:19" x14ac:dyDescent="0.25">
      <c r="A136">
        <v>134</v>
      </c>
      <c r="B136" s="1">
        <v>45320.427083333336</v>
      </c>
      <c r="C136">
        <v>1451.9</v>
      </c>
      <c r="D136">
        <v>1456.05</v>
      </c>
      <c r="E136">
        <v>1451</v>
      </c>
      <c r="F136">
        <v>1452.95</v>
      </c>
      <c r="G136" s="1">
        <v>45320.468055555553</v>
      </c>
      <c r="H136">
        <v>6.8849188578032805E-4</v>
      </c>
      <c r="I136">
        <v>5.3164256859159504E-3</v>
      </c>
      <c r="J136">
        <v>8.4395641372137495E-2</v>
      </c>
      <c r="K136">
        <v>8.8270671547498E-2</v>
      </c>
      <c r="L136">
        <f t="shared" si="16"/>
        <v>6.8849188578032849E-4</v>
      </c>
      <c r="M136" s="3">
        <f t="shared" si="17"/>
        <v>0</v>
      </c>
      <c r="N136">
        <f t="shared" si="10"/>
        <v>5.3164256859159513E-3</v>
      </c>
      <c r="O136" s="3">
        <f t="shared" si="11"/>
        <v>0</v>
      </c>
      <c r="P136">
        <f t="shared" si="12"/>
        <v>8.4395641372137564E-2</v>
      </c>
      <c r="Q136" s="3">
        <f t="shared" si="13"/>
        <v>0</v>
      </c>
      <c r="R136">
        <f t="shared" si="14"/>
        <v>8.8270671547498014E-2</v>
      </c>
      <c r="S136" s="3">
        <f t="shared" si="15"/>
        <v>0</v>
      </c>
    </row>
    <row r="137" spans="1:19" x14ac:dyDescent="0.25">
      <c r="A137">
        <v>135</v>
      </c>
      <c r="B137" s="1">
        <v>45320.46875</v>
      </c>
      <c r="C137">
        <v>1452.95</v>
      </c>
      <c r="D137">
        <v>1455</v>
      </c>
      <c r="E137">
        <v>1445.8</v>
      </c>
      <c r="F137">
        <v>1454.2</v>
      </c>
      <c r="G137" s="1">
        <v>45320.509722222225</v>
      </c>
      <c r="H137">
        <v>8.5994880004985495E-4</v>
      </c>
      <c r="I137">
        <v>5.3236864262923098E-3</v>
      </c>
      <c r="J137">
        <v>8.4510902052357895E-2</v>
      </c>
      <c r="K137">
        <v>8.9011466321512994E-2</v>
      </c>
      <c r="L137">
        <f t="shared" si="16"/>
        <v>8.5994880004985517E-4</v>
      </c>
      <c r="M137" s="3">
        <f t="shared" si="17"/>
        <v>0</v>
      </c>
      <c r="N137">
        <f t="shared" si="10"/>
        <v>5.3236864262923142E-3</v>
      </c>
      <c r="O137" s="3">
        <f t="shared" si="11"/>
        <v>0</v>
      </c>
      <c r="P137">
        <f t="shared" si="12"/>
        <v>8.4510902052357936E-2</v>
      </c>
      <c r="Q137" s="3">
        <f t="shared" si="13"/>
        <v>0</v>
      </c>
      <c r="R137">
        <f t="shared" si="14"/>
        <v>8.9011466321513036E-2</v>
      </c>
      <c r="S137" s="3">
        <f t="shared" si="15"/>
        <v>0</v>
      </c>
    </row>
    <row r="138" spans="1:19" x14ac:dyDescent="0.25">
      <c r="A138">
        <v>136</v>
      </c>
      <c r="B138" s="1">
        <v>45320.510416666664</v>
      </c>
      <c r="C138">
        <v>1454.8</v>
      </c>
      <c r="D138">
        <v>1460.45</v>
      </c>
      <c r="E138">
        <v>1452.6</v>
      </c>
      <c r="F138">
        <v>1460</v>
      </c>
      <c r="G138" s="1">
        <v>45320.551388888889</v>
      </c>
      <c r="H138">
        <v>3.9805144864255796E-3</v>
      </c>
      <c r="I138">
        <v>3.6387332924084398E-3</v>
      </c>
      <c r="J138">
        <v>5.77631002740241E-2</v>
      </c>
      <c r="K138">
        <v>8.4779414353399099E-2</v>
      </c>
      <c r="L138">
        <f t="shared" si="16"/>
        <v>3.9805144864255857E-3</v>
      </c>
      <c r="M138" s="3">
        <f t="shared" si="17"/>
        <v>0</v>
      </c>
      <c r="N138">
        <f t="shared" si="10"/>
        <v>3.638733292408445E-3</v>
      </c>
      <c r="O138" s="3">
        <f t="shared" si="11"/>
        <v>5.2041704279304213E-18</v>
      </c>
      <c r="P138">
        <f t="shared" si="12"/>
        <v>5.7763100274024107E-2</v>
      </c>
      <c r="Q138" s="3">
        <f t="shared" si="13"/>
        <v>0</v>
      </c>
      <c r="R138">
        <f t="shared" si="14"/>
        <v>8.4779414353399127E-2</v>
      </c>
      <c r="S138" s="3">
        <f t="shared" si="15"/>
        <v>0</v>
      </c>
    </row>
    <row r="139" spans="1:19" x14ac:dyDescent="0.25">
      <c r="A139">
        <v>137</v>
      </c>
      <c r="B139" s="1">
        <v>45320.552083333336</v>
      </c>
      <c r="C139">
        <v>1460.1</v>
      </c>
      <c r="D139">
        <v>1460.55</v>
      </c>
      <c r="E139">
        <v>1450.25</v>
      </c>
      <c r="F139">
        <v>1451.5</v>
      </c>
      <c r="G139" s="1">
        <v>45320.593055555553</v>
      </c>
      <c r="H139">
        <v>-5.83893123769752E-3</v>
      </c>
      <c r="I139">
        <v>3.9958083307563902E-3</v>
      </c>
      <c r="J139">
        <v>6.3431490779169195E-2</v>
      </c>
      <c r="K139">
        <v>8.1974394065243095E-2</v>
      </c>
      <c r="L139">
        <f t="shared" si="16"/>
        <v>-5.8389312376975295E-3</v>
      </c>
      <c r="M139" s="3">
        <f t="shared" si="17"/>
        <v>-9.540979117872439E-18</v>
      </c>
      <c r="N139">
        <f t="shared" si="10"/>
        <v>3.9958083307563928E-3</v>
      </c>
      <c r="O139" s="3">
        <f t="shared" si="11"/>
        <v>0</v>
      </c>
      <c r="P139">
        <f t="shared" si="12"/>
        <v>6.3431490779169236E-2</v>
      </c>
      <c r="Q139" s="3">
        <f t="shared" si="13"/>
        <v>0</v>
      </c>
      <c r="R139">
        <f t="shared" si="14"/>
        <v>8.197439406524315E-2</v>
      </c>
      <c r="S139" s="3">
        <f t="shared" si="15"/>
        <v>0</v>
      </c>
    </row>
    <row r="140" spans="1:19" x14ac:dyDescent="0.25">
      <c r="A140">
        <v>138</v>
      </c>
      <c r="B140" s="1">
        <v>45320.59375</v>
      </c>
      <c r="C140">
        <v>1451.5</v>
      </c>
      <c r="D140">
        <v>1456.4</v>
      </c>
      <c r="E140">
        <v>1448.45</v>
      </c>
      <c r="F140">
        <v>1455.9</v>
      </c>
      <c r="G140" s="1">
        <v>45320.634722222225</v>
      </c>
      <c r="H140">
        <v>3.0267616145956701E-3</v>
      </c>
      <c r="I140">
        <v>3.50063141947963E-3</v>
      </c>
      <c r="J140">
        <v>5.5570801005852898E-2</v>
      </c>
      <c r="K140">
        <v>7.8233150837110799E-2</v>
      </c>
      <c r="L140">
        <f t="shared" si="16"/>
        <v>3.026761614595671E-3</v>
      </c>
      <c r="M140" s="3">
        <f t="shared" si="17"/>
        <v>0</v>
      </c>
      <c r="N140">
        <f t="shared" si="10"/>
        <v>3.5006314194796391E-3</v>
      </c>
      <c r="O140" s="3">
        <f t="shared" si="11"/>
        <v>9.1072982488782372E-18</v>
      </c>
      <c r="P140">
        <f t="shared" si="12"/>
        <v>5.5570801005852925E-2</v>
      </c>
      <c r="Q140" s="3">
        <f t="shared" si="13"/>
        <v>0</v>
      </c>
      <c r="R140">
        <f t="shared" si="14"/>
        <v>7.8233150837110826E-2</v>
      </c>
      <c r="S140" s="3">
        <f t="shared" si="15"/>
        <v>0</v>
      </c>
    </row>
    <row r="141" spans="1:19" x14ac:dyDescent="0.25">
      <c r="A141">
        <v>139</v>
      </c>
      <c r="B141" s="1">
        <v>45320.635416666664</v>
      </c>
      <c r="C141">
        <v>1455.75</v>
      </c>
      <c r="D141">
        <v>1458.25</v>
      </c>
      <c r="E141">
        <v>1455</v>
      </c>
      <c r="F141">
        <v>1456.75</v>
      </c>
      <c r="G141" s="1">
        <v>45320.645138888889</v>
      </c>
      <c r="H141">
        <v>5.8366094390327396E-4</v>
      </c>
      <c r="I141">
        <v>3.4250521427169199E-3</v>
      </c>
      <c r="J141">
        <v>5.4371017182347402E-2</v>
      </c>
      <c r="K141">
        <v>7.5275700914799001E-2</v>
      </c>
      <c r="L141">
        <f t="shared" si="16"/>
        <v>5.836609439032744E-4</v>
      </c>
      <c r="M141" s="3">
        <f t="shared" si="17"/>
        <v>0</v>
      </c>
      <c r="N141">
        <f t="shared" ref="N141:N155" si="18">_xlfn.STDEV.P(L132:L141)</f>
        <v>3.4250521427169312E-3</v>
      </c>
      <c r="O141" s="3">
        <f t="shared" ref="O141:O155" si="19">N141-I141</f>
        <v>1.1275702593849246E-17</v>
      </c>
      <c r="P141">
        <f t="shared" ref="P141:P155" si="20">N141*SQRT(252)</f>
        <v>5.4371017182347436E-2</v>
      </c>
      <c r="Q141" s="3">
        <f t="shared" ref="Q141:Q155" si="21">P141-J141</f>
        <v>0</v>
      </c>
      <c r="R141">
        <f t="shared" si="14"/>
        <v>7.5275700914798988E-2</v>
      </c>
      <c r="S141" s="3">
        <f t="shared" si="15"/>
        <v>0</v>
      </c>
    </row>
    <row r="142" spans="1:19" x14ac:dyDescent="0.25">
      <c r="A142">
        <v>140</v>
      </c>
      <c r="B142" s="1">
        <v>45321.385416666664</v>
      </c>
      <c r="C142">
        <v>1454.55</v>
      </c>
      <c r="D142">
        <v>1463.2</v>
      </c>
      <c r="E142">
        <v>1445.65</v>
      </c>
      <c r="F142">
        <v>1450.05</v>
      </c>
      <c r="G142" s="1">
        <v>45321.426388888889</v>
      </c>
      <c r="H142">
        <v>-4.60988844445946E-3</v>
      </c>
      <c r="I142">
        <v>3.9793074076442001E-3</v>
      </c>
      <c r="J142">
        <v>6.3169546745422106E-2</v>
      </c>
      <c r="K142">
        <v>7.3137384377506401E-2</v>
      </c>
      <c r="L142">
        <f t="shared" si="16"/>
        <v>-4.60988844445946E-3</v>
      </c>
      <c r="M142" s="3">
        <f t="shared" si="17"/>
        <v>0</v>
      </c>
      <c r="N142">
        <f t="shared" si="18"/>
        <v>3.9793074076442028E-3</v>
      </c>
      <c r="O142" s="3">
        <f t="shared" si="19"/>
        <v>0</v>
      </c>
      <c r="P142">
        <f t="shared" si="20"/>
        <v>6.316954674542212E-2</v>
      </c>
      <c r="Q142" s="3">
        <f t="shared" si="21"/>
        <v>0</v>
      </c>
      <c r="R142">
        <f t="shared" si="14"/>
        <v>7.313738437750647E-2</v>
      </c>
      <c r="S142" s="3">
        <f t="shared" si="15"/>
        <v>0</v>
      </c>
    </row>
    <row r="143" spans="1:19" x14ac:dyDescent="0.25">
      <c r="A143">
        <v>141</v>
      </c>
      <c r="B143" s="1">
        <v>45321.427083333336</v>
      </c>
      <c r="C143">
        <v>1449.4</v>
      </c>
      <c r="D143">
        <v>1450.75</v>
      </c>
      <c r="E143">
        <v>1443.1</v>
      </c>
      <c r="F143">
        <v>1444.5</v>
      </c>
      <c r="G143" s="1">
        <v>45321.468055555553</v>
      </c>
      <c r="H143">
        <v>-3.8347976724341102E-3</v>
      </c>
      <c r="I143">
        <v>4.0441038783491203E-3</v>
      </c>
      <c r="J143">
        <v>6.4198158829341503E-2</v>
      </c>
      <c r="K143">
        <v>7.0617469937115193E-2</v>
      </c>
      <c r="L143">
        <f t="shared" si="16"/>
        <v>-3.8347976724341154E-3</v>
      </c>
      <c r="M143" s="3">
        <f t="shared" si="17"/>
        <v>-5.2041704279304213E-18</v>
      </c>
      <c r="N143">
        <f t="shared" si="18"/>
        <v>4.0441038783491229E-3</v>
      </c>
      <c r="O143" s="3">
        <f t="shared" si="19"/>
        <v>0</v>
      </c>
      <c r="P143">
        <f t="shared" si="20"/>
        <v>6.4198158829341531E-2</v>
      </c>
      <c r="Q143" s="3">
        <f t="shared" si="21"/>
        <v>0</v>
      </c>
      <c r="R143">
        <f t="shared" si="14"/>
        <v>7.0617469937115249E-2</v>
      </c>
      <c r="S143" s="3">
        <f t="shared" si="15"/>
        <v>0</v>
      </c>
    </row>
    <row r="144" spans="1:19" x14ac:dyDescent="0.25">
      <c r="A144">
        <v>142</v>
      </c>
      <c r="B144" s="1">
        <v>45321.46875</v>
      </c>
      <c r="C144">
        <v>1444.5</v>
      </c>
      <c r="D144">
        <v>1448.3</v>
      </c>
      <c r="E144">
        <v>1443.4</v>
      </c>
      <c r="F144">
        <v>1445.6</v>
      </c>
      <c r="G144" s="1">
        <v>45321.509722222225</v>
      </c>
      <c r="H144">
        <v>7.6121937172866797E-4</v>
      </c>
      <c r="I144">
        <v>3.9176635869202399E-3</v>
      </c>
      <c r="J144">
        <v>6.2190981428425399E-2</v>
      </c>
      <c r="K144">
        <v>6.8268481150677601E-2</v>
      </c>
      <c r="L144">
        <f t="shared" si="16"/>
        <v>7.6121937172866883E-4</v>
      </c>
      <c r="M144" s="3">
        <f t="shared" si="17"/>
        <v>-8.6736173798840355E-19</v>
      </c>
      <c r="N144">
        <f t="shared" si="18"/>
        <v>3.9176635869202442E-3</v>
      </c>
      <c r="O144" s="3">
        <f t="shared" si="19"/>
        <v>0</v>
      </c>
      <c r="P144">
        <f t="shared" si="20"/>
        <v>6.2190981428425461E-2</v>
      </c>
      <c r="Q144" s="3">
        <f t="shared" si="21"/>
        <v>6.2450045135165055E-17</v>
      </c>
      <c r="R144">
        <f t="shared" si="14"/>
        <v>6.8268481150677615E-2</v>
      </c>
      <c r="S144" s="3">
        <f t="shared" si="15"/>
        <v>0</v>
      </c>
    </row>
    <row r="145" spans="1:19" x14ac:dyDescent="0.25">
      <c r="A145">
        <v>143</v>
      </c>
      <c r="B145" s="1">
        <v>45321.510416666664</v>
      </c>
      <c r="C145">
        <v>1445.6</v>
      </c>
      <c r="D145">
        <v>1446</v>
      </c>
      <c r="E145">
        <v>1441.2</v>
      </c>
      <c r="F145">
        <v>1444.75</v>
      </c>
      <c r="G145" s="1">
        <v>45321.551388888889</v>
      </c>
      <c r="H145">
        <v>-5.8816408013136505E-4</v>
      </c>
      <c r="I145">
        <v>3.0832444238031598E-3</v>
      </c>
      <c r="J145">
        <v>4.8944987859658902E-2</v>
      </c>
      <c r="K145">
        <v>6.38546627528737E-2</v>
      </c>
      <c r="L145">
        <f t="shared" si="16"/>
        <v>-5.8816408013136526E-4</v>
      </c>
      <c r="M145" s="3">
        <f t="shared" si="17"/>
        <v>0</v>
      </c>
      <c r="N145">
        <f t="shared" si="18"/>
        <v>3.0832444238031655E-3</v>
      </c>
      <c r="O145" s="3">
        <f t="shared" si="19"/>
        <v>5.6378512969246231E-18</v>
      </c>
      <c r="P145">
        <f t="shared" si="20"/>
        <v>4.8944987859658881E-2</v>
      </c>
      <c r="Q145" s="3">
        <f t="shared" si="21"/>
        <v>0</v>
      </c>
      <c r="R145">
        <f t="shared" si="14"/>
        <v>6.3854662752873714E-2</v>
      </c>
      <c r="S145" s="3">
        <f t="shared" si="15"/>
        <v>0</v>
      </c>
    </row>
    <row r="146" spans="1:19" x14ac:dyDescent="0.25">
      <c r="A146">
        <v>144</v>
      </c>
      <c r="B146" s="1">
        <v>45321.552083333336</v>
      </c>
      <c r="C146">
        <v>1444.7</v>
      </c>
      <c r="D146">
        <v>1445.45</v>
      </c>
      <c r="E146">
        <v>1440.9</v>
      </c>
      <c r="F146">
        <v>1444</v>
      </c>
      <c r="G146" s="1">
        <v>45321.593055555553</v>
      </c>
      <c r="H146">
        <v>-5.1925574511584298E-4</v>
      </c>
      <c r="I146">
        <v>3.05798813874724E-3</v>
      </c>
      <c r="J146">
        <v>4.8544056763862801E-2</v>
      </c>
      <c r="K146">
        <v>6.0269504292046201E-2</v>
      </c>
      <c r="L146">
        <f t="shared" si="16"/>
        <v>-5.1925574511584309E-4</v>
      </c>
      <c r="M146" s="3">
        <f t="shared" si="17"/>
        <v>0</v>
      </c>
      <c r="N146">
        <f t="shared" si="18"/>
        <v>3.05798813874724E-3</v>
      </c>
      <c r="O146" s="3">
        <f t="shared" si="19"/>
        <v>0</v>
      </c>
      <c r="P146">
        <f t="shared" si="20"/>
        <v>4.8544056763862864E-2</v>
      </c>
      <c r="Q146" s="3">
        <f t="shared" si="21"/>
        <v>6.2450045135165055E-17</v>
      </c>
      <c r="R146">
        <f t="shared" si="14"/>
        <v>6.026950429204625E-2</v>
      </c>
      <c r="S146" s="3">
        <f t="shared" si="15"/>
        <v>0</v>
      </c>
    </row>
    <row r="147" spans="1:19" x14ac:dyDescent="0.25">
      <c r="A147">
        <v>145</v>
      </c>
      <c r="B147" s="1">
        <v>45321.59375</v>
      </c>
      <c r="C147">
        <v>1445.1</v>
      </c>
      <c r="D147">
        <v>1446.6</v>
      </c>
      <c r="E147">
        <v>1441.35</v>
      </c>
      <c r="F147">
        <v>1445.25</v>
      </c>
      <c r="G147" s="1">
        <v>45321.634722222225</v>
      </c>
      <c r="H147">
        <v>8.6527650981390203E-4</v>
      </c>
      <c r="I147">
        <v>3.0582460192028001E-3</v>
      </c>
      <c r="J147">
        <v>4.8548150489183199E-2</v>
      </c>
      <c r="K147">
        <v>5.6673229135728698E-2</v>
      </c>
      <c r="L147">
        <f t="shared" si="16"/>
        <v>8.6527650981390225E-4</v>
      </c>
      <c r="M147" s="3">
        <f t="shared" si="17"/>
        <v>0</v>
      </c>
      <c r="N147">
        <f t="shared" si="18"/>
        <v>3.0582460192028009E-3</v>
      </c>
      <c r="O147" s="3">
        <f t="shared" si="19"/>
        <v>0</v>
      </c>
      <c r="P147">
        <f t="shared" si="20"/>
        <v>4.8548150489183255E-2</v>
      </c>
      <c r="Q147" s="3">
        <f t="shared" si="21"/>
        <v>5.5511151231257827E-17</v>
      </c>
      <c r="R147">
        <f t="shared" si="14"/>
        <v>5.6673229135728774E-2</v>
      </c>
      <c r="S147" s="3">
        <f t="shared" si="15"/>
        <v>7.6327832942979512E-17</v>
      </c>
    </row>
    <row r="148" spans="1:19" x14ac:dyDescent="0.25">
      <c r="A148">
        <v>146</v>
      </c>
      <c r="B148" s="1">
        <v>45321.635416666664</v>
      </c>
      <c r="C148">
        <v>1445.2</v>
      </c>
      <c r="D148">
        <v>1446.95</v>
      </c>
      <c r="E148">
        <v>1444</v>
      </c>
      <c r="F148">
        <v>1444.7</v>
      </c>
      <c r="G148" s="1">
        <v>45321.645138888889</v>
      </c>
      <c r="H148">
        <v>-3.8062942724976498E-4</v>
      </c>
      <c r="I148">
        <v>2.6559803722421898E-3</v>
      </c>
      <c r="J148">
        <v>4.2162381312129502E-2</v>
      </c>
      <c r="K148">
        <v>5.5113157239539301E-2</v>
      </c>
      <c r="L148">
        <f t="shared" si="16"/>
        <v>-3.8062942724976579E-4</v>
      </c>
      <c r="M148" s="3">
        <f t="shared" si="17"/>
        <v>-8.1315162936412833E-19</v>
      </c>
      <c r="N148">
        <f t="shared" si="18"/>
        <v>2.6559803722421881E-3</v>
      </c>
      <c r="O148" s="3">
        <f t="shared" si="19"/>
        <v>0</v>
      </c>
      <c r="P148">
        <f t="shared" si="20"/>
        <v>4.2162381312129536E-2</v>
      </c>
      <c r="Q148" s="3">
        <f t="shared" si="21"/>
        <v>0</v>
      </c>
      <c r="R148">
        <f t="shared" si="14"/>
        <v>5.5113157239539322E-2</v>
      </c>
      <c r="S148" s="3">
        <f t="shared" si="15"/>
        <v>0</v>
      </c>
    </row>
    <row r="149" spans="1:19" x14ac:dyDescent="0.25">
      <c r="A149">
        <v>147</v>
      </c>
      <c r="B149" s="1">
        <v>45322.385416666664</v>
      </c>
      <c r="C149">
        <v>1439.5</v>
      </c>
      <c r="D149">
        <v>1466.65</v>
      </c>
      <c r="E149">
        <v>1436.8</v>
      </c>
      <c r="F149">
        <v>1466.2</v>
      </c>
      <c r="G149" s="1">
        <v>45322.426388888889</v>
      </c>
      <c r="H149">
        <v>1.47723322541504E-2</v>
      </c>
      <c r="I149">
        <v>5.0558429108411296E-3</v>
      </c>
      <c r="J149">
        <v>8.0259018059367304E-2</v>
      </c>
      <c r="K149">
        <v>5.6795909967559101E-2</v>
      </c>
      <c r="L149">
        <f t="shared" si="16"/>
        <v>1.4772332254150497E-2</v>
      </c>
      <c r="M149" s="3">
        <f t="shared" si="17"/>
        <v>-9.7144514654701197E-17</v>
      </c>
      <c r="N149">
        <f t="shared" si="18"/>
        <v>5.0558429108411365E-3</v>
      </c>
      <c r="O149" s="3">
        <f t="shared" si="19"/>
        <v>6.9388939039072284E-18</v>
      </c>
      <c r="P149">
        <f t="shared" si="20"/>
        <v>8.0259018059367318E-2</v>
      </c>
      <c r="Q149" s="3">
        <f t="shared" si="21"/>
        <v>0</v>
      </c>
      <c r="R149">
        <f t="shared" si="14"/>
        <v>5.6795909967559136E-2</v>
      </c>
      <c r="S149" s="3">
        <f t="shared" si="15"/>
        <v>0</v>
      </c>
    </row>
    <row r="150" spans="1:19" x14ac:dyDescent="0.25">
      <c r="A150">
        <v>148</v>
      </c>
      <c r="B150" s="1">
        <v>45322.427083333336</v>
      </c>
      <c r="C150">
        <v>1466.25</v>
      </c>
      <c r="D150">
        <v>1472.6</v>
      </c>
      <c r="E150">
        <v>1462.35</v>
      </c>
      <c r="F150">
        <v>1469.9</v>
      </c>
      <c r="G150" s="1">
        <v>45322.468055555553</v>
      </c>
      <c r="H150">
        <v>2.5203514584557899E-3</v>
      </c>
      <c r="I150">
        <v>5.0378694485739501E-3</v>
      </c>
      <c r="J150">
        <v>7.9973698191220605E-2</v>
      </c>
      <c r="K150">
        <v>5.9236199686095899E-2</v>
      </c>
      <c r="L150">
        <f t="shared" si="16"/>
        <v>2.5203514584557973E-3</v>
      </c>
      <c r="M150" s="3">
        <f t="shared" si="17"/>
        <v>-7.3725747729014302E-18</v>
      </c>
      <c r="N150">
        <f t="shared" si="18"/>
        <v>5.0378694485739501E-3</v>
      </c>
      <c r="O150" s="3">
        <f t="shared" si="19"/>
        <v>0</v>
      </c>
      <c r="P150">
        <f t="shared" si="20"/>
        <v>7.9973698191220646E-2</v>
      </c>
      <c r="Q150" s="3">
        <f t="shared" si="21"/>
        <v>0</v>
      </c>
      <c r="R150">
        <f t="shared" ref="R150:R155" si="22">AVERAGE(P141:P150)</f>
        <v>5.9236199686095913E-2</v>
      </c>
      <c r="S150" s="3">
        <f t="shared" ref="S150:S155" si="23">R150-K150</f>
        <v>0</v>
      </c>
    </row>
    <row r="151" spans="1:19" x14ac:dyDescent="0.25">
      <c r="A151">
        <v>149</v>
      </c>
      <c r="B151" s="1">
        <v>45322.46875</v>
      </c>
      <c r="C151">
        <v>1469.5</v>
      </c>
      <c r="D151">
        <v>1474.95</v>
      </c>
      <c r="E151">
        <v>1467</v>
      </c>
      <c r="F151">
        <v>1468</v>
      </c>
      <c r="G151" s="1">
        <v>45322.509722222225</v>
      </c>
      <c r="H151">
        <v>-1.2934410734811201E-3</v>
      </c>
      <c r="I151">
        <v>5.0830510234232901E-3</v>
      </c>
      <c r="J151">
        <v>8.0690933456582306E-2</v>
      </c>
      <c r="K151">
        <v>6.1868191313519401E-2</v>
      </c>
      <c r="L151">
        <f t="shared" si="16"/>
        <v>-1.2934410734811263E-3</v>
      </c>
      <c r="M151" s="3">
        <f t="shared" si="17"/>
        <v>-6.2883726004159257E-18</v>
      </c>
      <c r="N151">
        <f t="shared" si="18"/>
        <v>5.0830510234232953E-3</v>
      </c>
      <c r="O151" s="3">
        <f t="shared" si="19"/>
        <v>0</v>
      </c>
      <c r="P151">
        <f t="shared" si="20"/>
        <v>8.0690933456582362E-2</v>
      </c>
      <c r="Q151" s="3">
        <f t="shared" si="21"/>
        <v>0</v>
      </c>
      <c r="R151">
        <f t="shared" si="22"/>
        <v>6.1868191313519408E-2</v>
      </c>
      <c r="S151" s="3">
        <f t="shared" si="23"/>
        <v>0</v>
      </c>
    </row>
    <row r="152" spans="1:19" x14ac:dyDescent="0.25">
      <c r="A152">
        <v>150</v>
      </c>
      <c r="B152" s="1">
        <v>45322.510416666664</v>
      </c>
      <c r="C152">
        <v>1468.05</v>
      </c>
      <c r="D152">
        <v>1471.95</v>
      </c>
      <c r="E152">
        <v>1464.6</v>
      </c>
      <c r="F152">
        <v>1470.05</v>
      </c>
      <c r="G152" s="1">
        <v>45322.551388888889</v>
      </c>
      <c r="H152">
        <v>1.3954836253136801E-3</v>
      </c>
      <c r="I152">
        <v>4.7563017305916498E-3</v>
      </c>
      <c r="J152">
        <v>7.5503949237189796E-2</v>
      </c>
      <c r="K152">
        <v>6.3101631562696103E-2</v>
      </c>
      <c r="L152">
        <f t="shared" si="16"/>
        <v>1.3954836253136833E-3</v>
      </c>
      <c r="M152" s="3">
        <f t="shared" si="17"/>
        <v>-3.2526065174565133E-18</v>
      </c>
      <c r="N152">
        <f t="shared" si="18"/>
        <v>4.7563017305916507E-3</v>
      </c>
      <c r="O152" s="3">
        <f t="shared" si="19"/>
        <v>0</v>
      </c>
      <c r="P152">
        <f t="shared" si="20"/>
        <v>7.5503949237189852E-2</v>
      </c>
      <c r="Q152" s="3">
        <f t="shared" si="21"/>
        <v>0</v>
      </c>
      <c r="R152">
        <f t="shared" si="22"/>
        <v>6.3101631562696173E-2</v>
      </c>
      <c r="S152" s="3">
        <f t="shared" si="23"/>
        <v>0</v>
      </c>
    </row>
    <row r="153" spans="1:19" x14ac:dyDescent="0.25">
      <c r="A153">
        <v>151</v>
      </c>
      <c r="B153" s="1">
        <v>45322.552083333336</v>
      </c>
      <c r="C153">
        <v>1470.05</v>
      </c>
      <c r="D153">
        <v>1472.75</v>
      </c>
      <c r="E153">
        <v>1468.2</v>
      </c>
      <c r="F153">
        <v>1471.35</v>
      </c>
      <c r="G153" s="1">
        <v>45322.593055555553</v>
      </c>
      <c r="H153">
        <v>8.8393287865977301E-4</v>
      </c>
      <c r="I153">
        <v>4.4401046782389497E-3</v>
      </c>
      <c r="J153">
        <v>7.0484476642288393E-2</v>
      </c>
      <c r="K153">
        <v>6.3730263343990803E-2</v>
      </c>
      <c r="L153">
        <f t="shared" si="16"/>
        <v>8.8393287865977301E-4</v>
      </c>
      <c r="M153" s="3">
        <f t="shared" si="17"/>
        <v>0</v>
      </c>
      <c r="N153">
        <f t="shared" si="18"/>
        <v>4.4401046782389575E-3</v>
      </c>
      <c r="O153" s="3">
        <f t="shared" si="19"/>
        <v>7.8062556418956319E-18</v>
      </c>
      <c r="P153">
        <f t="shared" si="20"/>
        <v>7.0484476642288463E-2</v>
      </c>
      <c r="Q153" s="3">
        <f t="shared" si="21"/>
        <v>0</v>
      </c>
      <c r="R153">
        <f t="shared" si="22"/>
        <v>6.3730263343990859E-2</v>
      </c>
      <c r="S153" s="3">
        <f t="shared" si="23"/>
        <v>0</v>
      </c>
    </row>
    <row r="154" spans="1:19" x14ac:dyDescent="0.25">
      <c r="A154">
        <v>152</v>
      </c>
      <c r="B154" s="1">
        <v>45322.59375</v>
      </c>
      <c r="C154">
        <v>1471.35</v>
      </c>
      <c r="D154">
        <v>1472.8</v>
      </c>
      <c r="E154">
        <v>1461.8</v>
      </c>
      <c r="F154">
        <v>1461.95</v>
      </c>
      <c r="G154" s="1">
        <v>45322.634722222225</v>
      </c>
      <c r="H154">
        <v>-6.4091856799366499E-3</v>
      </c>
      <c r="I154">
        <v>5.0883558491701102E-3</v>
      </c>
      <c r="J154">
        <v>8.0775144954630104E-2</v>
      </c>
      <c r="K154">
        <v>6.5588679696611293E-2</v>
      </c>
      <c r="L154">
        <f t="shared" si="16"/>
        <v>-6.4091856799366534E-3</v>
      </c>
      <c r="M154" s="3">
        <f t="shared" si="17"/>
        <v>0</v>
      </c>
      <c r="N154">
        <f t="shared" si="18"/>
        <v>5.088355849170118E-3</v>
      </c>
      <c r="O154" s="3">
        <f t="shared" si="19"/>
        <v>7.8062556418956319E-18</v>
      </c>
      <c r="P154">
        <f t="shared" si="20"/>
        <v>8.0775144954630118E-2</v>
      </c>
      <c r="Q154" s="3">
        <f t="shared" si="21"/>
        <v>0</v>
      </c>
      <c r="R154">
        <f t="shared" si="22"/>
        <v>6.5588679696611335E-2</v>
      </c>
      <c r="S154" s="3">
        <f t="shared" si="23"/>
        <v>0</v>
      </c>
    </row>
    <row r="155" spans="1:19" x14ac:dyDescent="0.25">
      <c r="A155">
        <v>153</v>
      </c>
      <c r="B155" s="1">
        <v>45322.635416666664</v>
      </c>
      <c r="C155">
        <v>1461.95</v>
      </c>
      <c r="D155">
        <v>1462.6</v>
      </c>
      <c r="E155">
        <v>1459.45</v>
      </c>
      <c r="F155">
        <v>1462.45</v>
      </c>
      <c r="G155" s="1">
        <v>45322.645138888889</v>
      </c>
      <c r="H155">
        <v>3.4195048890169001E-4</v>
      </c>
      <c r="I155">
        <v>5.0646420434188001E-3</v>
      </c>
      <c r="J155">
        <v>8.0398699958688799E-2</v>
      </c>
      <c r="K155">
        <v>6.8734050906514299E-2</v>
      </c>
      <c r="L155">
        <f t="shared" si="16"/>
        <v>3.419504889016905E-4</v>
      </c>
      <c r="M155" s="3">
        <f t="shared" si="17"/>
        <v>-4.87890977618477E-19</v>
      </c>
      <c r="N155">
        <f t="shared" si="18"/>
        <v>5.0646420434188009E-3</v>
      </c>
      <c r="O155" s="3">
        <f t="shared" si="19"/>
        <v>0</v>
      </c>
      <c r="P155">
        <f t="shared" si="20"/>
        <v>8.0398699958688841E-2</v>
      </c>
      <c r="Q155" s="3">
        <f t="shared" si="21"/>
        <v>0</v>
      </c>
      <c r="R155">
        <f t="shared" si="22"/>
        <v>6.8734050906514327E-2</v>
      </c>
      <c r="S155" s="3">
        <f t="shared" si="23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Calathea Finserv</dc:creator>
  <cp:lastModifiedBy>Calathea Finserv</cp:lastModifiedBy>
  <dcterms:created xsi:type="dcterms:W3CDTF">2024-07-05T12:27:23Z</dcterms:created>
  <dcterms:modified xsi:type="dcterms:W3CDTF">2024-07-05T12:41:21Z</dcterms:modified>
</cp:coreProperties>
</file>